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eaw-depts\surf$\surf-KB\RiverRestoration\Wirkungskontrolle\0_Praxisdokumentation\Praxisdok_DE\5_Eingabeformulare\Eingabeformular_Set8\"/>
    </mc:Choice>
  </mc:AlternateContent>
  <bookViews>
    <workbookView xWindow="-120" yWindow="-120" windowWidth="29040" windowHeight="15840" tabRatio="856"/>
  </bookViews>
  <sheets>
    <sheet name="DataDictionary" sheetId="7" r:id="rId1"/>
    <sheet name="Kopfdaten_Indikator 8.1" sheetId="9" r:id="rId2"/>
    <sheet name="Rohdaten_Indikator 8.1" sheetId="1" r:id="rId3"/>
    <sheet name="Kopfdaten_Indikator 8.2" sheetId="12" r:id="rId4"/>
    <sheet name="Kopfdaten_Dauerfläche_Ind. 8.2" sheetId="14" r:id="rId5"/>
    <sheet name="Rohdaten_Dauerfläche_Ind. 8.2" sheetId="2" r:id="rId6"/>
    <sheet name="Kopfdaten_Indikator 8.3" sheetId="3" r:id="rId7"/>
    <sheet name="Dropdown-Artenlisten" sheetId="4" r:id="rId8"/>
    <sheet name="Weitere Dropdown-Listen" sheetId="6" r:id="rId9"/>
    <sheet name="Check" sheetId="15" r:id="rId10"/>
    <sheet name="Änderungsverzeichnis" sheetId="11" r:id="rId11"/>
  </sheets>
  <definedNames>
    <definedName name="_xlnm._FilterDatabase" localSheetId="9" hidden="1">Check!$A$3:$H$59</definedName>
    <definedName name="_xlnm._FilterDatabase" localSheetId="0" hidden="1">DataDictionary!$A$1:$I$1</definedName>
    <definedName name="_xlnm._FilterDatabase" localSheetId="7" hidden="1">'Dropdown-Artenlisten'!$A$6:$I$4516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15" l="1"/>
  <c r="G18" i="15" s="1"/>
  <c r="E53" i="15"/>
  <c r="E52" i="15"/>
  <c r="H52" i="15" s="1"/>
  <c r="E33" i="15"/>
  <c r="E32" i="15"/>
  <c r="E31" i="15"/>
  <c r="E29" i="15"/>
  <c r="E28" i="15"/>
  <c r="H28" i="15" s="1"/>
  <c r="E54" i="15"/>
  <c r="E19" i="15"/>
  <c r="E18" i="15"/>
  <c r="H18" i="15" s="1"/>
  <c r="E17" i="15"/>
  <c r="E56" i="15"/>
  <c r="E57" i="15"/>
  <c r="E55" i="15"/>
  <c r="E39" i="15"/>
  <c r="E38" i="15"/>
  <c r="H38" i="15" s="1"/>
  <c r="E37" i="15"/>
  <c r="E36" i="15"/>
  <c r="E35" i="15"/>
  <c r="E34" i="15"/>
  <c r="H34" i="15" s="1"/>
  <c r="E30" i="15"/>
  <c r="E27" i="15"/>
  <c r="E26" i="15"/>
  <c r="E51" i="15"/>
  <c r="F51" i="15" s="1"/>
  <c r="E50" i="15"/>
  <c r="F50" i="15" s="1"/>
  <c r="E49" i="15"/>
  <c r="G49" i="15" s="1"/>
  <c r="E48" i="15"/>
  <c r="F48" i="15" s="1"/>
  <c r="E47" i="15"/>
  <c r="F47" i="15" s="1"/>
  <c r="E46" i="15"/>
  <c r="G46" i="15" s="1"/>
  <c r="E45" i="15"/>
  <c r="F45" i="15" s="1"/>
  <c r="E44" i="15"/>
  <c r="F44" i="15" s="1"/>
  <c r="E43" i="15"/>
  <c r="F43" i="15" s="1"/>
  <c r="E42" i="15"/>
  <c r="G42" i="15" s="1"/>
  <c r="E41" i="15"/>
  <c r="F41" i="15" s="1"/>
  <c r="E40" i="15"/>
  <c r="E23" i="15"/>
  <c r="G23" i="15" s="1"/>
  <c r="E22" i="15"/>
  <c r="F22" i="15" s="1"/>
  <c r="E21" i="15"/>
  <c r="F21" i="15" s="1"/>
  <c r="E20" i="15"/>
  <c r="G20" i="15" s="1"/>
  <c r="F59" i="15"/>
  <c r="E59" i="15"/>
  <c r="G59" i="15" s="1"/>
  <c r="E58" i="15"/>
  <c r="G58" i="15" s="1"/>
  <c r="E16" i="15"/>
  <c r="F16" i="15" s="1"/>
  <c r="E15" i="15"/>
  <c r="F15" i="15" s="1"/>
  <c r="E14" i="15"/>
  <c r="G14" i="15" s="1"/>
  <c r="E13" i="15"/>
  <c r="G13" i="15" s="1"/>
  <c r="E5" i="15"/>
  <c r="F5" i="15" s="1"/>
  <c r="E25" i="15"/>
  <c r="F25" i="15" s="1"/>
  <c r="G25" i="15" s="1"/>
  <c r="E24" i="15"/>
  <c r="F24" i="15" s="1"/>
  <c r="G24" i="15" s="1"/>
  <c r="E12" i="15"/>
  <c r="G12" i="15" s="1"/>
  <c r="E11" i="15"/>
  <c r="G11" i="15" s="1"/>
  <c r="E10" i="15"/>
  <c r="F10" i="15" s="1"/>
  <c r="E9" i="15"/>
  <c r="F9" i="15" s="1"/>
  <c r="E8" i="15"/>
  <c r="G8" i="15" s="1"/>
  <c r="E7" i="15"/>
  <c r="F7" i="15" s="1"/>
  <c r="G7" i="15" s="1"/>
  <c r="E6" i="15"/>
  <c r="F6" i="15" s="1"/>
  <c r="E4" i="15"/>
  <c r="F4" i="15" s="1"/>
  <c r="G4" i="15" l="1"/>
  <c r="G10" i="15"/>
  <c r="F27" i="15"/>
  <c r="G27" i="15" s="1"/>
  <c r="H27" i="15"/>
  <c r="F30" i="15"/>
  <c r="G30" i="15" s="1"/>
  <c r="H30" i="15"/>
  <c r="F31" i="15"/>
  <c r="G31" i="15" s="1"/>
  <c r="H31" i="15"/>
  <c r="F53" i="15"/>
  <c r="G53" i="15" s="1"/>
  <c r="H53" i="15"/>
  <c r="F32" i="15"/>
  <c r="G32" i="15" s="1"/>
  <c r="H32" i="15"/>
  <c r="F28" i="15"/>
  <c r="G28" i="15" s="1"/>
  <c r="F26" i="15"/>
  <c r="G26" i="15" s="1"/>
  <c r="J26" i="15"/>
  <c r="H26" i="15"/>
  <c r="F33" i="15"/>
  <c r="G33" i="15" s="1"/>
  <c r="H33" i="15"/>
  <c r="F29" i="15"/>
  <c r="G29" i="15" s="1"/>
  <c r="H29" i="15"/>
  <c r="F52" i="15"/>
  <c r="G52" i="15" s="1"/>
  <c r="F56" i="15"/>
  <c r="G56" i="15" s="1"/>
  <c r="H56" i="15"/>
  <c r="F54" i="15"/>
  <c r="G54" i="15" s="1"/>
  <c r="H54" i="15"/>
  <c r="F17" i="15"/>
  <c r="G17" i="15" s="1"/>
  <c r="H17" i="15"/>
  <c r="F55" i="15"/>
  <c r="G55" i="15" s="1"/>
  <c r="H55" i="15"/>
  <c r="F57" i="15"/>
  <c r="G57" i="15" s="1"/>
  <c r="H57" i="15"/>
  <c r="F19" i="15"/>
  <c r="G19" i="15" s="1"/>
  <c r="H19" i="15"/>
  <c r="F39" i="15"/>
  <c r="G39" i="15" s="1"/>
  <c r="H39" i="15"/>
  <c r="F38" i="15"/>
  <c r="G38" i="15" s="1"/>
  <c r="F36" i="15"/>
  <c r="G36" i="15" s="1"/>
  <c r="H36" i="15"/>
  <c r="F35" i="15"/>
  <c r="G35" i="15" s="1"/>
  <c r="H35" i="15"/>
  <c r="F37" i="15"/>
  <c r="G37" i="15" s="1"/>
  <c r="H37" i="15"/>
  <c r="F34" i="15"/>
  <c r="G34" i="15" s="1"/>
  <c r="F40" i="15"/>
  <c r="J40" i="15"/>
  <c r="G47" i="15"/>
  <c r="G51" i="15"/>
  <c r="F49" i="15"/>
  <c r="G43" i="15"/>
  <c r="G5" i="15"/>
  <c r="F11" i="15"/>
  <c r="F14" i="15"/>
  <c r="G15" i="15"/>
  <c r="G16" i="15"/>
  <c r="G41" i="15"/>
  <c r="G44" i="15"/>
  <c r="G50" i="15"/>
  <c r="F23" i="15"/>
  <c r="G6" i="15"/>
  <c r="F12" i="15"/>
  <c r="F13" i="15"/>
  <c r="F20" i="15"/>
  <c r="G40" i="15"/>
  <c r="G45" i="15"/>
  <c r="G48" i="15"/>
  <c r="G22" i="15"/>
  <c r="F42" i="15"/>
  <c r="F46" i="15"/>
  <c r="F8" i="15"/>
  <c r="G9" i="15"/>
  <c r="F58" i="15"/>
  <c r="G21" i="15"/>
  <c r="L1542" i="6"/>
  <c r="L1098" i="6"/>
  <c r="L1024" i="6"/>
  <c r="L111" i="6"/>
  <c r="L1621" i="6"/>
  <c r="L953" i="6"/>
  <c r="L3931" i="6"/>
  <c r="L329" i="6"/>
  <c r="L1991" i="6"/>
  <c r="L690" i="6"/>
  <c r="L833" i="6"/>
  <c r="L1007" i="6"/>
  <c r="L4347" i="6"/>
  <c r="L563" i="6"/>
  <c r="L1263" i="6"/>
  <c r="L1429" i="6"/>
  <c r="L1436" i="6"/>
  <c r="L1142" i="6"/>
  <c r="L228" i="6"/>
  <c r="L589" i="6"/>
  <c r="L1215" i="6"/>
  <c r="L130" i="6"/>
  <c r="L3766" i="6"/>
  <c r="L534" i="6"/>
  <c r="L3984" i="6"/>
  <c r="L1487" i="6"/>
  <c r="L208" i="6"/>
  <c r="L1568" i="6"/>
  <c r="L533" i="6"/>
  <c r="L2402" i="6"/>
  <c r="L4796" i="6"/>
  <c r="L2677" i="6"/>
  <c r="L1286" i="6"/>
  <c r="L194" i="6"/>
  <c r="L4124" i="6"/>
  <c r="L1302" i="6"/>
  <c r="L3460" i="6"/>
  <c r="L878" i="6"/>
  <c r="L716" i="6"/>
  <c r="L3857" i="6"/>
  <c r="L4471" i="6"/>
  <c r="L3805" i="6"/>
  <c r="L193" i="6"/>
  <c r="L1045" i="6"/>
  <c r="L375" i="6"/>
  <c r="L1553" i="6"/>
  <c r="L2849" i="6"/>
  <c r="L2057" i="6"/>
  <c r="L3168" i="6"/>
  <c r="L1297" i="6"/>
  <c r="L1811" i="6"/>
  <c r="L1915" i="6"/>
  <c r="L1823" i="6"/>
  <c r="L786" i="6"/>
  <c r="L5208" i="6"/>
  <c r="L475" i="6"/>
  <c r="L1510" i="6"/>
  <c r="L1268" i="6"/>
  <c r="L1204" i="6"/>
  <c r="L919" i="6"/>
  <c r="L363" i="6"/>
  <c r="L2925" i="6"/>
  <c r="L749" i="6"/>
  <c r="L3458" i="6"/>
  <c r="L1732" i="6"/>
  <c r="L1149" i="6"/>
  <c r="L3906" i="6"/>
  <c r="L242" i="6"/>
  <c r="L4268" i="6"/>
  <c r="L1526" i="6"/>
  <c r="L5591" i="6"/>
  <c r="L2219" i="6"/>
  <c r="L490" i="6"/>
  <c r="L1573" i="6"/>
  <c r="L388" i="6"/>
  <c r="L913" i="6"/>
  <c r="L1053" i="6"/>
  <c r="L2558" i="6"/>
  <c r="L4690" i="6"/>
  <c r="L5099" i="6"/>
  <c r="L40" i="6"/>
  <c r="L1291" i="6"/>
  <c r="L1074" i="6"/>
  <c r="L423" i="6"/>
  <c r="L1086" i="6"/>
  <c r="L2590" i="6"/>
  <c r="L3842" i="6"/>
  <c r="L1099" i="6"/>
  <c r="L1134" i="6"/>
  <c r="L2941" i="6"/>
  <c r="L1921" i="6"/>
  <c r="L562" i="6"/>
  <c r="L336" i="6"/>
  <c r="L1650" i="6"/>
  <c r="L1143" i="6"/>
  <c r="L3671" i="6"/>
  <c r="L2495" i="6"/>
  <c r="L1102" i="6"/>
  <c r="L1029" i="6"/>
  <c r="L1817" i="6"/>
  <c r="L421" i="6"/>
  <c r="L1346" i="6"/>
  <c r="L671" i="6"/>
  <c r="L1000" i="6"/>
  <c r="L170" i="6"/>
  <c r="L532" i="6"/>
  <c r="L1027" i="6"/>
  <c r="L537" i="6"/>
  <c r="L5293" i="6"/>
  <c r="L2996" i="6"/>
  <c r="L5042" i="6"/>
  <c r="L1894" i="6"/>
  <c r="L55" i="6"/>
  <c r="L1859" i="6"/>
  <c r="L918" i="6"/>
  <c r="L327" i="6"/>
  <c r="L5640" i="6"/>
  <c r="L2638" i="6"/>
  <c r="L395" i="6"/>
  <c r="L1407" i="6"/>
  <c r="L849" i="6"/>
  <c r="L1025" i="6"/>
  <c r="L5469" i="6"/>
  <c r="L224" i="6"/>
  <c r="L554" i="6"/>
  <c r="L2440" i="6"/>
  <c r="L2130" i="6"/>
  <c r="L1415" i="6"/>
  <c r="L834" i="6"/>
  <c r="L1626" i="6"/>
  <c r="L2060" i="6"/>
  <c r="L829" i="6"/>
  <c r="L3129" i="6"/>
  <c r="L1137" i="6"/>
  <c r="L174" i="6"/>
  <c r="L355" i="6"/>
  <c r="L178" i="6"/>
  <c r="L718" i="6"/>
  <c r="L262" i="6"/>
  <c r="L529" i="6"/>
  <c r="L86" i="6"/>
  <c r="L790" i="6"/>
  <c r="L1397" i="6"/>
  <c r="L1569" i="6"/>
  <c r="L3958" i="6"/>
  <c r="L1678" i="6"/>
  <c r="L3819" i="6"/>
  <c r="L2775" i="6"/>
  <c r="L2101" i="6"/>
  <c r="L2858" i="6"/>
  <c r="L656" i="6"/>
  <c r="L348" i="6"/>
  <c r="L354" i="6"/>
  <c r="L1406" i="6"/>
  <c r="L3770" i="6"/>
  <c r="L249" i="6"/>
  <c r="L2581" i="6"/>
  <c r="L4082" i="6"/>
  <c r="L1524" i="6"/>
  <c r="L854" i="6"/>
  <c r="L3760" i="6"/>
  <c r="L102" i="6"/>
  <c r="L441" i="6"/>
  <c r="L2004" i="6"/>
  <c r="L1624" i="6"/>
  <c r="L1391" i="6"/>
  <c r="L1035" i="6"/>
  <c r="L1572" i="6"/>
  <c r="L906" i="6"/>
  <c r="L947" i="6"/>
  <c r="L2697" i="6"/>
  <c r="L801" i="6"/>
  <c r="L1056" i="6"/>
  <c r="L3051" i="6"/>
  <c r="L284" i="6"/>
  <c r="L1857" i="6"/>
  <c r="L864" i="6"/>
  <c r="L1639" i="6"/>
  <c r="L4617" i="6"/>
  <c r="L4682" i="6"/>
  <c r="L215" i="6"/>
  <c r="L2404" i="6"/>
  <c r="L1359" i="6"/>
  <c r="L451" i="6"/>
  <c r="L303" i="6"/>
  <c r="L218" i="6"/>
  <c r="L1132" i="6"/>
  <c r="L2602" i="6"/>
  <c r="L1109" i="6"/>
  <c r="L273" i="6"/>
  <c r="L2517" i="6"/>
  <c r="L896" i="6"/>
  <c r="L733" i="6"/>
  <c r="L201" i="6"/>
  <c r="L159" i="6"/>
  <c r="L2833" i="6"/>
  <c r="L134" i="6"/>
  <c r="L212" i="6"/>
  <c r="L1167" i="6"/>
  <c r="L2529" i="6"/>
  <c r="L2962" i="6"/>
  <c r="L364" i="6"/>
  <c r="L2541" i="6"/>
  <c r="L2991" i="6"/>
  <c r="L1889" i="6"/>
  <c r="L246" i="6"/>
  <c r="L2580" i="6"/>
  <c r="L3078" i="6"/>
  <c r="L3322" i="6"/>
  <c r="L2034" i="6"/>
  <c r="L341" i="6"/>
  <c r="L2861" i="6"/>
  <c r="L2432" i="6"/>
  <c r="L2271" i="6"/>
  <c r="L2055" i="6"/>
  <c r="L1120" i="6"/>
  <c r="L323" i="6"/>
  <c r="L2549" i="6"/>
  <c r="L2777" i="6"/>
  <c r="L1396" i="6"/>
  <c r="L4443" i="6"/>
  <c r="L2974" i="6"/>
  <c r="L52" i="6"/>
  <c r="L3492" i="6"/>
  <c r="L2257" i="6"/>
  <c r="L2916" i="6"/>
  <c r="L403" i="6"/>
  <c r="L103" i="6"/>
  <c r="L610" i="6"/>
  <c r="L2829" i="6"/>
  <c r="L1414" i="6"/>
  <c r="L295" i="6"/>
  <c r="L2796" i="6"/>
  <c r="L5670" i="6"/>
  <c r="L480" i="6"/>
  <c r="L179" i="6"/>
  <c r="L522" i="6"/>
  <c r="L1619" i="6"/>
  <c r="L545" i="6"/>
  <c r="L4929" i="6"/>
  <c r="L294" i="6"/>
  <c r="L1138" i="6"/>
  <c r="L1065" i="6"/>
  <c r="L4260" i="6"/>
  <c r="L1201" i="6"/>
  <c r="L3692" i="6"/>
  <c r="L2502" i="6"/>
  <c r="L2651" i="6"/>
  <c r="L1019" i="6"/>
  <c r="L379" i="6"/>
  <c r="L4209" i="6"/>
  <c r="L1851" i="6"/>
  <c r="L1976" i="6"/>
  <c r="L2503" i="6"/>
  <c r="L230" i="6"/>
  <c r="L586" i="6"/>
  <c r="L973" i="6"/>
  <c r="L2028" i="6"/>
  <c r="L493" i="6"/>
  <c r="L1316" i="6"/>
  <c r="L3557" i="6"/>
  <c r="L1579" i="6"/>
  <c r="L3021" i="6"/>
  <c r="L751" i="6"/>
  <c r="L2523" i="6"/>
  <c r="L387" i="6"/>
  <c r="L3474" i="6"/>
  <c r="L1094" i="6"/>
  <c r="L735" i="6"/>
  <c r="L676" i="6"/>
  <c r="L488" i="6"/>
  <c r="L312" i="6"/>
  <c r="L845" i="6"/>
  <c r="L112" i="6"/>
  <c r="L325" i="6"/>
  <c r="L372" i="6"/>
  <c r="L393" i="6"/>
  <c r="L684" i="6"/>
  <c r="L1294" i="6"/>
  <c r="L1960" i="6"/>
  <c r="L2860" i="6"/>
  <c r="L783" i="6"/>
  <c r="L3875" i="6"/>
  <c r="L1675" i="6"/>
  <c r="L654" i="6"/>
  <c r="L1358" i="6"/>
  <c r="L990" i="6"/>
  <c r="L1338" i="6"/>
  <c r="L1330" i="6"/>
  <c r="L2098" i="6"/>
  <c r="L536" i="6"/>
  <c r="L840" i="6"/>
  <c r="L3704" i="6"/>
  <c r="L3175" i="6"/>
  <c r="L498" i="6"/>
  <c r="L5335" i="6"/>
  <c r="L996" i="6"/>
  <c r="L4208" i="6"/>
  <c r="L171" i="6"/>
  <c r="L2709" i="6"/>
  <c r="L1088" i="6"/>
  <c r="L2081" i="6"/>
  <c r="L54" i="6"/>
  <c r="L1180" i="6"/>
  <c r="L2375" i="6"/>
  <c r="L1257" i="6"/>
  <c r="L985" i="6"/>
  <c r="L4791" i="6"/>
  <c r="L2323" i="6"/>
  <c r="L5399" i="6"/>
  <c r="L812" i="6"/>
  <c r="L2398" i="6"/>
  <c r="L225" i="6"/>
  <c r="L321" i="6"/>
  <c r="L1265" i="6"/>
  <c r="L3300" i="6"/>
  <c r="L1595" i="6"/>
  <c r="L2143" i="6"/>
  <c r="L88" i="6"/>
  <c r="L2251" i="6"/>
  <c r="L557" i="6"/>
  <c r="L244" i="6"/>
  <c r="L1540" i="6"/>
  <c r="L556" i="6"/>
  <c r="L4062" i="6"/>
  <c r="L2658" i="6"/>
  <c r="L1368" i="6"/>
  <c r="L472" i="6"/>
  <c r="L3276" i="6"/>
  <c r="L191" i="6"/>
  <c r="L1126" i="6"/>
  <c r="L1886" i="6"/>
  <c r="L1246" i="6"/>
  <c r="L2933" i="6"/>
  <c r="L2147" i="6"/>
  <c r="L1298" i="6"/>
  <c r="L1030" i="6"/>
  <c r="L1093" i="6"/>
  <c r="L576" i="6"/>
  <c r="L458" i="6"/>
  <c r="L3144" i="6"/>
  <c r="L992" i="6"/>
  <c r="L1317" i="6"/>
  <c r="L4277" i="6"/>
  <c r="L1113" i="6"/>
  <c r="L951" i="6"/>
  <c r="L695" i="6"/>
  <c r="L2305" i="6"/>
  <c r="L528" i="6"/>
  <c r="L2007" i="6"/>
  <c r="L1632" i="6"/>
  <c r="L16" i="6"/>
  <c r="L2242" i="6"/>
  <c r="L946" i="6"/>
  <c r="L2619" i="6"/>
  <c r="L694" i="6"/>
  <c r="L1062" i="6"/>
  <c r="L1247" i="6"/>
  <c r="L3943" i="6"/>
  <c r="L608" i="6"/>
  <c r="L912" i="6"/>
  <c r="L885" i="6"/>
  <c r="L2352" i="6"/>
  <c r="L1780" i="6"/>
  <c r="L3302" i="6"/>
  <c r="L370" i="6"/>
  <c r="L5413" i="6"/>
  <c r="L3026" i="6"/>
  <c r="L2166" i="6"/>
  <c r="L381" i="6"/>
  <c r="L1186" i="6"/>
  <c r="L1884" i="6"/>
  <c r="L4526" i="6"/>
  <c r="L2533" i="6"/>
  <c r="L1587" i="6"/>
  <c r="L4521" i="6"/>
  <c r="L1962" i="6"/>
  <c r="L57" i="6"/>
  <c r="L1848" i="6"/>
  <c r="L41" i="6"/>
  <c r="L407" i="6"/>
  <c r="L1468" i="6"/>
  <c r="L94" i="6"/>
  <c r="L190" i="6"/>
  <c r="L479" i="6"/>
  <c r="L227" i="6"/>
  <c r="L1159" i="6"/>
  <c r="L185" i="6"/>
  <c r="L2413" i="6"/>
  <c r="L4109" i="6"/>
  <c r="L4477" i="6"/>
  <c r="L672" i="6"/>
  <c r="L1161" i="6"/>
  <c r="L1452" i="6"/>
  <c r="L802" i="6"/>
  <c r="L1565" i="6"/>
  <c r="L1501" i="6"/>
  <c r="L5154" i="6"/>
  <c r="L143" i="6"/>
  <c r="L426" i="6"/>
  <c r="L1256" i="6"/>
  <c r="L1377" i="6"/>
  <c r="L450" i="6"/>
  <c r="L3827" i="6"/>
  <c r="L2102" i="6"/>
  <c r="L2748" i="6"/>
  <c r="L2485" i="6"/>
  <c r="L3272" i="6"/>
  <c r="L297" i="6"/>
  <c r="L1376" i="6"/>
  <c r="L657" i="6"/>
  <c r="L5663" i="6"/>
  <c r="L4317" i="6"/>
  <c r="L900" i="6"/>
  <c r="L1116" i="6"/>
  <c r="L975" i="6"/>
  <c r="L2798" i="6"/>
  <c r="L748" i="6"/>
  <c r="L3591" i="6"/>
  <c r="L599" i="6"/>
  <c r="L760" i="6"/>
  <c r="L95" i="6"/>
  <c r="L196" i="6"/>
  <c r="L4528" i="6"/>
  <c r="L163" i="6"/>
  <c r="L1267" i="6"/>
  <c r="L38" i="6"/>
  <c r="L2730" i="6"/>
  <c r="L516" i="6"/>
  <c r="L2231" i="6"/>
  <c r="L1770" i="6"/>
  <c r="L2551" i="6"/>
  <c r="L863" i="6"/>
  <c r="L166" i="6"/>
  <c r="L4573" i="6"/>
  <c r="L2012" i="6"/>
  <c r="L168" i="6"/>
  <c r="L3519" i="6"/>
  <c r="L1985" i="6"/>
  <c r="L1049" i="6"/>
  <c r="L133" i="6"/>
  <c r="L3153" i="6"/>
  <c r="L739" i="6"/>
  <c r="L248" i="6"/>
  <c r="L548" i="6"/>
  <c r="L113" i="6"/>
  <c r="L4930" i="6"/>
  <c r="L2924" i="6"/>
  <c r="L1434" i="6"/>
  <c r="L2599" i="6"/>
  <c r="L96" i="6"/>
  <c r="L2903" i="6"/>
  <c r="L414" i="6"/>
  <c r="L841" i="6"/>
  <c r="L800" i="6"/>
  <c r="L3968" i="6"/>
  <c r="L747" i="6"/>
  <c r="L107" i="6"/>
  <c r="L1703" i="6"/>
  <c r="L1667" i="6"/>
  <c r="L5009" i="6"/>
  <c r="L1301" i="6"/>
  <c r="L119" i="6"/>
  <c r="L396" i="6"/>
  <c r="L1145" i="6"/>
  <c r="L1592" i="6"/>
  <c r="L4" i="6"/>
  <c r="L683" i="6"/>
  <c r="L3590" i="6"/>
  <c r="L391" i="6"/>
  <c r="L382" i="6"/>
  <c r="L141" i="6"/>
  <c r="L183" i="6"/>
  <c r="L1028" i="6"/>
  <c r="L796" i="6"/>
  <c r="L3037" i="6"/>
  <c r="L2478" i="6"/>
  <c r="L2080" i="6"/>
  <c r="L3895" i="6"/>
  <c r="L319" i="6"/>
  <c r="L999" i="6"/>
  <c r="L210" i="6"/>
  <c r="L3971" i="6"/>
  <c r="L3073" i="6"/>
  <c r="L1959" i="6"/>
  <c r="L3408" i="6"/>
  <c r="L2321" i="6"/>
  <c r="L4658" i="6"/>
  <c r="L255" i="6"/>
  <c r="L351" i="6"/>
  <c r="L1036" i="6"/>
  <c r="L883" i="6"/>
  <c r="L12" i="6"/>
  <c r="L356" i="6"/>
  <c r="L324" i="6"/>
  <c r="L4584" i="6"/>
  <c r="L1416" i="6"/>
  <c r="L2566" i="6"/>
  <c r="L1949" i="6"/>
  <c r="L73" i="6"/>
  <c r="L618" i="6"/>
  <c r="L97" i="6"/>
  <c r="L265" i="6"/>
  <c r="L1785" i="6"/>
  <c r="L2306" i="6"/>
  <c r="L1169" i="6"/>
  <c r="L1640" i="6"/>
  <c r="L788" i="6"/>
  <c r="L5675" i="6"/>
  <c r="L5556" i="6"/>
  <c r="L831" i="6"/>
  <c r="L187" i="6"/>
  <c r="L583" i="6"/>
  <c r="L481" i="6"/>
  <c r="L2368" i="6"/>
  <c r="L2793" i="6"/>
  <c r="L4990" i="6"/>
  <c r="L14" i="6"/>
  <c r="L371" i="6"/>
  <c r="L2139" i="6"/>
  <c r="L1701" i="6"/>
  <c r="L62" i="6"/>
  <c r="L19" i="6"/>
  <c r="L5202" i="6"/>
  <c r="L222" i="6"/>
  <c r="L261" i="6"/>
  <c r="L2869" i="6"/>
  <c r="L950" i="6"/>
  <c r="L4432" i="6"/>
  <c r="L1874" i="6"/>
  <c r="L2670" i="6"/>
  <c r="L253" i="6"/>
  <c r="L5155" i="6"/>
  <c r="L575" i="6"/>
  <c r="L893" i="6"/>
  <c r="L4455" i="6"/>
  <c r="L701" i="6"/>
  <c r="L2003" i="6"/>
  <c r="L1608" i="6"/>
  <c r="L1978" i="6"/>
  <c r="L2926" i="6"/>
  <c r="L455" i="6"/>
  <c r="L806" i="6"/>
  <c r="L413" i="6"/>
  <c r="L2128" i="6"/>
  <c r="L173" i="6"/>
  <c r="L552" i="6"/>
  <c r="L5000" i="6"/>
  <c r="L1205" i="6"/>
  <c r="L137" i="6"/>
  <c r="L565" i="6"/>
  <c r="L5426" i="6"/>
  <c r="L70" i="6"/>
  <c r="L1395" i="6"/>
  <c r="L206" i="6"/>
  <c r="L61" i="6"/>
  <c r="L1210" i="6"/>
  <c r="L5211" i="6"/>
  <c r="L2162" i="6"/>
  <c r="L651" i="6"/>
  <c r="L647" i="6"/>
  <c r="L4213" i="6"/>
  <c r="L1502" i="6"/>
  <c r="L4064" i="6"/>
  <c r="L1127" i="6"/>
  <c r="L156" i="6"/>
  <c r="L3868" i="6"/>
  <c r="L3403" i="6"/>
  <c r="L281" i="6"/>
  <c r="L927" i="6"/>
  <c r="L4423" i="6"/>
  <c r="L205" i="6"/>
  <c r="L3351" i="6"/>
  <c r="L1384" i="6"/>
  <c r="L1570" i="6"/>
  <c r="L186" i="6"/>
  <c r="L2819" i="6"/>
  <c r="L961" i="6"/>
  <c r="L2510" i="6"/>
  <c r="L5102" i="6"/>
  <c r="L2050" i="6"/>
  <c r="L3888" i="6"/>
  <c r="L2023" i="6"/>
  <c r="L1463" i="6"/>
  <c r="L5542" i="6"/>
  <c r="L1195" i="6"/>
  <c r="L1511" i="6"/>
  <c r="L711" i="6"/>
  <c r="L1073" i="6"/>
  <c r="L1715" i="6"/>
  <c r="L78" i="6"/>
  <c r="L3568" i="6"/>
  <c r="L518" i="6"/>
  <c r="L3822" i="6"/>
  <c r="L1905" i="6"/>
  <c r="L4169" i="6"/>
  <c r="L4096" i="6"/>
  <c r="L1922" i="6"/>
  <c r="L915" i="6"/>
  <c r="L1070" i="6"/>
  <c r="L2300" i="6"/>
  <c r="L887" i="6"/>
  <c r="L1221" i="6"/>
  <c r="L2208" i="6"/>
  <c r="L5563" i="6"/>
  <c r="L3731" i="6"/>
  <c r="L1909" i="6"/>
  <c r="L484" i="6"/>
  <c r="L2836" i="6"/>
  <c r="L477" i="6"/>
  <c r="L2645" i="6"/>
  <c r="L4086" i="6"/>
  <c r="L2189" i="6"/>
  <c r="L3239" i="6"/>
  <c r="L1393" i="6"/>
  <c r="L1077" i="6"/>
  <c r="L2135" i="6"/>
  <c r="L3797" i="6"/>
  <c r="L125" i="6"/>
  <c r="L569" i="6"/>
  <c r="L2900" i="6"/>
  <c r="L1430" i="6"/>
  <c r="L1445" i="6"/>
  <c r="L4957" i="6"/>
  <c r="L1037" i="6"/>
  <c r="L525" i="6"/>
  <c r="L434" i="6"/>
  <c r="L4711" i="6"/>
  <c r="L1248" i="6"/>
  <c r="L642" i="6"/>
  <c r="L974" i="6"/>
  <c r="L633" i="6"/>
  <c r="L1014" i="6"/>
  <c r="L145" i="6"/>
  <c r="L1576" i="6"/>
  <c r="L637" i="6"/>
  <c r="L2594" i="6"/>
  <c r="L1793" i="6"/>
  <c r="L3336" i="6"/>
  <c r="L4712" i="6"/>
  <c r="L546" i="6"/>
  <c r="L26" i="6"/>
  <c r="L5183" i="6"/>
  <c r="L299" i="6"/>
  <c r="L954" i="6"/>
  <c r="L1151" i="6"/>
  <c r="L1114" i="6"/>
  <c r="L2806" i="6"/>
  <c r="L3940" i="6"/>
  <c r="L4242" i="6"/>
  <c r="L1252" i="6"/>
  <c r="L4435" i="6"/>
  <c r="L5166" i="6"/>
  <c r="L4716" i="6"/>
  <c r="L69" i="6"/>
  <c r="L1490" i="6"/>
  <c r="L440" i="6"/>
  <c r="L664" i="6"/>
  <c r="L3545" i="6"/>
  <c r="L142" i="6"/>
  <c r="L22" i="6"/>
  <c r="L2630" i="6"/>
  <c r="L662" i="6"/>
  <c r="L27" i="6"/>
  <c r="L4157" i="6"/>
  <c r="L2225" i="6"/>
  <c r="L108" i="6"/>
  <c r="L83" i="6"/>
  <c r="L2065" i="6"/>
  <c r="L767" i="6"/>
  <c r="L892" i="6"/>
  <c r="L5568" i="6"/>
  <c r="L704" i="6"/>
  <c r="L2281" i="6"/>
  <c r="L1810" i="6"/>
  <c r="L165" i="6"/>
  <c r="L1660" i="6"/>
  <c r="L442" i="6"/>
  <c r="L2943" i="6"/>
  <c r="L5243" i="6"/>
  <c r="L1550" i="6"/>
  <c r="L2019" i="6"/>
  <c r="L997" i="6"/>
  <c r="L847" i="6"/>
  <c r="L1239" i="6"/>
  <c r="L902" i="6"/>
  <c r="L4533" i="6"/>
  <c r="L1270" i="6"/>
  <c r="L721" i="6"/>
  <c r="L1076" i="6"/>
  <c r="L621" i="6"/>
  <c r="L785" i="6"/>
  <c r="L247" i="6"/>
  <c r="L1448" i="6"/>
  <c r="L1706" i="6"/>
  <c r="L2791" i="6"/>
  <c r="L2768" i="6"/>
  <c r="L1735" i="6"/>
  <c r="L2377" i="6"/>
  <c r="L2163" i="6"/>
  <c r="L560" i="6"/>
  <c r="L891" i="6"/>
  <c r="L3028" i="6"/>
  <c r="L970" i="6"/>
  <c r="L243" i="6"/>
  <c r="L838" i="6"/>
  <c r="L237" i="6"/>
  <c r="L1726" i="6"/>
  <c r="L1193" i="6"/>
  <c r="L1747" i="6"/>
  <c r="L1773" i="6"/>
  <c r="L3400" i="6"/>
  <c r="L1513" i="6"/>
  <c r="L2892" i="6"/>
  <c r="L2193" i="6"/>
  <c r="L4338" i="6"/>
  <c r="L550" i="6"/>
  <c r="L4917" i="6"/>
  <c r="L1040" i="6"/>
  <c r="L37" i="6"/>
  <c r="L613" i="6"/>
  <c r="L4995" i="6"/>
  <c r="L465" i="6"/>
  <c r="L3296" i="6"/>
  <c r="L691" i="6"/>
  <c r="L3753" i="6"/>
  <c r="L3048" i="6"/>
  <c r="L463" i="6"/>
  <c r="L3799" i="6"/>
  <c r="L1686" i="6"/>
  <c r="L1226" i="6"/>
  <c r="L385" i="6"/>
  <c r="L844" i="6"/>
  <c r="L809" i="6"/>
  <c r="L660" i="6"/>
  <c r="L4473" i="6"/>
  <c r="L5194" i="6"/>
  <c r="L6" i="6"/>
  <c r="L469" i="6"/>
  <c r="L2325" i="6"/>
  <c r="L725" i="6"/>
  <c r="L3106" i="6"/>
  <c r="L3837" i="6"/>
  <c r="L590" i="6"/>
  <c r="L1480" i="6"/>
  <c r="L2678" i="6"/>
  <c r="L5536" i="6"/>
  <c r="L553" i="6"/>
  <c r="L4194" i="6"/>
  <c r="L3976" i="6"/>
  <c r="L696" i="6"/>
  <c r="L4909" i="6"/>
  <c r="L1516" i="6"/>
  <c r="L1470" i="6"/>
  <c r="L1601" i="6"/>
  <c r="L873" i="6"/>
  <c r="L2071" i="6"/>
  <c r="L2097" i="6"/>
  <c r="L2157" i="6"/>
  <c r="L235" i="6"/>
  <c r="L305" i="6"/>
  <c r="L4507" i="6"/>
  <c r="L1200" i="6"/>
  <c r="L4537" i="6"/>
  <c r="L1548" i="6"/>
  <c r="L1648" i="6"/>
  <c r="L857" i="6"/>
  <c r="L763" i="6"/>
  <c r="L3222" i="6"/>
  <c r="L1366" i="6"/>
  <c r="L4015" i="6"/>
  <c r="L719" i="6"/>
  <c r="L122" i="6"/>
  <c r="L157" i="6"/>
  <c r="L2672" i="6"/>
  <c r="L2021" i="6"/>
  <c r="L745" i="6"/>
  <c r="L4748" i="6"/>
  <c r="L4588" i="6"/>
  <c r="L29" i="6"/>
  <c r="L916" i="6"/>
  <c r="L3245" i="6"/>
  <c r="L4505" i="6"/>
  <c r="L3576" i="6"/>
  <c r="L4385" i="6"/>
  <c r="L279" i="6"/>
  <c r="L2598" i="6"/>
  <c r="L2695" i="6"/>
  <c r="L3885" i="6"/>
  <c r="L606" i="6"/>
  <c r="L2593" i="6"/>
  <c r="L390" i="6"/>
  <c r="L1364" i="6"/>
  <c r="L1961" i="6"/>
  <c r="L1222" i="6"/>
  <c r="L2422" i="6"/>
  <c r="L856" i="6"/>
  <c r="L1636" i="6"/>
  <c r="L2862" i="6"/>
  <c r="L68" i="6"/>
  <c r="L439" i="6"/>
  <c r="L628" i="6"/>
  <c r="L678" i="6"/>
  <c r="L3660" i="6"/>
  <c r="L2691" i="6"/>
  <c r="L4154" i="6"/>
  <c r="L2993" i="6"/>
  <c r="L152" i="6"/>
  <c r="L357" i="6"/>
  <c r="L2026" i="6"/>
  <c r="L4332" i="6"/>
  <c r="L631" i="6"/>
  <c r="L1051" i="6"/>
  <c r="L5234" i="6"/>
  <c r="L1628" i="6"/>
  <c r="L515" i="6"/>
  <c r="L1026" i="6"/>
  <c r="L1563" i="6"/>
  <c r="L226" i="6"/>
  <c r="L830" i="6"/>
  <c r="L229" i="6"/>
  <c r="L2427" i="6"/>
  <c r="L3836" i="6"/>
  <c r="L4156" i="6"/>
  <c r="L792" i="6"/>
  <c r="L724" i="6"/>
  <c r="L3913" i="6"/>
  <c r="L1101" i="6"/>
  <c r="L216" i="6"/>
  <c r="L1340" i="6"/>
  <c r="L5106" i="6"/>
  <c r="L1841" i="6"/>
  <c r="L777" i="6"/>
  <c r="L627" i="6"/>
  <c r="L2431" i="6"/>
  <c r="L464" i="6"/>
  <c r="L1753" i="6"/>
  <c r="L3765" i="6"/>
  <c r="L3256" i="6"/>
  <c r="L731" i="6"/>
  <c r="L241" i="6"/>
  <c r="L3112" i="6"/>
  <c r="L1125" i="6"/>
  <c r="L1865" i="6"/>
  <c r="L4680" i="6"/>
  <c r="L1888" i="6"/>
  <c r="L527" i="6"/>
  <c r="L4331" i="6"/>
  <c r="L301" i="6"/>
  <c r="L1514" i="6"/>
  <c r="L559" i="6"/>
  <c r="L116" i="6"/>
  <c r="L51" i="6"/>
  <c r="L1253" i="6"/>
  <c r="L4686" i="6"/>
  <c r="L150" i="6"/>
  <c r="L5288" i="6"/>
  <c r="L1477" i="6"/>
  <c r="L2702" i="6"/>
  <c r="L869" i="6"/>
  <c r="L3986" i="6"/>
  <c r="L1494" i="6"/>
  <c r="L3643" i="6"/>
  <c r="L3178" i="6"/>
  <c r="L17" i="6"/>
  <c r="L595" i="6"/>
  <c r="L404" i="6"/>
  <c r="L2912" i="6"/>
  <c r="L417" i="6"/>
  <c r="L1352" i="6"/>
  <c r="L1379" i="6"/>
  <c r="L3632" i="6"/>
  <c r="L2553" i="6"/>
  <c r="L2047" i="6"/>
  <c r="L5717" i="6"/>
  <c r="L988" i="6"/>
  <c r="L2134" i="6"/>
  <c r="L195" i="6"/>
  <c r="L1190" i="6"/>
  <c r="L1153" i="6"/>
  <c r="L1350" i="6"/>
  <c r="L4751" i="6"/>
  <c r="L813" i="6"/>
  <c r="L4069" i="6"/>
  <c r="L3052" i="6"/>
  <c r="L3892" i="6"/>
  <c r="L1724" i="6"/>
  <c r="L1017" i="6"/>
  <c r="L1462" i="6"/>
  <c r="L1322" i="6"/>
  <c r="L457" i="6"/>
  <c r="L934" i="6"/>
  <c r="L5451" i="6"/>
  <c r="L2088" i="6"/>
  <c r="L98" i="6"/>
  <c r="L2983" i="6"/>
  <c r="L452" i="6"/>
  <c r="L2479" i="6"/>
  <c r="L5314" i="6"/>
  <c r="L264" i="6"/>
  <c r="L2358" i="6"/>
  <c r="L685" i="6"/>
  <c r="L784" i="6"/>
  <c r="L2046" i="6"/>
  <c r="L859" i="6"/>
  <c r="L1050" i="6"/>
  <c r="L1001" i="6"/>
  <c r="L1318" i="6"/>
  <c r="L2968" i="6"/>
  <c r="L3140" i="6"/>
  <c r="L132" i="6"/>
  <c r="L2605" i="6"/>
  <c r="L2153" i="6"/>
  <c r="L106" i="6"/>
  <c r="L669" i="6"/>
  <c r="L1207" i="6"/>
  <c r="L2755" i="6"/>
  <c r="L2069" i="6"/>
  <c r="L304" i="6"/>
  <c r="L4248" i="6"/>
  <c r="L4655" i="6"/>
  <c r="L1458" i="6"/>
  <c r="L636" i="6"/>
  <c r="L3944" i="6"/>
  <c r="L1903" i="6"/>
  <c r="L402" i="6"/>
  <c r="L1977" i="6"/>
  <c r="L1634" i="6"/>
  <c r="L1631" i="6"/>
  <c r="L542" i="6"/>
  <c r="L188" i="6"/>
  <c r="L743" i="6"/>
  <c r="L632" i="6"/>
  <c r="L778" i="6"/>
  <c r="L5579" i="6"/>
  <c r="L1211" i="6"/>
  <c r="L2343" i="6"/>
  <c r="L4291" i="6"/>
  <c r="L2035" i="6"/>
  <c r="L3316" i="6"/>
  <c r="L1593" i="6"/>
  <c r="L1111" i="6"/>
  <c r="L1085" i="6"/>
  <c r="L1354" i="6"/>
  <c r="L2725" i="6"/>
  <c r="L574" i="6"/>
  <c r="L3919" i="6"/>
  <c r="L1829" i="6"/>
  <c r="L5559" i="6"/>
  <c r="L2498" i="6"/>
  <c r="L1950" i="6"/>
  <c r="L2445" i="6"/>
  <c r="L2596" i="6"/>
  <c r="L1147" i="6"/>
  <c r="L344" i="6"/>
  <c r="L1303" i="6"/>
  <c r="L5487" i="6"/>
  <c r="L5400" i="6"/>
  <c r="L2366" i="6"/>
  <c r="L1769" i="6"/>
  <c r="L394" i="6"/>
  <c r="L3240" i="6"/>
  <c r="L1023" i="6"/>
  <c r="L5247" i="6"/>
  <c r="L2756" i="6"/>
  <c r="L3069" i="6"/>
  <c r="L1300" i="6"/>
  <c r="L3448" i="6"/>
  <c r="L1952" i="6"/>
  <c r="L1100" i="6"/>
  <c r="L1707" i="6"/>
  <c r="L2579" i="6"/>
  <c r="L2751" i="6"/>
  <c r="L1512" i="6"/>
  <c r="L223" i="6"/>
  <c r="L1776" i="6"/>
  <c r="L232" i="6"/>
  <c r="L2207" i="6"/>
  <c r="L33" i="6"/>
  <c r="L2380" i="6"/>
  <c r="L1213" i="6"/>
  <c r="L1236" i="6"/>
  <c r="L867" i="6"/>
  <c r="L3149" i="6"/>
  <c r="L343" i="6"/>
  <c r="L901" i="6"/>
  <c r="L1947" i="6"/>
  <c r="L908" i="6"/>
  <c r="L2224" i="6"/>
  <c r="L1141" i="6"/>
  <c r="L2146" i="6"/>
  <c r="L1946" i="6"/>
  <c r="L3053" i="6"/>
  <c r="L1262" i="6"/>
  <c r="L494" i="6"/>
  <c r="L1965" i="6"/>
  <c r="L296" i="6"/>
  <c r="L245" i="6"/>
  <c r="L2561" i="6"/>
  <c r="L1420" i="6"/>
  <c r="L4379" i="6"/>
  <c r="L99" i="6"/>
  <c r="L2200" i="6"/>
  <c r="L1869" i="6"/>
  <c r="L3482" i="6"/>
  <c r="L2198" i="6"/>
  <c r="L753" i="6"/>
  <c r="L4165" i="6"/>
  <c r="L4988" i="6"/>
  <c r="L412" i="6"/>
  <c r="L2443" i="6"/>
  <c r="L1389" i="6"/>
  <c r="L623" i="6"/>
  <c r="L2289" i="6"/>
  <c r="L3022" i="6"/>
  <c r="L551" i="6"/>
  <c r="L447" i="6"/>
  <c r="L347" i="6"/>
  <c r="L1580" i="6"/>
  <c r="L1187" i="6"/>
  <c r="L605" i="6"/>
  <c r="L3909" i="6"/>
  <c r="L2785" i="6"/>
  <c r="L292" i="6"/>
  <c r="L3057" i="6"/>
  <c r="L3974" i="6"/>
  <c r="L359" i="6"/>
  <c r="L2346" i="6"/>
  <c r="L810" i="6"/>
  <c r="L1733" i="6"/>
  <c r="L1866" i="6"/>
  <c r="L3496" i="6"/>
  <c r="L797" i="6"/>
  <c r="L5771" i="6"/>
  <c r="L2472" i="6"/>
  <c r="L63" i="6"/>
  <c r="L1130" i="6"/>
  <c r="L3013" i="6"/>
  <c r="L1845" i="6"/>
  <c r="L3288" i="6"/>
  <c r="L267" i="6"/>
  <c r="L1061" i="6"/>
  <c r="L5114" i="6"/>
  <c r="L1332" i="6"/>
  <c r="L4684" i="6"/>
  <c r="L5271" i="6"/>
  <c r="L666" i="6"/>
  <c r="L3792" i="6"/>
  <c r="L524" i="6"/>
  <c r="L10" i="6"/>
  <c r="L2511" i="6"/>
  <c r="L240" i="6"/>
  <c r="L2283" i="6"/>
  <c r="L2145" i="6"/>
  <c r="L1084" i="6"/>
  <c r="L2154" i="6"/>
  <c r="L5392" i="6"/>
  <c r="L3212" i="6"/>
  <c r="L2474" i="6"/>
  <c r="L5505" i="6"/>
  <c r="L117" i="6"/>
  <c r="L260" i="6"/>
  <c r="L4292" i="6"/>
  <c r="L1140" i="6"/>
  <c r="L123" i="6"/>
  <c r="L2995" i="6"/>
  <c r="L5404" i="6"/>
  <c r="L3647" i="6"/>
  <c r="L755" i="6"/>
  <c r="L1862" i="6"/>
  <c r="L936" i="6"/>
  <c r="L3878" i="6"/>
  <c r="L603" i="6"/>
  <c r="L4561" i="6"/>
  <c r="L3740" i="6"/>
  <c r="L309" i="6"/>
  <c r="L1683" i="6"/>
  <c r="L1713" i="6"/>
  <c r="L3062" i="6"/>
  <c r="L4153" i="6"/>
  <c r="L138" i="6"/>
  <c r="L5682" i="6"/>
  <c r="L3889" i="6"/>
  <c r="L2506" i="6"/>
  <c r="L3075" i="6"/>
  <c r="L1087" i="6"/>
  <c r="L742" i="6"/>
  <c r="L1427" i="6"/>
  <c r="L614" i="6"/>
  <c r="L2186" i="6"/>
  <c r="L3441" i="6"/>
  <c r="L707" i="6"/>
  <c r="L2965" i="6"/>
  <c r="L2272" i="6"/>
  <c r="L1269" i="6"/>
  <c r="L1803" i="6"/>
  <c r="L1282" i="6"/>
  <c r="L5479" i="6"/>
  <c r="L4898" i="6"/>
  <c r="L1988" i="6"/>
  <c r="L3369" i="6"/>
  <c r="L1459" i="6"/>
  <c r="L1135" i="6"/>
  <c r="L2857" i="6"/>
  <c r="L2174" i="6"/>
  <c r="L1281" i="6"/>
  <c r="L1901" i="6"/>
  <c r="L3101" i="6"/>
  <c r="L3869" i="6"/>
  <c r="L4754" i="6"/>
  <c r="L663" i="6"/>
  <c r="L71" i="6"/>
  <c r="L2041" i="6"/>
  <c r="L3951" i="6"/>
  <c r="L2458" i="6"/>
  <c r="L1279" i="6"/>
  <c r="L1479" i="6"/>
  <c r="L2453" i="6"/>
  <c r="L4891" i="6"/>
  <c r="L5796" i="6"/>
  <c r="L2716" i="6"/>
  <c r="L290" i="6"/>
  <c r="L3133" i="6"/>
  <c r="L1967" i="6"/>
  <c r="L2813" i="6"/>
  <c r="L3534" i="6"/>
  <c r="L1382" i="6"/>
  <c r="L2538" i="6"/>
  <c r="L3631" i="6"/>
  <c r="L1814" i="6"/>
  <c r="L2774" i="6"/>
  <c r="L4487" i="6"/>
  <c r="L1969" i="6"/>
  <c r="L1929" i="6"/>
  <c r="L346" i="6"/>
  <c r="L3988" i="6"/>
  <c r="L836" i="6"/>
  <c r="L410" i="6"/>
  <c r="L567" i="6"/>
  <c r="L5421" i="6"/>
  <c r="L3621" i="6"/>
  <c r="L1509" i="6"/>
  <c r="L2424" i="6"/>
  <c r="L994" i="6"/>
  <c r="L3812" i="6"/>
  <c r="L67" i="6"/>
  <c r="L25" i="6"/>
  <c r="L4123" i="6"/>
  <c r="L1849" i="6"/>
  <c r="L3187" i="6"/>
  <c r="L3668" i="6"/>
  <c r="L2113" i="6"/>
  <c r="L2765" i="6"/>
  <c r="L2278" i="6"/>
  <c r="L1148" i="6"/>
  <c r="L2761" i="6"/>
  <c r="L980" i="6"/>
  <c r="L340" i="6"/>
  <c r="L5761" i="6"/>
  <c r="L1402" i="6"/>
  <c r="L2901" i="6"/>
  <c r="L5385" i="6"/>
  <c r="L759" i="6"/>
  <c r="L629" i="6"/>
  <c r="L860" i="6"/>
  <c r="L2979" i="6"/>
  <c r="L4387" i="6"/>
  <c r="L3471" i="6"/>
  <c r="L127" i="6"/>
  <c r="L2155" i="6"/>
  <c r="L585" i="6"/>
  <c r="L4056" i="6"/>
  <c r="L1308" i="6"/>
  <c r="L1264" i="6"/>
  <c r="L1314" i="6"/>
  <c r="L380" i="6"/>
  <c r="L4140" i="6"/>
  <c r="L4524" i="6"/>
  <c r="L871" i="6"/>
  <c r="L1633" i="6"/>
  <c r="L4281" i="6"/>
  <c r="L3780" i="6"/>
  <c r="L5495" i="6"/>
  <c r="L653" i="6"/>
  <c r="L5743" i="6"/>
  <c r="L1229" i="6"/>
  <c r="L2460" i="6"/>
  <c r="L121" i="6"/>
  <c r="L1245" i="6"/>
  <c r="L1238" i="6"/>
  <c r="L2940" i="6"/>
  <c r="L3109" i="6"/>
  <c r="L1311" i="6"/>
  <c r="L3114" i="6"/>
  <c r="L2077" i="6"/>
  <c r="L2483" i="6"/>
  <c r="L2418" i="6"/>
  <c r="L198" i="6"/>
  <c r="L2304" i="6"/>
  <c r="L1612" i="6"/>
  <c r="L53" i="6"/>
  <c r="L4879" i="6"/>
  <c r="L220" i="6"/>
  <c r="L2062" i="6"/>
  <c r="L80" i="6"/>
  <c r="L3394" i="6"/>
  <c r="L746" i="6"/>
  <c r="L3979" i="6"/>
  <c r="L1575" i="6"/>
  <c r="L1312" i="6"/>
  <c r="L1233" i="6"/>
  <c r="L730" i="6"/>
  <c r="L1131" i="6"/>
  <c r="L2115" i="6"/>
  <c r="L1898" i="6"/>
  <c r="L1837" i="6"/>
  <c r="L582" i="6"/>
  <c r="L2329" i="6"/>
  <c r="L2434" i="6"/>
  <c r="L3071" i="6"/>
  <c r="L353" i="6"/>
  <c r="L5341" i="6"/>
  <c r="L2105" i="6"/>
  <c r="L3476" i="6"/>
  <c r="L3498" i="6"/>
  <c r="L604" i="6"/>
  <c r="L3916" i="6"/>
  <c r="L4512" i="6"/>
  <c r="L334" i="6"/>
  <c r="L5617" i="6"/>
  <c r="L15" i="6"/>
  <c r="L1285" i="6"/>
  <c r="L795" i="6"/>
  <c r="L384" i="6"/>
  <c r="L1547" i="6"/>
  <c r="L1198" i="6"/>
  <c r="L1725" i="6"/>
  <c r="L969" i="6"/>
  <c r="L2482" i="6"/>
  <c r="L1900" i="6"/>
  <c r="L635" i="6"/>
  <c r="L192" i="6"/>
  <c r="L1016" i="6"/>
  <c r="L1482" i="6"/>
  <c r="L2627" i="6"/>
  <c r="L1235" i="6"/>
  <c r="L957" i="6"/>
  <c r="L1189" i="6"/>
  <c r="L5770" i="6"/>
  <c r="L4794" i="6"/>
  <c r="L1643" i="6"/>
  <c r="L128" i="6"/>
  <c r="L819" i="6"/>
  <c r="L5241" i="6"/>
  <c r="L3442" i="6"/>
  <c r="L425" i="6"/>
  <c r="L4681" i="6"/>
  <c r="L252" i="6"/>
  <c r="L2112" i="6"/>
  <c r="L5593" i="6"/>
  <c r="L4000" i="6"/>
  <c r="L1743" i="6"/>
  <c r="L5573" i="6"/>
  <c r="L640" i="6"/>
  <c r="L4306" i="6"/>
  <c r="L848" i="6"/>
  <c r="L4552" i="6"/>
  <c r="L3920" i="6"/>
  <c r="L1729" i="6"/>
  <c r="L3996" i="6"/>
  <c r="L3190" i="6"/>
  <c r="L5507" i="6"/>
  <c r="L4330" i="6"/>
  <c r="L3225" i="6"/>
  <c r="L2910" i="6"/>
  <c r="L2385" i="6"/>
  <c r="L1882" i="6"/>
  <c r="L670" i="6"/>
  <c r="L4576" i="6"/>
  <c r="L1627" i="6"/>
  <c r="L3372" i="6"/>
  <c r="L4462" i="6"/>
  <c r="L1223" i="6"/>
  <c r="L3387" i="6"/>
  <c r="L5031" i="6"/>
  <c r="L5789" i="6"/>
  <c r="L1375" i="6"/>
  <c r="L865" i="6"/>
  <c r="L580" i="6"/>
  <c r="L5355" i="6"/>
  <c r="L5257" i="6"/>
  <c r="L2454" i="6"/>
  <c r="L877" i="6"/>
  <c r="L5773" i="6"/>
  <c r="L1400" i="6"/>
  <c r="L4987" i="6"/>
  <c r="L744" i="6"/>
  <c r="L4225" i="6"/>
  <c r="L1503" i="6"/>
  <c r="L164" i="6"/>
  <c r="L1191" i="6"/>
  <c r="L4980" i="6"/>
  <c r="L4706" i="6"/>
  <c r="L2685" i="6"/>
  <c r="L4397" i="6"/>
  <c r="L3279" i="6"/>
  <c r="L1433" i="6"/>
  <c r="L1418" i="6"/>
  <c r="L1801" i="6"/>
  <c r="L5253" i="6"/>
  <c r="L1047" i="6"/>
  <c r="L3516" i="6"/>
  <c r="L1261" i="6"/>
  <c r="L4656" i="6"/>
  <c r="L3880" i="6"/>
  <c r="L4294" i="6"/>
  <c r="L4418" i="6"/>
  <c r="L1665" i="6"/>
  <c r="L2885" i="6"/>
  <c r="L1440" i="6"/>
  <c r="L289" i="6"/>
  <c r="L339" i="6"/>
  <c r="L1092" i="6"/>
  <c r="L768" i="6"/>
  <c r="L2477" i="6"/>
  <c r="L4862" i="6"/>
  <c r="L444" i="6"/>
  <c r="L5488" i="6"/>
  <c r="L572" i="6"/>
  <c r="L5038" i="6"/>
  <c r="L3602" i="6"/>
  <c r="L3005" i="6"/>
  <c r="L3715" i="6"/>
  <c r="L1355" i="6"/>
  <c r="L933" i="6"/>
  <c r="L3104" i="6"/>
  <c r="L1435" i="6"/>
  <c r="L172" i="6"/>
  <c r="L313" i="6"/>
  <c r="L1896" i="6"/>
  <c r="L2734" i="6"/>
  <c r="L3462" i="6"/>
  <c r="L2328" i="6"/>
  <c r="L5388" i="6"/>
  <c r="L4635" i="6"/>
  <c r="L4016" i="6"/>
  <c r="L1737" i="6"/>
  <c r="L3929" i="6"/>
  <c r="L4936" i="6"/>
  <c r="L4946" i="6"/>
  <c r="L5352" i="6"/>
  <c r="L3723" i="6"/>
  <c r="L1964" i="6"/>
  <c r="L2397" i="6"/>
  <c r="L4233" i="6"/>
  <c r="L5133" i="6"/>
  <c r="L5609" i="6"/>
  <c r="L3323" i="6"/>
  <c r="L2773" i="6"/>
  <c r="L315" i="6"/>
  <c r="L503" i="6"/>
  <c r="L5229" i="6"/>
  <c r="L5612" i="6"/>
  <c r="L4409" i="6"/>
  <c r="L903" i="6"/>
  <c r="L5671" i="6"/>
  <c r="L1104" i="6"/>
  <c r="L5449" i="6"/>
  <c r="L2320" i="6"/>
  <c r="L2724" i="6"/>
  <c r="L1604" i="6"/>
  <c r="L4604" i="6"/>
  <c r="L2014" i="6"/>
  <c r="L2595" i="6"/>
  <c r="L2684" i="6"/>
  <c r="L3092" i="6"/>
  <c r="L5311" i="6"/>
  <c r="L3105" i="6"/>
  <c r="L3340" i="6"/>
  <c r="L752" i="6"/>
  <c r="L3645" i="6"/>
  <c r="L5437" i="6"/>
  <c r="L803" i="6"/>
  <c r="L4910" i="6"/>
  <c r="L530" i="6"/>
  <c r="L558" i="6"/>
  <c r="L535" i="6"/>
  <c r="L3994" i="6"/>
  <c r="L3164" i="6"/>
  <c r="L3536" i="6"/>
  <c r="L4371" i="6"/>
  <c r="L2909" i="6"/>
  <c r="L723" i="6"/>
  <c r="L1812" i="6"/>
  <c r="L712" i="6"/>
  <c r="L674" i="6"/>
  <c r="L160" i="6"/>
  <c r="L1562" i="6"/>
  <c r="L3061" i="6"/>
  <c r="L1392" i="6"/>
  <c r="L155" i="6"/>
  <c r="L126" i="6"/>
  <c r="L750" i="6"/>
  <c r="L429" i="6"/>
  <c r="L2588" i="6"/>
  <c r="L5011" i="6"/>
  <c r="L1745" i="6"/>
  <c r="L989" i="6"/>
  <c r="L4406" i="6"/>
  <c r="L2845" i="6"/>
  <c r="L32" i="6"/>
  <c r="L1586" i="6"/>
  <c r="L60" i="6"/>
  <c r="L881" i="6"/>
  <c r="L1173" i="6"/>
  <c r="L4284" i="6"/>
  <c r="L287" i="6"/>
  <c r="L317" i="6"/>
  <c r="L1234" i="6"/>
  <c r="L3314" i="6"/>
  <c r="L2611" i="6"/>
  <c r="L1931" i="6"/>
  <c r="L804" i="6"/>
  <c r="L2542" i="6"/>
  <c r="L2416" i="6"/>
  <c r="L779" i="6"/>
  <c r="L922" i="6"/>
  <c r="L9" i="6"/>
  <c r="L2116" i="6"/>
  <c r="L1444" i="6"/>
  <c r="L3398" i="6"/>
  <c r="L79" i="6"/>
  <c r="L1994" i="6"/>
  <c r="L2463" i="6"/>
  <c r="L2889" i="6"/>
  <c r="L2370" i="6"/>
  <c r="L726" i="6"/>
  <c r="L1069" i="6"/>
  <c r="L4854" i="6"/>
  <c r="L2066" i="6"/>
  <c r="L1410" i="6"/>
  <c r="L1973" i="6"/>
  <c r="L337" i="6"/>
  <c r="L1399" i="6"/>
  <c r="L2374" i="6"/>
  <c r="L7" i="6"/>
  <c r="L1413" i="6"/>
  <c r="L5514" i="6"/>
  <c r="L4110" i="6"/>
  <c r="L1646" i="6"/>
  <c r="L519" i="6"/>
  <c r="L993" i="6"/>
  <c r="L2934" i="6"/>
  <c r="L818" i="6"/>
  <c r="L35" i="6"/>
  <c r="L2008" i="6"/>
  <c r="L2653" i="6"/>
  <c r="L4449" i="6"/>
  <c r="L798" i="6"/>
  <c r="L2456" i="6"/>
  <c r="L406" i="6"/>
  <c r="L2639" i="6"/>
  <c r="L4744" i="6"/>
  <c r="L943" i="6"/>
  <c r="L500" i="6"/>
  <c r="L427" i="6"/>
  <c r="L263" i="6"/>
  <c r="L4279" i="6"/>
  <c r="L5681" i="6"/>
  <c r="L3788" i="6"/>
  <c r="L1518" i="6"/>
  <c r="L3345" i="6"/>
  <c r="L124" i="6"/>
  <c r="L1670" i="6"/>
  <c r="L2009" i="6"/>
  <c r="L3964" i="6"/>
  <c r="L868" i="6"/>
  <c r="L1048" i="6"/>
  <c r="L615" i="6"/>
  <c r="L3010" i="6"/>
  <c r="L2648" i="6"/>
  <c r="L842" i="6"/>
  <c r="L4665" i="6"/>
  <c r="L2168" i="6"/>
  <c r="L2296" i="6"/>
  <c r="L2758" i="6"/>
  <c r="L3847" i="6"/>
  <c r="L2382" i="6"/>
  <c r="L1486" i="6"/>
  <c r="L1984" i="6"/>
  <c r="L4774" i="6"/>
  <c r="L2986" i="6"/>
  <c r="L1500" i="6"/>
  <c r="L2248" i="6"/>
  <c r="L392" i="6"/>
  <c r="L4564" i="6"/>
  <c r="L2217" i="6"/>
  <c r="L820" i="6"/>
  <c r="L438" i="6"/>
  <c r="L3044" i="6"/>
  <c r="L2209" i="6"/>
  <c r="L710" i="6"/>
  <c r="L512" i="6"/>
  <c r="L646" i="6"/>
  <c r="L3207" i="6"/>
  <c r="L4316" i="6"/>
  <c r="L1182" i="6"/>
  <c r="L769" i="6"/>
  <c r="L1867" i="6"/>
  <c r="L377" i="6"/>
  <c r="L822" i="6"/>
  <c r="L2256" i="6"/>
  <c r="L5794" i="6"/>
  <c r="L180" i="6"/>
  <c r="L689" i="6"/>
  <c r="L1290" i="6"/>
  <c r="L5023" i="6"/>
  <c r="L5739" i="6"/>
  <c r="L118" i="6"/>
  <c r="L3477" i="6"/>
  <c r="L2204" i="6"/>
  <c r="L2997" i="6"/>
  <c r="L3641" i="6"/>
  <c r="L1293" i="6"/>
  <c r="L2441" i="6"/>
  <c r="L3914" i="6"/>
  <c r="L1554" i="6"/>
  <c r="L3489" i="6"/>
  <c r="L280" i="6"/>
  <c r="L960" i="6"/>
  <c r="L3729" i="6"/>
  <c r="L2124" i="6"/>
  <c r="L5598" i="6"/>
  <c r="L966" i="6"/>
  <c r="L2803" i="6"/>
  <c r="L4402" i="6"/>
  <c r="L1774" i="6"/>
  <c r="L2899" i="6"/>
  <c r="L814" i="6"/>
  <c r="L4657" i="6"/>
  <c r="L1072" i="6"/>
  <c r="L2239" i="6"/>
  <c r="L756" i="6"/>
  <c r="L925" i="6"/>
  <c r="L2715" i="6"/>
  <c r="L1880" i="6"/>
  <c r="L882" i="6"/>
  <c r="L1168" i="6"/>
  <c r="L1369" i="6"/>
  <c r="L3900" i="6"/>
  <c r="L2525" i="6"/>
  <c r="L448" i="6"/>
  <c r="L2574" i="6"/>
  <c r="L2749" i="6"/>
  <c r="L1622" i="6"/>
  <c r="L293" i="6"/>
  <c r="L1080" i="6"/>
  <c r="L2149" i="6"/>
  <c r="L1068" i="6"/>
  <c r="L30" i="6"/>
  <c r="L736" i="6"/>
  <c r="L705" i="6"/>
  <c r="L2844" i="6"/>
  <c r="L4907" i="6"/>
  <c r="L1772" i="6"/>
  <c r="L1378" i="6"/>
  <c r="L4036" i="6"/>
  <c r="L401" i="6"/>
  <c r="L1786" i="6"/>
  <c r="L5410" i="6"/>
  <c r="L2000" i="6"/>
  <c r="L3281" i="6"/>
  <c r="L3451" i="6"/>
  <c r="L1864" i="6"/>
  <c r="L1313" i="6"/>
  <c r="L1158" i="6"/>
  <c r="L2902" i="6"/>
  <c r="L4249" i="6"/>
  <c r="L4352" i="6"/>
  <c r="L1958" i="6"/>
  <c r="L5134" i="6"/>
  <c r="L1178" i="6"/>
  <c r="L1719" i="6"/>
  <c r="L2992" i="6"/>
  <c r="L2473" i="6"/>
  <c r="L3717" i="6"/>
  <c r="L5174" i="6"/>
  <c r="L3990" i="6"/>
  <c r="L2022" i="6"/>
  <c r="L454" i="6"/>
  <c r="L2025" i="6"/>
  <c r="L1523" i="6"/>
  <c r="L2513" i="6"/>
  <c r="L846" i="6"/>
  <c r="L3982" i="6"/>
  <c r="L509" i="6"/>
  <c r="L3853" i="6"/>
  <c r="L2911" i="6"/>
  <c r="L4554" i="6"/>
  <c r="L104" i="6"/>
  <c r="L1188" i="6"/>
  <c r="L1819" i="6"/>
  <c r="L4068" i="6"/>
  <c r="L1986" i="6"/>
  <c r="L1532" i="6"/>
  <c r="L1498" i="6"/>
  <c r="L4876" i="6"/>
  <c r="L3693" i="6"/>
  <c r="L2347" i="6"/>
  <c r="L3841" i="6"/>
  <c r="L1868" i="6"/>
  <c r="L579" i="6"/>
  <c r="L1472" i="6"/>
  <c r="L459" i="6"/>
  <c r="L4614" i="6"/>
  <c r="L1488" i="6"/>
  <c r="L3663" i="6"/>
  <c r="L386" i="6"/>
  <c r="L91" i="6"/>
  <c r="L5639" i="6"/>
  <c r="L5369" i="6"/>
  <c r="L1455" i="6"/>
  <c r="L1310" i="6"/>
  <c r="L2982" i="6"/>
  <c r="L1971" i="6"/>
  <c r="L3547" i="6"/>
  <c r="L1870" i="6"/>
  <c r="L626" i="6"/>
  <c r="L419" i="6"/>
  <c r="L3743" i="6"/>
  <c r="L3957" i="6"/>
  <c r="L2367" i="6"/>
  <c r="L1847" i="6"/>
  <c r="L3347" i="6"/>
  <c r="L5703" i="6"/>
  <c r="L20" i="6"/>
  <c r="L3903" i="6"/>
  <c r="L3820" i="6"/>
  <c r="L890" i="6"/>
  <c r="L971" i="6"/>
  <c r="L1370" i="6"/>
  <c r="L3000" i="6"/>
  <c r="L4364" i="6"/>
  <c r="L2078" i="6"/>
  <c r="L3262" i="6"/>
  <c r="L1493" i="6"/>
  <c r="L4571" i="6"/>
  <c r="L3188" i="6"/>
  <c r="L3978" i="6"/>
  <c r="L4567" i="6"/>
  <c r="L3555" i="6"/>
  <c r="L5348" i="6"/>
  <c r="L2096" i="6"/>
  <c r="L1606" i="6"/>
  <c r="L1258" i="6"/>
  <c r="L349" i="6"/>
  <c r="L2039" i="6"/>
  <c r="L2827" i="6"/>
  <c r="L776" i="6"/>
  <c r="L2741" i="6"/>
  <c r="L236" i="6"/>
  <c r="L131" i="6"/>
  <c r="L1271" i="6"/>
  <c r="L540" i="6"/>
  <c r="L146" i="6"/>
  <c r="L4668" i="6"/>
  <c r="L358" i="6"/>
  <c r="L5560" i="6"/>
  <c r="L478" i="6"/>
  <c r="L2850" i="6"/>
  <c r="L213" i="6"/>
  <c r="L938" i="6"/>
  <c r="L2657" i="6"/>
  <c r="L318" i="6"/>
  <c r="L1254" i="6"/>
  <c r="L2492" i="6"/>
  <c r="L238" i="6"/>
  <c r="L1066" i="6"/>
  <c r="L3688" i="6"/>
  <c r="L2963" i="6"/>
  <c r="L4177" i="6"/>
  <c r="L1336" i="6"/>
  <c r="L1656" i="6"/>
  <c r="L1453" i="6"/>
  <c r="L4756" i="6"/>
  <c r="L3537" i="6"/>
  <c r="L89" i="6"/>
  <c r="L811" i="6"/>
  <c r="L2405" i="6"/>
  <c r="L2789" i="6"/>
  <c r="L1060" i="6"/>
  <c r="L939" i="6"/>
  <c r="L1089" i="6"/>
  <c r="L2403" i="6"/>
  <c r="L1790" i="6"/>
  <c r="L5439" i="6"/>
  <c r="L302" i="6"/>
  <c r="L682" i="6"/>
  <c r="L4999" i="6"/>
  <c r="L2923" i="6"/>
  <c r="L31" i="6"/>
  <c r="L274" i="6"/>
  <c r="L2721" i="6"/>
  <c r="L2522" i="6"/>
  <c r="L2512" i="6"/>
  <c r="L4644" i="6"/>
  <c r="L5485" i="6"/>
  <c r="L3264" i="6"/>
  <c r="L3808" i="6"/>
  <c r="L4996" i="6"/>
  <c r="L5160" i="6"/>
  <c r="L3159" i="6"/>
  <c r="L1893" i="6"/>
  <c r="L1766" i="6"/>
  <c r="L619" i="6"/>
  <c r="L2654" i="6"/>
  <c r="L713" i="6"/>
  <c r="L2904" i="6"/>
  <c r="L3429" i="6"/>
  <c r="L64" i="6"/>
  <c r="L3339" i="6"/>
  <c r="L3989" i="6"/>
  <c r="L930" i="6"/>
  <c r="L977" i="6"/>
  <c r="L3284" i="6"/>
  <c r="L3470" i="6"/>
  <c r="L5049" i="6"/>
  <c r="L3413" i="6"/>
  <c r="L3876" i="6"/>
  <c r="L5242" i="6"/>
  <c r="L5126" i="6"/>
  <c r="L3469" i="6"/>
  <c r="L5473" i="6"/>
  <c r="L924" i="6"/>
  <c r="L1450" i="6"/>
  <c r="L1192" i="6"/>
  <c r="L4155" i="6"/>
  <c r="L720" i="6"/>
  <c r="L5760" i="6"/>
  <c r="L594" i="6"/>
  <c r="L4893" i="6"/>
  <c r="L1275" i="6"/>
  <c r="L5427" i="6"/>
  <c r="L2493" i="6"/>
  <c r="L4020" i="6"/>
  <c r="L539" i="6"/>
  <c r="L4296" i="6"/>
  <c r="L1537" i="6"/>
  <c r="L269" i="6"/>
  <c r="L1711" i="6"/>
  <c r="L3744" i="6"/>
  <c r="L4939" i="6"/>
  <c r="L1940" i="6"/>
  <c r="L320" i="6"/>
  <c r="L259" i="6"/>
  <c r="L1919" i="6"/>
  <c r="L1722" i="6"/>
  <c r="L47" i="6"/>
  <c r="L1748" i="6"/>
  <c r="L3032" i="6"/>
  <c r="L1474" i="6"/>
  <c r="L2117" i="6"/>
  <c r="L596" i="6"/>
  <c r="L1789" i="6"/>
  <c r="L2931" i="6"/>
  <c r="L5270" i="6"/>
  <c r="L4572" i="6"/>
  <c r="L3646" i="6"/>
  <c r="L1064" i="6"/>
  <c r="L5163" i="6"/>
  <c r="L4900" i="6"/>
  <c r="L3216" i="6"/>
  <c r="L5722" i="6"/>
  <c r="L4077" i="6"/>
  <c r="L1373" i="6"/>
  <c r="L470" i="6"/>
  <c r="L3082" i="6"/>
  <c r="L3427" i="6"/>
  <c r="L2647" i="6"/>
  <c r="L2285" i="6"/>
  <c r="L4070" i="6"/>
  <c r="L3777" i="6"/>
  <c r="L2410" i="6"/>
  <c r="L5366" i="6"/>
  <c r="L945" i="6"/>
  <c r="L43" i="6"/>
  <c r="L968" i="6"/>
  <c r="L1133" i="6"/>
  <c r="L668" i="6"/>
  <c r="L5231" i="6"/>
  <c r="L4270" i="6"/>
  <c r="L3825" i="6"/>
  <c r="L350" i="6"/>
  <c r="L573" i="6"/>
  <c r="L513" i="6"/>
  <c r="L286" i="6"/>
  <c r="L1941" i="6"/>
  <c r="L898" i="6"/>
  <c r="L652" i="6"/>
  <c r="L1150" i="6"/>
  <c r="L675" i="6"/>
  <c r="L3248" i="6"/>
  <c r="L2504" i="6"/>
  <c r="L952" i="6"/>
  <c r="L158" i="6"/>
  <c r="L774" i="6"/>
  <c r="L706" i="6"/>
  <c r="L1349" i="6"/>
  <c r="L330" i="6"/>
  <c r="L1835" i="6"/>
  <c r="L4160" i="6"/>
  <c r="L282" i="6"/>
  <c r="L5205" i="6"/>
  <c r="L1754" i="6"/>
  <c r="L5278" i="6"/>
  <c r="L843" i="6"/>
  <c r="L2953" i="6"/>
  <c r="L182" i="6"/>
  <c r="L84" i="6"/>
  <c r="L775" i="6"/>
  <c r="L3359" i="6"/>
  <c r="L1199" i="6"/>
  <c r="L4851" i="6"/>
  <c r="L665" i="6"/>
  <c r="L3722" i="6"/>
  <c r="L770" i="6"/>
  <c r="L4345" i="6"/>
  <c r="L4198" i="6"/>
  <c r="L3946" i="6"/>
  <c r="L505" i="6"/>
  <c r="L4311" i="6"/>
  <c r="L2921" i="6"/>
  <c r="L278" i="6"/>
  <c r="L677" i="6"/>
  <c r="L1718" i="6"/>
  <c r="L3714" i="6"/>
  <c r="L4453" i="6"/>
  <c r="L3560" i="6"/>
  <c r="L2866" i="6"/>
  <c r="L1531" i="6"/>
  <c r="L2815" i="6"/>
  <c r="L643" i="6"/>
  <c r="L149" i="6"/>
  <c r="L1432" i="6"/>
  <c r="L257" i="6"/>
  <c r="L1079" i="6"/>
  <c r="L360" i="6"/>
  <c r="L2792" i="6"/>
  <c r="L3084" i="6"/>
  <c r="L5715" i="6"/>
  <c r="L1832" i="6"/>
  <c r="L3934" i="6"/>
  <c r="L5433" i="6"/>
  <c r="L2922" i="6"/>
  <c r="L497" i="6"/>
  <c r="L272" i="6"/>
  <c r="L3230" i="6"/>
  <c r="L5719" i="6"/>
  <c r="L2045" i="6"/>
  <c r="L3574" i="6"/>
  <c r="L4932" i="6"/>
  <c r="L5077" i="6"/>
  <c r="L3912" i="6"/>
  <c r="L571" i="6"/>
  <c r="L3904" i="6"/>
  <c r="L4847" i="6"/>
  <c r="L90" i="6"/>
  <c r="L729" i="6"/>
  <c r="L4440" i="6"/>
  <c r="L5232" i="6"/>
  <c r="L1059" i="6"/>
  <c r="L2409" i="6"/>
  <c r="L2394" i="6"/>
  <c r="L3094" i="6"/>
  <c r="L5123" i="6"/>
  <c r="L4348" i="6"/>
  <c r="L2311" i="6"/>
  <c r="L1231" i="6"/>
  <c r="L2351" i="6"/>
  <c r="L1465" i="6"/>
  <c r="L2872" i="6"/>
  <c r="L1767" i="6"/>
  <c r="L3379" i="6"/>
  <c r="L1057" i="6"/>
  <c r="L3419" i="6"/>
  <c r="L460" i="6"/>
  <c r="L2481" i="6"/>
  <c r="L4620" i="6"/>
  <c r="L2446" i="6"/>
  <c r="L2984" i="6"/>
  <c r="L3307" i="6"/>
  <c r="L3721" i="6"/>
  <c r="L1846" i="6"/>
  <c r="L2290" i="6"/>
  <c r="L3420" i="6"/>
  <c r="L2388" i="6"/>
  <c r="L2616" i="6"/>
  <c r="L4476" i="6"/>
  <c r="L3102" i="6"/>
  <c r="L3817" i="6"/>
  <c r="L3552" i="6"/>
  <c r="L4984" i="6"/>
  <c r="L982" i="6"/>
  <c r="L3115" i="6"/>
  <c r="L409" i="6"/>
  <c r="L1034" i="6"/>
  <c r="L271" i="6"/>
  <c r="L4415" i="6"/>
  <c r="L5096" i="6"/>
  <c r="L5511" i="6"/>
  <c r="L5713" i="6"/>
  <c r="L5557" i="6"/>
  <c r="L4713" i="6"/>
  <c r="L514" i="6"/>
  <c r="L622" i="6"/>
  <c r="L1351" i="6"/>
  <c r="L471" i="6"/>
  <c r="L1356" i="6"/>
  <c r="L2809" i="6"/>
  <c r="L4014" i="6"/>
  <c r="L66" i="6"/>
  <c r="L4257" i="6"/>
  <c r="L5477" i="6"/>
  <c r="L1010" i="6"/>
  <c r="L2359" i="6"/>
  <c r="L2092" i="6"/>
  <c r="L4674" i="6"/>
  <c r="L2526" i="6"/>
  <c r="L1544" i="6"/>
  <c r="L1641" i="6"/>
  <c r="L1217" i="6"/>
  <c r="L1156" i="6"/>
  <c r="L1937" i="6"/>
  <c r="L1013" i="6"/>
  <c r="L2073" i="6"/>
  <c r="L5079" i="6"/>
  <c r="L1185" i="6"/>
  <c r="L772" i="6"/>
  <c r="L368" i="6"/>
  <c r="L467" i="6"/>
  <c r="L3821" i="6"/>
  <c r="L18" i="6"/>
  <c r="L1782" i="6"/>
  <c r="L3221" i="6"/>
  <c r="L826" i="6"/>
  <c r="L1541" i="6"/>
  <c r="L2876" i="6"/>
  <c r="L1118" i="6"/>
  <c r="L602" i="6"/>
  <c r="L661" i="6"/>
  <c r="L2144" i="6"/>
  <c r="L914" i="6"/>
  <c r="L1475" i="6"/>
  <c r="L3232" i="6"/>
  <c r="L4517" i="6"/>
  <c r="L659" i="6"/>
  <c r="L1006" i="6"/>
  <c r="L1398" i="6"/>
  <c r="L496" i="6"/>
  <c r="L101" i="6"/>
  <c r="L462" i="6"/>
  <c r="L3526" i="6"/>
  <c r="L2970" i="6"/>
  <c r="L538" i="6"/>
  <c r="L4356" i="6"/>
  <c r="L858" i="6"/>
  <c r="L1334" i="6"/>
  <c r="L4231" i="6"/>
  <c r="L944" i="6"/>
  <c r="L2810" i="6"/>
  <c r="L4139" i="6"/>
  <c r="L4662" i="6"/>
  <c r="L5108" i="6"/>
  <c r="L2612" i="6"/>
  <c r="L4654" i="6"/>
  <c r="L3146" i="6"/>
  <c r="L2357" i="6"/>
  <c r="L4204" i="6"/>
  <c r="L5553" i="6"/>
  <c r="L3421" i="6"/>
  <c r="L4848" i="6"/>
  <c r="L4374" i="6"/>
  <c r="L1714" i="6"/>
  <c r="L1154" i="6"/>
  <c r="L2172" i="6"/>
  <c r="L3388" i="6"/>
  <c r="L2578" i="6"/>
  <c r="L1394" i="6"/>
  <c r="L231" i="6"/>
  <c r="L5454" i="6"/>
  <c r="L5246" i="6"/>
  <c r="L1609" i="6"/>
  <c r="L4417" i="6"/>
  <c r="L4399" i="6"/>
  <c r="L2177" i="6"/>
  <c r="L851" i="6"/>
  <c r="L2471" i="6"/>
  <c r="L468" i="6"/>
  <c r="L2159" i="6"/>
  <c r="L3350" i="6"/>
  <c r="L4041" i="6"/>
  <c r="L1224" i="6"/>
  <c r="L5462" i="6"/>
  <c r="L2381" i="6"/>
  <c r="L1078" i="6"/>
  <c r="L4101" i="6"/>
  <c r="L917" i="6"/>
  <c r="L366" i="6"/>
  <c r="L5206" i="6"/>
  <c r="L1970" i="6"/>
  <c r="L4502" i="6"/>
  <c r="L758" i="6"/>
  <c r="L1596" i="6"/>
  <c r="L5291" i="6"/>
  <c r="L56" i="6"/>
  <c r="L3124" i="6"/>
  <c r="L1260" i="6"/>
  <c r="L3244" i="6"/>
  <c r="L3093" i="6"/>
  <c r="L3676" i="6"/>
  <c r="L1797" i="6"/>
  <c r="L1910" i="6"/>
  <c r="L5144" i="6"/>
  <c r="L2745" i="6"/>
  <c r="L566" i="6"/>
  <c r="L2597" i="6"/>
  <c r="L308" i="6"/>
  <c r="L5284" i="6"/>
  <c r="L1506" i="6"/>
  <c r="L5345" i="6"/>
  <c r="L1842" i="6"/>
  <c r="L2176" i="6"/>
  <c r="L3897" i="6"/>
  <c r="L5006" i="6"/>
  <c r="L2834" i="6"/>
  <c r="L1687" i="6"/>
  <c r="L5452" i="6"/>
  <c r="L4161" i="6"/>
  <c r="L2820" i="6"/>
  <c r="L4058" i="6"/>
  <c r="L4136" i="6"/>
  <c r="L3629" i="6"/>
  <c r="L650" i="6"/>
  <c r="L1750" i="6"/>
  <c r="L2084" i="6"/>
  <c r="L1878" i="6"/>
  <c r="L1319" i="6"/>
  <c r="L3423" i="6"/>
  <c r="L1679" i="6"/>
  <c r="L4395" i="6"/>
  <c r="L1758" i="6"/>
  <c r="L1095" i="6"/>
  <c r="L3217" i="6"/>
  <c r="L680" i="6"/>
  <c r="L1588" i="6"/>
  <c r="L1717" i="6"/>
  <c r="L3468" i="6"/>
  <c r="L5280" i="6"/>
  <c r="L2669" i="6"/>
  <c r="L2906" i="6"/>
  <c r="L2067" i="6"/>
  <c r="L1232" i="6"/>
  <c r="L2784" i="6"/>
  <c r="L1464" i="6"/>
  <c r="L1214" i="6"/>
  <c r="L1412" i="6"/>
  <c r="L1421" i="6"/>
  <c r="L199" i="6"/>
  <c r="L4836" i="6"/>
  <c r="L2659" i="6"/>
  <c r="L3858" i="6"/>
  <c r="L3083" i="6"/>
  <c r="L1165" i="6"/>
  <c r="L204" i="6"/>
  <c r="L4700" i="6"/>
  <c r="L3147" i="6"/>
  <c r="L4434" i="6"/>
  <c r="L1405" i="6"/>
  <c r="L1695" i="6"/>
  <c r="L2646" i="6"/>
  <c r="L1175" i="6"/>
  <c r="L1492" i="6"/>
  <c r="L3925" i="6"/>
  <c r="L911" i="6"/>
  <c r="L2699" i="6"/>
  <c r="L765" i="6"/>
  <c r="L3584" i="6"/>
  <c r="L2956" i="6"/>
  <c r="L1664" i="6"/>
  <c r="L2486" i="6"/>
  <c r="L2864" i="6"/>
  <c r="L1380" i="6"/>
  <c r="L189" i="6"/>
  <c r="L1326" i="6"/>
  <c r="L314" i="6"/>
  <c r="L2914" i="6"/>
  <c r="L1945" i="6"/>
  <c r="L523" i="6"/>
  <c r="L3698" i="6"/>
  <c r="L283" i="6"/>
  <c r="L184" i="6"/>
  <c r="L1671" i="6"/>
  <c r="L3257" i="6"/>
  <c r="L937" i="6"/>
  <c r="L3685" i="6"/>
  <c r="L487" i="6"/>
  <c r="L5459" i="6"/>
  <c r="L2258" i="6"/>
  <c r="L5436" i="6"/>
  <c r="L3612" i="6"/>
  <c r="L3644" i="6"/>
  <c r="L1539" i="6"/>
  <c r="L3364" i="6"/>
  <c r="L5584" i="6"/>
  <c r="L986" i="6"/>
  <c r="L2826" i="6"/>
  <c r="L5026" i="6"/>
  <c r="L1020" i="6"/>
  <c r="L2666" i="6"/>
  <c r="L1184" i="6"/>
  <c r="L2714" i="6"/>
  <c r="L1549" i="6"/>
  <c r="L435" i="6"/>
  <c r="L4174" i="6"/>
  <c r="L1694" i="6"/>
  <c r="L3299" i="6"/>
  <c r="L3761" i="6"/>
  <c r="L2890" i="6"/>
  <c r="L2544" i="6"/>
  <c r="L1881" i="6"/>
  <c r="L3097" i="6"/>
  <c r="L3384" i="6"/>
  <c r="L3366" i="6"/>
  <c r="L4797" i="6"/>
  <c r="L1702" i="6"/>
  <c r="L3713" i="6"/>
  <c r="L1533" i="6"/>
  <c r="L3677" i="6"/>
  <c r="L3342" i="6"/>
  <c r="L2345" i="6"/>
  <c r="L923" i="6"/>
  <c r="L2557" i="6"/>
  <c r="L499" i="6"/>
  <c r="L639" i="6"/>
  <c r="L2360" i="6"/>
  <c r="L1912" i="6"/>
  <c r="L502" i="6"/>
  <c r="L2915" i="6"/>
  <c r="L221" i="6"/>
  <c r="L4669" i="6"/>
  <c r="L2074" i="6"/>
  <c r="L3639" i="6"/>
  <c r="L2928" i="6"/>
  <c r="L1043" i="6"/>
  <c r="L162" i="6"/>
  <c r="L1031" i="6"/>
  <c r="L3047" i="6"/>
  <c r="L2680" i="6"/>
  <c r="L1075" i="6"/>
  <c r="L3330" i="6"/>
  <c r="L5634" i="6"/>
  <c r="L2362" i="6"/>
  <c r="L1581" i="6"/>
  <c r="L2604" i="6"/>
  <c r="L2824" i="6"/>
  <c r="L5130" i="6"/>
  <c r="L4273" i="6"/>
  <c r="L4677" i="6"/>
  <c r="L4693" i="6"/>
  <c r="L82" i="6"/>
  <c r="L3205" i="6"/>
  <c r="L2674" i="6"/>
  <c r="L3329" i="6"/>
  <c r="L3538" i="6"/>
  <c r="L5747" i="6"/>
  <c r="L1489" i="6"/>
  <c r="L4726" i="6"/>
  <c r="L2202" i="6"/>
  <c r="L1296" i="6"/>
  <c r="L3852" i="6"/>
  <c r="L1325" i="6"/>
  <c r="L3659" i="6"/>
  <c r="L115" i="6"/>
  <c r="L5286" i="6"/>
  <c r="L1401" i="6"/>
  <c r="L3157" i="6"/>
  <c r="L2772" i="6"/>
  <c r="L4008" i="6"/>
  <c r="L1538" i="6"/>
  <c r="L342" i="6"/>
  <c r="L3607" i="6"/>
  <c r="L5294" i="6"/>
  <c r="L3228" i="6"/>
  <c r="L5702" i="6"/>
  <c r="L1124" i="6"/>
  <c r="L4589" i="6"/>
  <c r="L3204" i="6"/>
  <c r="L167" i="6"/>
  <c r="L3963" i="6"/>
  <c r="L4835" i="6"/>
  <c r="L5103" i="6"/>
  <c r="L2811" i="6"/>
  <c r="L5471" i="6"/>
  <c r="L2470" i="6"/>
  <c r="L3623" i="6"/>
  <c r="L700" i="6"/>
  <c r="L3025" i="6"/>
  <c r="L5623" i="6"/>
  <c r="L2879" i="6"/>
  <c r="L2978" i="6"/>
  <c r="L2690" i="6"/>
  <c r="L378" i="6"/>
  <c r="L2656" i="6"/>
  <c r="L3243" i="6"/>
  <c r="L2324" i="6"/>
  <c r="L3185" i="6"/>
  <c r="L3726" i="6"/>
  <c r="L932" i="6"/>
  <c r="L5033" i="6"/>
  <c r="L4904" i="6"/>
  <c r="L4556" i="6"/>
  <c r="L1174" i="6"/>
  <c r="L2038" i="6"/>
  <c r="L1933" i="6"/>
  <c r="L1409" i="6"/>
  <c r="L4785" i="6"/>
  <c r="L5260" i="6"/>
  <c r="L1923" i="6"/>
  <c r="L5118" i="6"/>
  <c r="L5699" i="6"/>
  <c r="L428" i="6"/>
  <c r="L3428" i="6"/>
  <c r="L5461" i="6"/>
  <c r="L140" i="6"/>
  <c r="L1305" i="6"/>
  <c r="L5254" i="6"/>
  <c r="L1676" i="6"/>
  <c r="L1299" i="6"/>
  <c r="L4703" i="6"/>
  <c r="L2878" i="6"/>
  <c r="L4384" i="6"/>
  <c r="L2980" i="6"/>
  <c r="L1206" i="6"/>
  <c r="L4337" i="6"/>
  <c r="L4327" i="6"/>
  <c r="L3199" i="6"/>
  <c r="L1689" i="6"/>
  <c r="L383" i="6"/>
  <c r="L1012" i="6"/>
  <c r="L899" i="6"/>
  <c r="L430" i="6"/>
  <c r="L1992" i="6"/>
  <c r="L1152" i="6"/>
  <c r="L1002" i="6"/>
  <c r="L3325" i="6"/>
  <c r="L250" i="6"/>
  <c r="L2859" i="6"/>
  <c r="L3938" i="6"/>
  <c r="L1272" i="6"/>
  <c r="L2197" i="6"/>
  <c r="L1386" i="6"/>
  <c r="L584" i="6"/>
  <c r="L2633" i="6"/>
  <c r="L3587" i="6"/>
  <c r="L1995" i="6"/>
  <c r="L2210" i="6"/>
  <c r="L3371" i="6"/>
  <c r="L4783" i="6"/>
  <c r="L1342" i="6"/>
  <c r="L3461" i="6"/>
  <c r="L4586" i="6"/>
  <c r="L1146" i="6"/>
  <c r="L1277" i="6"/>
  <c r="L1855" i="6"/>
  <c r="L2466" i="6"/>
  <c r="L2054" i="6"/>
  <c r="L2253" i="6"/>
  <c r="L5406" i="6"/>
  <c r="L3447" i="6"/>
  <c r="L4094" i="6"/>
  <c r="L3110" i="6"/>
  <c r="L4318" i="6"/>
  <c r="L805" i="6"/>
  <c r="L1990" i="6"/>
  <c r="L1292" i="6"/>
  <c r="L5687" i="6"/>
  <c r="L905" i="6"/>
  <c r="L597" i="6"/>
  <c r="L5169" i="6"/>
  <c r="L2099" i="6"/>
  <c r="L3126" i="6"/>
  <c r="L4749" i="6"/>
  <c r="L4181" i="6"/>
  <c r="L3143" i="6"/>
  <c r="L2877" i="6"/>
  <c r="L5678" i="6"/>
  <c r="L3219" i="6"/>
  <c r="L3017" i="6"/>
  <c r="L1383" i="6"/>
  <c r="L4341" i="6"/>
  <c r="L4825" i="6"/>
  <c r="L3907" i="6"/>
  <c r="L3653" i="6"/>
  <c r="L3019" i="6"/>
  <c r="L4128" i="6"/>
  <c r="L5780" i="6"/>
  <c r="L4647" i="6"/>
  <c r="L4479" i="6"/>
  <c r="L2622" i="6"/>
  <c r="L1105" i="6"/>
  <c r="L781" i="6"/>
  <c r="L3756" i="6"/>
  <c r="L2770" i="6"/>
  <c r="L4202" i="6"/>
  <c r="L4831" i="6"/>
  <c r="L3970" i="6"/>
  <c r="L3068" i="6"/>
  <c r="L3844" i="6"/>
  <c r="L3642" i="6"/>
  <c r="L4622" i="6"/>
  <c r="L5035" i="6"/>
  <c r="L129" i="6"/>
  <c r="L2136" i="6"/>
  <c r="L5602" i="6"/>
  <c r="L4329" i="6"/>
  <c r="L3301" i="6"/>
  <c r="L5490" i="6"/>
  <c r="L2356" i="6"/>
  <c r="L2205" i="6"/>
  <c r="L2701" i="6"/>
  <c r="L2537" i="6"/>
  <c r="L4740" i="6"/>
  <c r="L8" i="6"/>
  <c r="L862" i="6"/>
  <c r="L28" i="6"/>
  <c r="L5790" i="6"/>
  <c r="L4303" i="6"/>
  <c r="L5141" i="6"/>
  <c r="L5292" i="6"/>
  <c r="L2494" i="6"/>
  <c r="L4605" i="6"/>
  <c r="L1203" i="6"/>
  <c r="L1939" i="6"/>
  <c r="L3154" i="6"/>
  <c r="L1442" i="6"/>
  <c r="L4878" i="6"/>
  <c r="L2540" i="6"/>
  <c r="L732" i="6"/>
  <c r="L5146" i="6"/>
  <c r="L2187" i="6"/>
  <c r="L2559" i="6"/>
  <c r="L4162" i="6"/>
  <c r="L495" i="6"/>
  <c r="L1791" i="6"/>
  <c r="L1564" i="6"/>
  <c r="L1892" i="6"/>
  <c r="L4971" i="6"/>
  <c r="L209" i="6"/>
  <c r="L5093" i="6"/>
  <c r="L105" i="6"/>
  <c r="L5533" i="6"/>
  <c r="L2555" i="6"/>
  <c r="L4916" i="6"/>
  <c r="L2762" i="6"/>
  <c r="L3604" i="6"/>
  <c r="L1241" i="6"/>
  <c r="L5415" i="6"/>
  <c r="L4660" i="6"/>
  <c r="L2199" i="6"/>
  <c r="L3455" i="6"/>
  <c r="L3504" i="6"/>
  <c r="L5315" i="6"/>
  <c r="L667" i="6"/>
  <c r="L74" i="6"/>
  <c r="L2867" i="6"/>
  <c r="L3023" i="6"/>
  <c r="L3275" i="6"/>
  <c r="L5330" i="6"/>
  <c r="L2907" i="6"/>
  <c r="L1483" i="6"/>
  <c r="L5498" i="6"/>
  <c r="L2294" i="6"/>
  <c r="L5039" i="6"/>
  <c r="L2778" i="6"/>
  <c r="L5328" i="6"/>
  <c r="L1162" i="6"/>
  <c r="L2816" i="6"/>
  <c r="L2507" i="6"/>
  <c r="L3119" i="6"/>
  <c r="L2226" i="6"/>
  <c r="L3500" i="6"/>
  <c r="L2079" i="6"/>
  <c r="L4629" i="6"/>
  <c r="L3662" i="6"/>
  <c r="L4087" i="6"/>
  <c r="L2005" i="6"/>
  <c r="L1802" i="6"/>
  <c r="L1139" i="6"/>
  <c r="L4570" i="6"/>
  <c r="L2790" i="6"/>
  <c r="L2156" i="6"/>
  <c r="L581" i="6"/>
  <c r="L4730" i="6"/>
  <c r="L1530" i="6"/>
  <c r="L5683" i="6"/>
  <c r="L2989" i="6"/>
  <c r="L5480" i="6"/>
  <c r="L5375" i="6"/>
  <c r="L4044" i="6"/>
  <c r="L4799" i="6"/>
  <c r="L2976" i="6"/>
  <c r="L5672" i="6"/>
  <c r="L3277" i="6"/>
  <c r="L658" i="6"/>
  <c r="L2601" i="6"/>
  <c r="L2607" i="6"/>
  <c r="L3229" i="6"/>
  <c r="L5343" i="6"/>
  <c r="L4138" i="6"/>
  <c r="L1853" i="6"/>
  <c r="L4710" i="6"/>
  <c r="L956" i="6"/>
  <c r="L4226" i="6"/>
  <c r="L3796" i="6"/>
  <c r="L3778" i="6"/>
  <c r="L453" i="6"/>
  <c r="L398" i="6"/>
  <c r="L5342" i="6"/>
  <c r="L5070" i="6"/>
  <c r="L1825" i="6"/>
  <c r="L5578" i="6"/>
  <c r="L4843" i="6"/>
  <c r="L1599" i="6"/>
  <c r="L328" i="6"/>
  <c r="L2708" i="6"/>
  <c r="L4002" i="6"/>
  <c r="L907" i="6"/>
  <c r="L2496" i="6"/>
  <c r="L3260" i="6"/>
  <c r="L217" i="6"/>
  <c r="L4497" i="6"/>
  <c r="L3972" i="6"/>
  <c r="L4519" i="6"/>
  <c r="L3287" i="6"/>
  <c r="L673" i="6"/>
  <c r="L3367" i="6"/>
  <c r="L4821" i="6"/>
  <c r="L161" i="6"/>
  <c r="L5198" i="6"/>
  <c r="L254" i="6"/>
  <c r="L1163" i="6"/>
  <c r="L2126" i="6"/>
  <c r="L5616" i="6"/>
  <c r="L4126" i="6"/>
  <c r="L4182" i="6"/>
  <c r="L4052" i="6"/>
  <c r="L5318" i="6"/>
  <c r="L5171" i="6"/>
  <c r="L3818" i="6"/>
  <c r="L3750" i="6"/>
  <c r="L2812" i="6"/>
  <c r="L1680" i="6"/>
  <c r="L1728" i="6"/>
  <c r="L5363" i="6"/>
  <c r="L655" i="6"/>
  <c r="L2738" i="6"/>
  <c r="L2760" i="6"/>
  <c r="L311" i="6"/>
  <c r="L1106" i="6"/>
  <c r="L587" i="6"/>
  <c r="L5546" i="6"/>
  <c r="L3620" i="6"/>
  <c r="L5646" i="6"/>
  <c r="L1507" i="6"/>
  <c r="L3368" i="6"/>
  <c r="L5685" i="6"/>
  <c r="L5380" i="6"/>
  <c r="L5633" i="6"/>
  <c r="L3383" i="6"/>
  <c r="L5744" i="6"/>
  <c r="L5124" i="6"/>
  <c r="L3930" i="6"/>
  <c r="L4451" i="6"/>
  <c r="L3860" i="6"/>
  <c r="L1907" i="6"/>
  <c r="L5707" i="6"/>
  <c r="L3463" i="6"/>
  <c r="L2457" i="6"/>
  <c r="L2384" i="6"/>
  <c r="L4171" i="6"/>
  <c r="L4404" i="6"/>
  <c r="L5562" i="6"/>
  <c r="L1309" i="6"/>
  <c r="L476" i="6"/>
  <c r="L1333" i="6"/>
  <c r="L2254" i="6"/>
  <c r="L3152" i="6"/>
  <c r="L5724" i="6"/>
  <c r="L5551" i="6"/>
  <c r="L884" i="6"/>
  <c r="L1441" i="6"/>
  <c r="L1129" i="6"/>
  <c r="L3942" i="6"/>
  <c r="L306" i="6"/>
  <c r="L197" i="6"/>
  <c r="L4626" i="6"/>
  <c r="L4100" i="6"/>
  <c r="L4340" i="6"/>
  <c r="L4456" i="6"/>
  <c r="L3615" i="6"/>
  <c r="L2880" i="6"/>
  <c r="L879" i="6"/>
  <c r="L4026" i="6"/>
  <c r="L1230" i="6"/>
  <c r="L799" i="6"/>
  <c r="L2316" i="6"/>
  <c r="L855" i="6"/>
  <c r="L1696" i="6"/>
  <c r="L837" i="6"/>
  <c r="L2727" i="6"/>
  <c r="L2331" i="6"/>
  <c r="L2214" i="6"/>
  <c r="L1353" i="6"/>
  <c r="L202" i="6"/>
  <c r="L4846" i="6"/>
  <c r="L3911" i="6"/>
  <c r="L2063" i="6"/>
  <c r="L703" i="6"/>
  <c r="L5304" i="6"/>
  <c r="L1329" i="6"/>
  <c r="L3328" i="6"/>
  <c r="L832" i="6"/>
  <c r="L4255" i="6"/>
  <c r="L1876" i="6"/>
  <c r="L1054" i="6"/>
  <c r="L5622" i="6"/>
  <c r="L3691" i="6"/>
  <c r="L4615" i="6"/>
  <c r="L48" i="6"/>
  <c r="L1499" i="6"/>
  <c r="L5393" i="6"/>
  <c r="L1972" i="6"/>
  <c r="L3738" i="6"/>
  <c r="L5751" i="6"/>
  <c r="L5223" i="6"/>
  <c r="L1446" i="6"/>
  <c r="L5264" i="6"/>
  <c r="L1348" i="6"/>
  <c r="L1426" i="6"/>
  <c r="L4282" i="6"/>
  <c r="L2309" i="6"/>
  <c r="L3039" i="6"/>
  <c r="L5718" i="6"/>
  <c r="L5645" i="6"/>
  <c r="L4896" i="6"/>
  <c r="L1546" i="6"/>
  <c r="L4111" i="6"/>
  <c r="L5176" i="6"/>
  <c r="L5131" i="6"/>
  <c r="L4212" i="6"/>
  <c r="L2188" i="6"/>
  <c r="L4018" i="6"/>
  <c r="L275" i="6"/>
  <c r="L3605" i="6"/>
  <c r="L4166" i="6"/>
  <c r="L5541" i="6"/>
  <c r="L5137" i="6"/>
  <c r="L3381" i="6"/>
  <c r="L2249" i="6"/>
  <c r="L3829" i="6"/>
  <c r="L1033" i="6"/>
  <c r="L5474" i="6"/>
  <c r="L2759" i="6"/>
  <c r="L1669" i="6"/>
  <c r="L3727" i="6"/>
  <c r="L3650" i="6"/>
  <c r="L3344" i="6"/>
  <c r="L5148" i="6"/>
  <c r="L3317" i="6"/>
  <c r="L2480" i="6"/>
  <c r="L2475" i="6"/>
  <c r="L1943" i="6"/>
  <c r="L4079" i="6"/>
  <c r="L4159" i="6"/>
  <c r="L4766" i="6"/>
  <c r="L4648" i="6"/>
  <c r="L4088" i="6"/>
  <c r="L4918" i="6"/>
  <c r="L3074" i="6"/>
  <c r="L5442" i="6"/>
  <c r="L5081" i="6"/>
  <c r="L935" i="6"/>
  <c r="L2971" i="6"/>
  <c r="L2196" i="6"/>
  <c r="L3131" i="6"/>
  <c r="L4663" i="6"/>
  <c r="L4494" i="6"/>
  <c r="L4696" i="6"/>
  <c r="L3311" i="6"/>
  <c r="L1614" i="6"/>
  <c r="L1552" i="6"/>
  <c r="L5635" i="6"/>
  <c r="L5226" i="6"/>
  <c r="L4966" i="6"/>
  <c r="L42" i="6"/>
  <c r="L4865" i="6"/>
  <c r="L2075" i="6"/>
  <c r="L3683" i="6"/>
  <c r="L5601" i="6"/>
  <c r="L4104" i="6"/>
  <c r="L1645" i="6"/>
  <c r="L5492" i="6"/>
  <c r="L4447" i="6"/>
  <c r="L3699" i="6"/>
  <c r="L1170" i="6"/>
  <c r="L648" i="6"/>
  <c r="L4482" i="6"/>
  <c r="L4164" i="6"/>
  <c r="L4392" i="6"/>
  <c r="L2856" i="6"/>
  <c r="L3803" i="6"/>
  <c r="L1858" i="6"/>
  <c r="L4688" i="6"/>
  <c r="L1954" i="6"/>
  <c r="L1481" i="6"/>
  <c r="L1321" i="6"/>
  <c r="L2981" i="6"/>
  <c r="L3830" i="6"/>
  <c r="L4619" i="6"/>
  <c r="L219" i="6"/>
  <c r="L4437" i="6"/>
  <c r="L3977" i="6"/>
  <c r="L3787" i="6"/>
  <c r="L3324" i="6"/>
  <c r="L787" i="6"/>
  <c r="L4899" i="6"/>
  <c r="L2961" i="6"/>
  <c r="L4305" i="6"/>
  <c r="L1982" i="6"/>
  <c r="L5044" i="6"/>
  <c r="L816" i="6"/>
  <c r="L1783" i="6"/>
  <c r="L3211" i="6"/>
  <c r="L5668" i="6"/>
  <c r="L3953" i="6"/>
  <c r="L2739" i="6"/>
  <c r="L4180" i="6"/>
  <c r="L3426" i="6"/>
  <c r="L4439" i="6"/>
  <c r="L3736" i="6"/>
  <c r="L4438" i="6"/>
  <c r="L5737" i="6"/>
  <c r="L5624" i="6"/>
  <c r="L3241" i="6"/>
  <c r="L4004" i="6"/>
  <c r="L3922" i="6"/>
  <c r="L2807" i="6"/>
  <c r="L474" i="6"/>
  <c r="L5784" i="6"/>
  <c r="L2509" i="6"/>
  <c r="L5158" i="6"/>
  <c r="L2085" i="6"/>
  <c r="L81" i="6"/>
  <c r="L5721" i="6"/>
  <c r="L555" i="6"/>
  <c r="L687" i="6"/>
  <c r="L1424" i="6"/>
  <c r="L1611" i="6"/>
  <c r="L3941" i="6"/>
  <c r="L4903" i="6"/>
  <c r="L3416" i="6"/>
  <c r="L5397" i="6"/>
  <c r="L1738" i="6"/>
  <c r="L5418" i="6"/>
  <c r="L4463" i="6"/>
  <c r="L1815" i="6"/>
  <c r="L5628" i="6"/>
  <c r="L3711" i="6"/>
  <c r="L148" i="6"/>
  <c r="L1700" i="6"/>
  <c r="L2223" i="6"/>
  <c r="L466" i="6"/>
  <c r="L3616" i="6"/>
  <c r="L3319" i="6"/>
  <c r="L5504" i="6"/>
  <c r="L3070" i="6"/>
  <c r="L2391" i="6"/>
  <c r="L4683" i="6"/>
  <c r="L2743" i="6"/>
  <c r="L4336" i="6"/>
  <c r="L3273" i="6"/>
  <c r="L1567" i="6"/>
  <c r="L3774" i="6"/>
  <c r="L2822" i="6"/>
  <c r="L4733" i="6"/>
  <c r="L4012" i="6"/>
  <c r="L2429" i="6"/>
  <c r="L376" i="6"/>
  <c r="L1123" i="6"/>
  <c r="L1787" i="6"/>
  <c r="L897" i="6"/>
  <c r="L965" i="6"/>
  <c r="L3236" i="6"/>
  <c r="L4105" i="6"/>
  <c r="L1244" i="6"/>
  <c r="L823" i="6"/>
  <c r="L1225" i="6"/>
  <c r="L1390" i="6"/>
  <c r="L3399" i="6"/>
  <c r="L4420" i="6"/>
  <c r="L3626" i="6"/>
  <c r="L5338" i="6"/>
  <c r="L1854" i="6"/>
  <c r="L4089" i="6"/>
  <c r="L4167" i="6"/>
  <c r="L3293" i="6"/>
  <c r="L2" i="6"/>
  <c r="L5076" i="6"/>
  <c r="L1361" i="6"/>
  <c r="L1515" i="6"/>
  <c r="L3522" i="6"/>
  <c r="L5307" i="6"/>
  <c r="L5688" i="6"/>
  <c r="L1856" i="6"/>
  <c r="L3202" i="6"/>
  <c r="L1682" i="6"/>
  <c r="L3333" i="6"/>
  <c r="L1044" i="6"/>
  <c r="L4861" i="6"/>
  <c r="L1792" i="6"/>
  <c r="L3357" i="6"/>
  <c r="L2451" i="6"/>
  <c r="L959" i="6"/>
  <c r="L431" i="6"/>
  <c r="L4717" i="6"/>
  <c r="L270" i="6"/>
  <c r="L5068" i="6"/>
  <c r="L2417" i="6"/>
  <c r="L4207" i="6"/>
  <c r="L1119" i="6"/>
  <c r="L4583" i="6"/>
  <c r="L1307" i="6"/>
  <c r="L4611" i="6"/>
  <c r="L1635" i="6"/>
  <c r="L4742" i="6"/>
  <c r="L3081" i="6"/>
  <c r="L5336" i="6"/>
  <c r="L5056" i="6"/>
  <c r="L517" i="6"/>
  <c r="L5088" i="6"/>
  <c r="L2263" i="6"/>
  <c r="L3609" i="6"/>
  <c r="L4173" i="6"/>
  <c r="L2053" i="6"/>
  <c r="L5262" i="6"/>
  <c r="L1917" i="6"/>
  <c r="L5567" i="6"/>
  <c r="L547" i="6"/>
  <c r="L620" i="6"/>
  <c r="L39" i="6"/>
  <c r="L2626" i="6"/>
  <c r="L4582" i="6"/>
  <c r="L3004" i="6"/>
  <c r="L5522" i="6"/>
  <c r="L175" i="6"/>
  <c r="L2644" i="6"/>
  <c r="L1216" i="6"/>
  <c r="L3376" i="6"/>
  <c r="L4251" i="6"/>
  <c r="L4130" i="6"/>
  <c r="L1491" i="6"/>
  <c r="L3163" i="6"/>
  <c r="L49" i="6"/>
  <c r="L5256" i="6"/>
  <c r="L5327" i="6"/>
  <c r="L1642" i="6"/>
  <c r="L1107" i="6"/>
  <c r="L5322" i="6"/>
  <c r="L4953" i="6"/>
  <c r="L3183" i="6"/>
  <c r="L5320" i="6"/>
  <c r="L4480" i="6"/>
  <c r="L4046" i="6"/>
  <c r="L2717" i="6"/>
  <c r="L1644" i="6"/>
  <c r="L1716" i="6"/>
  <c r="L2192" i="6"/>
  <c r="L3407" i="6"/>
  <c r="L825" i="6"/>
  <c r="L3166" i="6"/>
  <c r="L1987" i="6"/>
  <c r="L4775" i="6"/>
  <c r="L1663" i="6"/>
  <c r="L4172" i="6"/>
  <c r="L1838" i="6"/>
  <c r="L4211" i="6"/>
  <c r="L3703" i="6"/>
  <c r="L5005" i="6"/>
  <c r="L835" i="6"/>
  <c r="L4523" i="6"/>
  <c r="L507" i="6"/>
  <c r="L4099" i="6"/>
  <c r="L1821" i="6"/>
  <c r="L5526" i="6"/>
  <c r="L2043" i="6"/>
  <c r="L326" i="6"/>
  <c r="L3634" i="6"/>
  <c r="L3158" i="6"/>
  <c r="L2275" i="6"/>
  <c r="L151" i="6"/>
  <c r="L345" i="6"/>
  <c r="L4178" i="6"/>
  <c r="L4196" i="6"/>
  <c r="L1250" i="6"/>
  <c r="L1836" i="6"/>
  <c r="L2957" i="6"/>
  <c r="L2415" i="6"/>
  <c r="L926" i="6"/>
  <c r="L3709" i="6"/>
  <c r="L4950" i="6"/>
  <c r="L2954" i="6"/>
  <c r="L2987" i="6"/>
  <c r="L266" i="6"/>
  <c r="L3465" i="6"/>
  <c r="L5059" i="6"/>
  <c r="L2746" i="6"/>
  <c r="L4247" i="6"/>
  <c r="L1756" i="6"/>
  <c r="L2020" i="6"/>
  <c r="L5425" i="6"/>
  <c r="L4897" i="6"/>
  <c r="L4039" i="6"/>
  <c r="L5484" i="6"/>
  <c r="L4922" i="6"/>
  <c r="L5414" i="6"/>
  <c r="L4885" i="6"/>
  <c r="L3625" i="6"/>
  <c r="L3177" i="6"/>
  <c r="L1999" i="6"/>
  <c r="L2884" i="6"/>
  <c r="L3589" i="6"/>
  <c r="L4870" i="6"/>
  <c r="L4239" i="6"/>
  <c r="L2929" i="6"/>
  <c r="L4055" i="6"/>
  <c r="L4464" i="6"/>
  <c r="L4483" i="6"/>
  <c r="L256" i="6"/>
  <c r="L2587" i="6"/>
  <c r="L1347" i="6"/>
  <c r="L4460" i="6"/>
  <c r="L486" i="6"/>
  <c r="L2201" i="6"/>
  <c r="L2216" i="6"/>
  <c r="L2499" i="6"/>
  <c r="L2799" i="6"/>
  <c r="L4193" i="6"/>
  <c r="L5416" i="6"/>
  <c r="L3035" i="6"/>
  <c r="L2572" i="6"/>
  <c r="L3758" i="6"/>
  <c r="L1831" i="6"/>
  <c r="L1437" i="6"/>
  <c r="L4859" i="6"/>
  <c r="L1872" i="6"/>
  <c r="L5503" i="6"/>
  <c r="L1616" i="6"/>
  <c r="L888" i="6"/>
  <c r="L3134" i="6"/>
  <c r="L5230" i="6"/>
  <c r="L4013" i="6"/>
  <c r="L2865" i="6"/>
  <c r="L1661" i="6"/>
  <c r="L4991" i="6"/>
  <c r="L1408" i="6"/>
  <c r="L3001" i="6"/>
  <c r="L3362" i="6"/>
  <c r="L2737" i="6"/>
  <c r="L5094" i="6"/>
  <c r="L4834" i="6"/>
  <c r="L3434" i="6"/>
  <c r="L3445" i="6"/>
  <c r="L3556" i="6"/>
  <c r="L2448" i="6"/>
  <c r="L367" i="6"/>
  <c r="L693" i="6"/>
  <c r="L2615" i="6"/>
  <c r="L4265" i="6"/>
  <c r="L5630" i="6"/>
  <c r="L2606" i="6"/>
  <c r="L4933" i="6"/>
  <c r="L3881" i="6"/>
  <c r="L5444" i="6"/>
  <c r="L3789" i="6"/>
  <c r="L3156" i="6"/>
  <c r="L2967" i="6"/>
  <c r="L2707" i="6"/>
  <c r="L2944" i="6"/>
  <c r="L5346" i="6"/>
  <c r="L2151" i="6"/>
  <c r="L5781" i="6"/>
  <c r="L5666" i="6"/>
  <c r="L2766" i="6"/>
  <c r="L850" i="6"/>
  <c r="L5793" i="6"/>
  <c r="L3108" i="6"/>
  <c r="L5772" i="6"/>
  <c r="L1438" i="6"/>
  <c r="L5389" i="6"/>
  <c r="L5062" i="6"/>
  <c r="L4009" i="6"/>
  <c r="L2348" i="6"/>
  <c r="L3370" i="6"/>
  <c r="L2450" i="6"/>
  <c r="L4915" i="6"/>
  <c r="L2129" i="6"/>
  <c r="L5125" i="6"/>
  <c r="L5453" i="6"/>
  <c r="L2467" i="6"/>
  <c r="L1255" i="6"/>
  <c r="L5420" i="6"/>
  <c r="L3003" i="6"/>
  <c r="L2918" i="6"/>
  <c r="L109" i="6"/>
  <c r="L5476" i="6"/>
  <c r="L4275" i="6"/>
  <c r="L1996" i="6"/>
  <c r="L1323" i="6"/>
  <c r="L2535" i="6"/>
  <c r="L3716" i="6"/>
  <c r="L5704" i="6"/>
  <c r="L4702" i="6"/>
  <c r="L1979" i="6"/>
  <c r="L1897" i="6"/>
  <c r="L5014" i="6"/>
  <c r="L815" i="6"/>
  <c r="L5592" i="6"/>
  <c r="L4692" i="6"/>
  <c r="L5435" i="6"/>
  <c r="L2425" i="6"/>
  <c r="L3491" i="6"/>
  <c r="L4764" i="6"/>
  <c r="L5759" i="6"/>
  <c r="L543" i="6"/>
  <c r="L5614" i="6"/>
  <c r="L3854" i="6"/>
  <c r="L4820" i="6"/>
  <c r="L5463" i="6"/>
  <c r="L808" i="6"/>
  <c r="L807" i="6"/>
  <c r="L2692" i="6"/>
  <c r="L2546" i="6"/>
  <c r="L1467" i="6"/>
  <c r="L4197" i="6"/>
  <c r="L2969" i="6"/>
  <c r="L1042" i="6"/>
  <c r="L405" i="6"/>
  <c r="L4759" i="6"/>
  <c r="L147" i="6"/>
  <c r="L408" i="6"/>
  <c r="L508" i="6"/>
  <c r="L5143" i="6"/>
  <c r="L564" i="6"/>
  <c r="L5075" i="6"/>
  <c r="L1403" i="6"/>
  <c r="L5777" i="6"/>
  <c r="L4458" i="6"/>
  <c r="L1108" i="6"/>
  <c r="L3223" i="6"/>
  <c r="L2842" i="6"/>
  <c r="L2769" i="6"/>
  <c r="L5594" i="6"/>
  <c r="L338" i="6"/>
  <c r="L2001" i="6"/>
  <c r="L4090" i="6"/>
  <c r="L5543" i="6"/>
  <c r="L3006" i="6"/>
  <c r="L491" i="6"/>
  <c r="L2938" i="6"/>
  <c r="L2032" i="6"/>
  <c r="L1709" i="6"/>
  <c r="L1597" i="6"/>
  <c r="L3148" i="6"/>
  <c r="L1522" i="6"/>
  <c r="L1935" i="6"/>
  <c r="L2800" i="6"/>
  <c r="L3791" i="6"/>
  <c r="L1655" i="6"/>
  <c r="L3346" i="6"/>
  <c r="L492" i="6"/>
  <c r="L791" i="6"/>
  <c r="L3278" i="6"/>
  <c r="L2818" i="6"/>
  <c r="L1227" i="6"/>
  <c r="L415" i="6"/>
  <c r="L1760" i="6"/>
  <c r="L1476" i="6"/>
  <c r="L3507" i="6"/>
  <c r="L1121" i="6"/>
  <c r="L2488" i="6"/>
  <c r="L1980" i="6"/>
  <c r="L482" i="6"/>
  <c r="L110" i="6"/>
  <c r="L2245" i="6"/>
  <c r="L5684" i="6"/>
  <c r="L2728" i="6"/>
  <c r="L3675" i="6"/>
  <c r="L369" i="6"/>
  <c r="L4448" i="6"/>
  <c r="L910" i="6"/>
  <c r="L839" i="6"/>
  <c r="L2280" i="6"/>
  <c r="L5596" i="6"/>
  <c r="L3956" i="6"/>
  <c r="L4366" i="6"/>
  <c r="L1160" i="6"/>
  <c r="L5390" i="6"/>
  <c r="L1618" i="6"/>
  <c r="L5673" i="6"/>
  <c r="L3117" i="6"/>
  <c r="L5119" i="6"/>
  <c r="L4638" i="6"/>
  <c r="L44" i="6"/>
  <c r="L1993" i="6"/>
  <c r="L443" i="6"/>
  <c r="L239" i="6"/>
  <c r="L352" i="6"/>
  <c r="L2461" i="6"/>
  <c r="L4386" i="6"/>
  <c r="L1997" i="6"/>
  <c r="L2966" i="6"/>
  <c r="L2710" i="6"/>
  <c r="L2609" i="6"/>
  <c r="L617" i="6"/>
  <c r="L1861" i="6"/>
  <c r="L740" i="6"/>
  <c r="L5665" i="6"/>
  <c r="L2985" i="6"/>
  <c r="L3573" i="6"/>
  <c r="L1751" i="6"/>
  <c r="L2361" i="6"/>
  <c r="L2400" i="6"/>
  <c r="L3289" i="6"/>
  <c r="L2490" i="6"/>
  <c r="L2565" i="6"/>
  <c r="L5236" i="6"/>
  <c r="L1041" i="6"/>
  <c r="L3696" i="6"/>
  <c r="L45" i="6"/>
  <c r="L1749" i="6"/>
  <c r="L4637" i="6"/>
  <c r="L2072" i="6"/>
  <c r="L3380" i="6"/>
  <c r="L764" i="6"/>
  <c r="L3694" i="6"/>
  <c r="L3784" i="6"/>
  <c r="L2237" i="6"/>
  <c r="L5167" i="6"/>
  <c r="L3132" i="6"/>
  <c r="L3499" i="6"/>
  <c r="L544" i="6"/>
  <c r="L1926" i="6"/>
  <c r="L59" i="6"/>
  <c r="L679" i="6"/>
  <c r="L3138" i="6"/>
  <c r="L4777" i="6"/>
  <c r="L4544" i="6"/>
  <c r="L4216" i="6"/>
  <c r="L598" i="6"/>
  <c r="L4191" i="6"/>
  <c r="L3627" i="6"/>
  <c r="L1443" i="6"/>
  <c r="L1288" i="6"/>
  <c r="L2255" i="6"/>
  <c r="L3497" i="6"/>
  <c r="L3195" i="6"/>
  <c r="L3077" i="6"/>
  <c r="L1693" i="6"/>
  <c r="L5750" i="6"/>
  <c r="L1529" i="6"/>
  <c r="L3672" i="6"/>
  <c r="L1528" i="6"/>
  <c r="L5570" i="6"/>
  <c r="L2428" i="6"/>
  <c r="L4565" i="6"/>
  <c r="L4671" i="6"/>
  <c r="L600" i="6"/>
  <c r="L5662" i="6"/>
  <c r="L4141" i="6"/>
  <c r="L13" i="6"/>
  <c r="L176" i="6"/>
  <c r="L5296" i="6"/>
  <c r="L3483" i="6"/>
  <c r="L4419" i="6"/>
  <c r="L3563" i="6"/>
  <c r="L4029" i="6"/>
  <c r="L5701" i="6"/>
  <c r="L4259" i="6"/>
  <c r="L852" i="6"/>
  <c r="L4642" i="6"/>
  <c r="L4148" i="6"/>
  <c r="L2528" i="6"/>
  <c r="L4559" i="6"/>
  <c r="L1777" i="6"/>
  <c r="L5128" i="6"/>
  <c r="L5162" i="6"/>
  <c r="L1164" i="6"/>
  <c r="L1558" i="6"/>
  <c r="L3251" i="6"/>
  <c r="L3665" i="6"/>
  <c r="L4978" i="6"/>
  <c r="L4925" i="6"/>
  <c r="L2719" i="6"/>
  <c r="L2373" i="6"/>
  <c r="L1220" i="6"/>
  <c r="L2664" i="6"/>
  <c r="L2718" i="6"/>
  <c r="L510" i="6"/>
  <c r="L169" i="6"/>
  <c r="L1411" i="6"/>
  <c r="L4832" i="6"/>
  <c r="L4675" i="6"/>
  <c r="L4030" i="6"/>
  <c r="L3588" i="6"/>
  <c r="L2554" i="6"/>
  <c r="L1381" i="6"/>
  <c r="L5317" i="6"/>
  <c r="L5359" i="6"/>
  <c r="L5716" i="6"/>
  <c r="L1339" i="6"/>
  <c r="L1404" i="6"/>
  <c r="L4926" i="6"/>
  <c r="L1122" i="6"/>
  <c r="L5768" i="6"/>
  <c r="L4358" i="6"/>
  <c r="L1674" i="6"/>
  <c r="L5483" i="6"/>
  <c r="L2326" i="6"/>
  <c r="L2536" i="6"/>
  <c r="L5034" i="6"/>
  <c r="L1032" i="6"/>
  <c r="L5548" i="6"/>
  <c r="L1008" i="6"/>
  <c r="L11" i="6"/>
  <c r="L4333" i="6"/>
  <c r="L715" i="6"/>
  <c r="L4132" i="6"/>
  <c r="L268" i="6"/>
  <c r="L5043" i="6"/>
  <c r="L4436" i="6"/>
  <c r="L3091" i="6"/>
  <c r="L4367" i="6"/>
  <c r="L3539" i="6"/>
  <c r="L2720" i="6"/>
  <c r="L4613" i="6"/>
  <c r="L1449" i="6"/>
  <c r="L5428" i="6"/>
  <c r="L3352" i="6"/>
  <c r="L3995" i="6"/>
  <c r="L2853" i="6"/>
  <c r="L3800" i="6"/>
  <c r="L4486" i="6"/>
  <c r="L4983" i="6"/>
  <c r="L5523" i="6"/>
  <c r="L4398" i="6"/>
  <c r="L4323" i="6"/>
  <c r="L2194" i="6"/>
  <c r="L4741" i="6"/>
  <c r="L4548" i="6"/>
  <c r="L5188" i="6"/>
  <c r="L3218" i="6"/>
  <c r="L2994" i="6"/>
  <c r="L3089" i="6"/>
  <c r="L4410" i="6"/>
  <c r="L4628" i="6"/>
  <c r="L1183" i="6"/>
  <c r="L2203" i="6"/>
  <c r="L3961" i="6"/>
  <c r="L3571" i="6"/>
  <c r="L4718" i="6"/>
  <c r="L3374" i="6"/>
  <c r="L5564" i="6"/>
  <c r="L4401" i="6"/>
  <c r="L5396" i="6"/>
  <c r="L2165" i="6"/>
  <c r="L3999" i="6"/>
  <c r="L3733" i="6"/>
  <c r="L1755" i="6"/>
  <c r="L1938" i="6"/>
  <c r="L4534" i="6"/>
  <c r="L5316" i="6"/>
  <c r="L5679" i="6"/>
  <c r="L4457" i="6"/>
  <c r="L1439" i="6"/>
  <c r="L2108" i="6"/>
  <c r="L1009" i="6"/>
  <c r="L931" i="6"/>
  <c r="L4738" i="6"/>
  <c r="L4844" i="6"/>
  <c r="L4841" i="6"/>
  <c r="L1668" i="6"/>
  <c r="L4394" i="6"/>
  <c r="L4720" i="6"/>
  <c r="L5755" i="6"/>
  <c r="L3769" i="6"/>
  <c r="L2837" i="6"/>
  <c r="L4788" i="6"/>
  <c r="L5371" i="6"/>
  <c r="L2723" i="6"/>
  <c r="L5340" i="6"/>
  <c r="L3689" i="6"/>
  <c r="L100" i="6"/>
  <c r="L4737" i="6"/>
  <c r="L389" i="6"/>
  <c r="L1362" i="6"/>
  <c r="L1885" i="6"/>
  <c r="L3542" i="6"/>
  <c r="L4407" i="6"/>
  <c r="L3080" i="6"/>
  <c r="L1337" i="6"/>
  <c r="L1744" i="6"/>
  <c r="L3254" i="6"/>
  <c r="L3762" i="6"/>
  <c r="L4997" i="6"/>
  <c r="L3283" i="6"/>
  <c r="L4235" i="6"/>
  <c r="L2577" i="6"/>
  <c r="L4829" i="6"/>
  <c r="L874" i="6"/>
  <c r="L3511" i="6"/>
  <c r="L5383" i="6"/>
  <c r="L3182" i="6"/>
  <c r="L2104" i="6"/>
  <c r="L2698" i="6"/>
  <c r="L3649" i="6"/>
  <c r="L4873" i="6"/>
  <c r="L461" i="6"/>
  <c r="L5138" i="6"/>
  <c r="L2184" i="6"/>
  <c r="L300" i="6"/>
  <c r="L4107" i="6"/>
  <c r="L5368" i="6"/>
  <c r="L827" i="6"/>
  <c r="L3033" i="6"/>
  <c r="L1328" i="6"/>
  <c r="L4168" i="6"/>
  <c r="L1177" i="6"/>
  <c r="L3141" i="6"/>
  <c r="L3993" i="6"/>
  <c r="L4924" i="6"/>
  <c r="L5115" i="6"/>
  <c r="L5419" i="6"/>
  <c r="L4133" i="6"/>
  <c r="L4595" i="6"/>
  <c r="L1637" i="6"/>
  <c r="L5258" i="6"/>
  <c r="L3781" i="6"/>
  <c r="L3424" i="6"/>
  <c r="L2650" i="6"/>
  <c r="L72" i="6"/>
  <c r="L2002" i="6"/>
  <c r="L3495" i="6"/>
  <c r="L1460" i="6"/>
  <c r="L3038" i="6"/>
  <c r="L2365" i="6"/>
  <c r="L2335" i="6"/>
  <c r="L4220" i="6"/>
  <c r="L4970" i="6"/>
  <c r="L4887" i="6"/>
  <c r="L2863" i="6"/>
  <c r="L1341" i="6"/>
  <c r="L4200" i="6"/>
  <c r="L3139" i="6"/>
  <c r="L3095" i="6"/>
  <c r="L1895" i="6"/>
  <c r="L5636" i="6"/>
  <c r="L4467" i="6"/>
  <c r="L5652" i="6"/>
  <c r="L2643" i="6"/>
  <c r="L2091" i="6"/>
  <c r="L5728" i="6"/>
  <c r="L5053" i="6"/>
  <c r="L93" i="6"/>
  <c r="L3954" i="6"/>
  <c r="L1543" i="6"/>
  <c r="L4383" i="6"/>
  <c r="L1798" i="6"/>
  <c r="L4495" i="6"/>
  <c r="L2123" i="6"/>
  <c r="L2608" i="6"/>
  <c r="L5046" i="6"/>
  <c r="L2301" i="6"/>
  <c r="L5373" i="6"/>
  <c r="L5520" i="6"/>
  <c r="L1908" i="6"/>
  <c r="L3480" i="6"/>
  <c r="L2913" i="6"/>
  <c r="L4889" i="6"/>
  <c r="L3122" i="6"/>
  <c r="L601" i="6"/>
  <c r="L2958" i="6"/>
  <c r="L4811" i="6"/>
  <c r="L2661" i="6"/>
  <c r="L2401" i="6"/>
  <c r="L5078" i="6"/>
  <c r="L3200" i="6"/>
  <c r="L5250" i="6"/>
  <c r="L1571" i="6"/>
  <c r="L3393" i="6"/>
  <c r="L3657" i="6"/>
  <c r="L1734" i="6"/>
  <c r="L2262" i="6"/>
  <c r="L5225" i="6"/>
  <c r="L2688" i="6"/>
  <c r="L1327" i="6"/>
  <c r="L5349" i="6"/>
  <c r="L2119" i="6"/>
  <c r="L4624" i="6"/>
  <c r="L962" i="6"/>
  <c r="L1240" i="6"/>
  <c r="L3599" i="6"/>
  <c r="L2220" i="6"/>
  <c r="L2240" i="6"/>
  <c r="L4276" i="6"/>
  <c r="L5611" i="6"/>
  <c r="L4542" i="6"/>
  <c r="L3910" i="6"/>
  <c r="L2484" i="6"/>
  <c r="L3600" i="6"/>
  <c r="L5321" i="6"/>
  <c r="L1957" i="6"/>
  <c r="L4475" i="6"/>
  <c r="L3282" i="6"/>
  <c r="L4313" i="6"/>
  <c r="L4531" i="6"/>
  <c r="L1730" i="6"/>
  <c r="L3237" i="6"/>
  <c r="L3361" i="6"/>
  <c r="L5779" i="6"/>
  <c r="L3983" i="6"/>
  <c r="L291" i="6"/>
  <c r="L4098" i="6"/>
  <c r="L5677" i="6"/>
  <c r="L3286" i="6"/>
  <c r="L1385" i="6"/>
  <c r="L3406" i="6"/>
  <c r="L728" i="6"/>
  <c r="L2629" i="6"/>
  <c r="L5308" i="6"/>
  <c r="L4599" i="6"/>
  <c r="L3728" i="6"/>
  <c r="L3464" i="6"/>
  <c r="L5193" i="6"/>
  <c r="L5509" i="6"/>
  <c r="L3764" i="6"/>
  <c r="L2637" i="6"/>
  <c r="L3886" i="6"/>
  <c r="L3118" i="6"/>
  <c r="L5587" i="6"/>
  <c r="L3107" i="6"/>
  <c r="L2998" i="6"/>
  <c r="L1955" i="6"/>
  <c r="L4192" i="6"/>
  <c r="L3674" i="6"/>
  <c r="L5708" i="6"/>
  <c r="L4731" i="6"/>
  <c r="L5012" i="6"/>
  <c r="L1672" i="6"/>
  <c r="L3373" i="6"/>
  <c r="L4860" i="6"/>
  <c r="L4376" i="6"/>
  <c r="L4770" i="6"/>
  <c r="L5531" i="6"/>
  <c r="L2571" i="6"/>
  <c r="L5422" i="6"/>
  <c r="L1781" i="6"/>
  <c r="L4986" i="6"/>
  <c r="L1764" i="6"/>
  <c r="L2975" i="6"/>
  <c r="L1673" i="6"/>
  <c r="L3932" i="6"/>
  <c r="L593" i="6"/>
  <c r="L5610" i="6"/>
  <c r="L880" i="6"/>
  <c r="L1794" i="6"/>
  <c r="L3601" i="6"/>
  <c r="L5066" i="6"/>
  <c r="L5387" i="6"/>
  <c r="L1690" i="6"/>
  <c r="L2950" i="6"/>
  <c r="L436" i="6"/>
  <c r="L3748" i="6"/>
  <c r="L4246" i="6"/>
  <c r="L1930" i="6"/>
  <c r="L4326" i="6"/>
  <c r="L4040" i="6"/>
  <c r="L5792" i="6"/>
  <c r="L4253" i="6"/>
  <c r="L4715" i="6"/>
  <c r="L4493" i="6"/>
  <c r="L3865" i="6"/>
  <c r="L153" i="6"/>
  <c r="L5290" i="6"/>
  <c r="L5577" i="6"/>
  <c r="L2825" i="6"/>
  <c r="L75" i="6"/>
  <c r="L4515" i="6"/>
  <c r="L948" i="6"/>
  <c r="L3395" i="6"/>
  <c r="L3611" i="6"/>
  <c r="L5446" i="6"/>
  <c r="L3718" i="6"/>
  <c r="L3928" i="6"/>
  <c r="L3902" i="6"/>
  <c r="L3524" i="6"/>
  <c r="L4488" i="6"/>
  <c r="L5746" i="6"/>
  <c r="L1658" i="6"/>
  <c r="L2407" i="6"/>
  <c r="L940" i="6"/>
  <c r="L2082" i="6"/>
  <c r="L4577" i="6"/>
  <c r="L3150" i="6"/>
  <c r="L3949" i="6"/>
  <c r="L5041" i="6"/>
  <c r="L2442" i="6"/>
  <c r="L5700" i="6"/>
  <c r="L588" i="6"/>
  <c r="L4934" i="6"/>
  <c r="L251" i="6"/>
  <c r="L4701" i="6"/>
  <c r="L3473" i="6"/>
  <c r="L5647" i="6"/>
  <c r="L3705" i="6"/>
  <c r="L3515" i="6"/>
  <c r="L3867" i="6"/>
  <c r="L5534" i="6"/>
  <c r="L4585" i="6"/>
  <c r="L4920" i="6"/>
  <c r="L4760" i="6"/>
  <c r="L4263" i="6"/>
  <c r="L5084" i="6"/>
  <c r="L5549" i="6"/>
  <c r="L5165" i="6"/>
  <c r="L5301" i="6"/>
  <c r="L4771" i="6"/>
  <c r="L5190" i="6"/>
  <c r="L4826" i="6"/>
  <c r="L1388" i="6"/>
  <c r="L5047" i="6"/>
  <c r="L4478" i="6"/>
  <c r="L5052" i="6"/>
  <c r="L1863" i="6"/>
  <c r="L3710" i="6"/>
  <c r="L3546" i="6"/>
  <c r="L4795" i="6"/>
  <c r="L3619" i="6"/>
  <c r="L3466" i="6"/>
  <c r="L5319" i="6"/>
  <c r="L2152" i="6"/>
  <c r="L5277" i="6"/>
  <c r="L4673" i="6"/>
  <c r="L1617" i="6"/>
  <c r="L2873" i="6"/>
  <c r="L2575" i="6"/>
  <c r="L5518" i="6"/>
  <c r="L3417" i="6"/>
  <c r="L2302" i="6"/>
  <c r="L5303" i="6"/>
  <c r="L2295" i="6"/>
  <c r="L2696" i="6"/>
  <c r="L5540" i="6"/>
  <c r="L3238" i="6"/>
  <c r="L3678" i="6"/>
  <c r="L5447" i="6"/>
  <c r="L3174" i="6"/>
  <c r="L4830" i="6"/>
  <c r="L3952" i="6"/>
  <c r="L4958" i="6"/>
  <c r="L5245" i="6"/>
  <c r="L2399" i="6"/>
  <c r="L1228" i="6"/>
  <c r="L3529" i="6"/>
  <c r="L4310" i="6"/>
  <c r="L4601" i="6"/>
  <c r="L1289" i="6"/>
  <c r="L4006" i="6"/>
  <c r="L1306" i="6"/>
  <c r="L4842" i="6"/>
  <c r="L4699" i="6"/>
  <c r="L136" i="6"/>
  <c r="L1038" i="6"/>
  <c r="L1136" i="6"/>
  <c r="L3541" i="6"/>
  <c r="L4514" i="6"/>
  <c r="L4579" i="6"/>
  <c r="L1824" i="6"/>
  <c r="L821" i="6"/>
  <c r="L2336" i="6"/>
  <c r="L1879" i="6"/>
  <c r="L3130" i="6"/>
  <c r="L4513" i="6"/>
  <c r="L4643" i="6"/>
  <c r="L4203" i="6"/>
  <c r="L2649" i="6"/>
  <c r="L1757" i="6"/>
  <c r="L3991" i="6"/>
  <c r="L2628" i="6"/>
  <c r="L3045" i="6"/>
  <c r="L4369" i="6"/>
  <c r="L5350" i="6"/>
  <c r="L1620" i="6"/>
  <c r="L3749" i="6"/>
  <c r="L2973" i="6"/>
  <c r="L3478" i="6"/>
  <c r="L3318" i="6"/>
  <c r="L5655" i="6"/>
  <c r="L4938" i="6"/>
  <c r="L4964" i="6"/>
  <c r="L2668" i="6"/>
  <c r="L4664" i="6"/>
  <c r="L3664" i="6"/>
  <c r="L4598" i="6"/>
  <c r="L5279" i="6"/>
  <c r="L5766" i="6"/>
  <c r="L373" i="6"/>
  <c r="L4301" i="6"/>
  <c r="L1457" i="6"/>
  <c r="L1423" i="6"/>
  <c r="L762" i="6"/>
  <c r="L1699" i="6"/>
  <c r="L4146" i="6"/>
  <c r="L3479" i="6"/>
  <c r="L4234" i="6"/>
  <c r="L3548" i="6"/>
  <c r="L1918" i="6"/>
  <c r="L4117" i="6"/>
  <c r="L2694" i="6"/>
  <c r="L1557" i="6"/>
  <c r="L2843" i="6"/>
  <c r="L3525" i="6"/>
  <c r="L1740" i="6"/>
  <c r="L1266" i="6"/>
  <c r="L5434" i="6"/>
  <c r="L1813" i="6"/>
  <c r="L233" i="6"/>
  <c r="L920" i="6"/>
  <c r="L36" i="6"/>
  <c r="L1891" i="6"/>
  <c r="L609" i="6"/>
  <c r="L4786" i="6"/>
  <c r="L1613" i="6"/>
  <c r="L541" i="6"/>
  <c r="L4186" i="6"/>
  <c r="L483" i="6"/>
  <c r="L4288" i="6"/>
  <c r="L5712" i="6"/>
  <c r="L4081" i="6"/>
  <c r="L5788" i="6"/>
  <c r="L5637" i="6"/>
  <c r="L2687" i="6"/>
  <c r="L5109" i="6"/>
  <c r="L2234" i="6"/>
  <c r="L3503" i="6"/>
  <c r="L4049" i="6"/>
  <c r="L5021" i="6"/>
  <c r="L3127" i="6"/>
  <c r="L2754" i="6"/>
  <c r="L5783" i="6"/>
  <c r="L2972" i="6"/>
  <c r="L5116" i="6"/>
  <c r="L4048" i="6"/>
  <c r="L4433" i="6"/>
  <c r="L1344" i="6"/>
  <c r="L92" i="6"/>
  <c r="L4610" i="6"/>
  <c r="L4735" i="6"/>
  <c r="L2111" i="6"/>
  <c r="L1280" i="6"/>
  <c r="L4388" i="6"/>
  <c r="L2582" i="6"/>
  <c r="L2705" i="6"/>
  <c r="L2364" i="6"/>
  <c r="L5524" i="6"/>
  <c r="L2161" i="6"/>
  <c r="L5274" i="6"/>
  <c r="L2780" i="6"/>
  <c r="L4765" i="6"/>
  <c r="L4857" i="6"/>
  <c r="L5693" i="6"/>
  <c r="L2802" i="6"/>
  <c r="L2228" i="6"/>
  <c r="L697" i="6"/>
  <c r="L3378" i="6"/>
  <c r="L4354" i="6"/>
  <c r="L3505" i="6"/>
  <c r="L3002" i="6"/>
  <c r="L5181" i="6"/>
  <c r="L5092" i="6"/>
  <c r="L741" i="6"/>
  <c r="L2519" i="6"/>
  <c r="L2314" i="6"/>
  <c r="L4580" i="6"/>
  <c r="L4025" i="6"/>
  <c r="L1428" i="6"/>
  <c r="L2534" i="6"/>
  <c r="L2390" i="6"/>
  <c r="L4278" i="6"/>
  <c r="L4705" i="6"/>
  <c r="L4302" i="6"/>
  <c r="L4694" i="6"/>
  <c r="L3558" i="6"/>
  <c r="L757" i="6"/>
  <c r="L5028" i="6"/>
  <c r="L2893" i="6"/>
  <c r="L5073" i="6"/>
  <c r="L3565" i="6"/>
  <c r="L4057" i="6"/>
  <c r="L3859" i="6"/>
  <c r="L2213" i="6"/>
  <c r="L2835" i="6"/>
  <c r="L1691" i="6"/>
  <c r="L5266" i="6"/>
  <c r="L5063" i="6"/>
  <c r="L1928" i="6"/>
  <c r="L4982" i="6"/>
  <c r="L561" i="6"/>
  <c r="L5735" i="6"/>
  <c r="L4060" i="6"/>
  <c r="L2576" i="6"/>
  <c r="L1283" i="6"/>
  <c r="L2642" i="6"/>
  <c r="L3967" i="6"/>
  <c r="L4568" i="6"/>
  <c r="L4550" i="6"/>
  <c r="L3067" i="6"/>
  <c r="L5020" i="6"/>
  <c r="L699" i="6"/>
  <c r="L1063" i="6"/>
  <c r="L3063" i="6"/>
  <c r="L5774" i="6"/>
  <c r="L449" i="6"/>
  <c r="L3007" i="6"/>
  <c r="L5237" i="6"/>
  <c r="L3171" i="6"/>
  <c r="L2804" i="6"/>
  <c r="L3415" i="6"/>
  <c r="L4651" i="6"/>
  <c r="L4170" i="6"/>
  <c r="L2353" i="6"/>
  <c r="L2610" i="6"/>
  <c r="L3772" i="6"/>
  <c r="L3614" i="6"/>
  <c r="L3206" i="6"/>
  <c r="L4240" i="6"/>
  <c r="L5172" i="6"/>
  <c r="L3856" i="6"/>
  <c r="L5086" i="6"/>
  <c r="L1623" i="6"/>
  <c r="L3213" i="6"/>
  <c r="L1934" i="6"/>
  <c r="L4725" i="6"/>
  <c r="L1471" i="6"/>
  <c r="L2744" i="6"/>
  <c r="L737" i="6"/>
  <c r="L5157" i="6"/>
  <c r="L4981" i="6"/>
  <c r="L5765" i="6"/>
  <c r="L5569" i="6"/>
  <c r="L4594" i="6"/>
  <c r="L2839" i="6"/>
  <c r="L967" i="6"/>
  <c r="L5697" i="6"/>
  <c r="L1778" i="6"/>
  <c r="L3179" i="6"/>
  <c r="L2379" i="6"/>
  <c r="L5653" i="6"/>
  <c r="L3840" i="6"/>
  <c r="L1652" i="6"/>
  <c r="L3128" i="6"/>
  <c r="L3849" i="6"/>
  <c r="L2679" i="6"/>
  <c r="L4122" i="6"/>
  <c r="L2543" i="6"/>
  <c r="L5405" i="6"/>
  <c r="L3745" i="6"/>
  <c r="L1454" i="6"/>
  <c r="L4884" i="6"/>
  <c r="L3734" i="6"/>
  <c r="L5465" i="6"/>
  <c r="L4368" i="6"/>
  <c r="L5235" i="6"/>
  <c r="L5372" i="6"/>
  <c r="L2854" i="6"/>
  <c r="L3210" i="6"/>
  <c r="L3737" i="6"/>
  <c r="L4078" i="6"/>
  <c r="L2264" i="6"/>
  <c r="L3746" i="6"/>
  <c r="L3487" i="6"/>
  <c r="L886" i="6"/>
  <c r="L3377" i="6"/>
  <c r="L5151" i="6"/>
  <c r="L2206" i="6"/>
  <c r="L1219" i="6"/>
  <c r="L5071" i="6"/>
  <c r="L2229" i="6"/>
  <c r="L3313" i="6"/>
  <c r="L5061" i="6"/>
  <c r="L5207" i="6"/>
  <c r="L4753" i="6"/>
  <c r="L4525" i="6"/>
  <c r="L5608" i="6"/>
  <c r="L5197" i="6"/>
  <c r="L4732" i="6"/>
  <c r="L4790" i="6"/>
  <c r="L4185" i="6"/>
  <c r="L4768" i="6"/>
  <c r="L2476" i="6"/>
  <c r="L3258" i="6"/>
  <c r="L234" i="6"/>
  <c r="L445" i="6"/>
  <c r="L4258" i="6"/>
  <c r="L2180" i="6"/>
  <c r="L5529" i="6"/>
  <c r="L1736" i="6"/>
  <c r="L2437" i="6"/>
  <c r="L5199" i="6"/>
  <c r="L3561" i="6"/>
  <c r="L4659" i="6"/>
  <c r="L1816" i="6"/>
  <c r="L5055" i="6"/>
  <c r="L1584" i="6"/>
  <c r="L5605" i="6"/>
  <c r="L4547" i="6"/>
  <c r="L1956" i="6"/>
  <c r="L2292" i="6"/>
  <c r="L1071" i="6"/>
  <c r="L3905" i="6"/>
  <c r="L1324" i="6"/>
  <c r="L5178" i="6"/>
  <c r="L4743" i="6"/>
  <c r="L984" i="6"/>
  <c r="L3431" i="6"/>
  <c r="L3947" i="6"/>
  <c r="L4421" i="6"/>
  <c r="L1741" i="6"/>
  <c r="L3702" i="6"/>
  <c r="L692" i="6"/>
  <c r="L3173" i="6"/>
  <c r="L3509" i="6"/>
  <c r="L2831" i="6"/>
  <c r="L5302" i="6"/>
  <c r="L3227" i="6"/>
  <c r="L4001" i="6"/>
  <c r="L5054" i="6"/>
  <c r="L4522" i="6"/>
  <c r="L4905" i="6"/>
  <c r="L2846" i="6"/>
  <c r="L2886" i="6"/>
  <c r="L3065" i="6"/>
  <c r="L2031" i="6"/>
  <c r="L4119" i="6"/>
  <c r="L942" i="6"/>
  <c r="L4022" i="6"/>
  <c r="L2322" i="6"/>
  <c r="L3176" i="6"/>
  <c r="L955" i="6"/>
  <c r="L2246" i="6"/>
  <c r="L4245" i="6"/>
  <c r="L2851" i="6"/>
  <c r="L2455" i="6"/>
  <c r="L3411" i="6"/>
  <c r="L5733" i="6"/>
  <c r="L2337" i="6"/>
  <c r="L4490" i="6"/>
  <c r="L3135" i="6"/>
  <c r="L5351" i="6"/>
  <c r="L3180" i="6"/>
  <c r="L2821" i="6"/>
  <c r="L2936" i="6"/>
  <c r="L5251" i="6"/>
  <c r="L5298" i="6"/>
  <c r="L1519" i="6"/>
  <c r="L114" i="6"/>
  <c r="L3234" i="6"/>
  <c r="L5692" i="6"/>
  <c r="L5275" i="6"/>
  <c r="L361" i="6"/>
  <c r="L1067" i="6"/>
  <c r="L853" i="6"/>
  <c r="L4042" i="6"/>
  <c r="L2673" i="6"/>
  <c r="L4342" i="6"/>
  <c r="L3142" i="6"/>
  <c r="L4489" i="6"/>
  <c r="L2030" i="6"/>
  <c r="L4855" i="6"/>
  <c r="L504" i="6"/>
  <c r="L2497" i="6"/>
  <c r="L2930" i="6"/>
  <c r="L4597" i="6"/>
  <c r="L1887" i="6"/>
  <c r="L4061" i="6"/>
  <c r="L2132" i="6"/>
  <c r="L3249" i="6"/>
  <c r="L3320" i="6"/>
  <c r="L5085" i="6"/>
  <c r="L1602" i="6"/>
  <c r="L2131" i="6"/>
  <c r="L2693" i="6"/>
  <c r="L3113" i="6"/>
  <c r="L5575" i="6"/>
  <c r="L5472" i="6"/>
  <c r="L4393" i="6"/>
  <c r="L3123" i="6"/>
  <c r="L5238" i="6"/>
  <c r="L3633" i="6"/>
  <c r="L5632" i="6"/>
  <c r="L4378" i="6"/>
  <c r="L1251" i="6"/>
  <c r="L5606" i="6"/>
  <c r="L288" i="6"/>
  <c r="L2686" i="6"/>
  <c r="L3085" i="6"/>
  <c r="L4755" i="6"/>
  <c r="L3414" i="6"/>
  <c r="L4380" i="6"/>
  <c r="L5273" i="6"/>
  <c r="L4222" i="6"/>
  <c r="L5470" i="6"/>
  <c r="L5164" i="6"/>
  <c r="L3585" i="6"/>
  <c r="L3732" i="6"/>
  <c r="L1662" i="6"/>
  <c r="L2042" i="6"/>
  <c r="L4911" i="6"/>
  <c r="L4328" i="6"/>
  <c r="L2514" i="6"/>
  <c r="L46" i="6"/>
  <c r="L2764" i="6"/>
  <c r="L1545" i="6"/>
  <c r="L4833" i="6"/>
  <c r="L3100" i="6"/>
  <c r="L4325" i="6"/>
  <c r="L5726" i="6"/>
  <c r="L4722" i="6"/>
  <c r="L3570" i="6"/>
  <c r="L1981" i="6"/>
  <c r="L2277" i="6"/>
  <c r="L3310" i="6"/>
  <c r="L3087" i="6"/>
  <c r="L3887" i="6"/>
  <c r="L23" i="6"/>
  <c r="L4491" i="6"/>
  <c r="L983" i="6"/>
  <c r="L4283" i="6"/>
  <c r="L3191" i="6"/>
  <c r="L4621" i="6"/>
  <c r="L5003" i="6"/>
  <c r="L2491" i="6"/>
  <c r="L5051" i="6"/>
  <c r="L3475" i="6"/>
  <c r="L1799" i="6"/>
  <c r="L4271" i="6"/>
  <c r="L5189" i="6"/>
  <c r="L5494" i="6"/>
  <c r="L2592" i="6"/>
  <c r="L2675" i="6"/>
  <c r="L5710" i="6"/>
  <c r="L1914" i="6"/>
  <c r="L5213" i="6"/>
  <c r="L3658" i="6"/>
  <c r="L374" i="6"/>
  <c r="L5545" i="6"/>
  <c r="L4908" i="6"/>
  <c r="L2805" i="6"/>
  <c r="L3896" i="6"/>
  <c r="L2133" i="6"/>
  <c r="L3111" i="6"/>
  <c r="L4290" i="6"/>
  <c r="L3998" i="6"/>
  <c r="L2317" i="6"/>
  <c r="L5720" i="6"/>
  <c r="L2459" i="6"/>
  <c r="L5734" i="6"/>
  <c r="L5180" i="6"/>
  <c r="L2058" i="6"/>
  <c r="L2342" i="6"/>
  <c r="L3521" i="6"/>
  <c r="L3446" i="6"/>
  <c r="L2689" i="6"/>
  <c r="L3992" i="6"/>
  <c r="L4940" i="6"/>
  <c r="L4721" i="6"/>
  <c r="L1708" i="6"/>
  <c r="L1944" i="6"/>
  <c r="L5660" i="6"/>
  <c r="L4868" i="6"/>
  <c r="L4937" i="6"/>
  <c r="L3811" i="6"/>
  <c r="L4593" i="6"/>
  <c r="L211" i="6"/>
  <c r="L1209" i="6"/>
  <c r="L4689" i="6"/>
  <c r="L1681" i="6"/>
  <c r="L5048" i="6"/>
  <c r="L5098" i="6"/>
  <c r="L929" i="6"/>
  <c r="L5249" i="6"/>
  <c r="L5740" i="6"/>
  <c r="L511" i="6"/>
  <c r="L3375" i="6"/>
  <c r="L3937" i="6"/>
  <c r="L3334" i="6"/>
  <c r="L4321" i="6"/>
  <c r="L4422" i="6"/>
  <c r="L5496" i="6"/>
  <c r="L1521" i="6"/>
  <c r="L3331" i="6"/>
  <c r="L4076" i="6"/>
  <c r="L3160" i="6"/>
  <c r="L5457" i="6"/>
  <c r="L2291" i="6"/>
  <c r="L2462" i="6"/>
  <c r="L4877" i="6"/>
  <c r="L2501" i="6"/>
  <c r="L400" i="6"/>
  <c r="L4734" i="6"/>
  <c r="L2341" i="6"/>
  <c r="L2265" i="6"/>
  <c r="L3050" i="6"/>
  <c r="L771" i="6"/>
  <c r="L3401" i="6"/>
  <c r="L4092" i="6"/>
  <c r="L3690" i="6"/>
  <c r="L5561" i="6"/>
  <c r="L3918" i="6"/>
  <c r="L5333" i="6"/>
  <c r="L4504" i="6"/>
  <c r="L5441" i="6"/>
  <c r="L4961" i="6"/>
  <c r="L3871" i="6"/>
  <c r="L3936" i="6"/>
  <c r="L1422" i="6"/>
  <c r="L1447" i="6"/>
  <c r="L2874" i="6"/>
  <c r="L794" i="6"/>
  <c r="L5745" i="6"/>
  <c r="L4461" i="6"/>
  <c r="L2671" i="6"/>
  <c r="L4269" i="6"/>
  <c r="L3088" i="6"/>
  <c r="L4293" i="6"/>
  <c r="L578" i="6"/>
  <c r="L1276" i="6"/>
  <c r="L1712" i="6"/>
  <c r="L4299" i="6"/>
  <c r="L4144" i="6"/>
  <c r="L2267" i="6"/>
  <c r="L2840" i="6"/>
  <c r="L3877" i="6"/>
  <c r="L2378" i="6"/>
  <c r="L4798" i="6"/>
  <c r="L3628" i="6"/>
  <c r="L3559" i="6"/>
  <c r="L1555" i="6"/>
  <c r="L3059" i="6"/>
  <c r="L2338" i="6"/>
  <c r="L4850" i="6"/>
  <c r="L2917" i="6"/>
  <c r="L3806" i="6"/>
  <c r="L5650" i="6"/>
  <c r="L1469" i="6"/>
  <c r="L2286" i="6"/>
  <c r="L2179" i="6"/>
  <c r="L4623" i="6"/>
  <c r="L3456" i="6"/>
  <c r="L3798" i="6"/>
  <c r="L2945" i="6"/>
  <c r="L3457" i="6"/>
  <c r="L3580" i="6"/>
  <c r="L3917" i="6"/>
  <c r="L3233" i="6"/>
  <c r="L1762" i="6"/>
  <c r="L5356" i="6"/>
  <c r="L2235" i="6"/>
  <c r="L3767" i="6"/>
  <c r="L4807" i="6"/>
  <c r="L4761" i="6"/>
  <c r="L4214" i="6"/>
  <c r="L1551" i="6"/>
  <c r="L3432" i="6"/>
  <c r="L1345" i="6"/>
  <c r="L4888" i="6"/>
  <c r="L5297" i="6"/>
  <c r="L3603" i="6"/>
  <c r="L5252" i="6"/>
  <c r="L2848" i="6"/>
  <c r="L5748" i="6"/>
  <c r="L5240" i="6"/>
  <c r="L3020" i="6"/>
  <c r="L3488" i="6"/>
  <c r="L1759" i="6"/>
  <c r="L2569" i="6"/>
  <c r="L4603" i="6"/>
  <c r="L5127" i="6"/>
  <c r="L4309" i="6"/>
  <c r="L3915" i="6"/>
  <c r="L2319" i="6"/>
  <c r="L2935" i="6"/>
  <c r="L3586" i="6"/>
  <c r="L5177" i="6"/>
  <c r="L4215" i="6"/>
  <c r="L3418" i="6"/>
  <c r="L612" i="6"/>
  <c r="L2681" i="6"/>
  <c r="L310" i="6"/>
  <c r="L1779" i="6"/>
  <c r="L3613" i="6"/>
  <c r="L4828" i="6"/>
  <c r="L4152" i="6"/>
  <c r="L3579" i="6"/>
  <c r="L4256" i="6"/>
  <c r="L3872" i="6"/>
  <c r="L4223" i="6"/>
  <c r="L1194" i="6"/>
  <c r="L4509" i="6"/>
  <c r="L2547" i="6"/>
  <c r="L5187" i="6"/>
  <c r="L4640" i="6"/>
  <c r="L4346" i="6"/>
  <c r="L2713" i="6"/>
  <c r="L5179" i="6"/>
  <c r="L5527" i="6"/>
  <c r="L1052" i="6"/>
  <c r="L3196" i="6"/>
  <c r="L2087" i="6"/>
  <c r="L4067" i="6"/>
  <c r="L1018" i="6"/>
  <c r="L4511" i="6"/>
  <c r="L2269" i="6"/>
  <c r="L5083" i="6"/>
  <c r="L4312" i="6"/>
  <c r="L2896" i="6"/>
  <c r="L1705" i="6"/>
  <c r="L1003" i="6"/>
  <c r="L3845" i="6"/>
  <c r="L5184" i="6"/>
  <c r="L277" i="6"/>
  <c r="L1365" i="6"/>
  <c r="L577" i="6"/>
  <c r="L3883" i="6"/>
  <c r="L3824" i="6"/>
  <c r="L2530" i="6"/>
  <c r="L4370" i="6"/>
  <c r="L1692" i="6"/>
  <c r="L3724" i="6"/>
  <c r="L793" i="6"/>
  <c r="L5510" i="6"/>
  <c r="L2423" i="6"/>
  <c r="L1927" i="6"/>
  <c r="L4142" i="6"/>
  <c r="L4499" i="6"/>
  <c r="L1916" i="6"/>
  <c r="L4685" i="6"/>
  <c r="L4600" i="6"/>
  <c r="L5730" i="6"/>
  <c r="L4606" i="6"/>
  <c r="L714" i="6"/>
  <c r="L4031" i="6"/>
  <c r="L4810" i="6"/>
  <c r="L734" i="6"/>
  <c r="L4266" i="6"/>
  <c r="L2344" i="6"/>
  <c r="L1583" i="6"/>
  <c r="L420" i="6"/>
  <c r="L4408" i="6"/>
  <c r="L5398" i="6"/>
  <c r="L3271" i="6"/>
  <c r="L828" i="6"/>
  <c r="L3757" i="6"/>
  <c r="L3349" i="6"/>
  <c r="L120" i="6"/>
  <c r="L5555" i="6"/>
  <c r="L638" i="6"/>
  <c r="L1004" i="6"/>
  <c r="L2181" i="6"/>
  <c r="L5310" i="6"/>
  <c r="L3747" i="6"/>
  <c r="L3098" i="6"/>
  <c r="L3562" i="6"/>
  <c r="L2420" i="6"/>
  <c r="L1582" i="6"/>
  <c r="L4954" i="6"/>
  <c r="L5113" i="6"/>
  <c r="L4804" i="6"/>
  <c r="L5764" i="6"/>
  <c r="L4727" i="6"/>
  <c r="L3843" i="6"/>
  <c r="L3773" i="6"/>
  <c r="L2871" i="6"/>
  <c r="L3443" i="6"/>
  <c r="L2586" i="6"/>
  <c r="L5749" i="6"/>
  <c r="L645" i="6"/>
  <c r="L3776" i="6"/>
  <c r="L4373" i="6"/>
  <c r="L3861" i="6"/>
  <c r="L3268" i="6"/>
  <c r="L5120" i="6"/>
  <c r="L3194" i="6"/>
  <c r="L4508" i="6"/>
  <c r="L4808" i="6"/>
  <c r="L4866" i="6"/>
  <c r="L1843" i="6"/>
  <c r="L3224" i="6"/>
  <c r="L1697" i="6"/>
  <c r="L2722" i="6"/>
  <c r="L941" i="6"/>
  <c r="L1925" i="6"/>
  <c r="L2556" i="6"/>
  <c r="L4902" i="6"/>
  <c r="L3090" i="6"/>
  <c r="L1685" i="6"/>
  <c r="L4972" i="6"/>
  <c r="L4858" i="6"/>
  <c r="L3315" i="6"/>
  <c r="L4719" i="6"/>
  <c r="L3793" i="6"/>
  <c r="L5600" i="6"/>
  <c r="L4746" i="6"/>
  <c r="L2288" i="6"/>
  <c r="L3172" i="6"/>
  <c r="L978" i="6"/>
  <c r="L3759" i="6"/>
  <c r="L2273" i="6"/>
  <c r="L5004" i="6"/>
  <c r="L2959" i="6"/>
  <c r="L4827" i="6"/>
  <c r="L2729" i="6"/>
  <c r="L5379" i="6"/>
  <c r="L4112" i="6"/>
  <c r="L4179" i="6"/>
  <c r="L3041" i="6"/>
  <c r="L2247" i="6"/>
  <c r="L1357" i="6"/>
  <c r="L5489" i="6"/>
  <c r="L1176" i="6"/>
  <c r="L3814" i="6"/>
  <c r="L1677" i="6"/>
  <c r="L1983" i="6"/>
  <c r="L1942" i="6"/>
  <c r="L2138" i="6"/>
  <c r="L2897" i="6"/>
  <c r="L3530" i="6"/>
  <c r="L4592" i="6"/>
  <c r="L5337" i="6"/>
  <c r="L2603" i="6"/>
  <c r="L3948" i="6"/>
  <c r="L3848" i="6"/>
  <c r="L5409" i="6"/>
  <c r="L3528" i="6"/>
  <c r="L5323" i="6"/>
  <c r="L2252" i="6"/>
  <c r="L5626" i="6"/>
  <c r="L4221" i="6"/>
  <c r="L4118" i="6"/>
  <c r="L3864" i="6"/>
  <c r="L2350" i="6"/>
  <c r="L2808" i="6"/>
  <c r="L3120" i="6"/>
  <c r="L5417" i="6"/>
  <c r="L2750" i="6"/>
  <c r="L4427" i="6"/>
  <c r="L5753" i="6"/>
  <c r="L2539" i="6"/>
  <c r="L3575" i="6"/>
  <c r="L85" i="6"/>
  <c r="L1015" i="6"/>
  <c r="L1144" i="6"/>
  <c r="L4989" i="6"/>
  <c r="L4687" i="6"/>
  <c r="L3438" i="6"/>
  <c r="L1097" i="6"/>
  <c r="L2349" i="6"/>
  <c r="L2882" i="6"/>
  <c r="L2621" i="6"/>
  <c r="L5571" i="6"/>
  <c r="L4360" i="6"/>
  <c r="L4034" i="6"/>
  <c r="L3654" i="6"/>
  <c r="L1179" i="6"/>
  <c r="L3437" i="6"/>
  <c r="L2711" i="6"/>
  <c r="L1833" i="6"/>
  <c r="L4543" i="6"/>
  <c r="L3391" i="6"/>
  <c r="L5558" i="6"/>
  <c r="L506" i="6"/>
  <c r="L3661" i="6"/>
  <c r="L4747" i="6"/>
  <c r="L3549" i="6"/>
  <c r="L3162" i="6"/>
  <c r="L5367" i="6"/>
  <c r="L2010" i="6"/>
  <c r="L5786" i="6"/>
  <c r="L5248" i="6"/>
  <c r="L2190" i="6"/>
  <c r="L2895" i="6"/>
  <c r="L3921" i="6"/>
  <c r="L2438" i="6"/>
  <c r="L4405" i="6"/>
  <c r="L4778" i="6"/>
  <c r="L5045" i="6"/>
  <c r="L4454" i="6"/>
  <c r="L3640" i="6"/>
  <c r="L4792" i="6"/>
  <c r="L4205" i="6"/>
  <c r="L3975" i="6"/>
  <c r="L5656" i="6"/>
  <c r="L2583" i="6"/>
  <c r="L2636" i="6"/>
  <c r="L3433" i="6"/>
  <c r="L5029" i="6"/>
  <c r="L2029" i="6"/>
  <c r="L2841" i="6"/>
  <c r="L5024" i="6"/>
  <c r="L5535" i="6"/>
  <c r="L4945" i="6"/>
  <c r="L1585" i="6"/>
  <c r="L3341" i="6"/>
  <c r="L5513" i="6"/>
  <c r="L5200" i="6"/>
  <c r="L5360" i="6"/>
  <c r="L5353" i="6"/>
  <c r="L4874" i="6"/>
  <c r="L1278" i="6"/>
  <c r="L2733" i="6"/>
  <c r="L4033" i="6"/>
  <c r="L5403" i="6"/>
  <c r="L4691" i="6"/>
  <c r="L4979" i="6"/>
  <c r="L1688" i="6"/>
  <c r="L3755" i="6"/>
  <c r="L1820" i="6"/>
  <c r="L4391" i="6"/>
  <c r="L2624" i="6"/>
  <c r="L4363" i="6"/>
  <c r="L1603" i="6"/>
  <c r="L3771" i="6"/>
  <c r="L3807" i="6"/>
  <c r="L5013" i="6"/>
  <c r="L2333" i="6"/>
  <c r="L2095" i="6"/>
  <c r="L4931" i="6"/>
  <c r="L3656" i="6"/>
  <c r="L1834" i="6"/>
  <c r="L3617" i="6"/>
  <c r="L3719" i="6"/>
  <c r="L365" i="6"/>
  <c r="L2757" i="6"/>
  <c r="L4729" i="6"/>
  <c r="L4314" i="6"/>
  <c r="L4190" i="6"/>
  <c r="L2838" i="6"/>
  <c r="L1082" i="6"/>
  <c r="L5407" i="6"/>
  <c r="L3810" i="6"/>
  <c r="L5729" i="6"/>
  <c r="L4091" i="6"/>
  <c r="L5100" i="6"/>
  <c r="L3666" i="6"/>
  <c r="L1343" i="6"/>
  <c r="L2623" i="6"/>
  <c r="L2270" i="6"/>
  <c r="L3846" i="6"/>
  <c r="L5159" i="6"/>
  <c r="L5648" i="6"/>
  <c r="L3440" i="6"/>
  <c r="L2505" i="6"/>
  <c r="L4285" i="6"/>
  <c r="L4962" i="6"/>
  <c r="L4501" i="6"/>
  <c r="L397" i="6"/>
  <c r="L2787" i="6"/>
  <c r="L3390" i="6"/>
  <c r="L4403" i="6"/>
  <c r="L4992" i="6"/>
  <c r="L5142" i="6"/>
  <c r="L2191" i="6"/>
  <c r="L2215" i="6"/>
  <c r="L5196" i="6"/>
  <c r="L3486" i="6"/>
  <c r="L4641" i="6"/>
  <c r="L4632" i="6"/>
  <c r="L4883" i="6"/>
  <c r="L5714" i="6"/>
  <c r="L1196" i="6"/>
  <c r="L3444" i="6"/>
  <c r="L4201" i="6"/>
  <c r="L2655" i="6"/>
  <c r="L5365" i="6"/>
  <c r="L1021" i="6"/>
  <c r="L4707" i="6"/>
  <c r="L1039" i="6"/>
  <c r="L3137" i="6"/>
  <c r="L2948" i="6"/>
  <c r="L2740" i="6"/>
  <c r="L2282" i="6"/>
  <c r="L4652" i="6"/>
  <c r="L5649" i="6"/>
  <c r="L2891" i="6"/>
  <c r="L1495" i="6"/>
  <c r="L1591" i="6"/>
  <c r="L4815" i="6"/>
  <c r="L2318" i="6"/>
  <c r="L1610" i="6"/>
  <c r="L2383" i="6"/>
  <c r="L2439" i="6"/>
  <c r="L4274" i="6"/>
  <c r="L4085" i="6"/>
  <c r="L1775" i="6"/>
  <c r="L5445" i="6"/>
  <c r="L2652" i="6"/>
  <c r="L5752" i="6"/>
  <c r="L4772" i="6"/>
  <c r="L5022" i="6"/>
  <c r="L4350" i="6"/>
  <c r="L5268" i="6"/>
  <c r="L2908" i="6"/>
  <c r="L4994" i="6"/>
  <c r="L5064" i="6"/>
  <c r="L4028" i="6"/>
  <c r="L1768" i="6"/>
  <c r="L2779" i="6"/>
  <c r="L1284" i="6"/>
  <c r="L1684" i="6"/>
  <c r="L3042" i="6"/>
  <c r="L3326" i="6"/>
  <c r="L5604" i="6"/>
  <c r="L3874" i="6"/>
  <c r="L4035" i="6"/>
  <c r="L2274" i="6"/>
  <c r="L3597" i="6"/>
  <c r="L2444" i="6"/>
  <c r="L5539" i="6"/>
  <c r="L5339" i="6"/>
  <c r="L4886" i="6"/>
  <c r="L4147" i="6"/>
  <c r="L2634" i="6"/>
  <c r="L5074" i="6"/>
  <c r="L2932" i="6"/>
  <c r="L5658" i="6"/>
  <c r="L4416" i="6"/>
  <c r="L34" i="6"/>
  <c r="L4882" i="6"/>
  <c r="L1451" i="6"/>
  <c r="L4767" i="6"/>
  <c r="L3012" i="6"/>
  <c r="L2244" i="6"/>
  <c r="L5329" i="6"/>
  <c r="L2103" i="6"/>
  <c r="L2905" i="6"/>
  <c r="L2387" i="6"/>
  <c r="L3353" i="6"/>
  <c r="L3472" i="6"/>
  <c r="L3630" i="6"/>
  <c r="L1504" i="6"/>
  <c r="L4800" i="6"/>
  <c r="L2794" i="6"/>
  <c r="L3430" i="6"/>
  <c r="L2339" i="6"/>
  <c r="L2516" i="6"/>
  <c r="L2093" i="6"/>
  <c r="L3554" i="6"/>
  <c r="L4353" i="6"/>
  <c r="L1721" i="6"/>
  <c r="L5364" i="6"/>
  <c r="L5607" i="6"/>
  <c r="L3790" i="6"/>
  <c r="L2870" i="6"/>
  <c r="L5544" i="6"/>
  <c r="L5186" i="6"/>
  <c r="L1202" i="6"/>
  <c r="L4037" i="6"/>
  <c r="L1989" i="6"/>
  <c r="L1466" i="6"/>
  <c r="L4928" i="6"/>
  <c r="L5519" i="6"/>
  <c r="L2160" i="6"/>
  <c r="L5221" i="6"/>
  <c r="L4027" i="6"/>
  <c r="L2016" i="6"/>
  <c r="L4709" i="6"/>
  <c r="L2703" i="6"/>
  <c r="L2310" i="6"/>
  <c r="L2617" i="6"/>
  <c r="L2195" i="6"/>
  <c r="L3274" i="6"/>
  <c r="L1478" i="6"/>
  <c r="L3508" i="6"/>
  <c r="L3186" i="6"/>
  <c r="L754" i="6"/>
  <c r="L1818" i="6"/>
  <c r="L2515" i="6"/>
  <c r="L3879" i="6"/>
  <c r="L1419" i="6"/>
  <c r="L2430" i="6"/>
  <c r="L1157" i="6"/>
  <c r="L1968" i="6"/>
  <c r="L5313" i="6"/>
  <c r="L5508" i="6"/>
  <c r="L5050" i="6"/>
  <c r="L1904" i="6"/>
  <c r="L5361" i="6"/>
  <c r="L3018" i="6"/>
  <c r="L3" i="6"/>
  <c r="L5391" i="6"/>
  <c r="L3184" i="6"/>
  <c r="L2449" i="6"/>
  <c r="L5209" i="6"/>
  <c r="L4375" i="6"/>
  <c r="L872" i="6"/>
  <c r="L4676" i="6"/>
  <c r="L5552" i="6"/>
  <c r="L2585" i="6"/>
  <c r="L5105" i="6"/>
  <c r="L5384" i="6"/>
  <c r="L4736" i="6"/>
  <c r="L766" i="6"/>
  <c r="L5030" i="6"/>
  <c r="L5456" i="6"/>
  <c r="L4698" i="6"/>
  <c r="L727" i="6"/>
  <c r="L4863" i="6"/>
  <c r="L4566" i="6"/>
  <c r="L3203" i="6"/>
  <c r="L3882" i="6"/>
  <c r="L1647" i="6"/>
  <c r="L1218" i="6"/>
  <c r="L3338" i="6"/>
  <c r="L3595" i="6"/>
  <c r="L2937" i="6"/>
  <c r="L2218" i="6"/>
  <c r="L4074" i="6"/>
  <c r="L4322" i="6"/>
  <c r="L1844" i="6"/>
  <c r="L3669" i="6"/>
  <c r="L2040" i="6"/>
  <c r="L4344" i="6"/>
  <c r="L4184" i="6"/>
  <c r="L2613" i="6"/>
  <c r="L4131" i="6"/>
  <c r="L5502" i="6"/>
  <c r="L4351" i="6"/>
  <c r="L5214" i="6"/>
  <c r="L4108" i="6"/>
  <c r="L3294" i="6"/>
  <c r="L5644" i="6"/>
  <c r="L4856" i="6"/>
  <c r="L4441" i="6"/>
  <c r="L4942" i="6"/>
  <c r="L789" i="6"/>
  <c r="L4343" i="6"/>
  <c r="L972" i="6"/>
  <c r="L3939" i="6"/>
  <c r="L634" i="6"/>
  <c r="L3543" i="6"/>
  <c r="L2308" i="6"/>
  <c r="L3029" i="6"/>
  <c r="L4050" i="6"/>
  <c r="L681" i="6"/>
  <c r="L50" i="6"/>
  <c r="L3569" i="6"/>
  <c r="L333" i="6"/>
  <c r="L4634" i="6"/>
  <c r="L5491" i="6"/>
  <c r="L4575" i="6"/>
  <c r="L1830" i="6"/>
  <c r="L87" i="6"/>
  <c r="L2061" i="6"/>
  <c r="L3997" i="6"/>
  <c r="L5272" i="6"/>
  <c r="L4163" i="6"/>
  <c r="L411" i="6"/>
  <c r="L2396" i="6"/>
  <c r="L4151" i="6"/>
  <c r="L2158" i="6"/>
  <c r="L5481" i="6"/>
  <c r="L3518" i="6"/>
  <c r="L4254" i="6"/>
  <c r="L1975" i="6"/>
  <c r="L1963" i="6"/>
  <c r="L773" i="6"/>
  <c r="L5285" i="6"/>
  <c r="L2221" i="6"/>
  <c r="L3343" i="6"/>
  <c r="L3396" i="6"/>
  <c r="L1796" i="6"/>
  <c r="L2786" i="6"/>
  <c r="L3096" i="6"/>
  <c r="L77" i="6"/>
  <c r="L2015" i="6"/>
  <c r="L5709" i="6"/>
  <c r="L3064" i="6"/>
  <c r="L5378" i="6"/>
  <c r="L2150" i="6"/>
  <c r="L889" i="6"/>
  <c r="L3566" i="6"/>
  <c r="L5589" i="6"/>
  <c r="L3015" i="6"/>
  <c r="L3687" i="6"/>
  <c r="L4802" i="6"/>
  <c r="L4784" i="6"/>
  <c r="L3831" i="6"/>
  <c r="L5067" i="6"/>
  <c r="L1112" i="6"/>
  <c r="L1808" i="6"/>
  <c r="L2330" i="6"/>
  <c r="L4914" i="6"/>
  <c r="L3648" i="6"/>
  <c r="L1800" i="6"/>
  <c r="L4431" i="6"/>
  <c r="L2564" i="6"/>
  <c r="L3031" i="6"/>
  <c r="L2303" i="6"/>
  <c r="L5754" i="6"/>
  <c r="L5401" i="6"/>
  <c r="L4045" i="6"/>
  <c r="L3099" i="6"/>
  <c r="L5757" i="6"/>
  <c r="L4510" i="6"/>
  <c r="L3533" i="6"/>
  <c r="L3926" i="6"/>
  <c r="L1081" i="6"/>
  <c r="L4546" i="6"/>
  <c r="L5019" i="6"/>
  <c r="L3950" i="6"/>
  <c r="L1731" i="6"/>
  <c r="L2118" i="6"/>
  <c r="L5370" i="6"/>
  <c r="L3410" i="6"/>
  <c r="L4444" i="6"/>
  <c r="L2049" i="6"/>
  <c r="L2763" i="6"/>
  <c r="L3214" i="6"/>
  <c r="L2545" i="6"/>
  <c r="L5661" i="6"/>
  <c r="L3397" i="6"/>
  <c r="L4769" i="6"/>
  <c r="L4238" i="6"/>
  <c r="L4320" i="6"/>
  <c r="L1473" i="6"/>
  <c r="L2230" i="6"/>
  <c r="L5627" i="6"/>
  <c r="L5515" i="6"/>
  <c r="L1172" i="6"/>
  <c r="L1181" i="6"/>
  <c r="L4956" i="6"/>
  <c r="L2371" i="6"/>
  <c r="L4612" i="6"/>
  <c r="L4627" i="6"/>
  <c r="L1761" i="6"/>
  <c r="L3490" i="6"/>
  <c r="L3763" i="6"/>
  <c r="L3608" i="6"/>
  <c r="L3259" i="6"/>
  <c r="L870" i="6"/>
  <c r="L4516" i="6"/>
  <c r="L4581" i="6"/>
  <c r="L5512" i="6"/>
  <c r="L4555" i="6"/>
  <c r="L1727" i="6"/>
  <c r="L5455" i="6"/>
  <c r="L3813" i="6"/>
  <c r="L5641" i="6"/>
  <c r="L2999" i="6"/>
  <c r="L4450" i="6"/>
  <c r="L2752" i="6"/>
  <c r="L1805" i="6"/>
  <c r="L1873" i="6"/>
  <c r="L3422" i="6"/>
  <c r="L1600" i="6"/>
  <c r="L5642" i="6"/>
  <c r="L5468" i="6"/>
  <c r="L3181" i="6"/>
  <c r="L5778" i="6"/>
  <c r="L2140" i="6"/>
  <c r="L4955" i="6"/>
  <c r="L5478" i="6"/>
  <c r="L5756" i="6"/>
  <c r="L2236" i="6"/>
  <c r="L921" i="6"/>
  <c r="L1534" i="6"/>
  <c r="L5121" i="6"/>
  <c r="L5152" i="6"/>
  <c r="L5588" i="6"/>
  <c r="L624" i="6"/>
  <c r="L4780" i="6"/>
  <c r="L3459" i="6"/>
  <c r="L3741" i="6"/>
  <c r="L1103" i="6"/>
  <c r="L418" i="6"/>
  <c r="L3198" i="6"/>
  <c r="L4272" i="6"/>
  <c r="L2048" i="6"/>
  <c r="L2620" i="6"/>
  <c r="L1742" i="6"/>
  <c r="L2964" i="6"/>
  <c r="L2662" i="6"/>
  <c r="L3577" i="6"/>
  <c r="L5412" i="6"/>
  <c r="L3467" i="6"/>
  <c r="L5212" i="6"/>
  <c r="L2919" i="6"/>
  <c r="L5638" i="6"/>
  <c r="L5095" i="6"/>
  <c r="L1117" i="6"/>
  <c r="L3594" i="6"/>
  <c r="L3253" i="6"/>
  <c r="L904" i="6"/>
  <c r="L526" i="6"/>
  <c r="L5615" i="6"/>
  <c r="L1372" i="6"/>
  <c r="L4054" i="6"/>
  <c r="L3527" i="6"/>
  <c r="L3742" i="6"/>
  <c r="L4590" i="6"/>
  <c r="L5590" i="6"/>
  <c r="L4469" i="6"/>
  <c r="L738" i="6"/>
  <c r="L1653" i="6"/>
  <c r="L4267" i="6"/>
  <c r="L2447" i="6"/>
  <c r="L5440" i="6"/>
  <c r="L1556" i="6"/>
  <c r="L3335" i="6"/>
  <c r="L2676" i="6"/>
  <c r="L3327" i="6"/>
  <c r="L4003" i="6"/>
  <c r="L3356" i="6"/>
  <c r="L1807" i="6"/>
  <c r="L5008" i="6"/>
  <c r="L5228" i="6"/>
  <c r="L981" i="6"/>
  <c r="L1710" i="6"/>
  <c r="L4941" i="6"/>
  <c r="L987" i="6"/>
  <c r="L316" i="6"/>
  <c r="L1826" i="6"/>
  <c r="L3960" i="6"/>
  <c r="L5758" i="6"/>
  <c r="L1902" i="6"/>
  <c r="L5586" i="6"/>
  <c r="L4752" i="6"/>
  <c r="L2452" i="6"/>
  <c r="L4484" i="6"/>
  <c r="L4224" i="6"/>
  <c r="L4071" i="6"/>
  <c r="L3304" i="6"/>
  <c r="L1850" i="6"/>
  <c r="L4017" i="6"/>
  <c r="L3043" i="6"/>
  <c r="L3578" i="6"/>
  <c r="L4596" i="6"/>
  <c r="L3027" i="6"/>
  <c r="L3735" i="6"/>
  <c r="L3673" i="6"/>
  <c r="L4944" i="6"/>
  <c r="L3638" i="6"/>
  <c r="L1657" i="6"/>
  <c r="L5309" i="6"/>
  <c r="L1953" i="6"/>
  <c r="L4390" i="6"/>
  <c r="L5517" i="6"/>
  <c r="L2883" i="6"/>
  <c r="L3280" i="6"/>
  <c r="L3618" i="6"/>
  <c r="L4113" i="6"/>
  <c r="L4498" i="6"/>
  <c r="L4297" i="6"/>
  <c r="L3959" i="6"/>
  <c r="L1974" i="6"/>
  <c r="L1822" i="6"/>
  <c r="L5762" i="6"/>
  <c r="L1360" i="6"/>
  <c r="L4135" i="6"/>
  <c r="L5402" i="6"/>
  <c r="L4227" i="6"/>
  <c r="L2266" i="6"/>
  <c r="L2735" i="6"/>
  <c r="L4591" i="6"/>
  <c r="L3034" i="6"/>
  <c r="L5244" i="6"/>
  <c r="L4536" i="6"/>
  <c r="L3201" i="6"/>
  <c r="L3250" i="6"/>
  <c r="L1242" i="6"/>
  <c r="L4075" i="6"/>
  <c r="L709" i="6"/>
  <c r="L2137" i="6"/>
  <c r="L5269" i="6"/>
  <c r="L5613" i="6"/>
  <c r="L3833" i="6"/>
  <c r="L4758" i="6"/>
  <c r="L4639" i="6"/>
  <c r="L2233" i="6"/>
  <c r="L3321" i="6"/>
  <c r="L2731" i="6"/>
  <c r="L135" i="6"/>
  <c r="L4051" i="6"/>
  <c r="L3670" i="6"/>
  <c r="L285" i="6"/>
  <c r="L1456" i="6"/>
  <c r="L3624" i="6"/>
  <c r="L3965" i="6"/>
  <c r="L5326" i="6"/>
  <c r="L5145" i="6"/>
  <c r="L5299" i="6"/>
  <c r="L2332" i="6"/>
  <c r="L5738" i="6"/>
  <c r="L298" i="6"/>
  <c r="L3686" i="6"/>
  <c r="L3752" i="6"/>
  <c r="L2584" i="6"/>
  <c r="L2056" i="6"/>
  <c r="L1913" i="6"/>
  <c r="L2631" i="6"/>
  <c r="L4232" i="6"/>
  <c r="L5037" i="6"/>
  <c r="L4188" i="6"/>
  <c r="L2419" i="6"/>
  <c r="L5110" i="6"/>
  <c r="L4545" i="6"/>
  <c r="L1827" i="6"/>
  <c r="L3532" i="6"/>
  <c r="L1249" i="6"/>
  <c r="L207" i="6"/>
  <c r="L3024" i="6"/>
  <c r="L4217" i="6"/>
  <c r="L437" i="6"/>
  <c r="L4993" i="6"/>
  <c r="L1110" i="6"/>
  <c r="L5618" i="6"/>
  <c r="L3454" i="6"/>
  <c r="L3161" i="6"/>
  <c r="L2148" i="6"/>
  <c r="L2742" i="6"/>
  <c r="L2781" i="6"/>
  <c r="L2465" i="6"/>
  <c r="L5554" i="6"/>
  <c r="L2363" i="6"/>
  <c r="L5795" i="6"/>
  <c r="L5276" i="6"/>
  <c r="L3684" i="6"/>
  <c r="L5032" i="6"/>
  <c r="L998" i="6"/>
  <c r="L3363" i="6"/>
  <c r="L4633" i="6"/>
  <c r="L5530" i="6"/>
  <c r="L625" i="6"/>
  <c r="L3863" i="6"/>
  <c r="L2412" i="6"/>
  <c r="L5669" i="6"/>
  <c r="L2109" i="6"/>
  <c r="L5016" i="6"/>
  <c r="L3899" i="6"/>
  <c r="L1212" i="6"/>
  <c r="L3730" i="6"/>
  <c r="L2988" i="6"/>
  <c r="L616" i="6"/>
  <c r="L4335" i="6"/>
  <c r="L3785" i="6"/>
  <c r="L4047" i="6"/>
  <c r="L909" i="6"/>
  <c r="L4951" i="6"/>
  <c r="L2414" i="6"/>
  <c r="L3136" i="6"/>
  <c r="L5376" i="6"/>
  <c r="L4229" i="6"/>
  <c r="L3804" i="6"/>
  <c r="L2706" i="6"/>
  <c r="L4116" i="6"/>
  <c r="L2334" i="6"/>
  <c r="L3801" i="6"/>
  <c r="L3208" i="6"/>
  <c r="L824" i="6"/>
  <c r="L3209" i="6"/>
  <c r="L5334" i="6"/>
  <c r="L2386" i="6"/>
  <c r="L3167" i="6"/>
  <c r="L5438" i="6"/>
  <c r="L3898" i="6"/>
  <c r="L2426" i="6"/>
  <c r="L1651" i="6"/>
  <c r="L2563" i="6"/>
  <c r="L5499" i="6"/>
  <c r="L1115" i="6"/>
  <c r="L2920" i="6"/>
  <c r="L3151" i="6"/>
  <c r="L3054" i="6"/>
  <c r="L686" i="6"/>
  <c r="L3155" i="6"/>
  <c r="L2185" i="6"/>
  <c r="L4869" i="6"/>
  <c r="L5547" i="6"/>
  <c r="L1374" i="6"/>
  <c r="L5538" i="6"/>
  <c r="L3298" i="6"/>
  <c r="L200" i="6"/>
  <c r="L2037" i="6"/>
  <c r="L3680" i="6"/>
  <c r="L3775" i="6"/>
  <c r="L3231" i="6"/>
  <c r="L2392" i="6"/>
  <c r="L3402" i="6"/>
  <c r="L3493" i="6"/>
  <c r="L866" i="6"/>
  <c r="L4304" i="6"/>
  <c r="L4474" i="6"/>
  <c r="L501" i="6"/>
  <c r="L5597" i="6"/>
  <c r="L2712" i="6"/>
  <c r="L4339" i="6"/>
  <c r="L2090" i="6"/>
  <c r="L5486" i="6"/>
  <c r="L4852" i="6"/>
  <c r="L1508" i="6"/>
  <c r="L2089" i="6"/>
  <c r="L5217" i="6"/>
  <c r="L4801" i="6"/>
  <c r="L1771" i="6"/>
  <c r="L1331" i="6"/>
  <c r="L4650" i="6"/>
  <c r="L4241" i="6"/>
  <c r="L4762" i="6"/>
  <c r="L5224" i="6"/>
  <c r="L307" i="6"/>
  <c r="L5295" i="6"/>
  <c r="L5017" i="6"/>
  <c r="L3494" i="6"/>
  <c r="L3927" i="6"/>
  <c r="L4005" i="6"/>
  <c r="L5306" i="6"/>
  <c r="L4653" i="6"/>
  <c r="L3513" i="6"/>
  <c r="L3049" i="6"/>
  <c r="L5532" i="6"/>
  <c r="L416" i="6"/>
  <c r="L5694" i="6"/>
  <c r="L4540" i="6"/>
  <c r="L4280" i="6"/>
  <c r="L4361" i="6"/>
  <c r="L3725" i="6"/>
  <c r="L958" i="6"/>
  <c r="L2589" i="6"/>
  <c r="L3270" i="6"/>
  <c r="L2260" i="6"/>
  <c r="L5464" i="6"/>
  <c r="L3481" i="6"/>
  <c r="L4145" i="6"/>
  <c r="L5775" i="6"/>
  <c r="L1698" i="6"/>
  <c r="L3266" i="6"/>
  <c r="L3838" i="6"/>
  <c r="L2393" i="6"/>
  <c r="L4776" i="6"/>
  <c r="L432" i="6"/>
  <c r="L3365" i="6"/>
  <c r="L4757" i="6"/>
  <c r="L3966" i="6"/>
  <c r="L2955" i="6"/>
  <c r="L4032" i="6"/>
  <c r="L2990" i="6"/>
  <c r="L3014" i="6"/>
  <c r="L5065" i="6"/>
  <c r="L3484" i="6"/>
  <c r="L4728" i="6"/>
  <c r="L2489" i="6"/>
  <c r="L1666" i="6"/>
  <c r="L2222" i="6"/>
  <c r="L5711" i="6"/>
  <c r="L2560" i="6"/>
  <c r="L4618" i="6"/>
  <c r="L3450" i="6"/>
  <c r="L5651" i="6"/>
  <c r="L3707" i="6"/>
  <c r="L4965" i="6"/>
  <c r="L5001" i="6"/>
  <c r="L2527" i="6"/>
  <c r="L4095" i="6"/>
  <c r="L4218" i="6"/>
  <c r="L4968" i="6"/>
  <c r="L2044" i="6"/>
  <c r="L4906" i="6"/>
  <c r="L3901" i="6"/>
  <c r="L3712" i="6"/>
  <c r="L4530" i="6"/>
  <c r="L5175" i="6"/>
  <c r="L3855" i="6"/>
  <c r="L4569" i="6"/>
  <c r="L4892" i="6"/>
  <c r="L4864" i="6"/>
  <c r="L5215" i="6"/>
  <c r="L976" i="6"/>
  <c r="L2100" i="6"/>
  <c r="L1607" i="6"/>
  <c r="L362" i="6"/>
  <c r="L1966" i="6"/>
  <c r="L521" i="6"/>
  <c r="L2211" i="6"/>
  <c r="L4649" i="6"/>
  <c r="L1046" i="6"/>
  <c r="L4837" i="6"/>
  <c r="L4562" i="6"/>
  <c r="L3439" i="6"/>
  <c r="L4872" i="6"/>
  <c r="L4763" i="6"/>
  <c r="L1387" i="6"/>
  <c r="L3308" i="6"/>
  <c r="L2704" i="6"/>
  <c r="L1924" i="6"/>
  <c r="L4849" i="6"/>
  <c r="L2532" i="6"/>
  <c r="L3514" i="6"/>
  <c r="L1091" i="6"/>
  <c r="L4080" i="6"/>
  <c r="L1295" i="6"/>
  <c r="L5785" i="6"/>
  <c r="L5521" i="6"/>
  <c r="L5203" i="6"/>
  <c r="L3850" i="6"/>
  <c r="L485" i="6"/>
  <c r="L5136" i="6"/>
  <c r="L3682" i="6"/>
  <c r="L5763" i="6"/>
  <c r="L5072" i="6"/>
  <c r="L5122" i="6"/>
  <c r="L4969" i="6"/>
  <c r="L3794" i="6"/>
  <c r="L2562" i="6"/>
  <c r="L4823" i="6"/>
  <c r="L2122" i="6"/>
  <c r="L4553" i="6"/>
  <c r="L2173" i="6"/>
  <c r="L4459" i="6"/>
  <c r="L3246" i="6"/>
  <c r="L5153" i="6"/>
  <c r="L2313" i="6"/>
  <c r="L5036" i="6"/>
  <c r="L3962" i="6"/>
  <c r="L2977" i="6"/>
  <c r="L5015" i="6"/>
  <c r="L5516" i="6"/>
  <c r="L4043" i="6"/>
  <c r="L4219" i="6"/>
  <c r="L3581" i="6"/>
  <c r="L5287" i="6"/>
  <c r="L446" i="6"/>
  <c r="L2682" i="6"/>
  <c r="L5060" i="6"/>
  <c r="L2801" i="6"/>
  <c r="L1287" i="6"/>
  <c r="L4976" i="6"/>
  <c r="L335" i="6"/>
  <c r="L2268" i="6"/>
  <c r="L1171" i="6"/>
  <c r="L3452" i="6"/>
  <c r="L3510" i="6"/>
  <c r="L2171" i="6"/>
  <c r="L5312" i="6"/>
  <c r="L5550" i="6"/>
  <c r="L4359" i="6"/>
  <c r="L5195" i="6"/>
  <c r="L4551" i="6"/>
  <c r="L2018" i="6"/>
  <c r="L4745" i="6"/>
  <c r="L5087" i="6"/>
  <c r="L2232" i="6"/>
  <c r="L5089" i="6"/>
  <c r="L2640" i="6"/>
  <c r="L4871" i="6"/>
  <c r="L4430" i="6"/>
  <c r="L1615" i="6"/>
  <c r="L4189" i="6"/>
  <c r="L4578" i="6"/>
  <c r="L2700" i="6"/>
  <c r="L3823" i="6"/>
  <c r="L2823" i="6"/>
  <c r="L5040" i="6"/>
  <c r="L3593" i="6"/>
  <c r="L276" i="6"/>
  <c r="L4935" i="6"/>
  <c r="L5097" i="6"/>
  <c r="L2011" i="6"/>
  <c r="L3412" i="6"/>
  <c r="L2110" i="6"/>
  <c r="L4558" i="6"/>
  <c r="L591" i="6"/>
  <c r="L2635" i="6"/>
  <c r="L214" i="6"/>
  <c r="L4073" i="6"/>
  <c r="L3596" i="6"/>
  <c r="L2531" i="6"/>
  <c r="L3720" i="6"/>
  <c r="L1520" i="6"/>
  <c r="L4535" i="6"/>
  <c r="L2411" i="6"/>
  <c r="L3667" i="6"/>
  <c r="L4024" i="6"/>
  <c r="L2776" i="6"/>
  <c r="L4845" i="6"/>
  <c r="L1932" i="6"/>
  <c r="L1055" i="6"/>
  <c r="L4298" i="6"/>
  <c r="L3866" i="6"/>
  <c r="L4176" i="6"/>
  <c r="L4631" i="6"/>
  <c r="L4816" i="6"/>
  <c r="L1704" i="6"/>
  <c r="L4065" i="6"/>
  <c r="L607" i="6"/>
  <c r="L1096" i="6"/>
  <c r="L1335" i="6"/>
  <c r="L1431" i="6"/>
  <c r="L4324" i="6"/>
  <c r="L3700" i="6"/>
  <c r="L3189" i="6"/>
  <c r="L2261" i="6"/>
  <c r="L3517" i="6"/>
  <c r="L1625" i="6"/>
  <c r="L5324" i="6"/>
  <c r="L5500" i="6"/>
  <c r="L1659" i="6"/>
  <c r="L1746" i="6"/>
  <c r="L4470" i="6"/>
  <c r="L4679" i="6"/>
  <c r="L5300" i="6"/>
  <c r="L3839" i="6"/>
  <c r="L3523" i="6"/>
  <c r="L3261" i="6"/>
  <c r="L2868" i="6"/>
  <c r="L1948" i="6"/>
  <c r="L5358" i="6"/>
  <c r="L5289" i="6"/>
  <c r="L473" i="6"/>
  <c r="L4465" i="6"/>
  <c r="L2795" i="6"/>
  <c r="L5104" i="6"/>
  <c r="L2141" i="6"/>
  <c r="L5528" i="6"/>
  <c r="L649" i="6"/>
  <c r="L4377" i="6"/>
  <c r="L4947" i="6"/>
  <c r="L2960" i="6"/>
  <c r="L4787" i="6"/>
  <c r="L5432" i="6"/>
  <c r="L4063" i="6"/>
  <c r="L5723" i="6"/>
  <c r="L3436" i="6"/>
  <c r="L1605" i="6"/>
  <c r="L1951" i="6"/>
  <c r="L4963" i="6"/>
  <c r="L5574" i="6"/>
  <c r="L5430" i="6"/>
  <c r="L4237" i="6"/>
  <c r="L4315" i="6"/>
  <c r="L4103" i="6"/>
  <c r="L1425" i="6"/>
  <c r="L875" i="6"/>
  <c r="L5007" i="6"/>
  <c r="L4021" i="6"/>
  <c r="L2888" i="6"/>
  <c r="L5156" i="6"/>
  <c r="L2567" i="6"/>
  <c r="L1720" i="6"/>
  <c r="L4708" i="6"/>
  <c r="L2625" i="6"/>
  <c r="L876" i="6"/>
  <c r="L4549" i="6"/>
  <c r="L1590" i="6"/>
  <c r="L1259" i="6"/>
  <c r="L4714" i="6"/>
  <c r="L3265" i="6"/>
  <c r="L3501" i="6"/>
  <c r="L1806" i="6"/>
  <c r="L4400" i="6"/>
  <c r="L4083" i="6"/>
  <c r="L3425" i="6"/>
  <c r="L3269" i="6"/>
  <c r="L4704" i="6"/>
  <c r="L5599" i="6"/>
  <c r="L5332" i="6"/>
  <c r="L5690" i="6"/>
  <c r="L2732" i="6"/>
  <c r="L3252" i="6"/>
  <c r="L1566" i="6"/>
  <c r="L4308" i="6"/>
  <c r="L3291" i="6"/>
  <c r="L3360" i="6"/>
  <c r="L4812" i="6"/>
  <c r="L2114" i="6"/>
  <c r="L4019" i="6"/>
  <c r="L4824" i="6"/>
  <c r="L1536" i="6"/>
  <c r="L3392" i="6"/>
  <c r="L399" i="6"/>
  <c r="L3116" i="6"/>
  <c r="L3386" i="6"/>
  <c r="L4492" i="6"/>
  <c r="L2369" i="6"/>
  <c r="L5460" i="6"/>
  <c r="L5002" i="6"/>
  <c r="L1525" i="6"/>
  <c r="L3553" i="6"/>
  <c r="L4243" i="6"/>
  <c r="L5727" i="6"/>
  <c r="L722" i="6"/>
  <c r="L4518" i="6"/>
  <c r="L3215" i="6"/>
  <c r="L2591" i="6"/>
  <c r="L4977" i="6"/>
  <c r="L2947" i="6"/>
  <c r="L4389" i="6"/>
  <c r="L2182" i="6"/>
  <c r="L1320" i="6"/>
  <c r="L2550" i="6"/>
  <c r="L2508" i="6"/>
  <c r="L1906" i="6"/>
  <c r="L4102" i="6"/>
  <c r="L2782" i="6"/>
  <c r="L2312" i="6"/>
  <c r="L4038" i="6"/>
  <c r="L1883" i="6"/>
  <c r="L3197" i="6"/>
  <c r="L4805" i="6"/>
  <c r="L4413" i="6"/>
  <c r="L5657" i="6"/>
  <c r="L4023" i="6"/>
  <c r="L4206" i="6"/>
  <c r="L5147" i="6"/>
  <c r="L5620" i="6"/>
  <c r="L5475" i="6"/>
  <c r="L2406" i="6"/>
  <c r="L2600" i="6"/>
  <c r="L5381" i="6"/>
  <c r="L1083" i="6"/>
  <c r="L5069" i="6"/>
  <c r="L5185" i="6"/>
  <c r="L2949" i="6"/>
  <c r="L4199" i="6"/>
  <c r="L2881" i="6"/>
  <c r="L2520" i="6"/>
  <c r="L3583" i="6"/>
  <c r="L3309" i="6"/>
  <c r="L1795" i="6"/>
  <c r="L5377" i="6"/>
  <c r="L4819" i="6"/>
  <c r="L641" i="6"/>
  <c r="L2227" i="6"/>
  <c r="L5227" i="6"/>
  <c r="L5742" i="6"/>
  <c r="L5305" i="6"/>
  <c r="L4913" i="6"/>
  <c r="L3924" i="6"/>
  <c r="L5191" i="6"/>
  <c r="L3389" i="6"/>
  <c r="L5706" i="6"/>
  <c r="L5027" i="6"/>
  <c r="L3348" i="6"/>
  <c r="L3606" i="6"/>
  <c r="L3046" i="6"/>
  <c r="L144" i="6"/>
  <c r="L3697" i="6"/>
  <c r="L3011" i="6"/>
  <c r="L5731" i="6"/>
  <c r="L4093" i="6"/>
  <c r="L5263" i="6"/>
  <c r="L1589" i="6"/>
  <c r="L5161" i="6"/>
  <c r="L5112" i="6"/>
  <c r="L5572" i="6"/>
  <c r="L5705" i="6"/>
  <c r="L4244" i="6"/>
  <c r="L3305" i="6"/>
  <c r="L2952" i="6"/>
  <c r="L3708" i="6"/>
  <c r="L1090" i="6"/>
  <c r="L139" i="6"/>
  <c r="L4289" i="6"/>
  <c r="L3079" i="6"/>
  <c r="L4560" i="6"/>
  <c r="L2663" i="6"/>
  <c r="L3297" i="6"/>
  <c r="L4125" i="6"/>
  <c r="L3783" i="6"/>
  <c r="L817" i="6"/>
  <c r="L3193" i="6"/>
  <c r="L3894" i="6"/>
  <c r="L2340" i="6"/>
  <c r="L4261" i="6"/>
  <c r="L4287" i="6"/>
  <c r="L4750" i="6"/>
  <c r="L4424" i="6"/>
  <c r="L3220" i="6"/>
  <c r="L2052" i="6"/>
  <c r="L1484" i="6"/>
  <c r="L4985" i="6"/>
  <c r="L1011" i="6"/>
  <c r="L3782" i="6"/>
  <c r="L4532" i="6"/>
  <c r="L5259" i="6"/>
  <c r="L1363" i="6"/>
  <c r="L5525" i="6"/>
  <c r="L4822" i="6"/>
  <c r="L688" i="6"/>
  <c r="L4667" i="6"/>
  <c r="L4541" i="6"/>
  <c r="L2307" i="6"/>
  <c r="L3809" i="6"/>
  <c r="L5018" i="6"/>
  <c r="L5216" i="6"/>
  <c r="L2614" i="6"/>
  <c r="L2121" i="6"/>
  <c r="L4362" i="6"/>
  <c r="L1890" i="6"/>
  <c r="L2125" i="6"/>
  <c r="L5382" i="6"/>
  <c r="L5582" i="6"/>
  <c r="L3980" i="6"/>
  <c r="L4912" i="6"/>
  <c r="L4355" i="6"/>
  <c r="L1840" i="6"/>
  <c r="L3125" i="6"/>
  <c r="L5787" i="6"/>
  <c r="L2524" i="6"/>
  <c r="L2433" i="6"/>
  <c r="L5424" i="6"/>
  <c r="L4307" i="6"/>
  <c r="L5576" i="6"/>
  <c r="L5791" i="6"/>
  <c r="L5629" i="6"/>
  <c r="L3651" i="6"/>
  <c r="L4943" i="6"/>
  <c r="L4695" i="6"/>
  <c r="L3263" i="6"/>
  <c r="L2070" i="6"/>
  <c r="L1654" i="6"/>
  <c r="L1371" i="6"/>
  <c r="L2618" i="6"/>
  <c r="L1852" i="6"/>
  <c r="L2027" i="6"/>
  <c r="L3354" i="6"/>
  <c r="L4412" i="6"/>
  <c r="L2372" i="6"/>
  <c r="L3247" i="6"/>
  <c r="L1574" i="6"/>
  <c r="L5362" i="6"/>
  <c r="L3969" i="6"/>
  <c r="L2259" i="6"/>
  <c r="L4636" i="6"/>
  <c r="L3036" i="6"/>
  <c r="L456" i="6"/>
  <c r="L4959" i="6"/>
  <c r="L1505" i="6"/>
  <c r="L5347" i="6"/>
  <c r="L3908" i="6"/>
  <c r="L5182" i="6"/>
  <c r="L1752" i="6"/>
  <c r="L5135" i="6"/>
  <c r="L5583" i="6"/>
  <c r="L2395" i="6"/>
  <c r="L4500" i="6"/>
  <c r="L2788" i="6"/>
  <c r="L4609" i="6"/>
  <c r="L2435" i="6"/>
  <c r="L4236" i="6"/>
  <c r="L3701" i="6"/>
  <c r="L4011" i="6"/>
  <c r="L5732" i="6"/>
  <c r="L4975" i="6"/>
  <c r="L4867" i="6"/>
  <c r="L3835" i="6"/>
  <c r="L1578" i="6"/>
  <c r="L698" i="6"/>
  <c r="L2814" i="6"/>
  <c r="L5265" i="6"/>
  <c r="L2951" i="6"/>
  <c r="L2068" i="6"/>
  <c r="L4466" i="6"/>
  <c r="L4452" i="6"/>
  <c r="L2076" i="6"/>
  <c r="L5220" i="6"/>
  <c r="L5431" i="6"/>
  <c r="L5140" i="6"/>
  <c r="L4468" i="6"/>
  <c r="L4697" i="6"/>
  <c r="L65" i="6"/>
  <c r="L3502" i="6"/>
  <c r="L4923" i="6"/>
  <c r="L2127" i="6"/>
  <c r="L2783" i="6"/>
  <c r="L3893" i="6"/>
  <c r="L3592" i="6"/>
  <c r="L2667" i="6"/>
  <c r="L3751" i="6"/>
  <c r="L2293" i="6"/>
  <c r="L5467" i="6"/>
  <c r="L2771" i="6"/>
  <c r="L331" i="6"/>
  <c r="L1485" i="6"/>
  <c r="L4666" i="6"/>
  <c r="L2660" i="6"/>
  <c r="L5691" i="6"/>
  <c r="L5090" i="6"/>
  <c r="L3985" i="6"/>
  <c r="L4115" i="6"/>
  <c r="L422" i="6"/>
  <c r="L3873" i="6"/>
  <c r="L3485" i="6"/>
  <c r="L2107" i="6"/>
  <c r="L5769" i="6"/>
  <c r="L4010" i="6"/>
  <c r="L5443" i="6"/>
  <c r="L4901" i="6"/>
  <c r="L3598" i="6"/>
  <c r="L4496" i="6"/>
  <c r="L4106" i="6"/>
  <c r="L3551" i="6"/>
  <c r="L2059" i="6"/>
  <c r="L1273" i="6"/>
  <c r="L2736" i="6"/>
  <c r="L3312" i="6"/>
  <c r="L4503" i="6"/>
  <c r="L3121" i="6"/>
  <c r="L258" i="6"/>
  <c r="L2797" i="6"/>
  <c r="L708" i="6"/>
  <c r="L2033" i="6"/>
  <c r="L2212" i="6"/>
  <c r="L2665" i="6"/>
  <c r="L2354" i="6"/>
  <c r="L4527" i="6"/>
  <c r="L1998" i="6"/>
  <c r="L4890" i="6"/>
  <c r="L3681" i="6"/>
  <c r="L5331" i="6"/>
  <c r="L1243" i="6"/>
  <c r="L5585" i="6"/>
  <c r="L4672" i="6"/>
  <c r="L4059" i="6"/>
  <c r="L1005" i="6"/>
  <c r="L5192" i="6"/>
  <c r="L3652" i="6"/>
  <c r="L4974" i="6"/>
  <c r="L3008" i="6"/>
  <c r="L5091" i="6"/>
  <c r="L5210" i="6"/>
  <c r="L3290" i="6"/>
  <c r="L979" i="6"/>
  <c r="L2279" i="6"/>
  <c r="L2120" i="6"/>
  <c r="L5674" i="6"/>
  <c r="L5643" i="6"/>
  <c r="L4210" i="6"/>
  <c r="L3009" i="6"/>
  <c r="L2518" i="6"/>
  <c r="L3987" i="6"/>
  <c r="L3306" i="6"/>
  <c r="L3337" i="6"/>
  <c r="L4724" i="6"/>
  <c r="L4998" i="6"/>
  <c r="L5" i="6"/>
  <c r="L4481" i="6"/>
  <c r="L4195" i="6"/>
  <c r="L1274" i="6"/>
  <c r="L3815" i="6"/>
  <c r="L1166" i="6"/>
  <c r="L3828" i="6"/>
  <c r="L5233" i="6"/>
  <c r="L2238" i="6"/>
  <c r="L4084" i="6"/>
  <c r="L5139" i="6"/>
  <c r="L2017" i="6"/>
  <c r="L1155" i="6"/>
  <c r="L4809" i="6"/>
  <c r="L5204" i="6"/>
  <c r="L5281" i="6"/>
  <c r="L4334" i="6"/>
  <c r="L4616" i="6"/>
  <c r="L5695" i="6"/>
  <c r="L5466" i="6"/>
  <c r="L4319" i="6"/>
  <c r="L5429" i="6"/>
  <c r="L4425" i="6"/>
  <c r="L4625" i="6"/>
  <c r="L2632" i="6"/>
  <c r="L3981" i="6"/>
  <c r="L5506" i="6"/>
  <c r="L928" i="6"/>
  <c r="L5025" i="6"/>
  <c r="L1208" i="6"/>
  <c r="L2006" i="6"/>
  <c r="L4053" i="6"/>
  <c r="L2024" i="6"/>
  <c r="L3870" i="6"/>
  <c r="L4149" i="6"/>
  <c r="L2939" i="6"/>
  <c r="L5493" i="6"/>
  <c r="L4803" i="6"/>
  <c r="L2942" i="6"/>
  <c r="L322" i="6"/>
  <c r="L4948" i="6"/>
  <c r="L3564" i="6"/>
  <c r="L2376" i="6"/>
  <c r="L2408" i="6"/>
  <c r="L5411" i="6"/>
  <c r="L4134" i="6"/>
  <c r="L4429" i="6"/>
  <c r="L4158" i="6"/>
  <c r="L3449" i="6"/>
  <c r="L5680" i="6"/>
  <c r="L1594" i="6"/>
  <c r="L4506" i="6"/>
  <c r="L3055" i="6"/>
  <c r="L2284" i="6"/>
  <c r="L3512" i="6"/>
  <c r="L2298" i="6"/>
  <c r="L4806" i="6"/>
  <c r="L3567" i="6"/>
  <c r="L2573" i="6"/>
  <c r="L5659" i="6"/>
  <c r="L4670" i="6"/>
  <c r="L2315" i="6"/>
  <c r="L2828" i="6"/>
  <c r="L2183" i="6"/>
  <c r="L4960" i="6"/>
  <c r="L2894" i="6"/>
  <c r="L4574" i="6"/>
  <c r="L3550" i="6"/>
  <c r="L4793" i="6"/>
  <c r="L4782" i="6"/>
  <c r="L1535" i="6"/>
  <c r="L3955" i="6"/>
  <c r="L2469" i="6"/>
  <c r="L4927" i="6"/>
  <c r="L1839" i="6"/>
  <c r="L5149" i="6"/>
  <c r="L1561" i="6"/>
  <c r="L4396" i="6"/>
  <c r="L5698" i="6"/>
  <c r="L4120" i="6"/>
  <c r="L761" i="6"/>
  <c r="L5357" i="6"/>
  <c r="L2887" i="6"/>
  <c r="L2142" i="6"/>
  <c r="L3409" i="6"/>
  <c r="L4875" i="6"/>
  <c r="L4183" i="6"/>
  <c r="L3834" i="6"/>
  <c r="L949" i="6"/>
  <c r="L21" i="6"/>
  <c r="L963" i="6"/>
  <c r="L4739" i="6"/>
  <c r="L2548" i="6"/>
  <c r="L4365" i="6"/>
  <c r="L2832" i="6"/>
  <c r="L4114" i="6"/>
  <c r="L2927" i="6"/>
  <c r="L5239" i="6"/>
  <c r="L3655" i="6"/>
  <c r="L3622" i="6"/>
  <c r="L5667" i="6"/>
  <c r="L3973" i="6"/>
  <c r="L4411" i="6"/>
  <c r="L717" i="6"/>
  <c r="L4300" i="6"/>
  <c r="L4723" i="6"/>
  <c r="L5625" i="6"/>
  <c r="L1197" i="6"/>
  <c r="L2641" i="6"/>
  <c r="L4426" i="6"/>
  <c r="L5170" i="6"/>
  <c r="L4252" i="6"/>
  <c r="L5374" i="6"/>
  <c r="L4230" i="6"/>
  <c r="L4150" i="6"/>
  <c r="L3802" i="6"/>
  <c r="L3540" i="6"/>
  <c r="L4539" i="6"/>
  <c r="L3679" i="6"/>
  <c r="L4295" i="6"/>
  <c r="L4608" i="6"/>
  <c r="L4250" i="6"/>
  <c r="L2036" i="6"/>
  <c r="L3076" i="6"/>
  <c r="L2436" i="6"/>
  <c r="L549" i="6"/>
  <c r="L4973" i="6"/>
  <c r="L2683" i="6"/>
  <c r="L5325" i="6"/>
  <c r="L1920" i="6"/>
  <c r="L1630" i="6"/>
  <c r="L3292" i="6"/>
  <c r="L5581" i="6"/>
  <c r="L4442" i="6"/>
  <c r="L3779" i="6"/>
  <c r="L4919" i="6"/>
  <c r="L1417" i="6"/>
  <c r="L3637" i="6"/>
  <c r="L4607" i="6"/>
  <c r="L5725" i="6"/>
  <c r="L4007" i="6"/>
  <c r="L4262" i="6"/>
  <c r="L2170" i="6"/>
  <c r="L2250" i="6"/>
  <c r="L3535" i="6"/>
  <c r="L1788" i="6"/>
  <c r="L4678" i="6"/>
  <c r="L3851" i="6"/>
  <c r="L2327" i="6"/>
  <c r="L3520" i="6"/>
  <c r="L1784" i="6"/>
  <c r="L5132" i="6"/>
  <c r="L3706" i="6"/>
  <c r="L5654" i="6"/>
  <c r="L4072" i="6"/>
  <c r="L3945" i="6"/>
  <c r="L2389" i="6"/>
  <c r="L5117" i="6"/>
  <c r="L2570" i="6"/>
  <c r="L4646" i="6"/>
  <c r="L3066" i="6"/>
  <c r="L5080" i="6"/>
  <c r="L2243" i="6"/>
  <c r="L4485" i="6"/>
  <c r="L611" i="6"/>
  <c r="L2487" i="6"/>
  <c r="L5057" i="6"/>
  <c r="L2169" i="6"/>
  <c r="L2051" i="6"/>
  <c r="L2241" i="6"/>
  <c r="L1877" i="6"/>
  <c r="L4894" i="6"/>
  <c r="L4066" i="6"/>
  <c r="L5776" i="6"/>
  <c r="L2167" i="6"/>
  <c r="L5686" i="6"/>
  <c r="L4818" i="6"/>
  <c r="L4529" i="6"/>
  <c r="L5394" i="6"/>
  <c r="L5150" i="6"/>
  <c r="L4187" i="6"/>
  <c r="L4949" i="6"/>
  <c r="L76" i="6"/>
  <c r="L1739" i="6"/>
  <c r="L1496" i="6"/>
  <c r="L4557" i="6"/>
  <c r="L4563" i="6"/>
  <c r="L203" i="6"/>
  <c r="L4372" i="6"/>
  <c r="L2946" i="6"/>
  <c r="L4414" i="6"/>
  <c r="L177" i="6"/>
  <c r="L995" i="6"/>
  <c r="L4228" i="6"/>
  <c r="L3169" i="6"/>
  <c r="L3030" i="6"/>
  <c r="L3826" i="6"/>
  <c r="L4520" i="6"/>
  <c r="L4895" i="6"/>
  <c r="L2468" i="6"/>
  <c r="L4952" i="6"/>
  <c r="L1875" i="6"/>
  <c r="L5173" i="6"/>
  <c r="L3358" i="6"/>
  <c r="L5664" i="6"/>
  <c r="L5058" i="6"/>
  <c r="L3739" i="6"/>
  <c r="L2086" i="6"/>
  <c r="L3635" i="6"/>
  <c r="L5111" i="6"/>
  <c r="L2287" i="6"/>
  <c r="L5595" i="6"/>
  <c r="L1577" i="6"/>
  <c r="L5736" i="6"/>
  <c r="L2178" i="6"/>
  <c r="L3610" i="6"/>
  <c r="L4661" i="6"/>
  <c r="L3285" i="6"/>
  <c r="L2521" i="6"/>
  <c r="L1058" i="6"/>
  <c r="L3795" i="6"/>
  <c r="L3862" i="6"/>
  <c r="L1809" i="6"/>
  <c r="L4382" i="6"/>
  <c r="L3235" i="6"/>
  <c r="L4921" i="6"/>
  <c r="L895" i="6"/>
  <c r="L1128" i="6"/>
  <c r="L3923" i="6"/>
  <c r="L5603" i="6"/>
  <c r="L2817" i="6"/>
  <c r="L3890" i="6"/>
  <c r="L2753" i="6"/>
  <c r="L4880" i="6"/>
  <c r="L3935" i="6"/>
  <c r="L2568" i="6"/>
  <c r="L5782" i="6"/>
  <c r="L780" i="6"/>
  <c r="L4840" i="6"/>
  <c r="L2898" i="6"/>
  <c r="L5218" i="6"/>
  <c r="L5631" i="6"/>
  <c r="L4602" i="6"/>
  <c r="L4097" i="6"/>
  <c r="L570" i="6"/>
  <c r="L2875" i="6"/>
  <c r="L4129" i="6"/>
  <c r="L3636" i="6"/>
  <c r="L4446" i="6"/>
  <c r="L3040" i="6"/>
  <c r="L4286" i="6"/>
  <c r="L5565" i="6"/>
  <c r="L3754" i="6"/>
  <c r="L3303" i="6"/>
  <c r="L3884" i="6"/>
  <c r="L3572" i="6"/>
  <c r="L5344" i="6"/>
  <c r="L3544" i="6"/>
  <c r="L5408" i="6"/>
  <c r="L4839" i="6"/>
  <c r="L3058" i="6"/>
  <c r="L3103" i="6"/>
  <c r="L1461" i="6"/>
  <c r="L2726" i="6"/>
  <c r="L1804" i="6"/>
  <c r="L3404" i="6"/>
  <c r="L24" i="6"/>
  <c r="L5689" i="6"/>
  <c r="L630" i="6"/>
  <c r="L5082" i="6"/>
  <c r="L1871" i="6"/>
  <c r="L3332" i="6"/>
  <c r="L1315" i="6"/>
  <c r="L4817" i="6"/>
  <c r="L1828" i="6"/>
  <c r="L861" i="6"/>
  <c r="L4264" i="6"/>
  <c r="L5676" i="6"/>
  <c r="L1765" i="6"/>
  <c r="L3768" i="6"/>
  <c r="L4813" i="6"/>
  <c r="L1598" i="6"/>
  <c r="L2299" i="6"/>
  <c r="L5386" i="6"/>
  <c r="L5497" i="6"/>
  <c r="L3832" i="6"/>
  <c r="L2421" i="6"/>
  <c r="L5255" i="6"/>
  <c r="L4587" i="6"/>
  <c r="L4881" i="6"/>
  <c r="L3453" i="6"/>
  <c r="L5448" i="6"/>
  <c r="L5354" i="6"/>
  <c r="L5168" i="6"/>
  <c r="L2855" i="6"/>
  <c r="L1237" i="6"/>
  <c r="L1899" i="6"/>
  <c r="L424" i="6"/>
  <c r="L1638" i="6"/>
  <c r="L433" i="6"/>
  <c r="L5501" i="6"/>
  <c r="L3385" i="6"/>
  <c r="L568" i="6"/>
  <c r="L2175" i="6"/>
  <c r="L2064" i="6"/>
  <c r="L3165" i="6"/>
  <c r="L4967" i="6"/>
  <c r="L5458" i="6"/>
  <c r="L1560" i="6"/>
  <c r="L5423" i="6"/>
  <c r="L3170" i="6"/>
  <c r="L782" i="6"/>
  <c r="L3582" i="6"/>
  <c r="L3192" i="6"/>
  <c r="L2847" i="6"/>
  <c r="L4781" i="6"/>
  <c r="L894" i="6"/>
  <c r="L3355" i="6"/>
  <c r="L4630" i="6"/>
  <c r="L5222" i="6"/>
  <c r="L5741" i="6"/>
  <c r="L5107" i="6"/>
  <c r="L3506" i="6"/>
  <c r="L5537" i="6"/>
  <c r="L4127" i="6"/>
  <c r="L4853" i="6"/>
  <c r="L4175" i="6"/>
  <c r="L2500" i="6"/>
  <c r="L4779" i="6"/>
  <c r="L1527" i="6"/>
  <c r="L5267" i="6"/>
  <c r="L5580" i="6"/>
  <c r="L5482" i="6"/>
  <c r="L5621" i="6"/>
  <c r="L4357" i="6"/>
  <c r="L154" i="6"/>
  <c r="L2106" i="6"/>
  <c r="L181" i="6"/>
  <c r="L1629" i="6"/>
  <c r="L1022" i="6"/>
  <c r="L4121" i="6"/>
  <c r="L4472" i="6"/>
  <c r="L2852" i="6"/>
  <c r="L4538" i="6"/>
  <c r="L3435" i="6"/>
  <c r="L3016" i="6"/>
  <c r="L1911" i="6"/>
  <c r="L3072" i="6"/>
  <c r="L3242" i="6"/>
  <c r="L991" i="6"/>
  <c r="L531" i="6"/>
  <c r="L3382" i="6"/>
  <c r="L4137" i="6"/>
  <c r="L1559" i="6"/>
  <c r="L5282" i="6"/>
  <c r="L5767" i="6"/>
  <c r="L592" i="6"/>
  <c r="L4645" i="6"/>
  <c r="L702" i="6"/>
  <c r="L5201" i="6"/>
  <c r="L2767" i="6"/>
  <c r="L4838" i="6"/>
  <c r="L1860" i="6"/>
  <c r="L2013" i="6"/>
  <c r="L5450" i="6"/>
  <c r="L1304" i="6"/>
  <c r="L5219" i="6"/>
  <c r="L4814" i="6"/>
  <c r="L3786" i="6"/>
  <c r="L3255" i="6"/>
  <c r="L2164" i="6"/>
  <c r="L5283" i="6"/>
  <c r="L3226" i="6"/>
  <c r="L489" i="6"/>
  <c r="L1723" i="6"/>
  <c r="L3086" i="6"/>
  <c r="L4381" i="6"/>
  <c r="L4445" i="6"/>
  <c r="L3531" i="6"/>
  <c r="L1367" i="6"/>
  <c r="L4349" i="6"/>
  <c r="L3695" i="6"/>
  <c r="L4789" i="6"/>
  <c r="L3891" i="6"/>
  <c r="L1649" i="6"/>
  <c r="L2355" i="6"/>
  <c r="L3816" i="6"/>
  <c r="L5395" i="6"/>
  <c r="L2083" i="6"/>
  <c r="L5101" i="6"/>
  <c r="L2094" i="6"/>
  <c r="L3267" i="6"/>
  <c r="L5696" i="6"/>
  <c r="L4428" i="6"/>
  <c r="L5566" i="6"/>
  <c r="L1517" i="6"/>
  <c r="L5261" i="6"/>
  <c r="L964" i="6"/>
  <c r="L2276" i="6"/>
  <c r="L3295" i="6"/>
  <c r="L1763" i="6"/>
  <c r="L2747" i="6"/>
  <c r="L2464" i="6"/>
  <c r="L5619" i="6"/>
  <c r="L4143" i="6"/>
  <c r="L332" i="6"/>
  <c r="L644" i="6"/>
  <c r="L3933" i="6"/>
  <c r="L3405" i="6"/>
  <c r="L1497" i="6"/>
  <c r="L2830" i="6"/>
  <c r="L3060" i="6"/>
  <c r="L58" i="6"/>
  <c r="L3056" i="6"/>
  <c r="L4773" i="6"/>
  <c r="L2297" i="6"/>
  <c r="L5129" i="6"/>
  <c r="L3145" i="6"/>
  <c r="L1936" i="6"/>
  <c r="L5010" i="6"/>
  <c r="L520" i="6"/>
  <c r="L2552" i="6"/>
  <c r="M2552" i="6" l="1"/>
  <c r="M520" i="6"/>
  <c r="M5010" i="6"/>
  <c r="M1936" i="6"/>
  <c r="M3145" i="6"/>
  <c r="M5129" i="6"/>
  <c r="M2297" i="6"/>
  <c r="M4773" i="6"/>
  <c r="M3056" i="6"/>
  <c r="M58" i="6"/>
  <c r="M3060" i="6"/>
  <c r="M2830" i="6"/>
  <c r="M1497" i="6"/>
  <c r="M3405" i="6"/>
  <c r="M3933" i="6"/>
  <c r="M644" i="6"/>
  <c r="M332" i="6"/>
  <c r="M4143" i="6"/>
  <c r="M5619" i="6"/>
  <c r="M2464" i="6"/>
  <c r="M2747" i="6"/>
  <c r="M1763" i="6"/>
  <c r="M3295" i="6"/>
  <c r="M2276" i="6"/>
  <c r="M964" i="6"/>
  <c r="M5261" i="6"/>
  <c r="M1517" i="6"/>
  <c r="M5566" i="6"/>
  <c r="M4428" i="6"/>
  <c r="M5696" i="6"/>
  <c r="M3267" i="6"/>
  <c r="M2094" i="6"/>
  <c r="M5101" i="6"/>
  <c r="M2083" i="6"/>
  <c r="M5395" i="6"/>
  <c r="M3816" i="6"/>
  <c r="M2355" i="6"/>
  <c r="M1649" i="6"/>
  <c r="M3891" i="6"/>
  <c r="M4789" i="6"/>
  <c r="M3695" i="6"/>
  <c r="M4349" i="6"/>
  <c r="M1367" i="6"/>
  <c r="M3531" i="6"/>
  <c r="M4445" i="6"/>
  <c r="M4381" i="6"/>
  <c r="M3086" i="6"/>
  <c r="M1723" i="6"/>
  <c r="M489" i="6"/>
  <c r="M3226" i="6"/>
  <c r="M5283" i="6"/>
  <c r="M2164" i="6"/>
  <c r="M3255" i="6"/>
  <c r="M3786" i="6"/>
  <c r="M4814" i="6"/>
  <c r="M5219" i="6"/>
  <c r="M1304" i="6"/>
  <c r="M5450" i="6"/>
  <c r="M2013" i="6"/>
  <c r="M1860" i="6"/>
  <c r="M4838" i="6"/>
  <c r="M2767" i="6"/>
  <c r="M5201" i="6"/>
  <c r="M702" i="6"/>
  <c r="M4645" i="6"/>
  <c r="M592" i="6"/>
  <c r="M5767" i="6"/>
  <c r="M5282" i="6"/>
  <c r="M1559" i="6"/>
  <c r="M4137" i="6"/>
  <c r="M3382" i="6"/>
  <c r="M531" i="6"/>
  <c r="M991" i="6"/>
  <c r="M3242" i="6"/>
  <c r="M3072" i="6"/>
  <c r="M1911" i="6"/>
  <c r="M3016" i="6"/>
  <c r="M3435" i="6"/>
  <c r="M4538" i="6"/>
  <c r="M2852" i="6"/>
  <c r="M4472" i="6"/>
  <c r="M4121" i="6"/>
  <c r="M1022" i="6"/>
  <c r="M1629" i="6"/>
  <c r="M181" i="6"/>
  <c r="M2106" i="6"/>
  <c r="M154" i="6"/>
  <c r="M4357" i="6"/>
  <c r="M5621" i="6"/>
  <c r="M5482" i="6"/>
  <c r="M5580" i="6"/>
  <c r="M5267" i="6"/>
  <c r="M1527" i="6"/>
  <c r="M4779" i="6"/>
  <c r="M2500" i="6"/>
  <c r="M4175" i="6"/>
  <c r="M4853" i="6"/>
  <c r="M4127" i="6"/>
  <c r="M5537" i="6"/>
  <c r="M3506" i="6"/>
  <c r="M5107" i="6"/>
  <c r="M5741" i="6"/>
  <c r="M5222" i="6"/>
  <c r="M4630" i="6"/>
  <c r="M3355" i="6"/>
  <c r="M894" i="6"/>
  <c r="M4781" i="6"/>
  <c r="M2847" i="6"/>
  <c r="M3192" i="6"/>
  <c r="M3582" i="6"/>
  <c r="M782" i="6"/>
  <c r="M3170" i="6"/>
  <c r="M5423" i="6"/>
  <c r="M1560" i="6"/>
  <c r="M5458" i="6"/>
  <c r="M4967" i="6"/>
  <c r="M3165" i="6"/>
  <c r="M2064" i="6"/>
  <c r="M2175" i="6"/>
  <c r="M568" i="6"/>
  <c r="M3385" i="6"/>
  <c r="M5501" i="6"/>
  <c r="M433" i="6"/>
  <c r="M1638" i="6"/>
  <c r="M424" i="6"/>
  <c r="M1899" i="6"/>
  <c r="M1237" i="6"/>
  <c r="M2855" i="6"/>
  <c r="M5168" i="6"/>
  <c r="M5354" i="6"/>
  <c r="M5448" i="6"/>
  <c r="M3453" i="6"/>
  <c r="M4881" i="6"/>
  <c r="M4587" i="6"/>
  <c r="M5255" i="6"/>
  <c r="M2421" i="6"/>
  <c r="M3832" i="6"/>
  <c r="M5497" i="6"/>
  <c r="M5386" i="6"/>
  <c r="M2299" i="6"/>
  <c r="M1598" i="6"/>
  <c r="M4813" i="6"/>
  <c r="M3768" i="6"/>
  <c r="M1765" i="6"/>
  <c r="M5676" i="6"/>
  <c r="M4264" i="6"/>
  <c r="M861" i="6"/>
  <c r="M1828" i="6"/>
  <c r="M4817" i="6"/>
  <c r="M1315" i="6"/>
  <c r="M3332" i="6"/>
  <c r="M1871" i="6"/>
  <c r="M5082" i="6"/>
  <c r="M630" i="6"/>
  <c r="M5689" i="6"/>
  <c r="M24" i="6"/>
  <c r="M3404" i="6"/>
  <c r="M1804" i="6"/>
  <c r="M2726" i="6"/>
  <c r="M1461" i="6"/>
  <c r="M3103" i="6"/>
  <c r="M3058" i="6"/>
  <c r="M4839" i="6"/>
  <c r="M5408" i="6"/>
  <c r="M3544" i="6"/>
  <c r="M5344" i="6"/>
  <c r="M3572" i="6"/>
  <c r="M3884" i="6"/>
  <c r="M3303" i="6"/>
  <c r="M3754" i="6"/>
  <c r="M5565" i="6"/>
  <c r="M4286" i="6"/>
  <c r="M3040" i="6"/>
  <c r="M4446" i="6"/>
  <c r="M3636" i="6"/>
  <c r="M4129" i="6"/>
  <c r="M2875" i="6"/>
  <c r="M570" i="6"/>
  <c r="M4097" i="6"/>
  <c r="M4602" i="6"/>
  <c r="M5631" i="6"/>
  <c r="M5218" i="6"/>
  <c r="M2898" i="6"/>
  <c r="M4840" i="6"/>
  <c r="M780" i="6"/>
  <c r="M5782" i="6"/>
  <c r="M2568" i="6"/>
  <c r="M3935" i="6"/>
  <c r="M4880" i="6"/>
  <c r="M2753" i="6"/>
  <c r="M3890" i="6"/>
  <c r="M2817" i="6"/>
  <c r="M5603" i="6"/>
  <c r="M3923" i="6"/>
  <c r="M1128" i="6"/>
  <c r="M895" i="6"/>
  <c r="M4921" i="6"/>
  <c r="M3235" i="6"/>
  <c r="M4382" i="6"/>
  <c r="M1809" i="6"/>
  <c r="M3862" i="6"/>
  <c r="M3795" i="6"/>
  <c r="M1058" i="6"/>
  <c r="M2521" i="6"/>
  <c r="M3285" i="6"/>
  <c r="M4661" i="6"/>
  <c r="M3610" i="6"/>
  <c r="M2178" i="6"/>
  <c r="M5736" i="6"/>
  <c r="M1577" i="6"/>
  <c r="M5595" i="6"/>
  <c r="M2287" i="6"/>
  <c r="M5111" i="6"/>
  <c r="M3635" i="6"/>
  <c r="M2086" i="6"/>
  <c r="M3739" i="6"/>
  <c r="M5058" i="6"/>
  <c r="M5664" i="6"/>
  <c r="M3358" i="6"/>
  <c r="M5173" i="6"/>
  <c r="M1875" i="6"/>
  <c r="M4952" i="6"/>
  <c r="M2468" i="6"/>
  <c r="M4895" i="6"/>
  <c r="M4520" i="6"/>
  <c r="M3826" i="6"/>
  <c r="M3030" i="6"/>
  <c r="M3169" i="6"/>
  <c r="M4228" i="6"/>
  <c r="M995" i="6"/>
  <c r="M177" i="6"/>
  <c r="M4414" i="6"/>
  <c r="M2946" i="6"/>
  <c r="M4372" i="6"/>
  <c r="M203" i="6"/>
  <c r="M4563" i="6"/>
  <c r="M4557" i="6"/>
  <c r="M1496" i="6"/>
  <c r="M1739" i="6"/>
  <c r="M76" i="6"/>
  <c r="M4949" i="6"/>
  <c r="M4187" i="6"/>
  <c r="M5150" i="6"/>
  <c r="M5394" i="6"/>
  <c r="M4529" i="6"/>
  <c r="M4818" i="6"/>
  <c r="M5686" i="6"/>
  <c r="M2167" i="6"/>
  <c r="M5776" i="6"/>
  <c r="M4066" i="6"/>
  <c r="M4894" i="6"/>
  <c r="M1877" i="6"/>
  <c r="M2241" i="6"/>
  <c r="M2051" i="6"/>
  <c r="M2169" i="6"/>
  <c r="M5057" i="6"/>
  <c r="M2487" i="6"/>
  <c r="M611" i="6"/>
  <c r="M4485" i="6"/>
  <c r="M2243" i="6"/>
  <c r="M5080" i="6"/>
  <c r="M3066" i="6"/>
  <c r="M4646" i="6"/>
  <c r="M2570" i="6"/>
  <c r="M5117" i="6"/>
  <c r="M2389" i="6"/>
  <c r="M3945" i="6"/>
  <c r="M4072" i="6"/>
  <c r="M5654" i="6"/>
  <c r="M3706" i="6"/>
  <c r="M5132" i="6"/>
  <c r="M1784" i="6"/>
  <c r="M3520" i="6"/>
  <c r="M2327" i="6"/>
  <c r="M3851" i="6"/>
  <c r="M4678" i="6"/>
  <c r="M1788" i="6"/>
  <c r="M3535" i="6"/>
  <c r="M2250" i="6"/>
  <c r="M2170" i="6"/>
  <c r="M4262" i="6"/>
  <c r="M4007" i="6"/>
  <c r="M5725" i="6"/>
  <c r="M4607" i="6"/>
  <c r="M3637" i="6"/>
  <c r="M1417" i="6"/>
  <c r="M4919" i="6"/>
  <c r="M3779" i="6"/>
  <c r="M4442" i="6"/>
  <c r="M5581" i="6"/>
  <c r="M3292" i="6"/>
  <c r="M1630" i="6"/>
  <c r="M1920" i="6"/>
  <c r="M5325" i="6"/>
  <c r="M2683" i="6"/>
  <c r="M4973" i="6"/>
  <c r="M549" i="6"/>
  <c r="M2436" i="6"/>
  <c r="M3076" i="6"/>
  <c r="M2036" i="6"/>
  <c r="M4250" i="6"/>
  <c r="M4608" i="6"/>
  <c r="M4295" i="6"/>
  <c r="M3679" i="6"/>
  <c r="M4539" i="6"/>
  <c r="M3540" i="6"/>
  <c r="M3802" i="6"/>
  <c r="M4150" i="6"/>
  <c r="M4230" i="6"/>
  <c r="M5374" i="6"/>
  <c r="M4252" i="6"/>
  <c r="M5170" i="6"/>
  <c r="M4426" i="6"/>
  <c r="M2641" i="6"/>
  <c r="M1197" i="6"/>
  <c r="M5625" i="6"/>
  <c r="M4723" i="6"/>
  <c r="M4300" i="6"/>
  <c r="M717" i="6"/>
  <c r="M4411" i="6"/>
  <c r="M3973" i="6"/>
  <c r="M5667" i="6"/>
  <c r="M3622" i="6"/>
  <c r="M3655" i="6"/>
  <c r="M5239" i="6"/>
  <c r="M2927" i="6"/>
  <c r="M4114" i="6"/>
  <c r="M2832" i="6"/>
  <c r="M4365" i="6"/>
  <c r="M2548" i="6"/>
  <c r="M4739" i="6"/>
  <c r="M963" i="6"/>
  <c r="M21" i="6"/>
  <c r="M949" i="6"/>
  <c r="M3834" i="6"/>
  <c r="M4183" i="6"/>
  <c r="M4875" i="6"/>
  <c r="M3409" i="6"/>
  <c r="M2142" i="6"/>
  <c r="M2887" i="6"/>
  <c r="M5357" i="6"/>
  <c r="M761" i="6"/>
  <c r="M4120" i="6"/>
  <c r="M5698" i="6"/>
  <c r="M4396" i="6"/>
  <c r="M1561" i="6"/>
  <c r="M5149" i="6"/>
  <c r="M1839" i="6"/>
  <c r="M4927" i="6"/>
  <c r="M2469" i="6"/>
  <c r="M3955" i="6"/>
  <c r="M1535" i="6"/>
  <c r="M4782" i="6"/>
  <c r="M4793" i="6"/>
  <c r="M3550" i="6"/>
  <c r="M4574" i="6"/>
  <c r="M2894" i="6"/>
  <c r="M4960" i="6"/>
  <c r="M2183" i="6"/>
  <c r="M2828" i="6"/>
  <c r="M2315" i="6"/>
  <c r="M4670" i="6"/>
  <c r="M5659" i="6"/>
  <c r="M2573" i="6"/>
  <c r="M3567" i="6"/>
  <c r="M4806" i="6"/>
  <c r="M2298" i="6"/>
  <c r="M3512" i="6"/>
  <c r="M2284" i="6"/>
  <c r="M3055" i="6"/>
  <c r="M4506" i="6"/>
  <c r="M1594" i="6"/>
  <c r="M5680" i="6"/>
  <c r="M3449" i="6"/>
  <c r="M4158" i="6"/>
  <c r="M4429" i="6"/>
  <c r="M4134" i="6"/>
  <c r="M5411" i="6"/>
  <c r="M2408" i="6"/>
  <c r="M2376" i="6"/>
  <c r="M3564" i="6"/>
  <c r="M4948" i="6"/>
  <c r="M322" i="6"/>
  <c r="M2942" i="6"/>
  <c r="M4803" i="6"/>
  <c r="M5493" i="6"/>
  <c r="M2939" i="6"/>
  <c r="M4149" i="6"/>
  <c r="M3870" i="6"/>
  <c r="M2024" i="6"/>
  <c r="M4053" i="6"/>
  <c r="M2006" i="6"/>
  <c r="M1208" i="6"/>
  <c r="M5025" i="6"/>
  <c r="M928" i="6"/>
  <c r="M5506" i="6"/>
  <c r="M3981" i="6"/>
  <c r="M2632" i="6"/>
  <c r="M4625" i="6"/>
  <c r="M4425" i="6"/>
  <c r="M5429" i="6"/>
  <c r="M4319" i="6"/>
  <c r="M5466" i="6"/>
  <c r="M5695" i="6"/>
  <c r="M4616" i="6"/>
  <c r="M4334" i="6"/>
  <c r="M5281" i="6"/>
  <c r="M5204" i="6"/>
  <c r="M4809" i="6"/>
  <c r="M1155" i="6"/>
  <c r="M2017" i="6"/>
  <c r="M5139" i="6"/>
  <c r="M4084" i="6"/>
  <c r="M2238" i="6"/>
  <c r="M5233" i="6"/>
  <c r="M3828" i="6"/>
  <c r="M1166" i="6"/>
  <c r="M3815" i="6"/>
  <c r="M1274" i="6"/>
  <c r="M4195" i="6"/>
  <c r="M4481" i="6"/>
  <c r="M5" i="6"/>
  <c r="M4998" i="6"/>
  <c r="M4724" i="6"/>
  <c r="M3337" i="6"/>
  <c r="M3306" i="6"/>
  <c r="M3987" i="6"/>
  <c r="M2518" i="6"/>
  <c r="M3009" i="6"/>
  <c r="M4210" i="6"/>
  <c r="M5643" i="6"/>
  <c r="M5674" i="6"/>
  <c r="M2120" i="6"/>
  <c r="M2279" i="6"/>
  <c r="M979" i="6"/>
  <c r="M3290" i="6"/>
  <c r="M5210" i="6"/>
  <c r="M5091" i="6"/>
  <c r="M3008" i="6"/>
  <c r="M4974" i="6"/>
  <c r="M3652" i="6"/>
  <c r="M5192" i="6"/>
  <c r="M1005" i="6"/>
  <c r="M4059" i="6"/>
  <c r="M4672" i="6"/>
  <c r="M5585" i="6"/>
  <c r="M1243" i="6"/>
  <c r="M5331" i="6"/>
  <c r="M3681" i="6"/>
  <c r="M4890" i="6"/>
  <c r="M1998" i="6"/>
  <c r="M4527" i="6"/>
  <c r="M2354" i="6"/>
  <c r="M2665" i="6"/>
  <c r="M2212" i="6"/>
  <c r="M2033" i="6"/>
  <c r="M708" i="6"/>
  <c r="M2797" i="6"/>
  <c r="M258" i="6"/>
  <c r="M3121" i="6"/>
  <c r="M4503" i="6"/>
  <c r="M3312" i="6"/>
  <c r="M2736" i="6"/>
  <c r="M1273" i="6"/>
  <c r="M2059" i="6"/>
  <c r="M3551" i="6"/>
  <c r="M4106" i="6"/>
  <c r="M4496" i="6"/>
  <c r="M3598" i="6"/>
  <c r="M4901" i="6"/>
  <c r="M5443" i="6"/>
  <c r="M4010" i="6"/>
  <c r="M5769" i="6"/>
  <c r="M2107" i="6"/>
  <c r="M3485" i="6"/>
  <c r="M3873" i="6"/>
  <c r="M422" i="6"/>
  <c r="M4115" i="6"/>
  <c r="M3985" i="6"/>
  <c r="M5090" i="6"/>
  <c r="M5691" i="6"/>
  <c r="M2660" i="6"/>
  <c r="M4666" i="6"/>
  <c r="M1485" i="6"/>
  <c r="M331" i="6"/>
  <c r="M2771" i="6"/>
  <c r="M5467" i="6"/>
  <c r="M2293" i="6"/>
  <c r="M3751" i="6"/>
  <c r="M2667" i="6"/>
  <c r="M3592" i="6"/>
  <c r="M3893" i="6"/>
  <c r="M2783" i="6"/>
  <c r="M2127" i="6"/>
  <c r="M4923" i="6"/>
  <c r="M3502" i="6"/>
  <c r="M65" i="6"/>
  <c r="M4697" i="6"/>
  <c r="M4468" i="6"/>
  <c r="M5140" i="6"/>
  <c r="M5431" i="6"/>
  <c r="M5220" i="6"/>
  <c r="M2076" i="6"/>
  <c r="M4452" i="6"/>
  <c r="M4466" i="6"/>
  <c r="M2068" i="6"/>
  <c r="M2951" i="6"/>
  <c r="M5265" i="6"/>
  <c r="M2814" i="6"/>
  <c r="M698" i="6"/>
  <c r="M1578" i="6"/>
  <c r="M3835" i="6"/>
  <c r="M4867" i="6"/>
  <c r="M4975" i="6"/>
  <c r="M5732" i="6"/>
  <c r="M4011" i="6"/>
  <c r="M3701" i="6"/>
  <c r="M4236" i="6"/>
  <c r="M2435" i="6"/>
  <c r="M4609" i="6"/>
  <c r="M2788" i="6"/>
  <c r="M4500" i="6"/>
  <c r="M2395" i="6"/>
  <c r="M5583" i="6"/>
  <c r="M5135" i="6"/>
  <c r="M1752" i="6"/>
  <c r="M5182" i="6"/>
  <c r="M3908" i="6"/>
  <c r="M5347" i="6"/>
  <c r="M1505" i="6"/>
  <c r="M4959" i="6"/>
  <c r="M456" i="6"/>
  <c r="M3036" i="6"/>
  <c r="M4636" i="6"/>
  <c r="M2259" i="6"/>
  <c r="M3969" i="6"/>
  <c r="M5362" i="6"/>
  <c r="M1574" i="6"/>
  <c r="M3247" i="6"/>
  <c r="M2372" i="6"/>
  <c r="M4412" i="6"/>
  <c r="M3354" i="6"/>
  <c r="M2027" i="6"/>
  <c r="M1852" i="6"/>
  <c r="M2618" i="6"/>
  <c r="M1371" i="6"/>
  <c r="M1654" i="6"/>
  <c r="M2070" i="6"/>
  <c r="M3263" i="6"/>
  <c r="M4695" i="6"/>
  <c r="M4943" i="6"/>
  <c r="M3651" i="6"/>
  <c r="M5629" i="6"/>
  <c r="M5791" i="6"/>
  <c r="M5576" i="6"/>
  <c r="M4307" i="6"/>
  <c r="M5424" i="6"/>
  <c r="M2433" i="6"/>
  <c r="M2524" i="6"/>
  <c r="M5787" i="6"/>
  <c r="M3125" i="6"/>
  <c r="M1840" i="6"/>
  <c r="M4355" i="6"/>
  <c r="M4912" i="6"/>
  <c r="M3980" i="6"/>
  <c r="M5582" i="6"/>
  <c r="M5382" i="6"/>
  <c r="M2125" i="6"/>
  <c r="M1890" i="6"/>
  <c r="M4362" i="6"/>
  <c r="M2121" i="6"/>
  <c r="M2614" i="6"/>
  <c r="M5216" i="6"/>
  <c r="M5018" i="6"/>
  <c r="M3809" i="6"/>
  <c r="M2307" i="6"/>
  <c r="M4541" i="6"/>
  <c r="M4667" i="6"/>
  <c r="M688" i="6"/>
  <c r="M4822" i="6"/>
  <c r="M5525" i="6"/>
  <c r="M1363" i="6"/>
  <c r="M5259" i="6"/>
  <c r="M4532" i="6"/>
  <c r="M3782" i="6"/>
  <c r="M1011" i="6"/>
  <c r="M4985" i="6"/>
  <c r="M1484" i="6"/>
  <c r="M2052" i="6"/>
  <c r="M3220" i="6"/>
  <c r="M4424" i="6"/>
  <c r="M4750" i="6"/>
  <c r="M4287" i="6"/>
  <c r="M4261" i="6"/>
  <c r="M2340" i="6"/>
  <c r="M3894" i="6"/>
  <c r="M3193" i="6"/>
  <c r="M817" i="6"/>
  <c r="M3783" i="6"/>
  <c r="M4125" i="6"/>
  <c r="M3297" i="6"/>
  <c r="M2663" i="6"/>
  <c r="M4560" i="6"/>
  <c r="M3079" i="6"/>
  <c r="M4289" i="6"/>
  <c r="M139" i="6"/>
  <c r="M1090" i="6"/>
  <c r="M3708" i="6"/>
  <c r="M2952" i="6"/>
  <c r="M3305" i="6"/>
  <c r="M4244" i="6"/>
  <c r="M5705" i="6"/>
  <c r="M5572" i="6"/>
  <c r="M5112" i="6"/>
  <c r="M5161" i="6"/>
  <c r="M1589" i="6"/>
  <c r="M5263" i="6"/>
  <c r="M4093" i="6"/>
  <c r="M5731" i="6"/>
  <c r="M3011" i="6"/>
  <c r="M3697" i="6"/>
  <c r="M144" i="6"/>
  <c r="M3046" i="6"/>
  <c r="M3606" i="6"/>
  <c r="M3348" i="6"/>
  <c r="M5027" i="6"/>
  <c r="M5706" i="6"/>
  <c r="M3389" i="6"/>
  <c r="M5191" i="6"/>
  <c r="M3924" i="6"/>
  <c r="M4913" i="6"/>
  <c r="M5305" i="6"/>
  <c r="M5742" i="6"/>
  <c r="M5227" i="6"/>
  <c r="M2227" i="6"/>
  <c r="M641" i="6"/>
  <c r="M4819" i="6"/>
  <c r="M5377" i="6"/>
  <c r="M1795" i="6"/>
  <c r="M3309" i="6"/>
  <c r="M3583" i="6"/>
  <c r="M2520" i="6"/>
  <c r="M2881" i="6"/>
  <c r="M4199" i="6"/>
  <c r="M2949" i="6"/>
  <c r="M5185" i="6"/>
  <c r="M5069" i="6"/>
  <c r="M1083" i="6"/>
  <c r="M5381" i="6"/>
  <c r="M2600" i="6"/>
  <c r="M2406" i="6"/>
  <c r="M5475" i="6"/>
  <c r="M5620" i="6"/>
  <c r="M5147" i="6"/>
  <c r="M4206" i="6"/>
  <c r="M4023" i="6"/>
  <c r="M5657" i="6"/>
  <c r="M4413" i="6"/>
  <c r="M4805" i="6"/>
  <c r="M3197" i="6"/>
  <c r="M1883" i="6"/>
  <c r="M4038" i="6"/>
  <c r="M2312" i="6"/>
  <c r="M2782" i="6"/>
  <c r="M4102" i="6"/>
  <c r="M1906" i="6"/>
  <c r="M2508" i="6"/>
  <c r="M2550" i="6"/>
  <c r="M1320" i="6"/>
  <c r="M2182" i="6"/>
  <c r="M4389" i="6"/>
  <c r="M2947" i="6"/>
  <c r="M4977" i="6"/>
  <c r="M2591" i="6"/>
  <c r="M3215" i="6"/>
  <c r="M4518" i="6"/>
  <c r="M722" i="6"/>
  <c r="M5727" i="6"/>
  <c r="M4243" i="6"/>
  <c r="M3553" i="6"/>
  <c r="M1525" i="6"/>
  <c r="M5002" i="6"/>
  <c r="M5460" i="6"/>
  <c r="M2369" i="6"/>
  <c r="M4492" i="6"/>
  <c r="M3386" i="6"/>
  <c r="M3116" i="6"/>
  <c r="M399" i="6"/>
  <c r="M3392" i="6"/>
  <c r="M1536" i="6"/>
  <c r="M4824" i="6"/>
  <c r="M4019" i="6"/>
  <c r="M2114" i="6"/>
  <c r="M4812" i="6"/>
  <c r="M3360" i="6"/>
  <c r="M3291" i="6"/>
  <c r="M4308" i="6"/>
  <c r="M1566" i="6"/>
  <c r="M3252" i="6"/>
  <c r="M2732" i="6"/>
  <c r="M5690" i="6"/>
  <c r="M5332" i="6"/>
  <c r="M5599" i="6"/>
  <c r="M4704" i="6"/>
  <c r="M3269" i="6"/>
  <c r="M3425" i="6"/>
  <c r="M4083" i="6"/>
  <c r="M4400" i="6"/>
  <c r="M1806" i="6"/>
  <c r="M3501" i="6"/>
  <c r="M3265" i="6"/>
  <c r="M4714" i="6"/>
  <c r="M1259" i="6"/>
  <c r="M1590" i="6"/>
  <c r="M4549" i="6"/>
  <c r="M876" i="6"/>
  <c r="M2625" i="6"/>
  <c r="M4708" i="6"/>
  <c r="M1720" i="6"/>
  <c r="M2567" i="6"/>
  <c r="M5156" i="6"/>
  <c r="M2888" i="6"/>
  <c r="M4021" i="6"/>
  <c r="M5007" i="6"/>
  <c r="M875" i="6"/>
  <c r="M1425" i="6"/>
  <c r="M4103" i="6"/>
  <c r="M4315" i="6"/>
  <c r="M4237" i="6"/>
  <c r="M5430" i="6"/>
  <c r="M5574" i="6"/>
  <c r="M4963" i="6"/>
  <c r="M1951" i="6"/>
  <c r="M1605" i="6"/>
  <c r="M3436" i="6"/>
  <c r="M5723" i="6"/>
  <c r="M4063" i="6"/>
  <c r="M5432" i="6"/>
  <c r="M4787" i="6"/>
  <c r="M2960" i="6"/>
  <c r="M4947" i="6"/>
  <c r="M4377" i="6"/>
  <c r="M649" i="6"/>
  <c r="M5528" i="6"/>
  <c r="M2141" i="6"/>
  <c r="M5104" i="6"/>
  <c r="M2795" i="6"/>
  <c r="M4465" i="6"/>
  <c r="M473" i="6"/>
  <c r="M5289" i="6"/>
  <c r="M5358" i="6"/>
  <c r="M1948" i="6"/>
  <c r="M2868" i="6"/>
  <c r="M3261" i="6"/>
  <c r="M3523" i="6"/>
  <c r="M3839" i="6"/>
  <c r="M5300" i="6"/>
  <c r="M4679" i="6"/>
  <c r="M4470" i="6"/>
  <c r="M1746" i="6"/>
  <c r="M1659" i="6"/>
  <c r="M5500" i="6"/>
  <c r="M5324" i="6"/>
  <c r="M1625" i="6"/>
  <c r="M3517" i="6"/>
  <c r="M2261" i="6"/>
  <c r="M3189" i="6"/>
  <c r="M3700" i="6"/>
  <c r="M4324" i="6"/>
  <c r="M1431" i="6"/>
  <c r="M1335" i="6"/>
  <c r="M1096" i="6"/>
  <c r="M607" i="6"/>
  <c r="M4065" i="6"/>
  <c r="M1704" i="6"/>
  <c r="M4816" i="6"/>
  <c r="M4631" i="6"/>
  <c r="M4176" i="6"/>
  <c r="M3866" i="6"/>
  <c r="M4298" i="6"/>
  <c r="M1055" i="6"/>
  <c r="M1932" i="6"/>
  <c r="M4845" i="6"/>
  <c r="M2776" i="6"/>
  <c r="M4024" i="6"/>
  <c r="M3667" i="6"/>
  <c r="M2411" i="6"/>
  <c r="M4535" i="6"/>
  <c r="M1520" i="6"/>
  <c r="M3720" i="6"/>
  <c r="M2531" i="6"/>
  <c r="M3596" i="6"/>
  <c r="M4073" i="6"/>
  <c r="M214" i="6"/>
  <c r="M2635" i="6"/>
  <c r="M591" i="6"/>
  <c r="M4558" i="6"/>
  <c r="M2110" i="6"/>
  <c r="M3412" i="6"/>
  <c r="M2011" i="6"/>
  <c r="M5097" i="6"/>
  <c r="M4935" i="6"/>
  <c r="M276" i="6"/>
  <c r="M3593" i="6"/>
  <c r="M5040" i="6"/>
  <c r="M2823" i="6"/>
  <c r="M3823" i="6"/>
  <c r="M2700" i="6"/>
  <c r="M4578" i="6"/>
  <c r="M4189" i="6"/>
  <c r="M1615" i="6"/>
  <c r="M4430" i="6"/>
  <c r="M4871" i="6"/>
  <c r="M2640" i="6"/>
  <c r="M5089" i="6"/>
  <c r="M2232" i="6"/>
  <c r="M5087" i="6"/>
  <c r="M4745" i="6"/>
  <c r="M2018" i="6"/>
  <c r="M4551" i="6"/>
  <c r="M5195" i="6"/>
  <c r="M4359" i="6"/>
  <c r="M5550" i="6"/>
  <c r="M5312" i="6"/>
  <c r="M2171" i="6"/>
  <c r="M3510" i="6"/>
  <c r="M3452" i="6"/>
  <c r="M1171" i="6"/>
  <c r="M2268" i="6"/>
  <c r="M335" i="6"/>
  <c r="M4976" i="6"/>
  <c r="M1287" i="6"/>
  <c r="M2801" i="6"/>
  <c r="M5060" i="6"/>
  <c r="M2682" i="6"/>
  <c r="M446" i="6"/>
  <c r="M5287" i="6"/>
  <c r="M3581" i="6"/>
  <c r="M4219" i="6"/>
  <c r="M4043" i="6"/>
  <c r="M5516" i="6"/>
  <c r="M5015" i="6"/>
  <c r="M2977" i="6"/>
  <c r="M3962" i="6"/>
  <c r="M5036" i="6"/>
  <c r="M2313" i="6"/>
  <c r="M5153" i="6"/>
  <c r="M3246" i="6"/>
  <c r="M4459" i="6"/>
  <c r="M2173" i="6"/>
  <c r="M4553" i="6"/>
  <c r="M2122" i="6"/>
  <c r="M4823" i="6"/>
  <c r="M2562" i="6"/>
  <c r="M3794" i="6"/>
  <c r="M4969" i="6"/>
  <c r="M5122" i="6"/>
  <c r="M5072" i="6"/>
  <c r="M5763" i="6"/>
  <c r="M3682" i="6"/>
  <c r="M5136" i="6"/>
  <c r="M485" i="6"/>
  <c r="M3850" i="6"/>
  <c r="M5203" i="6"/>
  <c r="M5521" i="6"/>
  <c r="M5785" i="6"/>
  <c r="M1295" i="6"/>
  <c r="M4080" i="6"/>
  <c r="M1091" i="6"/>
  <c r="M3514" i="6"/>
  <c r="M2532" i="6"/>
  <c r="M4849" i="6"/>
  <c r="M1924" i="6"/>
  <c r="M2704" i="6"/>
  <c r="M3308" i="6"/>
  <c r="M1387" i="6"/>
  <c r="M4763" i="6"/>
  <c r="M4872" i="6"/>
  <c r="M3439" i="6"/>
  <c r="M4562" i="6"/>
  <c r="M4837" i="6"/>
  <c r="M1046" i="6"/>
  <c r="M4649" i="6"/>
  <c r="M2211" i="6"/>
  <c r="M521" i="6"/>
  <c r="M1966" i="6"/>
  <c r="M362" i="6"/>
  <c r="M1607" i="6"/>
  <c r="M2100" i="6"/>
  <c r="M976" i="6"/>
  <c r="M5215" i="6"/>
  <c r="M4864" i="6"/>
  <c r="M4892" i="6"/>
  <c r="M4569" i="6"/>
  <c r="M3855" i="6"/>
  <c r="M5175" i="6"/>
  <c r="M4530" i="6"/>
  <c r="M3712" i="6"/>
  <c r="M3901" i="6"/>
  <c r="M4906" i="6"/>
  <c r="M2044" i="6"/>
  <c r="M4968" i="6"/>
  <c r="M4218" i="6"/>
  <c r="M4095" i="6"/>
  <c r="M2527" i="6"/>
  <c r="M5001" i="6"/>
  <c r="M4965" i="6"/>
  <c r="M3707" i="6"/>
  <c r="M5651" i="6"/>
  <c r="M3450" i="6"/>
  <c r="M4618" i="6"/>
  <c r="M2560" i="6"/>
  <c r="M5711" i="6"/>
  <c r="M2222" i="6"/>
  <c r="M1666" i="6"/>
  <c r="M2489" i="6"/>
  <c r="M4728" i="6"/>
  <c r="M3484" i="6"/>
  <c r="M5065" i="6"/>
  <c r="M3014" i="6"/>
  <c r="M2990" i="6"/>
  <c r="M4032" i="6"/>
  <c r="M2955" i="6"/>
  <c r="M3966" i="6"/>
  <c r="M4757" i="6"/>
  <c r="M3365" i="6"/>
  <c r="M432" i="6"/>
  <c r="M4776" i="6"/>
  <c r="M2393" i="6"/>
  <c r="M3838" i="6"/>
  <c r="M3266" i="6"/>
  <c r="M1698" i="6"/>
  <c r="M5775" i="6"/>
  <c r="M4145" i="6"/>
  <c r="M3481" i="6"/>
  <c r="M5464" i="6"/>
  <c r="M2260" i="6"/>
  <c r="M3270" i="6"/>
  <c r="M2589" i="6"/>
  <c r="M958" i="6"/>
  <c r="M3725" i="6"/>
  <c r="M4361" i="6"/>
  <c r="M4280" i="6"/>
  <c r="M4540" i="6"/>
  <c r="M5694" i="6"/>
  <c r="M416" i="6"/>
  <c r="M5532" i="6"/>
  <c r="M3049" i="6"/>
  <c r="M3513" i="6"/>
  <c r="M4653" i="6"/>
  <c r="M5306" i="6"/>
  <c r="M4005" i="6"/>
  <c r="M3927" i="6"/>
  <c r="M3494" i="6"/>
  <c r="M5017" i="6"/>
  <c r="M5295" i="6"/>
  <c r="M307" i="6"/>
  <c r="M5224" i="6"/>
  <c r="M4762" i="6"/>
  <c r="M4241" i="6"/>
  <c r="M4650" i="6"/>
  <c r="M1331" i="6"/>
  <c r="M1771" i="6"/>
  <c r="M4801" i="6"/>
  <c r="M5217" i="6"/>
  <c r="M2089" i="6"/>
  <c r="M1508" i="6"/>
  <c r="M4852" i="6"/>
  <c r="M5486" i="6"/>
  <c r="M2090" i="6"/>
  <c r="M4339" i="6"/>
  <c r="M2712" i="6"/>
  <c r="M5597" i="6"/>
  <c r="M501" i="6"/>
  <c r="M4474" i="6"/>
  <c r="M4304" i="6"/>
  <c r="M866" i="6"/>
  <c r="M3493" i="6"/>
  <c r="M3402" i="6"/>
  <c r="M2392" i="6"/>
  <c r="M3231" i="6"/>
  <c r="M3775" i="6"/>
  <c r="M3680" i="6"/>
  <c r="M2037" i="6"/>
  <c r="M200" i="6"/>
  <c r="M3298" i="6"/>
  <c r="M5538" i="6"/>
  <c r="M1374" i="6"/>
  <c r="M5547" i="6"/>
  <c r="M4869" i="6"/>
  <c r="M2185" i="6"/>
  <c r="M3155" i="6"/>
  <c r="M686" i="6"/>
  <c r="M3054" i="6"/>
  <c r="M3151" i="6"/>
  <c r="M2920" i="6"/>
  <c r="M1115" i="6"/>
  <c r="M5499" i="6"/>
  <c r="M2563" i="6"/>
  <c r="M1651" i="6"/>
  <c r="M2426" i="6"/>
  <c r="M3898" i="6"/>
  <c r="M5438" i="6"/>
  <c r="M3167" i="6"/>
  <c r="M2386" i="6"/>
  <c r="M5334" i="6"/>
  <c r="M3209" i="6"/>
  <c r="M824" i="6"/>
  <c r="M3208" i="6"/>
  <c r="M3801" i="6"/>
  <c r="M2334" i="6"/>
  <c r="M4116" i="6"/>
  <c r="M2706" i="6"/>
  <c r="M3804" i="6"/>
  <c r="M4229" i="6"/>
  <c r="M5376" i="6"/>
  <c r="M3136" i="6"/>
  <c r="M2414" i="6"/>
  <c r="M4951" i="6"/>
  <c r="M909" i="6"/>
  <c r="M4047" i="6"/>
  <c r="M3785" i="6"/>
  <c r="M4335" i="6"/>
  <c r="M616" i="6"/>
  <c r="M2988" i="6"/>
  <c r="M3730" i="6"/>
  <c r="M1212" i="6"/>
  <c r="M3899" i="6"/>
  <c r="M5016" i="6"/>
  <c r="M2109" i="6"/>
  <c r="M5669" i="6"/>
  <c r="M2412" i="6"/>
  <c r="M3863" i="6"/>
  <c r="M625" i="6"/>
  <c r="M5530" i="6"/>
  <c r="M4633" i="6"/>
  <c r="M3363" i="6"/>
  <c r="M998" i="6"/>
  <c r="M5032" i="6"/>
  <c r="M3684" i="6"/>
  <c r="M5276" i="6"/>
  <c r="M5795" i="6"/>
  <c r="M2363" i="6"/>
  <c r="M5554" i="6"/>
  <c r="M2465" i="6"/>
  <c r="M2781" i="6"/>
  <c r="M2742" i="6"/>
  <c r="M2148" i="6"/>
  <c r="M3161" i="6"/>
  <c r="M3454" i="6"/>
  <c r="M5618" i="6"/>
  <c r="M1110" i="6"/>
  <c r="M4993" i="6"/>
  <c r="M437" i="6"/>
  <c r="M4217" i="6"/>
  <c r="M3024" i="6"/>
  <c r="M207" i="6"/>
  <c r="M1249" i="6"/>
  <c r="M3532" i="6"/>
  <c r="M1827" i="6"/>
  <c r="M4545" i="6"/>
  <c r="M5110" i="6"/>
  <c r="M2419" i="6"/>
  <c r="M4188" i="6"/>
  <c r="M5037" i="6"/>
  <c r="M4232" i="6"/>
  <c r="M2631" i="6"/>
  <c r="M1913" i="6"/>
  <c r="M2056" i="6"/>
  <c r="M2584" i="6"/>
  <c r="M3752" i="6"/>
  <c r="M3686" i="6"/>
  <c r="M298" i="6"/>
  <c r="M5738" i="6"/>
  <c r="M2332" i="6"/>
  <c r="M5299" i="6"/>
  <c r="M5145" i="6"/>
  <c r="M5326" i="6"/>
  <c r="M3965" i="6"/>
  <c r="M3624" i="6"/>
  <c r="M1456" i="6"/>
  <c r="M285" i="6"/>
  <c r="M3670" i="6"/>
  <c r="M4051" i="6"/>
  <c r="M135" i="6"/>
  <c r="M2731" i="6"/>
  <c r="M3321" i="6"/>
  <c r="M2233" i="6"/>
  <c r="M4639" i="6"/>
  <c r="M4758" i="6"/>
  <c r="M3833" i="6"/>
  <c r="M5613" i="6"/>
  <c r="M5269" i="6"/>
  <c r="M2137" i="6"/>
  <c r="M709" i="6"/>
  <c r="M4075" i="6"/>
  <c r="M1242" i="6"/>
  <c r="M3250" i="6"/>
  <c r="M3201" i="6"/>
  <c r="M4536" i="6"/>
  <c r="M5244" i="6"/>
  <c r="M3034" i="6"/>
  <c r="M4591" i="6"/>
  <c r="M2735" i="6"/>
  <c r="M2266" i="6"/>
  <c r="M4227" i="6"/>
  <c r="M5402" i="6"/>
  <c r="M4135" i="6"/>
  <c r="M1360" i="6"/>
  <c r="M5762" i="6"/>
  <c r="M1822" i="6"/>
  <c r="M1974" i="6"/>
  <c r="M3959" i="6"/>
  <c r="M4297" i="6"/>
  <c r="M4498" i="6"/>
  <c r="M4113" i="6"/>
  <c r="M3618" i="6"/>
  <c r="M3280" i="6"/>
  <c r="M2883" i="6"/>
  <c r="M5517" i="6"/>
  <c r="M4390" i="6"/>
  <c r="M1953" i="6"/>
  <c r="M5309" i="6"/>
  <c r="M1657" i="6"/>
  <c r="M3638" i="6"/>
  <c r="M4944" i="6"/>
  <c r="M3673" i="6"/>
  <c r="M3735" i="6"/>
  <c r="M3027" i="6"/>
  <c r="M4596" i="6"/>
  <c r="M3578" i="6"/>
  <c r="M3043" i="6"/>
  <c r="M4017" i="6"/>
  <c r="M1850" i="6"/>
  <c r="M3304" i="6"/>
  <c r="M4071" i="6"/>
  <c r="M4224" i="6"/>
  <c r="M4484" i="6"/>
  <c r="M2452" i="6"/>
  <c r="M4752" i="6"/>
  <c r="M5586" i="6"/>
  <c r="M1902" i="6"/>
  <c r="M5758" i="6"/>
  <c r="M3960" i="6"/>
  <c r="M1826" i="6"/>
  <c r="M316" i="6"/>
  <c r="M987" i="6"/>
  <c r="M4941" i="6"/>
  <c r="M1710" i="6"/>
  <c r="M981" i="6"/>
  <c r="M5228" i="6"/>
  <c r="M5008" i="6"/>
  <c r="M1807" i="6"/>
  <c r="M3356" i="6"/>
  <c r="M4003" i="6"/>
  <c r="M3327" i="6"/>
  <c r="M2676" i="6"/>
  <c r="M3335" i="6"/>
  <c r="M1556" i="6"/>
  <c r="M5440" i="6"/>
  <c r="M2447" i="6"/>
  <c r="M4267" i="6"/>
  <c r="M1653" i="6"/>
  <c r="M738" i="6"/>
  <c r="M4469" i="6"/>
  <c r="M5590" i="6"/>
  <c r="M4590" i="6"/>
  <c r="M3742" i="6"/>
  <c r="M3527" i="6"/>
  <c r="M4054" i="6"/>
  <c r="M1372" i="6"/>
  <c r="M5615" i="6"/>
  <c r="M526" i="6"/>
  <c r="M904" i="6"/>
  <c r="M3253" i="6"/>
  <c r="M3594" i="6"/>
  <c r="M1117" i="6"/>
  <c r="M5095" i="6"/>
  <c r="M5638" i="6"/>
  <c r="M2919" i="6"/>
  <c r="M5212" i="6"/>
  <c r="M3467" i="6"/>
  <c r="M5412" i="6"/>
  <c r="M3577" i="6"/>
  <c r="M2662" i="6"/>
  <c r="M2964" i="6"/>
  <c r="M1742" i="6"/>
  <c r="M2620" i="6"/>
  <c r="M2048" i="6"/>
  <c r="M4272" i="6"/>
  <c r="M3198" i="6"/>
  <c r="M418" i="6"/>
  <c r="M1103" i="6"/>
  <c r="M3741" i="6"/>
  <c r="M3459" i="6"/>
  <c r="M4780" i="6"/>
  <c r="M624" i="6"/>
  <c r="M5588" i="6"/>
  <c r="M5152" i="6"/>
  <c r="M5121" i="6"/>
  <c r="M1534" i="6"/>
  <c r="M921" i="6"/>
  <c r="M2236" i="6"/>
  <c r="M5756" i="6"/>
  <c r="M5478" i="6"/>
  <c r="M4955" i="6"/>
  <c r="M2140" i="6"/>
  <c r="M5778" i="6"/>
  <c r="M3181" i="6"/>
  <c r="M5468" i="6"/>
  <c r="M5642" i="6"/>
  <c r="M1600" i="6"/>
  <c r="M3422" i="6"/>
  <c r="M1873" i="6"/>
  <c r="M1805" i="6"/>
  <c r="M2752" i="6"/>
  <c r="M4450" i="6"/>
  <c r="M2999" i="6"/>
  <c r="M5641" i="6"/>
  <c r="M3813" i="6"/>
  <c r="M5455" i="6"/>
  <c r="M1727" i="6"/>
  <c r="M4555" i="6"/>
  <c r="M5512" i="6"/>
  <c r="M4581" i="6"/>
  <c r="M4516" i="6"/>
  <c r="M870" i="6"/>
  <c r="M3259" i="6"/>
  <c r="M3608" i="6"/>
  <c r="M3763" i="6"/>
  <c r="M3490" i="6"/>
  <c r="M1761" i="6"/>
  <c r="M4627" i="6"/>
  <c r="M4612" i="6"/>
  <c r="M2371" i="6"/>
  <c r="M4956" i="6"/>
  <c r="M1181" i="6"/>
  <c r="M1172" i="6"/>
  <c r="M5515" i="6"/>
  <c r="M5627" i="6"/>
  <c r="M2230" i="6"/>
  <c r="M1473" i="6"/>
  <c r="M4320" i="6"/>
  <c r="M4238" i="6"/>
  <c r="M4769" i="6"/>
  <c r="M3397" i="6"/>
  <c r="M5661" i="6"/>
  <c r="M2545" i="6"/>
  <c r="M3214" i="6"/>
  <c r="M2763" i="6"/>
  <c r="M2049" i="6"/>
  <c r="M4444" i="6"/>
  <c r="M3410" i="6"/>
  <c r="M5370" i="6"/>
  <c r="M2118" i="6"/>
  <c r="M1731" i="6"/>
  <c r="M3950" i="6"/>
  <c r="M5019" i="6"/>
  <c r="M4546" i="6"/>
  <c r="M1081" i="6"/>
  <c r="M3926" i="6"/>
  <c r="M3533" i="6"/>
  <c r="M4510" i="6"/>
  <c r="M5757" i="6"/>
  <c r="M3099" i="6"/>
  <c r="M4045" i="6"/>
  <c r="M5401" i="6"/>
  <c r="M5754" i="6"/>
  <c r="M2303" i="6"/>
  <c r="M3031" i="6"/>
  <c r="M2564" i="6"/>
  <c r="M4431" i="6"/>
  <c r="M1800" i="6"/>
  <c r="M3648" i="6"/>
  <c r="M4914" i="6"/>
  <c r="M2330" i="6"/>
  <c r="M1808" i="6"/>
  <c r="M1112" i="6"/>
  <c r="M5067" i="6"/>
  <c r="M3831" i="6"/>
  <c r="M4784" i="6"/>
  <c r="M4802" i="6"/>
  <c r="M3687" i="6"/>
  <c r="M3015" i="6"/>
  <c r="M5589" i="6"/>
  <c r="M3566" i="6"/>
  <c r="M889" i="6"/>
  <c r="M2150" i="6"/>
  <c r="M5378" i="6"/>
  <c r="M3064" i="6"/>
  <c r="M5709" i="6"/>
  <c r="M2015" i="6"/>
  <c r="M77" i="6"/>
  <c r="M3096" i="6"/>
  <c r="M2786" i="6"/>
  <c r="M1796" i="6"/>
  <c r="M3396" i="6"/>
  <c r="M3343" i="6"/>
  <c r="M2221" i="6"/>
  <c r="M5285" i="6"/>
  <c r="M773" i="6"/>
  <c r="M1963" i="6"/>
  <c r="M1975" i="6"/>
  <c r="M4254" i="6"/>
  <c r="M3518" i="6"/>
  <c r="M5481" i="6"/>
  <c r="M2158" i="6"/>
  <c r="M4151" i="6"/>
  <c r="M2396" i="6"/>
  <c r="M411" i="6"/>
  <c r="M4163" i="6"/>
  <c r="M5272" i="6"/>
  <c r="M3997" i="6"/>
  <c r="M2061" i="6"/>
  <c r="M87" i="6"/>
  <c r="M1830" i="6"/>
  <c r="M4575" i="6"/>
  <c r="M5491" i="6"/>
  <c r="M4634" i="6"/>
  <c r="M333" i="6"/>
  <c r="M3569" i="6"/>
  <c r="M50" i="6"/>
  <c r="M681" i="6"/>
  <c r="M4050" i="6"/>
  <c r="M3029" i="6"/>
  <c r="M2308" i="6"/>
  <c r="M3543" i="6"/>
  <c r="M634" i="6"/>
  <c r="M3939" i="6"/>
  <c r="M972" i="6"/>
  <c r="M4343" i="6"/>
  <c r="M789" i="6"/>
  <c r="M4942" i="6"/>
  <c r="M4441" i="6"/>
  <c r="M4856" i="6"/>
  <c r="M5644" i="6"/>
  <c r="M3294" i="6"/>
  <c r="M4108" i="6"/>
  <c r="M5214" i="6"/>
  <c r="M4351" i="6"/>
  <c r="M5502" i="6"/>
  <c r="M4131" i="6"/>
  <c r="M2613" i="6"/>
  <c r="M4184" i="6"/>
  <c r="M4344" i="6"/>
  <c r="M2040" i="6"/>
  <c r="M3669" i="6"/>
  <c r="M1844" i="6"/>
  <c r="M4322" i="6"/>
  <c r="M4074" i="6"/>
  <c r="M2218" i="6"/>
  <c r="M2937" i="6"/>
  <c r="M3595" i="6"/>
  <c r="M3338" i="6"/>
  <c r="M1218" i="6"/>
  <c r="M1647" i="6"/>
  <c r="M3882" i="6"/>
  <c r="M3203" i="6"/>
  <c r="M4566" i="6"/>
  <c r="M4863" i="6"/>
  <c r="M727" i="6"/>
  <c r="M4698" i="6"/>
  <c r="M5456" i="6"/>
  <c r="M5030" i="6"/>
  <c r="M766" i="6"/>
  <c r="M4736" i="6"/>
  <c r="M5384" i="6"/>
  <c r="M5105" i="6"/>
  <c r="M2585" i="6"/>
  <c r="M5552" i="6"/>
  <c r="M4676" i="6"/>
  <c r="M872" i="6"/>
  <c r="M4375" i="6"/>
  <c r="M5209" i="6"/>
  <c r="M2449" i="6"/>
  <c r="M3184" i="6"/>
  <c r="M5391" i="6"/>
  <c r="M3" i="6"/>
  <c r="M3018" i="6"/>
  <c r="M5361" i="6"/>
  <c r="M1904" i="6"/>
  <c r="M5050" i="6"/>
  <c r="M5508" i="6"/>
  <c r="M5313" i="6"/>
  <c r="M1968" i="6"/>
  <c r="M1157" i="6"/>
  <c r="M2430" i="6"/>
  <c r="M1419" i="6"/>
  <c r="M3879" i="6"/>
  <c r="M2515" i="6"/>
  <c r="M1818" i="6"/>
  <c r="M754" i="6"/>
  <c r="M3186" i="6"/>
  <c r="M3508" i="6"/>
  <c r="M1478" i="6"/>
  <c r="M3274" i="6"/>
  <c r="M2195" i="6"/>
  <c r="M2617" i="6"/>
  <c r="M2310" i="6"/>
  <c r="M2703" i="6"/>
  <c r="M4709" i="6"/>
  <c r="M2016" i="6"/>
  <c r="M4027" i="6"/>
  <c r="M5221" i="6"/>
  <c r="M2160" i="6"/>
  <c r="M5519" i="6"/>
  <c r="M4928" i="6"/>
  <c r="M1466" i="6"/>
  <c r="M1989" i="6"/>
  <c r="M4037" i="6"/>
  <c r="M1202" i="6"/>
  <c r="M5186" i="6"/>
  <c r="M5544" i="6"/>
  <c r="M2870" i="6"/>
  <c r="M3790" i="6"/>
  <c r="M5607" i="6"/>
  <c r="M5364" i="6"/>
  <c r="M1721" i="6"/>
  <c r="M4353" i="6"/>
  <c r="M3554" i="6"/>
  <c r="M2093" i="6"/>
  <c r="M2516" i="6"/>
  <c r="M2339" i="6"/>
  <c r="M3430" i="6"/>
  <c r="M2794" i="6"/>
  <c r="M4800" i="6"/>
  <c r="M1504" i="6"/>
  <c r="M3630" i="6"/>
  <c r="M3472" i="6"/>
  <c r="M3353" i="6"/>
  <c r="M2387" i="6"/>
  <c r="M2905" i="6"/>
  <c r="M2103" i="6"/>
  <c r="M5329" i="6"/>
  <c r="M2244" i="6"/>
  <c r="M3012" i="6"/>
  <c r="M4767" i="6"/>
  <c r="M1451" i="6"/>
  <c r="M4882" i="6"/>
  <c r="M34" i="6"/>
  <c r="M4416" i="6"/>
  <c r="M5658" i="6"/>
  <c r="M2932" i="6"/>
  <c r="M5074" i="6"/>
  <c r="M2634" i="6"/>
  <c r="M4147" i="6"/>
  <c r="M4886" i="6"/>
  <c r="M5339" i="6"/>
  <c r="M5539" i="6"/>
  <c r="M2444" i="6"/>
  <c r="M3597" i="6"/>
  <c r="M2274" i="6"/>
  <c r="M4035" i="6"/>
  <c r="M3874" i="6"/>
  <c r="M5604" i="6"/>
  <c r="M3326" i="6"/>
  <c r="M3042" i="6"/>
  <c r="M1684" i="6"/>
  <c r="M1284" i="6"/>
  <c r="M2779" i="6"/>
  <c r="M1768" i="6"/>
  <c r="M4028" i="6"/>
  <c r="M5064" i="6"/>
  <c r="M4994" i="6"/>
  <c r="M2908" i="6"/>
  <c r="M5268" i="6"/>
  <c r="M4350" i="6"/>
  <c r="M5022" i="6"/>
  <c r="M4772" i="6"/>
  <c r="M5752" i="6"/>
  <c r="M2652" i="6"/>
  <c r="M5445" i="6"/>
  <c r="M1775" i="6"/>
  <c r="M4085" i="6"/>
  <c r="M4274" i="6"/>
  <c r="M2439" i="6"/>
  <c r="M2383" i="6"/>
  <c r="M1610" i="6"/>
  <c r="M2318" i="6"/>
  <c r="M4815" i="6"/>
  <c r="M1591" i="6"/>
  <c r="M1495" i="6"/>
  <c r="M2891" i="6"/>
  <c r="M5649" i="6"/>
  <c r="M4652" i="6"/>
  <c r="M2282" i="6"/>
  <c r="M2740" i="6"/>
  <c r="M2948" i="6"/>
  <c r="M3137" i="6"/>
  <c r="M1039" i="6"/>
  <c r="M4707" i="6"/>
  <c r="M1021" i="6"/>
  <c r="M5365" i="6"/>
  <c r="M2655" i="6"/>
  <c r="M4201" i="6"/>
  <c r="M3444" i="6"/>
  <c r="M1196" i="6"/>
  <c r="M5714" i="6"/>
  <c r="M4883" i="6"/>
  <c r="M4632" i="6"/>
  <c r="M4641" i="6"/>
  <c r="M3486" i="6"/>
  <c r="M5196" i="6"/>
  <c r="M2215" i="6"/>
  <c r="M2191" i="6"/>
  <c r="M5142" i="6"/>
  <c r="M4992" i="6"/>
  <c r="M4403" i="6"/>
  <c r="M3390" i="6"/>
  <c r="M2787" i="6"/>
  <c r="M397" i="6"/>
  <c r="M4501" i="6"/>
  <c r="M4962" i="6"/>
  <c r="M4285" i="6"/>
  <c r="M2505" i="6"/>
  <c r="M3440" i="6"/>
  <c r="M5648" i="6"/>
  <c r="M5159" i="6"/>
  <c r="M3846" i="6"/>
  <c r="M2270" i="6"/>
  <c r="M2623" i="6"/>
  <c r="M1343" i="6"/>
  <c r="M3666" i="6"/>
  <c r="M5100" i="6"/>
  <c r="M4091" i="6"/>
  <c r="M5729" i="6"/>
  <c r="M3810" i="6"/>
  <c r="M5407" i="6"/>
  <c r="M1082" i="6"/>
  <c r="M2838" i="6"/>
  <c r="M4190" i="6"/>
  <c r="M4314" i="6"/>
  <c r="M4729" i="6"/>
  <c r="M2757" i="6"/>
  <c r="M365" i="6"/>
  <c r="M3719" i="6"/>
  <c r="M3617" i="6"/>
  <c r="M1834" i="6"/>
  <c r="M3656" i="6"/>
  <c r="M4931" i="6"/>
  <c r="M2095" i="6"/>
  <c r="M2333" i="6"/>
  <c r="M5013" i="6"/>
  <c r="M3807" i="6"/>
  <c r="M3771" i="6"/>
  <c r="M1603" i="6"/>
  <c r="M4363" i="6"/>
  <c r="M2624" i="6"/>
  <c r="M4391" i="6"/>
  <c r="M1820" i="6"/>
  <c r="M3755" i="6"/>
  <c r="M1688" i="6"/>
  <c r="M4979" i="6"/>
  <c r="M4691" i="6"/>
  <c r="M5403" i="6"/>
  <c r="M4033" i="6"/>
  <c r="M2733" i="6"/>
  <c r="M1278" i="6"/>
  <c r="M4874" i="6"/>
  <c r="M5353" i="6"/>
  <c r="M5360" i="6"/>
  <c r="M5200" i="6"/>
  <c r="M5513" i="6"/>
  <c r="M3341" i="6"/>
  <c r="M1585" i="6"/>
  <c r="M4945" i="6"/>
  <c r="M5535" i="6"/>
  <c r="M5024" i="6"/>
  <c r="M2841" i="6"/>
  <c r="M2029" i="6"/>
  <c r="M5029" i="6"/>
  <c r="M3433" i="6"/>
  <c r="M2636" i="6"/>
  <c r="M2583" i="6"/>
  <c r="M5656" i="6"/>
  <c r="M3975" i="6"/>
  <c r="M4205" i="6"/>
  <c r="M4792" i="6"/>
  <c r="M3640" i="6"/>
  <c r="M4454" i="6"/>
  <c r="M5045" i="6"/>
  <c r="M4778" i="6"/>
  <c r="M4405" i="6"/>
  <c r="M2438" i="6"/>
  <c r="M3921" i="6"/>
  <c r="M2895" i="6"/>
  <c r="M2190" i="6"/>
  <c r="M5248" i="6"/>
  <c r="M5786" i="6"/>
  <c r="M2010" i="6"/>
  <c r="M5367" i="6"/>
  <c r="M3162" i="6"/>
  <c r="M3549" i="6"/>
  <c r="M4747" i="6"/>
  <c r="M3661" i="6"/>
  <c r="M506" i="6"/>
  <c r="M5558" i="6"/>
  <c r="M3391" i="6"/>
  <c r="M4543" i="6"/>
  <c r="M1833" i="6"/>
  <c r="M2711" i="6"/>
  <c r="M3437" i="6"/>
  <c r="M1179" i="6"/>
  <c r="M3654" i="6"/>
  <c r="M4034" i="6"/>
  <c r="M4360" i="6"/>
  <c r="M5571" i="6"/>
  <c r="M2621" i="6"/>
  <c r="M2882" i="6"/>
  <c r="M2349" i="6"/>
  <c r="M1097" i="6"/>
  <c r="M3438" i="6"/>
  <c r="M4687" i="6"/>
  <c r="M4989" i="6"/>
  <c r="M1144" i="6"/>
  <c r="M1015" i="6"/>
  <c r="M85" i="6"/>
  <c r="M3575" i="6"/>
  <c r="M2539" i="6"/>
  <c r="M5753" i="6"/>
  <c r="M4427" i="6"/>
  <c r="M2750" i="6"/>
  <c r="M5417" i="6"/>
  <c r="M3120" i="6"/>
  <c r="M2808" i="6"/>
  <c r="M2350" i="6"/>
  <c r="M3864" i="6"/>
  <c r="M4118" i="6"/>
  <c r="M4221" i="6"/>
  <c r="M5626" i="6"/>
  <c r="M2252" i="6"/>
  <c r="M5323" i="6"/>
  <c r="M3528" i="6"/>
  <c r="M5409" i="6"/>
  <c r="M3848" i="6"/>
  <c r="M3948" i="6"/>
  <c r="M2603" i="6"/>
  <c r="M5337" i="6"/>
  <c r="M4592" i="6"/>
  <c r="M3530" i="6"/>
  <c r="M2897" i="6"/>
  <c r="M2138" i="6"/>
  <c r="M1942" i="6"/>
  <c r="M1983" i="6"/>
  <c r="M1677" i="6"/>
  <c r="M3814" i="6"/>
  <c r="M1176" i="6"/>
  <c r="M5489" i="6"/>
  <c r="M1357" i="6"/>
  <c r="M2247" i="6"/>
  <c r="M3041" i="6"/>
  <c r="M4179" i="6"/>
  <c r="M4112" i="6"/>
  <c r="M5379" i="6"/>
  <c r="M2729" i="6"/>
  <c r="M4827" i="6"/>
  <c r="M2959" i="6"/>
  <c r="M5004" i="6"/>
  <c r="M2273" i="6"/>
  <c r="M3759" i="6"/>
  <c r="M978" i="6"/>
  <c r="M3172" i="6"/>
  <c r="M2288" i="6"/>
  <c r="M4746" i="6"/>
  <c r="M5600" i="6"/>
  <c r="M3793" i="6"/>
  <c r="M4719" i="6"/>
  <c r="M3315" i="6"/>
  <c r="M4858" i="6"/>
  <c r="M4972" i="6"/>
  <c r="M1685" i="6"/>
  <c r="M3090" i="6"/>
  <c r="M4902" i="6"/>
  <c r="M2556" i="6"/>
  <c r="M1925" i="6"/>
  <c r="M941" i="6"/>
  <c r="M2722" i="6"/>
  <c r="M1697" i="6"/>
  <c r="M3224" i="6"/>
  <c r="M1843" i="6"/>
  <c r="M4866" i="6"/>
  <c r="M4808" i="6"/>
  <c r="M4508" i="6"/>
  <c r="M3194" i="6"/>
  <c r="M5120" i="6"/>
  <c r="M3268" i="6"/>
  <c r="M3861" i="6"/>
  <c r="M4373" i="6"/>
  <c r="M3776" i="6"/>
  <c r="M645" i="6"/>
  <c r="M5749" i="6"/>
  <c r="M2586" i="6"/>
  <c r="M3443" i="6"/>
  <c r="M2871" i="6"/>
  <c r="M3773" i="6"/>
  <c r="M3843" i="6"/>
  <c r="M4727" i="6"/>
  <c r="M5764" i="6"/>
  <c r="M4804" i="6"/>
  <c r="M5113" i="6"/>
  <c r="M4954" i="6"/>
  <c r="M1582" i="6"/>
  <c r="M2420" i="6"/>
  <c r="M3562" i="6"/>
  <c r="M3098" i="6"/>
  <c r="M3747" i="6"/>
  <c r="M5310" i="6"/>
  <c r="M2181" i="6"/>
  <c r="M1004" i="6"/>
  <c r="M638" i="6"/>
  <c r="M5555" i="6"/>
  <c r="M120" i="6"/>
  <c r="M3349" i="6"/>
  <c r="M3757" i="6"/>
  <c r="M828" i="6"/>
  <c r="M3271" i="6"/>
  <c r="M5398" i="6"/>
  <c r="M4408" i="6"/>
  <c r="M420" i="6"/>
  <c r="M1583" i="6"/>
  <c r="M2344" i="6"/>
  <c r="M4266" i="6"/>
  <c r="M734" i="6"/>
  <c r="M4810" i="6"/>
  <c r="M4031" i="6"/>
  <c r="M714" i="6"/>
  <c r="M4606" i="6"/>
  <c r="M5730" i="6"/>
  <c r="M4600" i="6"/>
  <c r="M4685" i="6"/>
  <c r="M1916" i="6"/>
  <c r="M4499" i="6"/>
  <c r="M4142" i="6"/>
  <c r="M1927" i="6"/>
  <c r="M2423" i="6"/>
  <c r="M5510" i="6"/>
  <c r="M793" i="6"/>
  <c r="M3724" i="6"/>
  <c r="M1692" i="6"/>
  <c r="M4370" i="6"/>
  <c r="M2530" i="6"/>
  <c r="M3824" i="6"/>
  <c r="M3883" i="6"/>
  <c r="M577" i="6"/>
  <c r="M1365" i="6"/>
  <c r="M277" i="6"/>
  <c r="M5184" i="6"/>
  <c r="M3845" i="6"/>
  <c r="M1003" i="6"/>
  <c r="M1705" i="6"/>
  <c r="M2896" i="6"/>
  <c r="M4312" i="6"/>
  <c r="M5083" i="6"/>
  <c r="M2269" i="6"/>
  <c r="M4511" i="6"/>
  <c r="M1018" i="6"/>
  <c r="M4067" i="6"/>
  <c r="M2087" i="6"/>
  <c r="M3196" i="6"/>
  <c r="M1052" i="6"/>
  <c r="M5527" i="6"/>
  <c r="M5179" i="6"/>
  <c r="M2713" i="6"/>
  <c r="M4346" i="6"/>
  <c r="M4640" i="6"/>
  <c r="M5187" i="6"/>
  <c r="M2547" i="6"/>
  <c r="M4509" i="6"/>
  <c r="M1194" i="6"/>
  <c r="M4223" i="6"/>
  <c r="M3872" i="6"/>
  <c r="M4256" i="6"/>
  <c r="M3579" i="6"/>
  <c r="M4152" i="6"/>
  <c r="M4828" i="6"/>
  <c r="M3613" i="6"/>
  <c r="M1779" i="6"/>
  <c r="M310" i="6"/>
  <c r="M2681" i="6"/>
  <c r="M612" i="6"/>
  <c r="M3418" i="6"/>
  <c r="M4215" i="6"/>
  <c r="M5177" i="6"/>
  <c r="M3586" i="6"/>
  <c r="M2935" i="6"/>
  <c r="M2319" i="6"/>
  <c r="M3915" i="6"/>
  <c r="M4309" i="6"/>
  <c r="M5127" i="6"/>
  <c r="M4603" i="6"/>
  <c r="M2569" i="6"/>
  <c r="M1759" i="6"/>
  <c r="M3488" i="6"/>
  <c r="M3020" i="6"/>
  <c r="M5240" i="6"/>
  <c r="M5748" i="6"/>
  <c r="M2848" i="6"/>
  <c r="M5252" i="6"/>
  <c r="M3603" i="6"/>
  <c r="M5297" i="6"/>
  <c r="M4888" i="6"/>
  <c r="M1345" i="6"/>
  <c r="M3432" i="6"/>
  <c r="M1551" i="6"/>
  <c r="M4214" i="6"/>
  <c r="M4761" i="6"/>
  <c r="M4807" i="6"/>
  <c r="M3767" i="6"/>
  <c r="M2235" i="6"/>
  <c r="M5356" i="6"/>
  <c r="M1762" i="6"/>
  <c r="M3233" i="6"/>
  <c r="M3917" i="6"/>
  <c r="M3580" i="6"/>
  <c r="M3457" i="6"/>
  <c r="M2945" i="6"/>
  <c r="M3798" i="6"/>
  <c r="M3456" i="6"/>
  <c r="M4623" i="6"/>
  <c r="M2179" i="6"/>
  <c r="M2286" i="6"/>
  <c r="M1469" i="6"/>
  <c r="M5650" i="6"/>
  <c r="M3806" i="6"/>
  <c r="M2917" i="6"/>
  <c r="M4850" i="6"/>
  <c r="M2338" i="6"/>
  <c r="M3059" i="6"/>
  <c r="M1555" i="6"/>
  <c r="M3559" i="6"/>
  <c r="M3628" i="6"/>
  <c r="M4798" i="6"/>
  <c r="M2378" i="6"/>
  <c r="M3877" i="6"/>
  <c r="M2840" i="6"/>
  <c r="M2267" i="6"/>
  <c r="M4144" i="6"/>
  <c r="M4299" i="6"/>
  <c r="M1712" i="6"/>
  <c r="M1276" i="6"/>
  <c r="M578" i="6"/>
  <c r="M4293" i="6"/>
  <c r="M3088" i="6"/>
  <c r="M4269" i="6"/>
  <c r="M2671" i="6"/>
  <c r="M4461" i="6"/>
  <c r="M5745" i="6"/>
  <c r="M794" i="6"/>
  <c r="M2874" i="6"/>
  <c r="M1447" i="6"/>
  <c r="M1422" i="6"/>
  <c r="M3936" i="6"/>
  <c r="M3871" i="6"/>
  <c r="M4961" i="6"/>
  <c r="M5441" i="6"/>
  <c r="M4504" i="6"/>
  <c r="M5333" i="6"/>
  <c r="M3918" i="6"/>
  <c r="M5561" i="6"/>
  <c r="M3690" i="6"/>
  <c r="M4092" i="6"/>
  <c r="M3401" i="6"/>
  <c r="M771" i="6"/>
  <c r="M3050" i="6"/>
  <c r="M2265" i="6"/>
  <c r="M2341" i="6"/>
  <c r="M4734" i="6"/>
  <c r="M400" i="6"/>
  <c r="M2501" i="6"/>
  <c r="M4877" i="6"/>
  <c r="M2462" i="6"/>
  <c r="M2291" i="6"/>
  <c r="M5457" i="6"/>
  <c r="M3160" i="6"/>
  <c r="M4076" i="6"/>
  <c r="M3331" i="6"/>
  <c r="M1521" i="6"/>
  <c r="M5496" i="6"/>
  <c r="M4422" i="6"/>
  <c r="M4321" i="6"/>
  <c r="M3334" i="6"/>
  <c r="M3937" i="6"/>
  <c r="M3375" i="6"/>
  <c r="M511" i="6"/>
  <c r="M5740" i="6"/>
  <c r="M5249" i="6"/>
  <c r="M929" i="6"/>
  <c r="M5098" i="6"/>
  <c r="M5048" i="6"/>
  <c r="M1681" i="6"/>
  <c r="M4689" i="6"/>
  <c r="M1209" i="6"/>
  <c r="M211" i="6"/>
  <c r="M4593" i="6"/>
  <c r="M3811" i="6"/>
  <c r="M4937" i="6"/>
  <c r="M4868" i="6"/>
  <c r="M5660" i="6"/>
  <c r="M1944" i="6"/>
  <c r="M1708" i="6"/>
  <c r="M4721" i="6"/>
  <c r="M4940" i="6"/>
  <c r="M3992" i="6"/>
  <c r="M2689" i="6"/>
  <c r="M3446" i="6"/>
  <c r="M3521" i="6"/>
  <c r="M2342" i="6"/>
  <c r="M2058" i="6"/>
  <c r="M5180" i="6"/>
  <c r="M5734" i="6"/>
  <c r="M2459" i="6"/>
  <c r="M5720" i="6"/>
  <c r="M2317" i="6"/>
  <c r="M3998" i="6"/>
  <c r="M4290" i="6"/>
  <c r="M3111" i="6"/>
  <c r="M2133" i="6"/>
  <c r="M3896" i="6"/>
  <c r="M2805" i="6"/>
  <c r="M4908" i="6"/>
  <c r="M5545" i="6"/>
  <c r="M374" i="6"/>
  <c r="M3658" i="6"/>
  <c r="M5213" i="6"/>
  <c r="M1914" i="6"/>
  <c r="M5710" i="6"/>
  <c r="M2675" i="6"/>
  <c r="M2592" i="6"/>
  <c r="M5494" i="6"/>
  <c r="M5189" i="6"/>
  <c r="M4271" i="6"/>
  <c r="M1799" i="6"/>
  <c r="M3475" i="6"/>
  <c r="M5051" i="6"/>
  <c r="M2491" i="6"/>
  <c r="M5003" i="6"/>
  <c r="M4621" i="6"/>
  <c r="M3191" i="6"/>
  <c r="M4283" i="6"/>
  <c r="M983" i="6"/>
  <c r="M4491" i="6"/>
  <c r="M23" i="6"/>
  <c r="M3887" i="6"/>
  <c r="M3087" i="6"/>
  <c r="M3310" i="6"/>
  <c r="M2277" i="6"/>
  <c r="M1981" i="6"/>
  <c r="M3570" i="6"/>
  <c r="M4722" i="6"/>
  <c r="M5726" i="6"/>
  <c r="M4325" i="6"/>
  <c r="M3100" i="6"/>
  <c r="M4833" i="6"/>
  <c r="M1545" i="6"/>
  <c r="M2764" i="6"/>
  <c r="M46" i="6"/>
  <c r="M2514" i="6"/>
  <c r="M4328" i="6"/>
  <c r="M4911" i="6"/>
  <c r="M2042" i="6"/>
  <c r="M1662" i="6"/>
  <c r="M3732" i="6"/>
  <c r="M3585" i="6"/>
  <c r="M5164" i="6"/>
  <c r="M5470" i="6"/>
  <c r="M4222" i="6"/>
  <c r="M5273" i="6"/>
  <c r="M4380" i="6"/>
  <c r="M3414" i="6"/>
  <c r="M4755" i="6"/>
  <c r="M3085" i="6"/>
  <c r="M2686" i="6"/>
  <c r="M288" i="6"/>
  <c r="M5606" i="6"/>
  <c r="M1251" i="6"/>
  <c r="M4378" i="6"/>
  <c r="M5632" i="6"/>
  <c r="M3633" i="6"/>
  <c r="M5238" i="6"/>
  <c r="M3123" i="6"/>
  <c r="M4393" i="6"/>
  <c r="M5472" i="6"/>
  <c r="M5575" i="6"/>
  <c r="M3113" i="6"/>
  <c r="M2693" i="6"/>
  <c r="M2131" i="6"/>
  <c r="M1602" i="6"/>
  <c r="M5085" i="6"/>
  <c r="M3320" i="6"/>
  <c r="M3249" i="6"/>
  <c r="M2132" i="6"/>
  <c r="M4061" i="6"/>
  <c r="M1887" i="6"/>
  <c r="M4597" i="6"/>
  <c r="M2930" i="6"/>
  <c r="M2497" i="6"/>
  <c r="M504" i="6"/>
  <c r="M4855" i="6"/>
  <c r="M2030" i="6"/>
  <c r="M4489" i="6"/>
  <c r="M3142" i="6"/>
  <c r="M4342" i="6"/>
  <c r="M2673" i="6"/>
  <c r="M4042" i="6"/>
  <c r="M853" i="6"/>
  <c r="M1067" i="6"/>
  <c r="M361" i="6"/>
  <c r="M5275" i="6"/>
  <c r="M5692" i="6"/>
  <c r="M3234" i="6"/>
  <c r="M114" i="6"/>
  <c r="M1519" i="6"/>
  <c r="M5298" i="6"/>
  <c r="M5251" i="6"/>
  <c r="M2936" i="6"/>
  <c r="M2821" i="6"/>
  <c r="M3180" i="6"/>
  <c r="M5351" i="6"/>
  <c r="M3135" i="6"/>
  <c r="M4490" i="6"/>
  <c r="M2337" i="6"/>
  <c r="M5733" i="6"/>
  <c r="M3411" i="6"/>
  <c r="M2455" i="6"/>
  <c r="M2851" i="6"/>
  <c r="M4245" i="6"/>
  <c r="M2246" i="6"/>
  <c r="M955" i="6"/>
  <c r="M3176" i="6"/>
  <c r="M2322" i="6"/>
  <c r="M4022" i="6"/>
  <c r="M942" i="6"/>
  <c r="M4119" i="6"/>
  <c r="M2031" i="6"/>
  <c r="M3065" i="6"/>
  <c r="M2886" i="6"/>
  <c r="M2846" i="6"/>
  <c r="M4905" i="6"/>
  <c r="M4522" i="6"/>
  <c r="M5054" i="6"/>
  <c r="M4001" i="6"/>
  <c r="M3227" i="6"/>
  <c r="M5302" i="6"/>
  <c r="M2831" i="6"/>
  <c r="M3509" i="6"/>
  <c r="M3173" i="6"/>
  <c r="M692" i="6"/>
  <c r="M3702" i="6"/>
  <c r="M1741" i="6"/>
  <c r="M4421" i="6"/>
  <c r="M3947" i="6"/>
  <c r="M3431" i="6"/>
  <c r="M984" i="6"/>
  <c r="M4743" i="6"/>
  <c r="M5178" i="6"/>
  <c r="M1324" i="6"/>
  <c r="M3905" i="6"/>
  <c r="M1071" i="6"/>
  <c r="M2292" i="6"/>
  <c r="M1956" i="6"/>
  <c r="M4547" i="6"/>
  <c r="M5605" i="6"/>
  <c r="M1584" i="6"/>
  <c r="M5055" i="6"/>
  <c r="M1816" i="6"/>
  <c r="M4659" i="6"/>
  <c r="M3561" i="6"/>
  <c r="M5199" i="6"/>
  <c r="M2437" i="6"/>
  <c r="M1736" i="6"/>
  <c r="M5529" i="6"/>
  <c r="M2180" i="6"/>
  <c r="M4258" i="6"/>
  <c r="M445" i="6"/>
  <c r="M234" i="6"/>
  <c r="M3258" i="6"/>
  <c r="M2476" i="6"/>
  <c r="M4768" i="6"/>
  <c r="M4185" i="6"/>
  <c r="M4790" i="6"/>
  <c r="M4732" i="6"/>
  <c r="M5197" i="6"/>
  <c r="M5608" i="6"/>
  <c r="M4525" i="6"/>
  <c r="M4753" i="6"/>
  <c r="M5207" i="6"/>
  <c r="M5061" i="6"/>
  <c r="M3313" i="6"/>
  <c r="M2229" i="6"/>
  <c r="M5071" i="6"/>
  <c r="M1219" i="6"/>
  <c r="M2206" i="6"/>
  <c r="M5151" i="6"/>
  <c r="M3377" i="6"/>
  <c r="M886" i="6"/>
  <c r="M3487" i="6"/>
  <c r="M3746" i="6"/>
  <c r="M2264" i="6"/>
  <c r="M4078" i="6"/>
  <c r="M3737" i="6"/>
  <c r="M3210" i="6"/>
  <c r="M2854" i="6"/>
  <c r="M5372" i="6"/>
  <c r="M5235" i="6"/>
  <c r="M4368" i="6"/>
  <c r="M5465" i="6"/>
  <c r="M3734" i="6"/>
  <c r="M4884" i="6"/>
  <c r="M1454" i="6"/>
  <c r="M3745" i="6"/>
  <c r="M5405" i="6"/>
  <c r="M2543" i="6"/>
  <c r="M4122" i="6"/>
  <c r="M2679" i="6"/>
  <c r="M3849" i="6"/>
  <c r="M3128" i="6"/>
  <c r="M1652" i="6"/>
  <c r="M3840" i="6"/>
  <c r="M5653" i="6"/>
  <c r="M2379" i="6"/>
  <c r="M3179" i="6"/>
  <c r="M1778" i="6"/>
  <c r="M5697" i="6"/>
  <c r="M967" i="6"/>
  <c r="M2839" i="6"/>
  <c r="M4594" i="6"/>
  <c r="M5569" i="6"/>
  <c r="M5765" i="6"/>
  <c r="M4981" i="6"/>
  <c r="M5157" i="6"/>
  <c r="M737" i="6"/>
  <c r="M2744" i="6"/>
  <c r="M1471" i="6"/>
  <c r="M4725" i="6"/>
  <c r="M1934" i="6"/>
  <c r="M3213" i="6"/>
  <c r="M1623" i="6"/>
  <c r="M5086" i="6"/>
  <c r="M3856" i="6"/>
  <c r="M5172" i="6"/>
  <c r="M4240" i="6"/>
  <c r="M3206" i="6"/>
  <c r="M3614" i="6"/>
  <c r="M3772" i="6"/>
  <c r="M2610" i="6"/>
  <c r="M2353" i="6"/>
  <c r="M4170" i="6"/>
  <c r="M4651" i="6"/>
  <c r="M3415" i="6"/>
  <c r="M2804" i="6"/>
  <c r="M3171" i="6"/>
  <c r="M5237" i="6"/>
  <c r="M3007" i="6"/>
  <c r="M449" i="6"/>
  <c r="M5774" i="6"/>
  <c r="M3063" i="6"/>
  <c r="M1063" i="6"/>
  <c r="M699" i="6"/>
  <c r="M5020" i="6"/>
  <c r="M3067" i="6"/>
  <c r="M4550" i="6"/>
  <c r="M4568" i="6"/>
  <c r="M3967" i="6"/>
  <c r="M2642" i="6"/>
  <c r="M1283" i="6"/>
  <c r="M2576" i="6"/>
  <c r="M4060" i="6"/>
  <c r="M5735" i="6"/>
  <c r="M561" i="6"/>
  <c r="M4982" i="6"/>
  <c r="M1928" i="6"/>
  <c r="M5063" i="6"/>
  <c r="M5266" i="6"/>
  <c r="M1691" i="6"/>
  <c r="M2835" i="6"/>
  <c r="M2213" i="6"/>
  <c r="M3859" i="6"/>
  <c r="M4057" i="6"/>
  <c r="M3565" i="6"/>
  <c r="M5073" i="6"/>
  <c r="M2893" i="6"/>
  <c r="M5028" i="6"/>
  <c r="M757" i="6"/>
  <c r="M3558" i="6"/>
  <c r="M4694" i="6"/>
  <c r="M4302" i="6"/>
  <c r="M4705" i="6"/>
  <c r="M4278" i="6"/>
  <c r="M2390" i="6"/>
  <c r="M2534" i="6"/>
  <c r="M1428" i="6"/>
  <c r="M4025" i="6"/>
  <c r="M4580" i="6"/>
  <c r="M2314" i="6"/>
  <c r="M2519" i="6"/>
  <c r="M741" i="6"/>
  <c r="M5092" i="6"/>
  <c r="M5181" i="6"/>
  <c r="M3002" i="6"/>
  <c r="M3505" i="6"/>
  <c r="M4354" i="6"/>
  <c r="M3378" i="6"/>
  <c r="M697" i="6"/>
  <c r="M2228" i="6"/>
  <c r="M2802" i="6"/>
  <c r="M5693" i="6"/>
  <c r="M4857" i="6"/>
  <c r="M4765" i="6"/>
  <c r="M2780" i="6"/>
  <c r="M5274" i="6"/>
  <c r="M2161" i="6"/>
  <c r="M5524" i="6"/>
  <c r="M2364" i="6"/>
  <c r="M2705" i="6"/>
  <c r="M2582" i="6"/>
  <c r="M4388" i="6"/>
  <c r="M1280" i="6"/>
  <c r="M2111" i="6"/>
  <c r="M4735" i="6"/>
  <c r="M4610" i="6"/>
  <c r="M92" i="6"/>
  <c r="M1344" i="6"/>
  <c r="M4433" i="6"/>
  <c r="M4048" i="6"/>
  <c r="M5116" i="6"/>
  <c r="M2972" i="6"/>
  <c r="M5783" i="6"/>
  <c r="M2754" i="6"/>
  <c r="M3127" i="6"/>
  <c r="M5021" i="6"/>
  <c r="M4049" i="6"/>
  <c r="M3503" i="6"/>
  <c r="M2234" i="6"/>
  <c r="M5109" i="6"/>
  <c r="M2687" i="6"/>
  <c r="M5637" i="6"/>
  <c r="M5788" i="6"/>
  <c r="M4081" i="6"/>
  <c r="M5712" i="6"/>
  <c r="M4288" i="6"/>
  <c r="M483" i="6"/>
  <c r="M4186" i="6"/>
  <c r="M541" i="6"/>
  <c r="M1613" i="6"/>
  <c r="M4786" i="6"/>
  <c r="M609" i="6"/>
  <c r="M1891" i="6"/>
  <c r="M36" i="6"/>
  <c r="M920" i="6"/>
  <c r="M233" i="6"/>
  <c r="M1813" i="6"/>
  <c r="M5434" i="6"/>
  <c r="M1266" i="6"/>
  <c r="M1740" i="6"/>
  <c r="M3525" i="6"/>
  <c r="M2843" i="6"/>
  <c r="M1557" i="6"/>
  <c r="M2694" i="6"/>
  <c r="M4117" i="6"/>
  <c r="M1918" i="6"/>
  <c r="M3548" i="6"/>
  <c r="M4234" i="6"/>
  <c r="M3479" i="6"/>
  <c r="M4146" i="6"/>
  <c r="M1699" i="6"/>
  <c r="M762" i="6"/>
  <c r="M1423" i="6"/>
  <c r="M1457" i="6"/>
  <c r="M4301" i="6"/>
  <c r="M373" i="6"/>
  <c r="M5766" i="6"/>
  <c r="M5279" i="6"/>
  <c r="M4598" i="6"/>
  <c r="M3664" i="6"/>
  <c r="M4664" i="6"/>
  <c r="M2668" i="6"/>
  <c r="M4964" i="6"/>
  <c r="M4938" i="6"/>
  <c r="M5655" i="6"/>
  <c r="M3318" i="6"/>
  <c r="M3478" i="6"/>
  <c r="M2973" i="6"/>
  <c r="M3749" i="6"/>
  <c r="M1620" i="6"/>
  <c r="M5350" i="6"/>
  <c r="M4369" i="6"/>
  <c r="M3045" i="6"/>
  <c r="M2628" i="6"/>
  <c r="M3991" i="6"/>
  <c r="M1757" i="6"/>
  <c r="M2649" i="6"/>
  <c r="M4203" i="6"/>
  <c r="M4643" i="6"/>
  <c r="M4513" i="6"/>
  <c r="M3130" i="6"/>
  <c r="M1879" i="6"/>
  <c r="M2336" i="6"/>
  <c r="M821" i="6"/>
  <c r="M1824" i="6"/>
  <c r="M4579" i="6"/>
  <c r="M4514" i="6"/>
  <c r="M3541" i="6"/>
  <c r="M1136" i="6"/>
  <c r="M1038" i="6"/>
  <c r="M136" i="6"/>
  <c r="M4699" i="6"/>
  <c r="M4842" i="6"/>
  <c r="M1306" i="6"/>
  <c r="M4006" i="6"/>
  <c r="M1289" i="6"/>
  <c r="M4601" i="6"/>
  <c r="M4310" i="6"/>
  <c r="M3529" i="6"/>
  <c r="M1228" i="6"/>
  <c r="M2399" i="6"/>
  <c r="M5245" i="6"/>
  <c r="M4958" i="6"/>
  <c r="M3952" i="6"/>
  <c r="M4830" i="6"/>
  <c r="M3174" i="6"/>
  <c r="M5447" i="6"/>
  <c r="M3678" i="6"/>
  <c r="M3238" i="6"/>
  <c r="M5540" i="6"/>
  <c r="M2696" i="6"/>
  <c r="M2295" i="6"/>
  <c r="M5303" i="6"/>
  <c r="M2302" i="6"/>
  <c r="M3417" i="6"/>
  <c r="M5518" i="6"/>
  <c r="M2575" i="6"/>
  <c r="M2873" i="6"/>
  <c r="M1617" i="6"/>
  <c r="M4673" i="6"/>
  <c r="M5277" i="6"/>
  <c r="M2152" i="6"/>
  <c r="M5319" i="6"/>
  <c r="M3466" i="6"/>
  <c r="M3619" i="6"/>
  <c r="M4795" i="6"/>
  <c r="M3546" i="6"/>
  <c r="M3710" i="6"/>
  <c r="M1863" i="6"/>
  <c r="M5052" i="6"/>
  <c r="M4478" i="6"/>
  <c r="M5047" i="6"/>
  <c r="M1388" i="6"/>
  <c r="M4826" i="6"/>
  <c r="M5190" i="6"/>
  <c r="M4771" i="6"/>
  <c r="M5301" i="6"/>
  <c r="M5165" i="6"/>
  <c r="M5549" i="6"/>
  <c r="M5084" i="6"/>
  <c r="M4263" i="6"/>
  <c r="M4760" i="6"/>
  <c r="M4920" i="6"/>
  <c r="M4585" i="6"/>
  <c r="M5534" i="6"/>
  <c r="M3867" i="6"/>
  <c r="M3515" i="6"/>
  <c r="M3705" i="6"/>
  <c r="M5647" i="6"/>
  <c r="M3473" i="6"/>
  <c r="M4701" i="6"/>
  <c r="M251" i="6"/>
  <c r="M4934" i="6"/>
  <c r="M588" i="6"/>
  <c r="M5700" i="6"/>
  <c r="M2442" i="6"/>
  <c r="M5041" i="6"/>
  <c r="M3949" i="6"/>
  <c r="M3150" i="6"/>
  <c r="M4577" i="6"/>
  <c r="M2082" i="6"/>
  <c r="M940" i="6"/>
  <c r="M2407" i="6"/>
  <c r="M1658" i="6"/>
  <c r="M5746" i="6"/>
  <c r="M4488" i="6"/>
  <c r="M3524" i="6"/>
  <c r="M3902" i="6"/>
  <c r="M3928" i="6"/>
  <c r="M3718" i="6"/>
  <c r="M5446" i="6"/>
  <c r="M3611" i="6"/>
  <c r="M3395" i="6"/>
  <c r="M948" i="6"/>
  <c r="M4515" i="6"/>
  <c r="M75" i="6"/>
  <c r="M2825" i="6"/>
  <c r="M5577" i="6"/>
  <c r="M5290" i="6"/>
  <c r="M153" i="6"/>
  <c r="M3865" i="6"/>
  <c r="M4493" i="6"/>
  <c r="M4715" i="6"/>
  <c r="M4253" i="6"/>
  <c r="M5792" i="6"/>
  <c r="M4040" i="6"/>
  <c r="M4326" i="6"/>
  <c r="M1930" i="6"/>
  <c r="M4246" i="6"/>
  <c r="M3748" i="6"/>
  <c r="M436" i="6"/>
  <c r="M2950" i="6"/>
  <c r="M1690" i="6"/>
  <c r="M5387" i="6"/>
  <c r="M5066" i="6"/>
  <c r="M3601" i="6"/>
  <c r="M1794" i="6"/>
  <c r="M880" i="6"/>
  <c r="M5610" i="6"/>
  <c r="M593" i="6"/>
  <c r="M3932" i="6"/>
  <c r="M1673" i="6"/>
  <c r="M2975" i="6"/>
  <c r="M1764" i="6"/>
  <c r="M4986" i="6"/>
  <c r="M1781" i="6"/>
  <c r="M5422" i="6"/>
  <c r="M2571" i="6"/>
  <c r="M5531" i="6"/>
  <c r="M4770" i="6"/>
  <c r="M4376" i="6"/>
  <c r="M4860" i="6"/>
  <c r="M3373" i="6"/>
  <c r="M1672" i="6"/>
  <c r="M5012" i="6"/>
  <c r="M4731" i="6"/>
  <c r="M5708" i="6"/>
  <c r="M3674" i="6"/>
  <c r="M4192" i="6"/>
  <c r="M1955" i="6"/>
  <c r="M2998" i="6"/>
  <c r="M3107" i="6"/>
  <c r="M5587" i="6"/>
  <c r="M3118" i="6"/>
  <c r="M3886" i="6"/>
  <c r="M2637" i="6"/>
  <c r="M3764" i="6"/>
  <c r="M5509" i="6"/>
  <c r="M5193" i="6"/>
  <c r="M3464" i="6"/>
  <c r="M3728" i="6"/>
  <c r="M4599" i="6"/>
  <c r="M5308" i="6"/>
  <c r="M2629" i="6"/>
  <c r="M728" i="6"/>
  <c r="M3406" i="6"/>
  <c r="M1385" i="6"/>
  <c r="M3286" i="6"/>
  <c r="M5677" i="6"/>
  <c r="M4098" i="6"/>
  <c r="M291" i="6"/>
  <c r="M3983" i="6"/>
  <c r="M5779" i="6"/>
  <c r="M3361" i="6"/>
  <c r="M3237" i="6"/>
  <c r="M1730" i="6"/>
  <c r="M4531" i="6"/>
  <c r="M4313" i="6"/>
  <c r="M3282" i="6"/>
  <c r="M4475" i="6"/>
  <c r="M1957" i="6"/>
  <c r="M5321" i="6"/>
  <c r="M3600" i="6"/>
  <c r="M2484" i="6"/>
  <c r="M3910" i="6"/>
  <c r="M4542" i="6"/>
  <c r="M5611" i="6"/>
  <c r="M4276" i="6"/>
  <c r="M2240" i="6"/>
  <c r="M2220" i="6"/>
  <c r="M3599" i="6"/>
  <c r="M1240" i="6"/>
  <c r="M962" i="6"/>
  <c r="M4624" i="6"/>
  <c r="M2119" i="6"/>
  <c r="M5349" i="6"/>
  <c r="M1327" i="6"/>
  <c r="M2688" i="6"/>
  <c r="M5225" i="6"/>
  <c r="M2262" i="6"/>
  <c r="M1734" i="6"/>
  <c r="M3657" i="6"/>
  <c r="M3393" i="6"/>
  <c r="M1571" i="6"/>
  <c r="M5250" i="6"/>
  <c r="M3200" i="6"/>
  <c r="M5078" i="6"/>
  <c r="M2401" i="6"/>
  <c r="M2661" i="6"/>
  <c r="M4811" i="6"/>
  <c r="M2958" i="6"/>
  <c r="M601" i="6"/>
  <c r="M3122" i="6"/>
  <c r="M4889" i="6"/>
  <c r="M2913" i="6"/>
  <c r="M3480" i="6"/>
  <c r="M1908" i="6"/>
  <c r="M5520" i="6"/>
  <c r="M5373" i="6"/>
  <c r="M2301" i="6"/>
  <c r="M5046" i="6"/>
  <c r="M2608" i="6"/>
  <c r="M2123" i="6"/>
  <c r="M4495" i="6"/>
  <c r="M1798" i="6"/>
  <c r="M4383" i="6"/>
  <c r="M1543" i="6"/>
  <c r="M3954" i="6"/>
  <c r="M93" i="6"/>
  <c r="M5053" i="6"/>
  <c r="M5728" i="6"/>
  <c r="M2091" i="6"/>
  <c r="M2643" i="6"/>
  <c r="M5652" i="6"/>
  <c r="M4467" i="6"/>
  <c r="M5636" i="6"/>
  <c r="M1895" i="6"/>
  <c r="M3095" i="6"/>
  <c r="M3139" i="6"/>
  <c r="M4200" i="6"/>
  <c r="M1341" i="6"/>
  <c r="M2863" i="6"/>
  <c r="M4887" i="6"/>
  <c r="M4970" i="6"/>
  <c r="M4220" i="6"/>
  <c r="M2335" i="6"/>
  <c r="M2365" i="6"/>
  <c r="M3038" i="6"/>
  <c r="M1460" i="6"/>
  <c r="M3495" i="6"/>
  <c r="M2002" i="6"/>
  <c r="M72" i="6"/>
  <c r="M2650" i="6"/>
  <c r="M3424" i="6"/>
  <c r="M3781" i="6"/>
  <c r="M5258" i="6"/>
  <c r="M1637" i="6"/>
  <c r="M4595" i="6"/>
  <c r="M4133" i="6"/>
  <c r="M5419" i="6"/>
  <c r="M5115" i="6"/>
  <c r="M4924" i="6"/>
  <c r="M3993" i="6"/>
  <c r="M3141" i="6"/>
  <c r="M1177" i="6"/>
  <c r="M4168" i="6"/>
  <c r="M1328" i="6"/>
  <c r="M3033" i="6"/>
  <c r="M827" i="6"/>
  <c r="M5368" i="6"/>
  <c r="M4107" i="6"/>
  <c r="M300" i="6"/>
  <c r="M2184" i="6"/>
  <c r="M5138" i="6"/>
  <c r="M461" i="6"/>
  <c r="M4873" i="6"/>
  <c r="M3649" i="6"/>
  <c r="M2698" i="6"/>
  <c r="M2104" i="6"/>
  <c r="M3182" i="6"/>
  <c r="M5383" i="6"/>
  <c r="M3511" i="6"/>
  <c r="M874" i="6"/>
  <c r="M4829" i="6"/>
  <c r="M2577" i="6"/>
  <c r="M4235" i="6"/>
  <c r="M3283" i="6"/>
  <c r="M4997" i="6"/>
  <c r="M3762" i="6"/>
  <c r="M3254" i="6"/>
  <c r="M1744" i="6"/>
  <c r="M1337" i="6"/>
  <c r="M3080" i="6"/>
  <c r="M4407" i="6"/>
  <c r="M3542" i="6"/>
  <c r="M1885" i="6"/>
  <c r="M1362" i="6"/>
  <c r="M389" i="6"/>
  <c r="M4737" i="6"/>
  <c r="M100" i="6"/>
  <c r="M3689" i="6"/>
  <c r="M5340" i="6"/>
  <c r="M2723" i="6"/>
  <c r="M5371" i="6"/>
  <c r="M4788" i="6"/>
  <c r="M2837" i="6"/>
  <c r="M3769" i="6"/>
  <c r="M5755" i="6"/>
  <c r="M4720" i="6"/>
  <c r="M4394" i="6"/>
  <c r="M1668" i="6"/>
  <c r="M4841" i="6"/>
  <c r="M4844" i="6"/>
  <c r="M4738" i="6"/>
  <c r="M931" i="6"/>
  <c r="M1009" i="6"/>
  <c r="M2108" i="6"/>
  <c r="M1439" i="6"/>
  <c r="M4457" i="6"/>
  <c r="M5679" i="6"/>
  <c r="M5316" i="6"/>
  <c r="M4534" i="6"/>
  <c r="M1938" i="6"/>
  <c r="M1755" i="6"/>
  <c r="M3733" i="6"/>
  <c r="M3999" i="6"/>
  <c r="M2165" i="6"/>
  <c r="M5396" i="6"/>
  <c r="M4401" i="6"/>
  <c r="M5564" i="6"/>
  <c r="M3374" i="6"/>
  <c r="M4718" i="6"/>
  <c r="M3571" i="6"/>
  <c r="M3961" i="6"/>
  <c r="M2203" i="6"/>
  <c r="M1183" i="6"/>
  <c r="M4628" i="6"/>
  <c r="M4410" i="6"/>
  <c r="M3089" i="6"/>
  <c r="M2994" i="6"/>
  <c r="M3218" i="6"/>
  <c r="M5188" i="6"/>
  <c r="M4548" i="6"/>
  <c r="M4741" i="6"/>
  <c r="M2194" i="6"/>
  <c r="M4323" i="6"/>
  <c r="M4398" i="6"/>
  <c r="M5523" i="6"/>
  <c r="M4983" i="6"/>
  <c r="M4486" i="6"/>
  <c r="M3800" i="6"/>
  <c r="M2853" i="6"/>
  <c r="M3995" i="6"/>
  <c r="M3352" i="6"/>
  <c r="M5428" i="6"/>
  <c r="M1449" i="6"/>
  <c r="M4613" i="6"/>
  <c r="M2720" i="6"/>
  <c r="M3539" i="6"/>
  <c r="M4367" i="6"/>
  <c r="M3091" i="6"/>
  <c r="M4436" i="6"/>
  <c r="M5043" i="6"/>
  <c r="M268" i="6"/>
  <c r="M4132" i="6"/>
  <c r="M715" i="6"/>
  <c r="M4333" i="6"/>
  <c r="M11" i="6"/>
  <c r="M1008" i="6"/>
  <c r="M5548" i="6"/>
  <c r="M1032" i="6"/>
  <c r="M5034" i="6"/>
  <c r="M2536" i="6"/>
  <c r="M2326" i="6"/>
  <c r="M5483" i="6"/>
  <c r="M1674" i="6"/>
  <c r="M4358" i="6"/>
  <c r="M5768" i="6"/>
  <c r="M1122" i="6"/>
  <c r="M4926" i="6"/>
  <c r="M1404" i="6"/>
  <c r="M1339" i="6"/>
  <c r="M5716" i="6"/>
  <c r="M5359" i="6"/>
  <c r="M5317" i="6"/>
  <c r="M1381" i="6"/>
  <c r="M2554" i="6"/>
  <c r="M3588" i="6"/>
  <c r="M4030" i="6"/>
  <c r="M4675" i="6"/>
  <c r="M4832" i="6"/>
  <c r="M1411" i="6"/>
  <c r="M169" i="6"/>
  <c r="M510" i="6"/>
  <c r="M2718" i="6"/>
  <c r="M2664" i="6"/>
  <c r="M1220" i="6"/>
  <c r="M2373" i="6"/>
  <c r="M2719" i="6"/>
  <c r="M4925" i="6"/>
  <c r="M4978" i="6"/>
  <c r="M3665" i="6"/>
  <c r="M3251" i="6"/>
  <c r="M1558" i="6"/>
  <c r="M1164" i="6"/>
  <c r="M5162" i="6"/>
  <c r="M5128" i="6"/>
  <c r="M1777" i="6"/>
  <c r="M4559" i="6"/>
  <c r="M2528" i="6"/>
  <c r="M4148" i="6"/>
  <c r="M4642" i="6"/>
  <c r="M852" i="6"/>
  <c r="M4259" i="6"/>
  <c r="M5701" i="6"/>
  <c r="M4029" i="6"/>
  <c r="M3563" i="6"/>
  <c r="M4419" i="6"/>
  <c r="M3483" i="6"/>
  <c r="M5296" i="6"/>
  <c r="M176" i="6"/>
  <c r="M13" i="6"/>
  <c r="M4141" i="6"/>
  <c r="M5662" i="6"/>
  <c r="M600" i="6"/>
  <c r="M4671" i="6"/>
  <c r="M4565" i="6"/>
  <c r="M2428" i="6"/>
  <c r="M5570" i="6"/>
  <c r="M1528" i="6"/>
  <c r="M3672" i="6"/>
  <c r="M1529" i="6"/>
  <c r="M5750" i="6"/>
  <c r="M1693" i="6"/>
  <c r="M3077" i="6"/>
  <c r="M3195" i="6"/>
  <c r="M3497" i="6"/>
  <c r="M2255" i="6"/>
  <c r="M1288" i="6"/>
  <c r="M1443" i="6"/>
  <c r="M3627" i="6"/>
  <c r="M4191" i="6"/>
  <c r="M598" i="6"/>
  <c r="M4216" i="6"/>
  <c r="M4544" i="6"/>
  <c r="M4777" i="6"/>
  <c r="M3138" i="6"/>
  <c r="M679" i="6"/>
  <c r="M59" i="6"/>
  <c r="M1926" i="6"/>
  <c r="M544" i="6"/>
  <c r="M3499" i="6"/>
  <c r="M3132" i="6"/>
  <c r="M5167" i="6"/>
  <c r="M2237" i="6"/>
  <c r="M3784" i="6"/>
  <c r="M3694" i="6"/>
  <c r="M764" i="6"/>
  <c r="M3380" i="6"/>
  <c r="M2072" i="6"/>
  <c r="M4637" i="6"/>
  <c r="M1749" i="6"/>
  <c r="M45" i="6"/>
  <c r="M3696" i="6"/>
  <c r="M1041" i="6"/>
  <c r="M5236" i="6"/>
  <c r="M2565" i="6"/>
  <c r="M2490" i="6"/>
  <c r="M3289" i="6"/>
  <c r="M2400" i="6"/>
  <c r="M2361" i="6"/>
  <c r="M1751" i="6"/>
  <c r="M3573" i="6"/>
  <c r="M2985" i="6"/>
  <c r="M5665" i="6"/>
  <c r="M740" i="6"/>
  <c r="M1861" i="6"/>
  <c r="M617" i="6"/>
  <c r="M2609" i="6"/>
  <c r="M2710" i="6"/>
  <c r="M2966" i="6"/>
  <c r="M1997" i="6"/>
  <c r="M4386" i="6"/>
  <c r="M2461" i="6"/>
  <c r="M352" i="6"/>
  <c r="M239" i="6"/>
  <c r="M443" i="6"/>
  <c r="M1993" i="6"/>
  <c r="M44" i="6"/>
  <c r="M4638" i="6"/>
  <c r="M5119" i="6"/>
  <c r="M3117" i="6"/>
  <c r="M5673" i="6"/>
  <c r="M1618" i="6"/>
  <c r="M5390" i="6"/>
  <c r="M1160" i="6"/>
  <c r="M4366" i="6"/>
  <c r="M3956" i="6"/>
  <c r="M5596" i="6"/>
  <c r="M2280" i="6"/>
  <c r="M839" i="6"/>
  <c r="M910" i="6"/>
  <c r="M4448" i="6"/>
  <c r="M369" i="6"/>
  <c r="M3675" i="6"/>
  <c r="M2728" i="6"/>
  <c r="M5684" i="6"/>
  <c r="M2245" i="6"/>
  <c r="M110" i="6"/>
  <c r="M482" i="6"/>
  <c r="M1980" i="6"/>
  <c r="M2488" i="6"/>
  <c r="M1121" i="6"/>
  <c r="M3507" i="6"/>
  <c r="M1476" i="6"/>
  <c r="M1760" i="6"/>
  <c r="M415" i="6"/>
  <c r="M1227" i="6"/>
  <c r="M2818" i="6"/>
  <c r="M3278" i="6"/>
  <c r="M791" i="6"/>
  <c r="M492" i="6"/>
  <c r="M3346" i="6"/>
  <c r="M1655" i="6"/>
  <c r="M3791" i="6"/>
  <c r="M2800" i="6"/>
  <c r="M1935" i="6"/>
  <c r="M1522" i="6"/>
  <c r="M3148" i="6"/>
  <c r="M1597" i="6"/>
  <c r="M1709" i="6"/>
  <c r="M2032" i="6"/>
  <c r="M2938" i="6"/>
  <c r="M491" i="6"/>
  <c r="M3006" i="6"/>
  <c r="M5543" i="6"/>
  <c r="M4090" i="6"/>
  <c r="M2001" i="6"/>
  <c r="M338" i="6"/>
  <c r="M5594" i="6"/>
  <c r="M2769" i="6"/>
  <c r="M2842" i="6"/>
  <c r="M3223" i="6"/>
  <c r="M1108" i="6"/>
  <c r="M4458" i="6"/>
  <c r="M5777" i="6"/>
  <c r="M1403" i="6"/>
  <c r="M5075" i="6"/>
  <c r="M564" i="6"/>
  <c r="M5143" i="6"/>
  <c r="M508" i="6"/>
  <c r="M408" i="6"/>
  <c r="M147" i="6"/>
  <c r="M4759" i="6"/>
  <c r="M405" i="6"/>
  <c r="M1042" i="6"/>
  <c r="M2969" i="6"/>
  <c r="M4197" i="6"/>
  <c r="M1467" i="6"/>
  <c r="M2546" i="6"/>
  <c r="M2692" i="6"/>
  <c r="M807" i="6"/>
  <c r="M808" i="6"/>
  <c r="M5463" i="6"/>
  <c r="M4820" i="6"/>
  <c r="M3854" i="6"/>
  <c r="M5614" i="6"/>
  <c r="M543" i="6"/>
  <c r="M5759" i="6"/>
  <c r="M4764" i="6"/>
  <c r="M3491" i="6"/>
  <c r="M2425" i="6"/>
  <c r="M5435" i="6"/>
  <c r="M4692" i="6"/>
  <c r="M5592" i="6"/>
  <c r="M815" i="6"/>
  <c r="M5014" i="6"/>
  <c r="M1897" i="6"/>
  <c r="M1979" i="6"/>
  <c r="M4702" i="6"/>
  <c r="M5704" i="6"/>
  <c r="M3716" i="6"/>
  <c r="M2535" i="6"/>
  <c r="M1323" i="6"/>
  <c r="M1996" i="6"/>
  <c r="M4275" i="6"/>
  <c r="M5476" i="6"/>
  <c r="M109" i="6"/>
  <c r="M2918" i="6"/>
  <c r="M3003" i="6"/>
  <c r="M5420" i="6"/>
  <c r="M1255" i="6"/>
  <c r="M2467" i="6"/>
  <c r="M5453" i="6"/>
  <c r="M5125" i="6"/>
  <c r="M2129" i="6"/>
  <c r="M4915" i="6"/>
  <c r="M2450" i="6"/>
  <c r="M3370" i="6"/>
  <c r="M2348" i="6"/>
  <c r="M4009" i="6"/>
  <c r="M5062" i="6"/>
  <c r="M5389" i="6"/>
  <c r="M1438" i="6"/>
  <c r="M5772" i="6"/>
  <c r="M3108" i="6"/>
  <c r="M5793" i="6"/>
  <c r="M850" i="6"/>
  <c r="M2766" i="6"/>
  <c r="M5666" i="6"/>
  <c r="M5781" i="6"/>
  <c r="M2151" i="6"/>
  <c r="M5346" i="6"/>
  <c r="M2944" i="6"/>
  <c r="M2707" i="6"/>
  <c r="M2967" i="6"/>
  <c r="M3156" i="6"/>
  <c r="M3789" i="6"/>
  <c r="M5444" i="6"/>
  <c r="M3881" i="6"/>
  <c r="M4933" i="6"/>
  <c r="M2606" i="6"/>
  <c r="M5630" i="6"/>
  <c r="M4265" i="6"/>
  <c r="M2615" i="6"/>
  <c r="M693" i="6"/>
  <c r="M367" i="6"/>
  <c r="M2448" i="6"/>
  <c r="M3556" i="6"/>
  <c r="M3445" i="6"/>
  <c r="M3434" i="6"/>
  <c r="M4834" i="6"/>
  <c r="M5094" i="6"/>
  <c r="M2737" i="6"/>
  <c r="M3362" i="6"/>
  <c r="M3001" i="6"/>
  <c r="M1408" i="6"/>
  <c r="M4991" i="6"/>
  <c r="M1661" i="6"/>
  <c r="M2865" i="6"/>
  <c r="M4013" i="6"/>
  <c r="M5230" i="6"/>
  <c r="M3134" i="6"/>
  <c r="M888" i="6"/>
  <c r="M1616" i="6"/>
  <c r="M5503" i="6"/>
  <c r="M1872" i="6"/>
  <c r="M4859" i="6"/>
  <c r="M1437" i="6"/>
  <c r="M1831" i="6"/>
  <c r="M3758" i="6"/>
  <c r="M2572" i="6"/>
  <c r="M3035" i="6"/>
  <c r="M5416" i="6"/>
  <c r="M4193" i="6"/>
  <c r="M2799" i="6"/>
  <c r="M2499" i="6"/>
  <c r="M2216" i="6"/>
  <c r="M2201" i="6"/>
  <c r="M486" i="6"/>
  <c r="M4460" i="6"/>
  <c r="M1347" i="6"/>
  <c r="M2587" i="6"/>
  <c r="M256" i="6"/>
  <c r="M4483" i="6"/>
  <c r="M4464" i="6"/>
  <c r="M4055" i="6"/>
  <c r="M2929" i="6"/>
  <c r="M4239" i="6"/>
  <c r="M4870" i="6"/>
  <c r="M3589" i="6"/>
  <c r="M2884" i="6"/>
  <c r="M1999" i="6"/>
  <c r="M3177" i="6"/>
  <c r="M3625" i="6"/>
  <c r="M4885" i="6"/>
  <c r="M5414" i="6"/>
  <c r="M4922" i="6"/>
  <c r="M5484" i="6"/>
  <c r="M4039" i="6"/>
  <c r="M4897" i="6"/>
  <c r="M5425" i="6"/>
  <c r="M2020" i="6"/>
  <c r="M1756" i="6"/>
  <c r="M4247" i="6"/>
  <c r="M2746" i="6"/>
  <c r="M5059" i="6"/>
  <c r="M3465" i="6"/>
  <c r="M266" i="6"/>
  <c r="M2987" i="6"/>
  <c r="M2954" i="6"/>
  <c r="M4950" i="6"/>
  <c r="M3709" i="6"/>
  <c r="M926" i="6"/>
  <c r="M2415" i="6"/>
  <c r="M2957" i="6"/>
  <c r="M1836" i="6"/>
  <c r="M1250" i="6"/>
  <c r="M4196" i="6"/>
  <c r="M4178" i="6"/>
  <c r="M345" i="6"/>
  <c r="M151" i="6"/>
  <c r="M2275" i="6"/>
  <c r="M3158" i="6"/>
  <c r="M3634" i="6"/>
  <c r="M326" i="6"/>
  <c r="M2043" i="6"/>
  <c r="M5526" i="6"/>
  <c r="M1821" i="6"/>
  <c r="M4099" i="6"/>
  <c r="M507" i="6"/>
  <c r="M4523" i="6"/>
  <c r="M835" i="6"/>
  <c r="M5005" i="6"/>
  <c r="M3703" i="6"/>
  <c r="M4211" i="6"/>
  <c r="M1838" i="6"/>
  <c r="M4172" i="6"/>
  <c r="M1663" i="6"/>
  <c r="M4775" i="6"/>
  <c r="M1987" i="6"/>
  <c r="M3166" i="6"/>
  <c r="M825" i="6"/>
  <c r="M3407" i="6"/>
  <c r="M2192" i="6"/>
  <c r="M1716" i="6"/>
  <c r="M1644" i="6"/>
  <c r="M2717" i="6"/>
  <c r="M4046" i="6"/>
  <c r="M4480" i="6"/>
  <c r="M5320" i="6"/>
  <c r="M3183" i="6"/>
  <c r="M4953" i="6"/>
  <c r="M5322" i="6"/>
  <c r="M1107" i="6"/>
  <c r="M1642" i="6"/>
  <c r="M5327" i="6"/>
  <c r="M5256" i="6"/>
  <c r="M49" i="6"/>
  <c r="M3163" i="6"/>
  <c r="M1491" i="6"/>
  <c r="M4130" i="6"/>
  <c r="M4251" i="6"/>
  <c r="M3376" i="6"/>
  <c r="M1216" i="6"/>
  <c r="M2644" i="6"/>
  <c r="M175" i="6"/>
  <c r="M5522" i="6"/>
  <c r="M3004" i="6"/>
  <c r="M4582" i="6"/>
  <c r="M2626" i="6"/>
  <c r="M39" i="6"/>
  <c r="M620" i="6"/>
  <c r="M547" i="6"/>
  <c r="M5567" i="6"/>
  <c r="M1917" i="6"/>
  <c r="M5262" i="6"/>
  <c r="M2053" i="6"/>
  <c r="M4173" i="6"/>
  <c r="M3609" i="6"/>
  <c r="M2263" i="6"/>
  <c r="M5088" i="6"/>
  <c r="M517" i="6"/>
  <c r="M5056" i="6"/>
  <c r="M5336" i="6"/>
  <c r="M3081" i="6"/>
  <c r="M4742" i="6"/>
  <c r="M1635" i="6"/>
  <c r="M4611" i="6"/>
  <c r="M1307" i="6"/>
  <c r="M4583" i="6"/>
  <c r="M1119" i="6"/>
  <c r="M4207" i="6"/>
  <c r="M2417" i="6"/>
  <c r="M5068" i="6"/>
  <c r="M270" i="6"/>
  <c r="M4717" i="6"/>
  <c r="M431" i="6"/>
  <c r="M959" i="6"/>
  <c r="M2451" i="6"/>
  <c r="M3357" i="6"/>
  <c r="M1792" i="6"/>
  <c r="M4861" i="6"/>
  <c r="M1044" i="6"/>
  <c r="M3333" i="6"/>
  <c r="M1682" i="6"/>
  <c r="M3202" i="6"/>
  <c r="M1856" i="6"/>
  <c r="M5688" i="6"/>
  <c r="M5307" i="6"/>
  <c r="M3522" i="6"/>
  <c r="M1515" i="6"/>
  <c r="M1361" i="6"/>
  <c r="M5076" i="6"/>
  <c r="M2" i="6"/>
  <c r="M3293" i="6"/>
  <c r="M4167" i="6"/>
  <c r="M4089" i="6"/>
  <c r="M1854" i="6"/>
  <c r="M5338" i="6"/>
  <c r="M3626" i="6"/>
  <c r="M4420" i="6"/>
  <c r="M3399" i="6"/>
  <c r="M1390" i="6"/>
  <c r="M1225" i="6"/>
  <c r="M823" i="6"/>
  <c r="M1244" i="6"/>
  <c r="M4105" i="6"/>
  <c r="M3236" i="6"/>
  <c r="M965" i="6"/>
  <c r="M897" i="6"/>
  <c r="M1787" i="6"/>
  <c r="M1123" i="6"/>
  <c r="M376" i="6"/>
  <c r="M2429" i="6"/>
  <c r="M4012" i="6"/>
  <c r="M4733" i="6"/>
  <c r="M2822" i="6"/>
  <c r="M3774" i="6"/>
  <c r="M1567" i="6"/>
  <c r="M3273" i="6"/>
  <c r="M4336" i="6"/>
  <c r="M2743" i="6"/>
  <c r="M4683" i="6"/>
  <c r="M2391" i="6"/>
  <c r="M3070" i="6"/>
  <c r="M5504" i="6"/>
  <c r="M3319" i="6"/>
  <c r="M3616" i="6"/>
  <c r="M466" i="6"/>
  <c r="M2223" i="6"/>
  <c r="M1700" i="6"/>
  <c r="M148" i="6"/>
  <c r="M3711" i="6"/>
  <c r="M5628" i="6"/>
  <c r="M1815" i="6"/>
  <c r="M4463" i="6"/>
  <c r="M5418" i="6"/>
  <c r="M1738" i="6"/>
  <c r="M5397" i="6"/>
  <c r="M3416" i="6"/>
  <c r="M4903" i="6"/>
  <c r="M3941" i="6"/>
  <c r="M1611" i="6"/>
  <c r="M1424" i="6"/>
  <c r="M687" i="6"/>
  <c r="M555" i="6"/>
  <c r="M5721" i="6"/>
  <c r="M81" i="6"/>
  <c r="M2085" i="6"/>
  <c r="M5158" i="6"/>
  <c r="M2509" i="6"/>
  <c r="M5784" i="6"/>
  <c r="M474" i="6"/>
  <c r="M2807" i="6"/>
  <c r="M3922" i="6"/>
  <c r="M4004" i="6"/>
  <c r="M3241" i="6"/>
  <c r="M5624" i="6"/>
  <c r="M5737" i="6"/>
  <c r="M4438" i="6"/>
  <c r="M3736" i="6"/>
  <c r="M4439" i="6"/>
  <c r="M3426" i="6"/>
  <c r="M4180" i="6"/>
  <c r="M2739" i="6"/>
  <c r="M3953" i="6"/>
  <c r="M5668" i="6"/>
  <c r="M3211" i="6"/>
  <c r="M1783" i="6"/>
  <c r="M816" i="6"/>
  <c r="M5044" i="6"/>
  <c r="M1982" i="6"/>
  <c r="M4305" i="6"/>
  <c r="M2961" i="6"/>
  <c r="M4899" i="6"/>
  <c r="M787" i="6"/>
  <c r="M3324" i="6"/>
  <c r="M3787" i="6"/>
  <c r="M3977" i="6"/>
  <c r="M4437" i="6"/>
  <c r="M219" i="6"/>
  <c r="M4619" i="6"/>
  <c r="M3830" i="6"/>
  <c r="M2981" i="6"/>
  <c r="M1321" i="6"/>
  <c r="M1481" i="6"/>
  <c r="M1954" i="6"/>
  <c r="M4688" i="6"/>
  <c r="M1858" i="6"/>
  <c r="M3803" i="6"/>
  <c r="M2856" i="6"/>
  <c r="M4392" i="6"/>
  <c r="M4164" i="6"/>
  <c r="M4482" i="6"/>
  <c r="M648" i="6"/>
  <c r="M1170" i="6"/>
  <c r="M3699" i="6"/>
  <c r="M4447" i="6"/>
  <c r="M5492" i="6"/>
  <c r="M1645" i="6"/>
  <c r="M4104" i="6"/>
  <c r="M5601" i="6"/>
  <c r="M3683" i="6"/>
  <c r="M2075" i="6"/>
  <c r="M4865" i="6"/>
  <c r="M42" i="6"/>
  <c r="M4966" i="6"/>
  <c r="M5226" i="6"/>
  <c r="M5635" i="6"/>
  <c r="M1552" i="6"/>
  <c r="M1614" i="6"/>
  <c r="M3311" i="6"/>
  <c r="M4696" i="6"/>
  <c r="M4494" i="6"/>
  <c r="M4663" i="6"/>
  <c r="M3131" i="6"/>
  <c r="M2196" i="6"/>
  <c r="M2971" i="6"/>
  <c r="M935" i="6"/>
  <c r="M5081" i="6"/>
  <c r="M5442" i="6"/>
  <c r="M3074" i="6"/>
  <c r="M4918" i="6"/>
  <c r="M4088" i="6"/>
  <c r="M4648" i="6"/>
  <c r="M4766" i="6"/>
  <c r="M4159" i="6"/>
  <c r="M4079" i="6"/>
  <c r="M1943" i="6"/>
  <c r="M2475" i="6"/>
  <c r="M2480" i="6"/>
  <c r="M3317" i="6"/>
  <c r="M5148" i="6"/>
  <c r="M3344" i="6"/>
  <c r="M3650" i="6"/>
  <c r="M3727" i="6"/>
  <c r="M1669" i="6"/>
  <c r="M2759" i="6"/>
  <c r="M5474" i="6"/>
  <c r="M1033" i="6"/>
  <c r="M3829" i="6"/>
  <c r="M2249" i="6"/>
  <c r="M3381" i="6"/>
  <c r="M5137" i="6"/>
  <c r="M5541" i="6"/>
  <c r="M4166" i="6"/>
  <c r="M3605" i="6"/>
  <c r="M275" i="6"/>
  <c r="M4018" i="6"/>
  <c r="M2188" i="6"/>
  <c r="M4212" i="6"/>
  <c r="M5131" i="6"/>
  <c r="M5176" i="6"/>
  <c r="M4111" i="6"/>
  <c r="M1546" i="6"/>
  <c r="M4896" i="6"/>
  <c r="M5645" i="6"/>
  <c r="M5718" i="6"/>
  <c r="M3039" i="6"/>
  <c r="M2309" i="6"/>
  <c r="M4282" i="6"/>
  <c r="M1426" i="6"/>
  <c r="M1348" i="6"/>
  <c r="M5264" i="6"/>
  <c r="M1446" i="6"/>
  <c r="M5223" i="6"/>
  <c r="M5751" i="6"/>
  <c r="M3738" i="6"/>
  <c r="M1972" i="6"/>
  <c r="M5393" i="6"/>
  <c r="M1499" i="6"/>
  <c r="M48" i="6"/>
  <c r="M4615" i="6"/>
  <c r="M3691" i="6"/>
  <c r="M5622" i="6"/>
  <c r="M1054" i="6"/>
  <c r="M1876" i="6"/>
  <c r="M4255" i="6"/>
  <c r="M832" i="6"/>
  <c r="M3328" i="6"/>
  <c r="M1329" i="6"/>
  <c r="M5304" i="6"/>
  <c r="M703" i="6"/>
  <c r="M2063" i="6"/>
  <c r="M3911" i="6"/>
  <c r="M4846" i="6"/>
  <c r="M202" i="6"/>
  <c r="M1353" i="6"/>
  <c r="M2214" i="6"/>
  <c r="M2331" i="6"/>
  <c r="M2727" i="6"/>
  <c r="M837" i="6"/>
  <c r="M1696" i="6"/>
  <c r="M855" i="6"/>
  <c r="M2316" i="6"/>
  <c r="M799" i="6"/>
  <c r="M1230" i="6"/>
  <c r="M4026" i="6"/>
  <c r="M879" i="6"/>
  <c r="M2880" i="6"/>
  <c r="M3615" i="6"/>
  <c r="M4456" i="6"/>
  <c r="M4340" i="6"/>
  <c r="M4100" i="6"/>
  <c r="M4626" i="6"/>
  <c r="M197" i="6"/>
  <c r="M306" i="6"/>
  <c r="M3942" i="6"/>
  <c r="M1129" i="6"/>
  <c r="M1441" i="6"/>
  <c r="M884" i="6"/>
  <c r="M5551" i="6"/>
  <c r="M5724" i="6"/>
  <c r="M3152" i="6"/>
  <c r="M2254" i="6"/>
  <c r="M1333" i="6"/>
  <c r="M476" i="6"/>
  <c r="M1309" i="6"/>
  <c r="M5562" i="6"/>
  <c r="M4404" i="6"/>
  <c r="M4171" i="6"/>
  <c r="M2384" i="6"/>
  <c r="M2457" i="6"/>
  <c r="M3463" i="6"/>
  <c r="M5707" i="6"/>
  <c r="M1907" i="6"/>
  <c r="M3860" i="6"/>
  <c r="M4451" i="6"/>
  <c r="M3930" i="6"/>
  <c r="M5124" i="6"/>
  <c r="M5744" i="6"/>
  <c r="M3383" i="6"/>
  <c r="M5633" i="6"/>
  <c r="M5380" i="6"/>
  <c r="M5685" i="6"/>
  <c r="M3368" i="6"/>
  <c r="M1507" i="6"/>
  <c r="M5646" i="6"/>
  <c r="M3620" i="6"/>
  <c r="M5546" i="6"/>
  <c r="M587" i="6"/>
  <c r="M1106" i="6"/>
  <c r="M311" i="6"/>
  <c r="M2760" i="6"/>
  <c r="M2738" i="6"/>
  <c r="M655" i="6"/>
  <c r="M5363" i="6"/>
  <c r="M1728" i="6"/>
  <c r="M1680" i="6"/>
  <c r="M2812" i="6"/>
  <c r="M3750" i="6"/>
  <c r="M3818" i="6"/>
  <c r="M5171" i="6"/>
  <c r="M5318" i="6"/>
  <c r="M4052" i="6"/>
  <c r="M4182" i="6"/>
  <c r="M4126" i="6"/>
  <c r="M5616" i="6"/>
  <c r="M2126" i="6"/>
  <c r="M1163" i="6"/>
  <c r="M254" i="6"/>
  <c r="M5198" i="6"/>
  <c r="M161" i="6"/>
  <c r="M4821" i="6"/>
  <c r="M3367" i="6"/>
  <c r="M673" i="6"/>
  <c r="M3287" i="6"/>
  <c r="M4519" i="6"/>
  <c r="M3972" i="6"/>
  <c r="M4497" i="6"/>
  <c r="M217" i="6"/>
  <c r="M3260" i="6"/>
  <c r="M2496" i="6"/>
  <c r="M907" i="6"/>
  <c r="M4002" i="6"/>
  <c r="M2708" i="6"/>
  <c r="M328" i="6"/>
  <c r="M1599" i="6"/>
  <c r="M4843" i="6"/>
  <c r="M5578" i="6"/>
  <c r="M1825" i="6"/>
  <c r="M5070" i="6"/>
  <c r="M5342" i="6"/>
  <c r="M398" i="6"/>
  <c r="M453" i="6"/>
  <c r="M3778" i="6"/>
  <c r="M3796" i="6"/>
  <c r="M4226" i="6"/>
  <c r="M956" i="6"/>
  <c r="M4710" i="6"/>
  <c r="M1853" i="6"/>
  <c r="M4138" i="6"/>
  <c r="M5343" i="6"/>
  <c r="M3229" i="6"/>
  <c r="M2607" i="6"/>
  <c r="M2601" i="6"/>
  <c r="M658" i="6"/>
  <c r="M3277" i="6"/>
  <c r="M5672" i="6"/>
  <c r="M2976" i="6"/>
  <c r="M4799" i="6"/>
  <c r="M4044" i="6"/>
  <c r="M5375" i="6"/>
  <c r="M5480" i="6"/>
  <c r="M2989" i="6"/>
  <c r="M5683" i="6"/>
  <c r="M1530" i="6"/>
  <c r="M4730" i="6"/>
  <c r="M581" i="6"/>
  <c r="M2156" i="6"/>
  <c r="M2790" i="6"/>
  <c r="M4570" i="6"/>
  <c r="M1139" i="6"/>
  <c r="M1802" i="6"/>
  <c r="M2005" i="6"/>
  <c r="M4087" i="6"/>
  <c r="M3662" i="6"/>
  <c r="M4629" i="6"/>
  <c r="M2079" i="6"/>
  <c r="M3500" i="6"/>
  <c r="M2226" i="6"/>
  <c r="M3119" i="6"/>
  <c r="M2507" i="6"/>
  <c r="M2816" i="6"/>
  <c r="M1162" i="6"/>
  <c r="M5328" i="6"/>
  <c r="M2778" i="6"/>
  <c r="M5039" i="6"/>
  <c r="M2294" i="6"/>
  <c r="M5498" i="6"/>
  <c r="M1483" i="6"/>
  <c r="M2907" i="6"/>
  <c r="M5330" i="6"/>
  <c r="M3275" i="6"/>
  <c r="M3023" i="6"/>
  <c r="M2867" i="6"/>
  <c r="M74" i="6"/>
  <c r="M667" i="6"/>
  <c r="M5315" i="6"/>
  <c r="M3504" i="6"/>
  <c r="M3455" i="6"/>
  <c r="M2199" i="6"/>
  <c r="M4660" i="6"/>
  <c r="M5415" i="6"/>
  <c r="M1241" i="6"/>
  <c r="M3604" i="6"/>
  <c r="M2762" i="6"/>
  <c r="M4916" i="6"/>
  <c r="M2555" i="6"/>
  <c r="M5533" i="6"/>
  <c r="M105" i="6"/>
  <c r="M5093" i="6"/>
  <c r="M209" i="6"/>
  <c r="M4971" i="6"/>
  <c r="M1892" i="6"/>
  <c r="M1564" i="6"/>
  <c r="M1791" i="6"/>
  <c r="M495" i="6"/>
  <c r="M4162" i="6"/>
  <c r="M2559" i="6"/>
  <c r="M2187" i="6"/>
  <c r="M5146" i="6"/>
  <c r="M732" i="6"/>
  <c r="M2540" i="6"/>
  <c r="M4878" i="6"/>
  <c r="M1442" i="6"/>
  <c r="M3154" i="6"/>
  <c r="M1939" i="6"/>
  <c r="M1203" i="6"/>
  <c r="M4605" i="6"/>
  <c r="M2494" i="6"/>
  <c r="M5292" i="6"/>
  <c r="M5141" i="6"/>
  <c r="M4303" i="6"/>
  <c r="M5790" i="6"/>
  <c r="M28" i="6"/>
  <c r="M862" i="6"/>
  <c r="M8" i="6"/>
  <c r="M4740" i="6"/>
  <c r="M2537" i="6"/>
  <c r="M2701" i="6"/>
  <c r="M2205" i="6"/>
  <c r="M2356" i="6"/>
  <c r="M5490" i="6"/>
  <c r="M3301" i="6"/>
  <c r="M4329" i="6"/>
  <c r="M5602" i="6"/>
  <c r="M2136" i="6"/>
  <c r="M129" i="6"/>
  <c r="M5035" i="6"/>
  <c r="M4622" i="6"/>
  <c r="M3642" i="6"/>
  <c r="M3844" i="6"/>
  <c r="M3068" i="6"/>
  <c r="M3970" i="6"/>
  <c r="M4831" i="6"/>
  <c r="M4202" i="6"/>
  <c r="M2770" i="6"/>
  <c r="M3756" i="6"/>
  <c r="M781" i="6"/>
  <c r="M1105" i="6"/>
  <c r="M2622" i="6"/>
  <c r="M4479" i="6"/>
  <c r="M4647" i="6"/>
  <c r="M5780" i="6"/>
  <c r="M4128" i="6"/>
  <c r="M3019" i="6"/>
  <c r="M3653" i="6"/>
  <c r="M3907" i="6"/>
  <c r="M4825" i="6"/>
  <c r="M4341" i="6"/>
  <c r="M1383" i="6"/>
  <c r="M3017" i="6"/>
  <c r="M3219" i="6"/>
  <c r="M5678" i="6"/>
  <c r="M2877" i="6"/>
  <c r="M3143" i="6"/>
  <c r="M4181" i="6"/>
  <c r="M4749" i="6"/>
  <c r="M3126" i="6"/>
  <c r="M2099" i="6"/>
  <c r="M5169" i="6"/>
  <c r="M597" i="6"/>
  <c r="M905" i="6"/>
  <c r="M5687" i="6"/>
  <c r="M1292" i="6"/>
  <c r="M1990" i="6"/>
  <c r="M805" i="6"/>
  <c r="M4318" i="6"/>
  <c r="M3110" i="6"/>
  <c r="M4094" i="6"/>
  <c r="M3447" i="6"/>
  <c r="M5406" i="6"/>
  <c r="M2253" i="6"/>
  <c r="M2054" i="6"/>
  <c r="M2466" i="6"/>
  <c r="M1855" i="6"/>
  <c r="M1277" i="6"/>
  <c r="M1146" i="6"/>
  <c r="M4586" i="6"/>
  <c r="M3461" i="6"/>
  <c r="M1342" i="6"/>
  <c r="M4783" i="6"/>
  <c r="M3371" i="6"/>
  <c r="M2210" i="6"/>
  <c r="M1995" i="6"/>
  <c r="M3587" i="6"/>
  <c r="M2633" i="6"/>
  <c r="M584" i="6"/>
  <c r="M1386" i="6"/>
  <c r="M2197" i="6"/>
  <c r="M1272" i="6"/>
  <c r="M3938" i="6"/>
  <c r="M2859" i="6"/>
  <c r="M250" i="6"/>
  <c r="M3325" i="6"/>
  <c r="M1002" i="6"/>
  <c r="M1152" i="6"/>
  <c r="M1992" i="6"/>
  <c r="M430" i="6"/>
  <c r="M899" i="6"/>
  <c r="M1012" i="6"/>
  <c r="M383" i="6"/>
  <c r="M1689" i="6"/>
  <c r="M3199" i="6"/>
  <c r="M4327" i="6"/>
  <c r="M4337" i="6"/>
  <c r="M1206" i="6"/>
  <c r="M2980" i="6"/>
  <c r="M4384" i="6"/>
  <c r="M2878" i="6"/>
  <c r="M4703" i="6"/>
  <c r="M1299" i="6"/>
  <c r="M1676" i="6"/>
  <c r="M5254" i="6"/>
  <c r="M1305" i="6"/>
  <c r="M140" i="6"/>
  <c r="M5461" i="6"/>
  <c r="M3428" i="6"/>
  <c r="M428" i="6"/>
  <c r="M5699" i="6"/>
  <c r="M5118" i="6"/>
  <c r="M1923" i="6"/>
  <c r="M5260" i="6"/>
  <c r="M4785" i="6"/>
  <c r="M1409" i="6"/>
  <c r="M1933" i="6"/>
  <c r="M2038" i="6"/>
  <c r="M1174" i="6"/>
  <c r="M4556" i="6"/>
  <c r="M4904" i="6"/>
  <c r="M5033" i="6"/>
  <c r="M932" i="6"/>
  <c r="M3726" i="6"/>
  <c r="M3185" i="6"/>
  <c r="M2324" i="6"/>
  <c r="M3243" i="6"/>
  <c r="M2656" i="6"/>
  <c r="M378" i="6"/>
  <c r="M2690" i="6"/>
  <c r="M2978" i="6"/>
  <c r="M2879" i="6"/>
  <c r="M5623" i="6"/>
  <c r="M3025" i="6"/>
  <c r="M700" i="6"/>
  <c r="M3623" i="6"/>
  <c r="M2470" i="6"/>
  <c r="M5471" i="6"/>
  <c r="M2811" i="6"/>
  <c r="M5103" i="6"/>
  <c r="M4835" i="6"/>
  <c r="M3963" i="6"/>
  <c r="M167" i="6"/>
  <c r="M3204" i="6"/>
  <c r="M4589" i="6"/>
  <c r="M1124" i="6"/>
  <c r="M5702" i="6"/>
  <c r="M3228" i="6"/>
  <c r="M5294" i="6"/>
  <c r="M3607" i="6"/>
  <c r="M342" i="6"/>
  <c r="M1538" i="6"/>
  <c r="M4008" i="6"/>
  <c r="M2772" i="6"/>
  <c r="M3157" i="6"/>
  <c r="M1401" i="6"/>
  <c r="M5286" i="6"/>
  <c r="M115" i="6"/>
  <c r="M3659" i="6"/>
  <c r="M1325" i="6"/>
  <c r="M3852" i="6"/>
  <c r="M1296" i="6"/>
  <c r="M2202" i="6"/>
  <c r="M4726" i="6"/>
  <c r="M1489" i="6"/>
  <c r="M5747" i="6"/>
  <c r="M3538" i="6"/>
  <c r="M3329" i="6"/>
  <c r="M2674" i="6"/>
  <c r="M3205" i="6"/>
  <c r="M82" i="6"/>
  <c r="M4693" i="6"/>
  <c r="M4677" i="6"/>
  <c r="M4273" i="6"/>
  <c r="M5130" i="6"/>
  <c r="M2824" i="6"/>
  <c r="M2604" i="6"/>
  <c r="M1581" i="6"/>
  <c r="M2362" i="6"/>
  <c r="M5634" i="6"/>
  <c r="M3330" i="6"/>
  <c r="M1075" i="6"/>
  <c r="M2680" i="6"/>
  <c r="M3047" i="6"/>
  <c r="M1031" i="6"/>
  <c r="M162" i="6"/>
  <c r="M1043" i="6"/>
  <c r="M2928" i="6"/>
  <c r="M3639" i="6"/>
  <c r="M2074" i="6"/>
  <c r="M4669" i="6"/>
  <c r="M221" i="6"/>
  <c r="M2915" i="6"/>
  <c r="M502" i="6"/>
  <c r="M1912" i="6"/>
  <c r="M2360" i="6"/>
  <c r="M639" i="6"/>
  <c r="M499" i="6"/>
  <c r="M2557" i="6"/>
  <c r="M923" i="6"/>
  <c r="M2345" i="6"/>
  <c r="M3342" i="6"/>
  <c r="M3677" i="6"/>
  <c r="M1533" i="6"/>
  <c r="M3713" i="6"/>
  <c r="M1702" i="6"/>
  <c r="M4797" i="6"/>
  <c r="M3366" i="6"/>
  <c r="M3384" i="6"/>
  <c r="M3097" i="6"/>
  <c r="M1881" i="6"/>
  <c r="M2544" i="6"/>
  <c r="M2890" i="6"/>
  <c r="M3761" i="6"/>
  <c r="M3299" i="6"/>
  <c r="M1694" i="6"/>
  <c r="M4174" i="6"/>
  <c r="M435" i="6"/>
  <c r="M1549" i="6"/>
  <c r="M2714" i="6"/>
  <c r="M1184" i="6"/>
  <c r="M2666" i="6"/>
  <c r="M1020" i="6"/>
  <c r="M5026" i="6"/>
  <c r="M2826" i="6"/>
  <c r="M986" i="6"/>
  <c r="M5584" i="6"/>
  <c r="M3364" i="6"/>
  <c r="M1539" i="6"/>
  <c r="M3644" i="6"/>
  <c r="M3612" i="6"/>
  <c r="M5436" i="6"/>
  <c r="M2258" i="6"/>
  <c r="M5459" i="6"/>
  <c r="M487" i="6"/>
  <c r="M3685" i="6"/>
  <c r="M937" i="6"/>
  <c r="M3257" i="6"/>
  <c r="M1671" i="6"/>
  <c r="M184" i="6"/>
  <c r="M283" i="6"/>
  <c r="M3698" i="6"/>
  <c r="M523" i="6"/>
  <c r="M1945" i="6"/>
  <c r="M2914" i="6"/>
  <c r="M314" i="6"/>
  <c r="M1326" i="6"/>
  <c r="M189" i="6"/>
  <c r="M1380" i="6"/>
  <c r="M2864" i="6"/>
  <c r="M2486" i="6"/>
  <c r="M1664" i="6"/>
  <c r="M2956" i="6"/>
  <c r="M3584" i="6"/>
  <c r="M765" i="6"/>
  <c r="M2699" i="6"/>
  <c r="M911" i="6"/>
  <c r="M3925" i="6"/>
  <c r="M1492" i="6"/>
  <c r="M1175" i="6"/>
  <c r="M2646" i="6"/>
  <c r="M1695" i="6"/>
  <c r="M1405" i="6"/>
  <c r="M4434" i="6"/>
  <c r="M3147" i="6"/>
  <c r="M4700" i="6"/>
  <c r="M204" i="6"/>
  <c r="M1165" i="6"/>
  <c r="M3083" i="6"/>
  <c r="M3858" i="6"/>
  <c r="M2659" i="6"/>
  <c r="M4836" i="6"/>
  <c r="M199" i="6"/>
  <c r="M1421" i="6"/>
  <c r="M1412" i="6"/>
  <c r="M1214" i="6"/>
  <c r="M1464" i="6"/>
  <c r="M2784" i="6"/>
  <c r="M1232" i="6"/>
  <c r="M2067" i="6"/>
  <c r="M2906" i="6"/>
  <c r="M2669" i="6"/>
  <c r="M5280" i="6"/>
  <c r="M3468" i="6"/>
  <c r="M1717" i="6"/>
  <c r="M1588" i="6"/>
  <c r="M680" i="6"/>
  <c r="M3217" i="6"/>
  <c r="M1095" i="6"/>
  <c r="M1758" i="6"/>
  <c r="M4395" i="6"/>
  <c r="M1679" i="6"/>
  <c r="M3423" i="6"/>
  <c r="M1319" i="6"/>
  <c r="M1878" i="6"/>
  <c r="M2084" i="6"/>
  <c r="M1750" i="6"/>
  <c r="M650" i="6"/>
  <c r="M3629" i="6"/>
  <c r="M4136" i="6"/>
  <c r="M4058" i="6"/>
  <c r="M2820" i="6"/>
  <c r="M4161" i="6"/>
  <c r="M5452" i="6"/>
  <c r="M1687" i="6"/>
  <c r="M2834" i="6"/>
  <c r="M5006" i="6"/>
  <c r="M3897" i="6"/>
  <c r="M2176" i="6"/>
  <c r="M1842" i="6"/>
  <c r="M5345" i="6"/>
  <c r="M1506" i="6"/>
  <c r="M5284" i="6"/>
  <c r="M308" i="6"/>
  <c r="M2597" i="6"/>
  <c r="M566" i="6"/>
  <c r="M2745" i="6"/>
  <c r="M5144" i="6"/>
  <c r="M1910" i="6"/>
  <c r="M1797" i="6"/>
  <c r="M3676" i="6"/>
  <c r="M3093" i="6"/>
  <c r="M3244" i="6"/>
  <c r="M1260" i="6"/>
  <c r="M3124" i="6"/>
  <c r="M56" i="6"/>
  <c r="M5291" i="6"/>
  <c r="M1596" i="6"/>
  <c r="M758" i="6"/>
  <c r="M4502" i="6"/>
  <c r="M1970" i="6"/>
  <c r="M5206" i="6"/>
  <c r="M366" i="6"/>
  <c r="M917" i="6"/>
  <c r="M4101" i="6"/>
  <c r="M1078" i="6"/>
  <c r="M2381" i="6"/>
  <c r="M5462" i="6"/>
  <c r="M1224" i="6"/>
  <c r="M4041" i="6"/>
  <c r="M3350" i="6"/>
  <c r="M2159" i="6"/>
  <c r="M468" i="6"/>
  <c r="M2471" i="6"/>
  <c r="M851" i="6"/>
  <c r="M2177" i="6"/>
  <c r="M4399" i="6"/>
  <c r="M4417" i="6"/>
  <c r="M1609" i="6"/>
  <c r="M5246" i="6"/>
  <c r="M5454" i="6"/>
  <c r="M231" i="6"/>
  <c r="M1394" i="6"/>
  <c r="M2578" i="6"/>
  <c r="M3388" i="6"/>
  <c r="M2172" i="6"/>
  <c r="M1154" i="6"/>
  <c r="M1714" i="6"/>
  <c r="M4374" i="6"/>
  <c r="M4848" i="6"/>
  <c r="M3421" i="6"/>
  <c r="M5553" i="6"/>
  <c r="M4204" i="6"/>
  <c r="M2357" i="6"/>
  <c r="M3146" i="6"/>
  <c r="M4654" i="6"/>
  <c r="M2612" i="6"/>
  <c r="M5108" i="6"/>
  <c r="M4662" i="6"/>
  <c r="M4139" i="6"/>
  <c r="M2810" i="6"/>
  <c r="M944" i="6"/>
  <c r="M4231" i="6"/>
  <c r="M1334" i="6"/>
  <c r="M858" i="6"/>
  <c r="M4356" i="6"/>
  <c r="M538" i="6"/>
  <c r="M2970" i="6"/>
  <c r="M3526" i="6"/>
  <c r="M462" i="6"/>
  <c r="M101" i="6"/>
  <c r="M496" i="6"/>
  <c r="M1398" i="6"/>
  <c r="M1006" i="6"/>
  <c r="M659" i="6"/>
  <c r="M4517" i="6"/>
  <c r="M3232" i="6"/>
  <c r="M1475" i="6"/>
  <c r="M914" i="6"/>
  <c r="M2144" i="6"/>
  <c r="M661" i="6"/>
  <c r="M602" i="6"/>
  <c r="M1118" i="6"/>
  <c r="M2876" i="6"/>
  <c r="M1541" i="6"/>
  <c r="M826" i="6"/>
  <c r="M3221" i="6"/>
  <c r="M1782" i="6"/>
  <c r="M18" i="6"/>
  <c r="M3821" i="6"/>
  <c r="M467" i="6"/>
  <c r="M368" i="6"/>
  <c r="M772" i="6"/>
  <c r="M1185" i="6"/>
  <c r="M5079" i="6"/>
  <c r="M2073" i="6"/>
  <c r="M1013" i="6"/>
  <c r="M1937" i="6"/>
  <c r="M1156" i="6"/>
  <c r="M1217" i="6"/>
  <c r="M1641" i="6"/>
  <c r="M1544" i="6"/>
  <c r="M2526" i="6"/>
  <c r="M4674" i="6"/>
  <c r="M2092" i="6"/>
  <c r="M2359" i="6"/>
  <c r="M1010" i="6"/>
  <c r="M5477" i="6"/>
  <c r="M4257" i="6"/>
  <c r="M66" i="6"/>
  <c r="M4014" i="6"/>
  <c r="M2809" i="6"/>
  <c r="M1356" i="6"/>
  <c r="M471" i="6"/>
  <c r="M1351" i="6"/>
  <c r="M622" i="6"/>
  <c r="M514" i="6"/>
  <c r="M4713" i="6"/>
  <c r="M5557" i="6"/>
  <c r="M5713" i="6"/>
  <c r="M5511" i="6"/>
  <c r="M5096" i="6"/>
  <c r="M4415" i="6"/>
  <c r="M271" i="6"/>
  <c r="M1034" i="6"/>
  <c r="M409" i="6"/>
  <c r="M3115" i="6"/>
  <c r="M982" i="6"/>
  <c r="M4984" i="6"/>
  <c r="M3552" i="6"/>
  <c r="M3817" i="6"/>
  <c r="M3102" i="6"/>
  <c r="M4476" i="6"/>
  <c r="M2616" i="6"/>
  <c r="M2388" i="6"/>
  <c r="M3420" i="6"/>
  <c r="M2290" i="6"/>
  <c r="M1846" i="6"/>
  <c r="M3721" i="6"/>
  <c r="M3307" i="6"/>
  <c r="M2984" i="6"/>
  <c r="M2446" i="6"/>
  <c r="M4620" i="6"/>
  <c r="M2481" i="6"/>
  <c r="M460" i="6"/>
  <c r="M3419" i="6"/>
  <c r="M1057" i="6"/>
  <c r="M3379" i="6"/>
  <c r="M1767" i="6"/>
  <c r="M2872" i="6"/>
  <c r="M1465" i="6"/>
  <c r="M2351" i="6"/>
  <c r="M1231" i="6"/>
  <c r="M2311" i="6"/>
  <c r="M4348" i="6"/>
  <c r="M5123" i="6"/>
  <c r="M3094" i="6"/>
  <c r="M2394" i="6"/>
  <c r="M2409" i="6"/>
  <c r="M1059" i="6"/>
  <c r="M5232" i="6"/>
  <c r="M4440" i="6"/>
  <c r="M729" i="6"/>
  <c r="M90" i="6"/>
  <c r="M4847" i="6"/>
  <c r="M3904" i="6"/>
  <c r="M571" i="6"/>
  <c r="M3912" i="6"/>
  <c r="M5077" i="6"/>
  <c r="M4932" i="6"/>
  <c r="M3574" i="6"/>
  <c r="M2045" i="6"/>
  <c r="M5719" i="6"/>
  <c r="M3230" i="6"/>
  <c r="M272" i="6"/>
  <c r="M497" i="6"/>
  <c r="M2922" i="6"/>
  <c r="M5433" i="6"/>
  <c r="M3934" i="6"/>
  <c r="M1832" i="6"/>
  <c r="M5715" i="6"/>
  <c r="M3084" i="6"/>
  <c r="M2792" i="6"/>
  <c r="M360" i="6"/>
  <c r="M1079" i="6"/>
  <c r="M257" i="6"/>
  <c r="M1432" i="6"/>
  <c r="M149" i="6"/>
  <c r="M643" i="6"/>
  <c r="M2815" i="6"/>
  <c r="M1531" i="6"/>
  <c r="M2866" i="6"/>
  <c r="M3560" i="6"/>
  <c r="M4453" i="6"/>
  <c r="M3714" i="6"/>
  <c r="M1718" i="6"/>
  <c r="M677" i="6"/>
  <c r="M278" i="6"/>
  <c r="M2921" i="6"/>
  <c r="M4311" i="6"/>
  <c r="M505" i="6"/>
  <c r="M3946" i="6"/>
  <c r="M4198" i="6"/>
  <c r="M4345" i="6"/>
  <c r="M770" i="6"/>
  <c r="M3722" i="6"/>
  <c r="M665" i="6"/>
  <c r="M4851" i="6"/>
  <c r="M1199" i="6"/>
  <c r="M3359" i="6"/>
  <c r="M775" i="6"/>
  <c r="M84" i="6"/>
  <c r="M182" i="6"/>
  <c r="M2953" i="6"/>
  <c r="M843" i="6"/>
  <c r="M5278" i="6"/>
  <c r="M1754" i="6"/>
  <c r="M5205" i="6"/>
  <c r="M282" i="6"/>
  <c r="M4160" i="6"/>
  <c r="M1835" i="6"/>
  <c r="M330" i="6"/>
  <c r="M1349" i="6"/>
  <c r="M706" i="6"/>
  <c r="M774" i="6"/>
  <c r="M158" i="6"/>
  <c r="M952" i="6"/>
  <c r="M2504" i="6"/>
  <c r="M3248" i="6"/>
  <c r="M675" i="6"/>
  <c r="M1150" i="6"/>
  <c r="M652" i="6"/>
  <c r="M898" i="6"/>
  <c r="M1941" i="6"/>
  <c r="M286" i="6"/>
  <c r="M513" i="6"/>
  <c r="M573" i="6"/>
  <c r="M350" i="6"/>
  <c r="M3825" i="6"/>
  <c r="M4270" i="6"/>
  <c r="M5231" i="6"/>
  <c r="M668" i="6"/>
  <c r="M1133" i="6"/>
  <c r="M968" i="6"/>
  <c r="M43" i="6"/>
  <c r="M945" i="6"/>
  <c r="M5366" i="6"/>
  <c r="M2410" i="6"/>
  <c r="M3777" i="6"/>
  <c r="M4070" i="6"/>
  <c r="M2285" i="6"/>
  <c r="M2647" i="6"/>
  <c r="M3427" i="6"/>
  <c r="M3082" i="6"/>
  <c r="M470" i="6"/>
  <c r="M1373" i="6"/>
  <c r="M4077" i="6"/>
  <c r="M5722" i="6"/>
  <c r="M3216" i="6"/>
  <c r="M4900" i="6"/>
  <c r="M5163" i="6"/>
  <c r="M1064" i="6"/>
  <c r="M3646" i="6"/>
  <c r="M4572" i="6"/>
  <c r="M5270" i="6"/>
  <c r="M2931" i="6"/>
  <c r="M1789" i="6"/>
  <c r="M596" i="6"/>
  <c r="M2117" i="6"/>
  <c r="M1474" i="6"/>
  <c r="M3032" i="6"/>
  <c r="M1748" i="6"/>
  <c r="M47" i="6"/>
  <c r="M1722" i="6"/>
  <c r="M1919" i="6"/>
  <c r="M259" i="6"/>
  <c r="M320" i="6"/>
  <c r="M1940" i="6"/>
  <c r="M4939" i="6"/>
  <c r="M3744" i="6"/>
  <c r="M1711" i="6"/>
  <c r="M269" i="6"/>
  <c r="M1537" i="6"/>
  <c r="M4296" i="6"/>
  <c r="M539" i="6"/>
  <c r="M4020" i="6"/>
  <c r="M2493" i="6"/>
  <c r="M5427" i="6"/>
  <c r="M1275" i="6"/>
  <c r="M4893" i="6"/>
  <c r="M594" i="6"/>
  <c r="M5760" i="6"/>
  <c r="M720" i="6"/>
  <c r="M4155" i="6"/>
  <c r="M1192" i="6"/>
  <c r="M1450" i="6"/>
  <c r="M924" i="6"/>
  <c r="M5473" i="6"/>
  <c r="M3469" i="6"/>
  <c r="M5126" i="6"/>
  <c r="M5242" i="6"/>
  <c r="M3876" i="6"/>
  <c r="M3413" i="6"/>
  <c r="M5049" i="6"/>
  <c r="M3470" i="6"/>
  <c r="M3284" i="6"/>
  <c r="M977" i="6"/>
  <c r="M930" i="6"/>
  <c r="M3989" i="6"/>
  <c r="M3339" i="6"/>
  <c r="M64" i="6"/>
  <c r="M3429" i="6"/>
  <c r="M2904" i="6"/>
  <c r="M713" i="6"/>
  <c r="M2654" i="6"/>
  <c r="M619" i="6"/>
  <c r="M1766" i="6"/>
  <c r="M1893" i="6"/>
  <c r="M3159" i="6"/>
  <c r="M5160" i="6"/>
  <c r="M4996" i="6"/>
  <c r="M3808" i="6"/>
  <c r="M3264" i="6"/>
  <c r="M5485" i="6"/>
  <c r="M4644" i="6"/>
  <c r="M2512" i="6"/>
  <c r="M2522" i="6"/>
  <c r="M2721" i="6"/>
  <c r="M274" i="6"/>
  <c r="M31" i="6"/>
  <c r="M2923" i="6"/>
  <c r="M4999" i="6"/>
  <c r="M682" i="6"/>
  <c r="M302" i="6"/>
  <c r="M5439" i="6"/>
  <c r="M1790" i="6"/>
  <c r="M2403" i="6"/>
  <c r="M1089" i="6"/>
  <c r="M939" i="6"/>
  <c r="M1060" i="6"/>
  <c r="M2789" i="6"/>
  <c r="M2405" i="6"/>
  <c r="M811" i="6"/>
  <c r="M89" i="6"/>
  <c r="M3537" i="6"/>
  <c r="M4756" i="6"/>
  <c r="M1453" i="6"/>
  <c r="M1656" i="6"/>
  <c r="M1336" i="6"/>
  <c r="M4177" i="6"/>
  <c r="M2963" i="6"/>
  <c r="M3688" i="6"/>
  <c r="M1066" i="6"/>
  <c r="M238" i="6"/>
  <c r="M2492" i="6"/>
  <c r="M1254" i="6"/>
  <c r="M318" i="6"/>
  <c r="M2657" i="6"/>
  <c r="M938" i="6"/>
  <c r="M213" i="6"/>
  <c r="M2850" i="6"/>
  <c r="M478" i="6"/>
  <c r="M5560" i="6"/>
  <c r="M358" i="6"/>
  <c r="M4668" i="6"/>
  <c r="M146" i="6"/>
  <c r="M540" i="6"/>
  <c r="M1271" i="6"/>
  <c r="M131" i="6"/>
  <c r="M236" i="6"/>
  <c r="M2741" i="6"/>
  <c r="M776" i="6"/>
  <c r="M2827" i="6"/>
  <c r="M2039" i="6"/>
  <c r="M349" i="6"/>
  <c r="M1258" i="6"/>
  <c r="M1606" i="6"/>
  <c r="M2096" i="6"/>
  <c r="M5348" i="6"/>
  <c r="M3555" i="6"/>
  <c r="M4567" i="6"/>
  <c r="M3978" i="6"/>
  <c r="M3188" i="6"/>
  <c r="M4571" i="6"/>
  <c r="M1493" i="6"/>
  <c r="M3262" i="6"/>
  <c r="M2078" i="6"/>
  <c r="M4364" i="6"/>
  <c r="M3000" i="6"/>
  <c r="M1370" i="6"/>
  <c r="M971" i="6"/>
  <c r="M890" i="6"/>
  <c r="M3820" i="6"/>
  <c r="M3903" i="6"/>
  <c r="M20" i="6"/>
  <c r="M5703" i="6"/>
  <c r="M3347" i="6"/>
  <c r="M1847" i="6"/>
  <c r="M2367" i="6"/>
  <c r="M3957" i="6"/>
  <c r="M3743" i="6"/>
  <c r="M419" i="6"/>
  <c r="M626" i="6"/>
  <c r="M1870" i="6"/>
  <c r="M3547" i="6"/>
  <c r="M1971" i="6"/>
  <c r="M2982" i="6"/>
  <c r="M1310" i="6"/>
  <c r="M1455" i="6"/>
  <c r="M5369" i="6"/>
  <c r="M5639" i="6"/>
  <c r="M91" i="6"/>
  <c r="M386" i="6"/>
  <c r="M3663" i="6"/>
  <c r="M1488" i="6"/>
  <c r="M4614" i="6"/>
  <c r="M459" i="6"/>
  <c r="M1472" i="6"/>
  <c r="M579" i="6"/>
  <c r="M1868" i="6"/>
  <c r="M3841" i="6"/>
  <c r="M2347" i="6"/>
  <c r="M3693" i="6"/>
  <c r="M4876" i="6"/>
  <c r="M1498" i="6"/>
  <c r="M1532" i="6"/>
  <c r="M1986" i="6"/>
  <c r="M4068" i="6"/>
  <c r="M1819" i="6"/>
  <c r="M1188" i="6"/>
  <c r="M104" i="6"/>
  <c r="M4554" i="6"/>
  <c r="M2911" i="6"/>
  <c r="M3853" i="6"/>
  <c r="M509" i="6"/>
  <c r="M3982" i="6"/>
  <c r="M846" i="6"/>
  <c r="M2513" i="6"/>
  <c r="M1523" i="6"/>
  <c r="M2025" i="6"/>
  <c r="M454" i="6"/>
  <c r="M2022" i="6"/>
  <c r="M3990" i="6"/>
  <c r="M5174" i="6"/>
  <c r="M3717" i="6"/>
  <c r="M2473" i="6"/>
  <c r="M2992" i="6"/>
  <c r="M1719" i="6"/>
  <c r="M1178" i="6"/>
  <c r="M5134" i="6"/>
  <c r="M1958" i="6"/>
  <c r="M4352" i="6"/>
  <c r="M4249" i="6"/>
  <c r="M2902" i="6"/>
  <c r="M1158" i="6"/>
  <c r="M1313" i="6"/>
  <c r="M1864" i="6"/>
  <c r="M3451" i="6"/>
  <c r="M3281" i="6"/>
  <c r="M2000" i="6"/>
  <c r="M5410" i="6"/>
  <c r="M1786" i="6"/>
  <c r="M401" i="6"/>
  <c r="M4036" i="6"/>
  <c r="M1378" i="6"/>
  <c r="M1772" i="6"/>
  <c r="M4907" i="6"/>
  <c r="M2844" i="6"/>
  <c r="M705" i="6"/>
  <c r="M736" i="6"/>
  <c r="M30" i="6"/>
  <c r="M1068" i="6"/>
  <c r="M2149" i="6"/>
  <c r="M1080" i="6"/>
  <c r="M293" i="6"/>
  <c r="M1622" i="6"/>
  <c r="M2749" i="6"/>
  <c r="M2574" i="6"/>
  <c r="M448" i="6"/>
  <c r="M2525" i="6"/>
  <c r="M3900" i="6"/>
  <c r="M1369" i="6"/>
  <c r="M1168" i="6"/>
  <c r="M882" i="6"/>
  <c r="M1880" i="6"/>
  <c r="M2715" i="6"/>
  <c r="M925" i="6"/>
  <c r="M756" i="6"/>
  <c r="M2239" i="6"/>
  <c r="M1072" i="6"/>
  <c r="M4657" i="6"/>
  <c r="M814" i="6"/>
  <c r="M2899" i="6"/>
  <c r="M1774" i="6"/>
  <c r="M4402" i="6"/>
  <c r="M2803" i="6"/>
  <c r="M966" i="6"/>
  <c r="M5598" i="6"/>
  <c r="M2124" i="6"/>
  <c r="M3729" i="6"/>
  <c r="M960" i="6"/>
  <c r="M280" i="6"/>
  <c r="M3489" i="6"/>
  <c r="M1554" i="6"/>
  <c r="M3914" i="6"/>
  <c r="M2441" i="6"/>
  <c r="M1293" i="6"/>
  <c r="M3641" i="6"/>
  <c r="M2997" i="6"/>
  <c r="M2204" i="6"/>
  <c r="M3477" i="6"/>
  <c r="M118" i="6"/>
  <c r="M5739" i="6"/>
  <c r="M5023" i="6"/>
  <c r="M1290" i="6"/>
  <c r="M689" i="6"/>
  <c r="M180" i="6"/>
  <c r="M5794" i="6"/>
  <c r="M2256" i="6"/>
  <c r="M822" i="6"/>
  <c r="M377" i="6"/>
  <c r="M1867" i="6"/>
  <c r="M769" i="6"/>
  <c r="M1182" i="6"/>
  <c r="M4316" i="6"/>
  <c r="M3207" i="6"/>
  <c r="M646" i="6"/>
  <c r="M512" i="6"/>
  <c r="M710" i="6"/>
  <c r="M2209" i="6"/>
  <c r="M3044" i="6"/>
  <c r="M438" i="6"/>
  <c r="M820" i="6"/>
  <c r="M2217" i="6"/>
  <c r="M4564" i="6"/>
  <c r="M392" i="6"/>
  <c r="M2248" i="6"/>
  <c r="M1500" i="6"/>
  <c r="M2986" i="6"/>
  <c r="M4774" i="6"/>
  <c r="M1984" i="6"/>
  <c r="M1486" i="6"/>
  <c r="M2382" i="6"/>
  <c r="M3847" i="6"/>
  <c r="M2758" i="6"/>
  <c r="M2296" i="6"/>
  <c r="M2168" i="6"/>
  <c r="M4665" i="6"/>
  <c r="M842" i="6"/>
  <c r="M2648" i="6"/>
  <c r="M3010" i="6"/>
  <c r="M615" i="6"/>
  <c r="M1048" i="6"/>
  <c r="M868" i="6"/>
  <c r="M3964" i="6"/>
  <c r="M2009" i="6"/>
  <c r="M1670" i="6"/>
  <c r="M124" i="6"/>
  <c r="M3345" i="6"/>
  <c r="M1518" i="6"/>
  <c r="M3788" i="6"/>
  <c r="M5681" i="6"/>
  <c r="M4279" i="6"/>
  <c r="M263" i="6"/>
  <c r="M427" i="6"/>
  <c r="M500" i="6"/>
  <c r="M943" i="6"/>
  <c r="M4744" i="6"/>
  <c r="M2639" i="6"/>
  <c r="M406" i="6"/>
  <c r="M2456" i="6"/>
  <c r="M798" i="6"/>
  <c r="M4449" i="6"/>
  <c r="M2653" i="6"/>
  <c r="M2008" i="6"/>
  <c r="M35" i="6"/>
  <c r="M818" i="6"/>
  <c r="M2934" i="6"/>
  <c r="M993" i="6"/>
  <c r="M519" i="6"/>
  <c r="M1646" i="6"/>
  <c r="M4110" i="6"/>
  <c r="M5514" i="6"/>
  <c r="M1413" i="6"/>
  <c r="M7" i="6"/>
  <c r="M2374" i="6"/>
  <c r="M1399" i="6"/>
  <c r="M337" i="6"/>
  <c r="M1973" i="6"/>
  <c r="M1410" i="6"/>
  <c r="M2066" i="6"/>
  <c r="M4854" i="6"/>
  <c r="M1069" i="6"/>
  <c r="M726" i="6"/>
  <c r="M2370" i="6"/>
  <c r="M2889" i="6"/>
  <c r="M2463" i="6"/>
  <c r="M1994" i="6"/>
  <c r="M79" i="6"/>
  <c r="M3398" i="6"/>
  <c r="M1444" i="6"/>
  <c r="M2116" i="6"/>
  <c r="M9" i="6"/>
  <c r="M922" i="6"/>
  <c r="M779" i="6"/>
  <c r="M2416" i="6"/>
  <c r="M2542" i="6"/>
  <c r="M804" i="6"/>
  <c r="M1931" i="6"/>
  <c r="M2611" i="6"/>
  <c r="M3314" i="6"/>
  <c r="M1234" i="6"/>
  <c r="M317" i="6"/>
  <c r="M287" i="6"/>
  <c r="M4284" i="6"/>
  <c r="M1173" i="6"/>
  <c r="M881" i="6"/>
  <c r="M60" i="6"/>
  <c r="M1586" i="6"/>
  <c r="M32" i="6"/>
  <c r="M2845" i="6"/>
  <c r="M4406" i="6"/>
  <c r="M989" i="6"/>
  <c r="M1745" i="6"/>
  <c r="M5011" i="6"/>
  <c r="M2588" i="6"/>
  <c r="M429" i="6"/>
  <c r="M750" i="6"/>
  <c r="M126" i="6"/>
  <c r="M155" i="6"/>
  <c r="M1392" i="6"/>
  <c r="M3061" i="6"/>
  <c r="M1562" i="6"/>
  <c r="M160" i="6"/>
  <c r="M674" i="6"/>
  <c r="M712" i="6"/>
  <c r="M1812" i="6"/>
  <c r="M723" i="6"/>
  <c r="M2909" i="6"/>
  <c r="M4371" i="6"/>
  <c r="M3536" i="6"/>
  <c r="M3164" i="6"/>
  <c r="M3994" i="6"/>
  <c r="M535" i="6"/>
  <c r="M558" i="6"/>
  <c r="M530" i="6"/>
  <c r="M4910" i="6"/>
  <c r="M803" i="6"/>
  <c r="M5437" i="6"/>
  <c r="M3645" i="6"/>
  <c r="M752" i="6"/>
  <c r="M3340" i="6"/>
  <c r="M3105" i="6"/>
  <c r="M5311" i="6"/>
  <c r="M3092" i="6"/>
  <c r="M2684" i="6"/>
  <c r="M2595" i="6"/>
  <c r="M2014" i="6"/>
  <c r="M4604" i="6"/>
  <c r="M1604" i="6"/>
  <c r="M2724" i="6"/>
  <c r="M2320" i="6"/>
  <c r="M5449" i="6"/>
  <c r="M1104" i="6"/>
  <c r="M5671" i="6"/>
  <c r="M903" i="6"/>
  <c r="M4409" i="6"/>
  <c r="M5612" i="6"/>
  <c r="M5229" i="6"/>
  <c r="M503" i="6"/>
  <c r="M315" i="6"/>
  <c r="M2773" i="6"/>
  <c r="M3323" i="6"/>
  <c r="M5609" i="6"/>
  <c r="M5133" i="6"/>
  <c r="M4233" i="6"/>
  <c r="M2397" i="6"/>
  <c r="M1964" i="6"/>
  <c r="M3723" i="6"/>
  <c r="M5352" i="6"/>
  <c r="M4946" i="6"/>
  <c r="M4936" i="6"/>
  <c r="M3929" i="6"/>
  <c r="M1737" i="6"/>
  <c r="M4016" i="6"/>
  <c r="M4635" i="6"/>
  <c r="M5388" i="6"/>
  <c r="M2328" i="6"/>
  <c r="M3462" i="6"/>
  <c r="M2734" i="6"/>
  <c r="M1896" i="6"/>
  <c r="M313" i="6"/>
  <c r="M172" i="6"/>
  <c r="M1435" i="6"/>
  <c r="M3104" i="6"/>
  <c r="M933" i="6"/>
  <c r="M1355" i="6"/>
  <c r="M3715" i="6"/>
  <c r="M3005" i="6"/>
  <c r="M3602" i="6"/>
  <c r="M5038" i="6"/>
  <c r="M572" i="6"/>
  <c r="M5488" i="6"/>
  <c r="M444" i="6"/>
  <c r="M4862" i="6"/>
  <c r="M2477" i="6"/>
  <c r="M768" i="6"/>
  <c r="M1092" i="6"/>
  <c r="M339" i="6"/>
  <c r="M289" i="6"/>
  <c r="M1440" i="6"/>
  <c r="M2885" i="6"/>
  <c r="M1665" i="6"/>
  <c r="M4418" i="6"/>
  <c r="M4294" i="6"/>
  <c r="M3880" i="6"/>
  <c r="M4656" i="6"/>
  <c r="M1261" i="6"/>
  <c r="M3516" i="6"/>
  <c r="M1047" i="6"/>
  <c r="M5253" i="6"/>
  <c r="M1801" i="6"/>
  <c r="M1418" i="6"/>
  <c r="M1433" i="6"/>
  <c r="M3279" i="6"/>
  <c r="M4397" i="6"/>
  <c r="M2685" i="6"/>
  <c r="M4706" i="6"/>
  <c r="M4980" i="6"/>
  <c r="M1191" i="6"/>
  <c r="M164" i="6"/>
  <c r="M1503" i="6"/>
  <c r="M4225" i="6"/>
  <c r="M744" i="6"/>
  <c r="M4987" i="6"/>
  <c r="M1400" i="6"/>
  <c r="M5773" i="6"/>
  <c r="M877" i="6"/>
  <c r="M2454" i="6"/>
  <c r="M5257" i="6"/>
  <c r="M5355" i="6"/>
  <c r="M580" i="6"/>
  <c r="M865" i="6"/>
  <c r="M1375" i="6"/>
  <c r="M5789" i="6"/>
  <c r="M5031" i="6"/>
  <c r="M3387" i="6"/>
  <c r="M1223" i="6"/>
  <c r="M4462" i="6"/>
  <c r="M3372" i="6"/>
  <c r="M1627" i="6"/>
  <c r="M4576" i="6"/>
  <c r="M670" i="6"/>
  <c r="M1882" i="6"/>
  <c r="M2385" i="6"/>
  <c r="M2910" i="6"/>
  <c r="M3225" i="6"/>
  <c r="M4330" i="6"/>
  <c r="M5507" i="6"/>
  <c r="M3190" i="6"/>
  <c r="M3996" i="6"/>
  <c r="M1729" i="6"/>
  <c r="M3920" i="6"/>
  <c r="M4552" i="6"/>
  <c r="M848" i="6"/>
  <c r="M4306" i="6"/>
  <c r="M640" i="6"/>
  <c r="M5573" i="6"/>
  <c r="M1743" i="6"/>
  <c r="M4000" i="6"/>
  <c r="M5593" i="6"/>
  <c r="M2112" i="6"/>
  <c r="M252" i="6"/>
  <c r="M4681" i="6"/>
  <c r="M425" i="6"/>
  <c r="M3442" i="6"/>
  <c r="M5241" i="6"/>
  <c r="M819" i="6"/>
  <c r="M128" i="6"/>
  <c r="M1643" i="6"/>
  <c r="M4794" i="6"/>
  <c r="M5770" i="6"/>
  <c r="M1189" i="6"/>
  <c r="M957" i="6"/>
  <c r="M1235" i="6"/>
  <c r="M2627" i="6"/>
  <c r="M1482" i="6"/>
  <c r="M1016" i="6"/>
  <c r="M192" i="6"/>
  <c r="M635" i="6"/>
  <c r="M1900" i="6"/>
  <c r="M2482" i="6"/>
  <c r="M969" i="6"/>
  <c r="M1725" i="6"/>
  <c r="M1198" i="6"/>
  <c r="M1547" i="6"/>
  <c r="M384" i="6"/>
  <c r="M795" i="6"/>
  <c r="M1285" i="6"/>
  <c r="M15" i="6"/>
  <c r="M5617" i="6"/>
  <c r="M334" i="6"/>
  <c r="M4512" i="6"/>
  <c r="M3916" i="6"/>
  <c r="M604" i="6"/>
  <c r="M3498" i="6"/>
  <c r="M3476" i="6"/>
  <c r="M2105" i="6"/>
  <c r="M5341" i="6"/>
  <c r="M353" i="6"/>
  <c r="M3071" i="6"/>
  <c r="M2434" i="6"/>
  <c r="M2329" i="6"/>
  <c r="M582" i="6"/>
  <c r="M1837" i="6"/>
  <c r="M1898" i="6"/>
  <c r="M2115" i="6"/>
  <c r="M1131" i="6"/>
  <c r="M730" i="6"/>
  <c r="M1233" i="6"/>
  <c r="M1312" i="6"/>
  <c r="M1575" i="6"/>
  <c r="M3979" i="6"/>
  <c r="M746" i="6"/>
  <c r="M3394" i="6"/>
  <c r="M80" i="6"/>
  <c r="M2062" i="6"/>
  <c r="M220" i="6"/>
  <c r="M4879" i="6"/>
  <c r="M53" i="6"/>
  <c r="M1612" i="6"/>
  <c r="M2304" i="6"/>
  <c r="M198" i="6"/>
  <c r="M2418" i="6"/>
  <c r="M2483" i="6"/>
  <c r="M2077" i="6"/>
  <c r="M3114" i="6"/>
  <c r="M1311" i="6"/>
  <c r="M3109" i="6"/>
  <c r="M2940" i="6"/>
  <c r="M1238" i="6"/>
  <c r="M1245" i="6"/>
  <c r="M121" i="6"/>
  <c r="M2460" i="6"/>
  <c r="M1229" i="6"/>
  <c r="M5743" i="6"/>
  <c r="M653" i="6"/>
  <c r="M5495" i="6"/>
  <c r="M3780" i="6"/>
  <c r="M4281" i="6"/>
  <c r="M1633" i="6"/>
  <c r="M871" i="6"/>
  <c r="M4524" i="6"/>
  <c r="M4140" i="6"/>
  <c r="M380" i="6"/>
  <c r="M1314" i="6"/>
  <c r="M1264" i="6"/>
  <c r="M1308" i="6"/>
  <c r="M4056" i="6"/>
  <c r="M585" i="6"/>
  <c r="M2155" i="6"/>
  <c r="M127" i="6"/>
  <c r="M3471" i="6"/>
  <c r="M4387" i="6"/>
  <c r="M2979" i="6"/>
  <c r="M860" i="6"/>
  <c r="M629" i="6"/>
  <c r="M759" i="6"/>
  <c r="M5385" i="6"/>
  <c r="M2901" i="6"/>
  <c r="M1402" i="6"/>
  <c r="M5761" i="6"/>
  <c r="M340" i="6"/>
  <c r="M980" i="6"/>
  <c r="M2761" i="6"/>
  <c r="M1148" i="6"/>
  <c r="M2278" i="6"/>
  <c r="M2765" i="6"/>
  <c r="M2113" i="6"/>
  <c r="M3668" i="6"/>
  <c r="M3187" i="6"/>
  <c r="M1849" i="6"/>
  <c r="M4123" i="6"/>
  <c r="M25" i="6"/>
  <c r="M67" i="6"/>
  <c r="M3812" i="6"/>
  <c r="M994" i="6"/>
  <c r="M2424" i="6"/>
  <c r="M1509" i="6"/>
  <c r="M3621" i="6"/>
  <c r="M5421" i="6"/>
  <c r="M567" i="6"/>
  <c r="M410" i="6"/>
  <c r="M836" i="6"/>
  <c r="M3988" i="6"/>
  <c r="M346" i="6"/>
  <c r="M1929" i="6"/>
  <c r="M1969" i="6"/>
  <c r="M4487" i="6"/>
  <c r="M2774" i="6"/>
  <c r="M1814" i="6"/>
  <c r="M3631" i="6"/>
  <c r="M2538" i="6"/>
  <c r="M1382" i="6"/>
  <c r="M3534" i="6"/>
  <c r="M2813" i="6"/>
  <c r="M1967" i="6"/>
  <c r="M3133" i="6"/>
  <c r="M290" i="6"/>
  <c r="M2716" i="6"/>
  <c r="M5796" i="6"/>
  <c r="M4891" i="6"/>
  <c r="M2453" i="6"/>
  <c r="M1479" i="6"/>
  <c r="M1279" i="6"/>
  <c r="M2458" i="6"/>
  <c r="M3951" i="6"/>
  <c r="M2041" i="6"/>
  <c r="M71" i="6"/>
  <c r="M663" i="6"/>
  <c r="M4754" i="6"/>
  <c r="M3869" i="6"/>
  <c r="M3101" i="6"/>
  <c r="M1901" i="6"/>
  <c r="M1281" i="6"/>
  <c r="M2174" i="6"/>
  <c r="M2857" i="6"/>
  <c r="M1135" i="6"/>
  <c r="M1459" i="6"/>
  <c r="M3369" i="6"/>
  <c r="M1988" i="6"/>
  <c r="M4898" i="6"/>
  <c r="M5479" i="6"/>
  <c r="M1282" i="6"/>
  <c r="M1803" i="6"/>
  <c r="M1269" i="6"/>
  <c r="M2272" i="6"/>
  <c r="M2965" i="6"/>
  <c r="M707" i="6"/>
  <c r="M3441" i="6"/>
  <c r="M2186" i="6"/>
  <c r="M614" i="6"/>
  <c r="M1427" i="6"/>
  <c r="M742" i="6"/>
  <c r="M1087" i="6"/>
  <c r="M3075" i="6"/>
  <c r="M2506" i="6"/>
  <c r="M3889" i="6"/>
  <c r="M5682" i="6"/>
  <c r="M138" i="6"/>
  <c r="M4153" i="6"/>
  <c r="M3062" i="6"/>
  <c r="M1713" i="6"/>
  <c r="M1683" i="6"/>
  <c r="M309" i="6"/>
  <c r="M3740" i="6"/>
  <c r="M4561" i="6"/>
  <c r="M603" i="6"/>
  <c r="M3878" i="6"/>
  <c r="M936" i="6"/>
  <c r="M1862" i="6"/>
  <c r="M755" i="6"/>
  <c r="M3647" i="6"/>
  <c r="M5404" i="6"/>
  <c r="M2995" i="6"/>
  <c r="M123" i="6"/>
  <c r="M1140" i="6"/>
  <c r="M4292" i="6"/>
  <c r="M260" i="6"/>
  <c r="M117" i="6"/>
  <c r="M5505" i="6"/>
  <c r="M2474" i="6"/>
  <c r="M3212" i="6"/>
  <c r="M5392" i="6"/>
  <c r="M2154" i="6"/>
  <c r="M1084" i="6"/>
  <c r="M2145" i="6"/>
  <c r="M2283" i="6"/>
  <c r="M240" i="6"/>
  <c r="M2511" i="6"/>
  <c r="M10" i="6"/>
  <c r="M524" i="6"/>
  <c r="M3792" i="6"/>
  <c r="M666" i="6"/>
  <c r="M5271" i="6"/>
  <c r="M4684" i="6"/>
  <c r="M1332" i="6"/>
  <c r="M5114" i="6"/>
  <c r="M1061" i="6"/>
  <c r="M267" i="6"/>
  <c r="M3288" i="6"/>
  <c r="M1845" i="6"/>
  <c r="M3013" i="6"/>
  <c r="M1130" i="6"/>
  <c r="M63" i="6"/>
  <c r="M2472" i="6"/>
  <c r="M5771" i="6"/>
  <c r="M797" i="6"/>
  <c r="M3496" i="6"/>
  <c r="M1866" i="6"/>
  <c r="M1733" i="6"/>
  <c r="M810" i="6"/>
  <c r="M2346" i="6"/>
  <c r="M359" i="6"/>
  <c r="M3974" i="6"/>
  <c r="M3057" i="6"/>
  <c r="M292" i="6"/>
  <c r="M2785" i="6"/>
  <c r="M3909" i="6"/>
  <c r="M605" i="6"/>
  <c r="M1187" i="6"/>
  <c r="M1580" i="6"/>
  <c r="M347" i="6"/>
  <c r="M447" i="6"/>
  <c r="M551" i="6"/>
  <c r="M3022" i="6"/>
  <c r="M2289" i="6"/>
  <c r="M623" i="6"/>
  <c r="M1389" i="6"/>
  <c r="M2443" i="6"/>
  <c r="M412" i="6"/>
  <c r="M4988" i="6"/>
  <c r="M4165" i="6"/>
  <c r="M753" i="6"/>
  <c r="M2198" i="6"/>
  <c r="M3482" i="6"/>
  <c r="M1869" i="6"/>
  <c r="M2200" i="6"/>
  <c r="M99" i="6"/>
  <c r="M4379" i="6"/>
  <c r="M1420" i="6"/>
  <c r="M2561" i="6"/>
  <c r="M245" i="6"/>
  <c r="M296" i="6"/>
  <c r="M1965" i="6"/>
  <c r="M494" i="6"/>
  <c r="M1262" i="6"/>
  <c r="M3053" i="6"/>
  <c r="M1946" i="6"/>
  <c r="M2146" i="6"/>
  <c r="M1141" i="6"/>
  <c r="M2224" i="6"/>
  <c r="M908" i="6"/>
  <c r="M1947" i="6"/>
  <c r="M901" i="6"/>
  <c r="M343" i="6"/>
  <c r="M3149" i="6"/>
  <c r="M867" i="6"/>
  <c r="M1236" i="6"/>
  <c r="M1213" i="6"/>
  <c r="M2380" i="6"/>
  <c r="M33" i="6"/>
  <c r="M2207" i="6"/>
  <c r="M232" i="6"/>
  <c r="M1776" i="6"/>
  <c r="M223" i="6"/>
  <c r="M1512" i="6"/>
  <c r="M2751" i="6"/>
  <c r="M2579" i="6"/>
  <c r="M1707" i="6"/>
  <c r="M1100" i="6"/>
  <c r="M1952" i="6"/>
  <c r="M3448" i="6"/>
  <c r="M1300" i="6"/>
  <c r="M3069" i="6"/>
  <c r="M2756" i="6"/>
  <c r="M5247" i="6"/>
  <c r="M1023" i="6"/>
  <c r="M3240" i="6"/>
  <c r="M394" i="6"/>
  <c r="M1769" i="6"/>
  <c r="M2366" i="6"/>
  <c r="M5400" i="6"/>
  <c r="M5487" i="6"/>
  <c r="M1303" i="6"/>
  <c r="M344" i="6"/>
  <c r="M1147" i="6"/>
  <c r="M2596" i="6"/>
  <c r="M2445" i="6"/>
  <c r="M1950" i="6"/>
  <c r="M2498" i="6"/>
  <c r="M5559" i="6"/>
  <c r="M1829" i="6"/>
  <c r="M3919" i="6"/>
  <c r="M574" i="6"/>
  <c r="M2725" i="6"/>
  <c r="M1354" i="6"/>
  <c r="M1085" i="6"/>
  <c r="M1111" i="6"/>
  <c r="M1593" i="6"/>
  <c r="M3316" i="6"/>
  <c r="M2035" i="6"/>
  <c r="M4291" i="6"/>
  <c r="M2343" i="6"/>
  <c r="M1211" i="6"/>
  <c r="M5579" i="6"/>
  <c r="M778" i="6"/>
  <c r="M632" i="6"/>
  <c r="M743" i="6"/>
  <c r="M188" i="6"/>
  <c r="M542" i="6"/>
  <c r="M1631" i="6"/>
  <c r="M1634" i="6"/>
  <c r="M1977" i="6"/>
  <c r="M402" i="6"/>
  <c r="M1903" i="6"/>
  <c r="M3944" i="6"/>
  <c r="M636" i="6"/>
  <c r="M1458" i="6"/>
  <c r="M4655" i="6"/>
  <c r="M4248" i="6"/>
  <c r="M304" i="6"/>
  <c r="M2069" i="6"/>
  <c r="M2755" i="6"/>
  <c r="M1207" i="6"/>
  <c r="M669" i="6"/>
  <c r="M106" i="6"/>
  <c r="M2153" i="6"/>
  <c r="M2605" i="6"/>
  <c r="M132" i="6"/>
  <c r="M3140" i="6"/>
  <c r="M2968" i="6"/>
  <c r="M1318" i="6"/>
  <c r="M1001" i="6"/>
  <c r="M1050" i="6"/>
  <c r="M859" i="6"/>
  <c r="M2046" i="6"/>
  <c r="M784" i="6"/>
  <c r="M685" i="6"/>
  <c r="M2358" i="6"/>
  <c r="M264" i="6"/>
  <c r="M5314" i="6"/>
  <c r="M2479" i="6"/>
  <c r="M452" i="6"/>
  <c r="M2983" i="6"/>
  <c r="M98" i="6"/>
  <c r="M2088" i="6"/>
  <c r="M5451" i="6"/>
  <c r="M934" i="6"/>
  <c r="M457" i="6"/>
  <c r="M1322" i="6"/>
  <c r="M1462" i="6"/>
  <c r="M1017" i="6"/>
  <c r="M1724" i="6"/>
  <c r="M3892" i="6"/>
  <c r="M3052" i="6"/>
  <c r="M4069" i="6"/>
  <c r="M813" i="6"/>
  <c r="M4751" i="6"/>
  <c r="M1350" i="6"/>
  <c r="M1153" i="6"/>
  <c r="M1190" i="6"/>
  <c r="M195" i="6"/>
  <c r="M2134" i="6"/>
  <c r="M988" i="6"/>
  <c r="M5717" i="6"/>
  <c r="M2047" i="6"/>
  <c r="M2553" i="6"/>
  <c r="M3632" i="6"/>
  <c r="M1379" i="6"/>
  <c r="M1352" i="6"/>
  <c r="M417" i="6"/>
  <c r="M2912" i="6"/>
  <c r="M404" i="6"/>
  <c r="M595" i="6"/>
  <c r="M17" i="6"/>
  <c r="M3178" i="6"/>
  <c r="M3643" i="6"/>
  <c r="M1494" i="6"/>
  <c r="M3986" i="6"/>
  <c r="M869" i="6"/>
  <c r="M2702" i="6"/>
  <c r="M1477" i="6"/>
  <c r="M5288" i="6"/>
  <c r="M150" i="6"/>
  <c r="M4686" i="6"/>
  <c r="M1253" i="6"/>
  <c r="M51" i="6"/>
  <c r="M116" i="6"/>
  <c r="M559" i="6"/>
  <c r="M1514" i="6"/>
  <c r="M301" i="6"/>
  <c r="M4331" i="6"/>
  <c r="M527" i="6"/>
  <c r="M1888" i="6"/>
  <c r="M4680" i="6"/>
  <c r="M1865" i="6"/>
  <c r="M1125" i="6"/>
  <c r="M3112" i="6"/>
  <c r="M241" i="6"/>
  <c r="M731" i="6"/>
  <c r="M3256" i="6"/>
  <c r="M3765" i="6"/>
  <c r="M1753" i="6"/>
  <c r="M464" i="6"/>
  <c r="M2431" i="6"/>
  <c r="M627" i="6"/>
  <c r="M777" i="6"/>
  <c r="M1841" i="6"/>
  <c r="M5106" i="6"/>
  <c r="M1340" i="6"/>
  <c r="M216" i="6"/>
  <c r="M1101" i="6"/>
  <c r="M3913" i="6"/>
  <c r="M724" i="6"/>
  <c r="M792" i="6"/>
  <c r="M4156" i="6"/>
  <c r="M3836" i="6"/>
  <c r="M2427" i="6"/>
  <c r="M229" i="6"/>
  <c r="M830" i="6"/>
  <c r="M226" i="6"/>
  <c r="M1563" i="6"/>
  <c r="M1026" i="6"/>
  <c r="M515" i="6"/>
  <c r="M1628" i="6"/>
  <c r="M5234" i="6"/>
  <c r="M1051" i="6"/>
  <c r="M631" i="6"/>
  <c r="M4332" i="6"/>
  <c r="M2026" i="6"/>
  <c r="M357" i="6"/>
  <c r="M152" i="6"/>
  <c r="M2993" i="6"/>
  <c r="M4154" i="6"/>
  <c r="M2691" i="6"/>
  <c r="M3660" i="6"/>
  <c r="M678" i="6"/>
  <c r="M628" i="6"/>
  <c r="M439" i="6"/>
  <c r="M68" i="6"/>
  <c r="M2862" i="6"/>
  <c r="M1636" i="6"/>
  <c r="M856" i="6"/>
  <c r="M2422" i="6"/>
  <c r="M1222" i="6"/>
  <c r="M1961" i="6"/>
  <c r="M1364" i="6"/>
  <c r="M390" i="6"/>
  <c r="M2593" i="6"/>
  <c r="M606" i="6"/>
  <c r="M3885" i="6"/>
  <c r="M2695" i="6"/>
  <c r="M2598" i="6"/>
  <c r="M279" i="6"/>
  <c r="M4385" i="6"/>
  <c r="M3576" i="6"/>
  <c r="M4505" i="6"/>
  <c r="M3245" i="6"/>
  <c r="M916" i="6"/>
  <c r="M29" i="6"/>
  <c r="M4588" i="6"/>
  <c r="M4748" i="6"/>
  <c r="M745" i="6"/>
  <c r="M2021" i="6"/>
  <c r="M2672" i="6"/>
  <c r="M157" i="6"/>
  <c r="M122" i="6"/>
  <c r="M719" i="6"/>
  <c r="M4015" i="6"/>
  <c r="M1366" i="6"/>
  <c r="M3222" i="6"/>
  <c r="M763" i="6"/>
  <c r="M857" i="6"/>
  <c r="M1648" i="6"/>
  <c r="M1548" i="6"/>
  <c r="M4537" i="6"/>
  <c r="M1200" i="6"/>
  <c r="M4507" i="6"/>
  <c r="M305" i="6"/>
  <c r="M235" i="6"/>
  <c r="M2157" i="6"/>
  <c r="M2097" i="6"/>
  <c r="M2071" i="6"/>
  <c r="M873" i="6"/>
  <c r="M1601" i="6"/>
  <c r="M1470" i="6"/>
  <c r="M1516" i="6"/>
  <c r="M4909" i="6"/>
  <c r="M696" i="6"/>
  <c r="M3976" i="6"/>
  <c r="M4194" i="6"/>
  <c r="M553" i="6"/>
  <c r="M5536" i="6"/>
  <c r="M2678" i="6"/>
  <c r="M1480" i="6"/>
  <c r="M590" i="6"/>
  <c r="M3837" i="6"/>
  <c r="M3106" i="6"/>
  <c r="M725" i="6"/>
  <c r="M2325" i="6"/>
  <c r="M469" i="6"/>
  <c r="M6" i="6"/>
  <c r="M5194" i="6"/>
  <c r="M4473" i="6"/>
  <c r="M660" i="6"/>
  <c r="M809" i="6"/>
  <c r="M844" i="6"/>
  <c r="M385" i="6"/>
  <c r="M1226" i="6"/>
  <c r="M1686" i="6"/>
  <c r="M3799" i="6"/>
  <c r="M463" i="6"/>
  <c r="M3048" i="6"/>
  <c r="M3753" i="6"/>
  <c r="M691" i="6"/>
  <c r="M3296" i="6"/>
  <c r="M465" i="6"/>
  <c r="M4995" i="6"/>
  <c r="M613" i="6"/>
  <c r="M37" i="6"/>
  <c r="M1040" i="6"/>
  <c r="M4917" i="6"/>
  <c r="M550" i="6"/>
  <c r="M4338" i="6"/>
  <c r="M2193" i="6"/>
  <c r="M2892" i="6"/>
  <c r="M1513" i="6"/>
  <c r="M3400" i="6"/>
  <c r="M1773" i="6"/>
  <c r="M1747" i="6"/>
  <c r="M1193" i="6"/>
  <c r="M1726" i="6"/>
  <c r="M237" i="6"/>
  <c r="M838" i="6"/>
  <c r="M243" i="6"/>
  <c r="M970" i="6"/>
  <c r="M3028" i="6"/>
  <c r="M891" i="6"/>
  <c r="M560" i="6"/>
  <c r="M2163" i="6"/>
  <c r="M2377" i="6"/>
  <c r="M1735" i="6"/>
  <c r="M2768" i="6"/>
  <c r="M2791" i="6"/>
  <c r="M1706" i="6"/>
  <c r="M1448" i="6"/>
  <c r="M247" i="6"/>
  <c r="M785" i="6"/>
  <c r="M621" i="6"/>
  <c r="M1076" i="6"/>
  <c r="M721" i="6"/>
  <c r="M1270" i="6"/>
  <c r="M4533" i="6"/>
  <c r="M902" i="6"/>
  <c r="M1239" i="6"/>
  <c r="M847" i="6"/>
  <c r="M997" i="6"/>
  <c r="M2019" i="6"/>
  <c r="M1550" i="6"/>
  <c r="M5243" i="6"/>
  <c r="M2943" i="6"/>
  <c r="M442" i="6"/>
  <c r="M1660" i="6"/>
  <c r="M165" i="6"/>
  <c r="M1810" i="6"/>
  <c r="M2281" i="6"/>
  <c r="M704" i="6"/>
  <c r="M5568" i="6"/>
  <c r="M892" i="6"/>
  <c r="M767" i="6"/>
  <c r="M2065" i="6"/>
  <c r="M83" i="6"/>
  <c r="M108" i="6"/>
  <c r="M2225" i="6"/>
  <c r="M4157" i="6"/>
  <c r="M27" i="6"/>
  <c r="M662" i="6"/>
  <c r="M2630" i="6"/>
  <c r="M22" i="6"/>
  <c r="M142" i="6"/>
  <c r="M3545" i="6"/>
  <c r="M664" i="6"/>
  <c r="M440" i="6"/>
  <c r="M1490" i="6"/>
  <c r="M69" i="6"/>
  <c r="M4716" i="6"/>
  <c r="M5166" i="6"/>
  <c r="M4435" i="6"/>
  <c r="M1252" i="6"/>
  <c r="M4242" i="6"/>
  <c r="M3940" i="6"/>
  <c r="M2806" i="6"/>
  <c r="M1114" i="6"/>
  <c r="M1151" i="6"/>
  <c r="M954" i="6"/>
  <c r="M299" i="6"/>
  <c r="M5183" i="6"/>
  <c r="M26" i="6"/>
  <c r="M546" i="6"/>
  <c r="M4712" i="6"/>
  <c r="M3336" i="6"/>
  <c r="M1793" i="6"/>
  <c r="M2594" i="6"/>
  <c r="M637" i="6"/>
  <c r="M1576" i="6"/>
  <c r="M145" i="6"/>
  <c r="M1014" i="6"/>
  <c r="M633" i="6"/>
  <c r="M974" i="6"/>
  <c r="M642" i="6"/>
  <c r="M1248" i="6"/>
  <c r="M4711" i="6"/>
  <c r="M434" i="6"/>
  <c r="M525" i="6"/>
  <c r="M1037" i="6"/>
  <c r="M4957" i="6"/>
  <c r="M1445" i="6"/>
  <c r="M1430" i="6"/>
  <c r="M2900" i="6"/>
  <c r="M569" i="6"/>
  <c r="M125" i="6"/>
  <c r="M3797" i="6"/>
  <c r="M2135" i="6"/>
  <c r="M1077" i="6"/>
  <c r="M1393" i="6"/>
  <c r="M3239" i="6"/>
  <c r="M2189" i="6"/>
  <c r="M4086" i="6"/>
  <c r="M2645" i="6"/>
  <c r="M477" i="6"/>
  <c r="M2836" i="6"/>
  <c r="M484" i="6"/>
  <c r="M1909" i="6"/>
  <c r="M3731" i="6"/>
  <c r="M5563" i="6"/>
  <c r="M2208" i="6"/>
  <c r="M1221" i="6"/>
  <c r="M887" i="6"/>
  <c r="M2300" i="6"/>
  <c r="M1070" i="6"/>
  <c r="M915" i="6"/>
  <c r="M1922" i="6"/>
  <c r="M4096" i="6"/>
  <c r="M4169" i="6"/>
  <c r="M1905" i="6"/>
  <c r="M3822" i="6"/>
  <c r="M518" i="6"/>
  <c r="M3568" i="6"/>
  <c r="M78" i="6"/>
  <c r="M1715" i="6"/>
  <c r="M1073" i="6"/>
  <c r="M711" i="6"/>
  <c r="M1511" i="6"/>
  <c r="M1195" i="6"/>
  <c r="M5542" i="6"/>
  <c r="M1463" i="6"/>
  <c r="M2023" i="6"/>
  <c r="M3888" i="6"/>
  <c r="M2050" i="6"/>
  <c r="M5102" i="6"/>
  <c r="M2510" i="6"/>
  <c r="M961" i="6"/>
  <c r="M2819" i="6"/>
  <c r="M186" i="6"/>
  <c r="M1570" i="6"/>
  <c r="M1384" i="6"/>
  <c r="M3351" i="6"/>
  <c r="M205" i="6"/>
  <c r="M4423" i="6"/>
  <c r="M927" i="6"/>
  <c r="M281" i="6"/>
  <c r="M3403" i="6"/>
  <c r="M3868" i="6"/>
  <c r="M156" i="6"/>
  <c r="M1127" i="6"/>
  <c r="M4064" i="6"/>
  <c r="M1502" i="6"/>
  <c r="M4213" i="6"/>
  <c r="M647" i="6"/>
  <c r="M651" i="6"/>
  <c r="M2162" i="6"/>
  <c r="M5211" i="6"/>
  <c r="M1210" i="6"/>
  <c r="M61" i="6"/>
  <c r="M206" i="6"/>
  <c r="M1395" i="6"/>
  <c r="M70" i="6"/>
  <c r="M5426" i="6"/>
  <c r="M565" i="6"/>
  <c r="M137" i="6"/>
  <c r="M1205" i="6"/>
  <c r="M5000" i="6"/>
  <c r="M552" i="6"/>
  <c r="M173" i="6"/>
  <c r="M2128" i="6"/>
  <c r="M413" i="6"/>
  <c r="M806" i="6"/>
  <c r="M455" i="6"/>
  <c r="M2926" i="6"/>
  <c r="M1978" i="6"/>
  <c r="M1608" i="6"/>
  <c r="M2003" i="6"/>
  <c r="M701" i="6"/>
  <c r="M4455" i="6"/>
  <c r="M893" i="6"/>
  <c r="M575" i="6"/>
  <c r="M5155" i="6"/>
  <c r="M253" i="6"/>
  <c r="M2670" i="6"/>
  <c r="M1874" i="6"/>
  <c r="M4432" i="6"/>
  <c r="M950" i="6"/>
  <c r="M2869" i="6"/>
  <c r="M261" i="6"/>
  <c r="M222" i="6"/>
  <c r="M5202" i="6"/>
  <c r="M19" i="6"/>
  <c r="M62" i="6"/>
  <c r="M1701" i="6"/>
  <c r="M2139" i="6"/>
  <c r="M371" i="6"/>
  <c r="M14" i="6"/>
  <c r="M4990" i="6"/>
  <c r="M2793" i="6"/>
  <c r="M2368" i="6"/>
  <c r="M481" i="6"/>
  <c r="M583" i="6"/>
  <c r="M187" i="6"/>
  <c r="M831" i="6"/>
  <c r="M5556" i="6"/>
  <c r="M5675" i="6"/>
  <c r="M788" i="6"/>
  <c r="M1640" i="6"/>
  <c r="M1169" i="6"/>
  <c r="M2306" i="6"/>
  <c r="M1785" i="6"/>
  <c r="M265" i="6"/>
  <c r="M97" i="6"/>
  <c r="M618" i="6"/>
  <c r="M73" i="6"/>
  <c r="M1949" i="6"/>
  <c r="M2566" i="6"/>
  <c r="M1416" i="6"/>
  <c r="M4584" i="6"/>
  <c r="M324" i="6"/>
  <c r="M356" i="6"/>
  <c r="M12" i="6"/>
  <c r="M883" i="6"/>
  <c r="M1036" i="6"/>
  <c r="M351" i="6"/>
  <c r="M255" i="6"/>
  <c r="M4658" i="6"/>
  <c r="M2321" i="6"/>
  <c r="M3408" i="6"/>
  <c r="M1959" i="6"/>
  <c r="M3073" i="6"/>
  <c r="M3971" i="6"/>
  <c r="M210" i="6"/>
  <c r="M999" i="6"/>
  <c r="M319" i="6"/>
  <c r="M3895" i="6"/>
  <c r="M2080" i="6"/>
  <c r="M2478" i="6"/>
  <c r="M3037" i="6"/>
  <c r="M796" i="6"/>
  <c r="M1028" i="6"/>
  <c r="M183" i="6"/>
  <c r="M141" i="6"/>
  <c r="M382" i="6"/>
  <c r="M391" i="6"/>
  <c r="M3590" i="6"/>
  <c r="M683" i="6"/>
  <c r="M4" i="6"/>
  <c r="M1592" i="6"/>
  <c r="M1145" i="6"/>
  <c r="M396" i="6"/>
  <c r="M119" i="6"/>
  <c r="M1301" i="6"/>
  <c r="M5009" i="6"/>
  <c r="M1667" i="6"/>
  <c r="M1703" i="6"/>
  <c r="M107" i="6"/>
  <c r="M747" i="6"/>
  <c r="M3968" i="6"/>
  <c r="M800" i="6"/>
  <c r="M841" i="6"/>
  <c r="M414" i="6"/>
  <c r="M2903" i="6"/>
  <c r="M96" i="6"/>
  <c r="M2599" i="6"/>
  <c r="M1434" i="6"/>
  <c r="M2924" i="6"/>
  <c r="M4930" i="6"/>
  <c r="M113" i="6"/>
  <c r="M548" i="6"/>
  <c r="M248" i="6"/>
  <c r="M739" i="6"/>
  <c r="M3153" i="6"/>
  <c r="M133" i="6"/>
  <c r="M1049" i="6"/>
  <c r="M1985" i="6"/>
  <c r="M3519" i="6"/>
  <c r="M168" i="6"/>
  <c r="M2012" i="6"/>
  <c r="M4573" i="6"/>
  <c r="M166" i="6"/>
  <c r="M863" i="6"/>
  <c r="M2551" i="6"/>
  <c r="M1770" i="6"/>
  <c r="M2231" i="6"/>
  <c r="M516" i="6"/>
  <c r="M2730" i="6"/>
  <c r="M38" i="6"/>
  <c r="M1267" i="6"/>
  <c r="M163" i="6"/>
  <c r="M4528" i="6"/>
  <c r="M196" i="6"/>
  <c r="M95" i="6"/>
  <c r="M760" i="6"/>
  <c r="M599" i="6"/>
  <c r="M3591" i="6"/>
  <c r="M748" i="6"/>
  <c r="M2798" i="6"/>
  <c r="M975" i="6"/>
  <c r="M1116" i="6"/>
  <c r="M900" i="6"/>
  <c r="M4317" i="6"/>
  <c r="M5663" i="6"/>
  <c r="M657" i="6"/>
  <c r="M1376" i="6"/>
  <c r="M297" i="6"/>
  <c r="M3272" i="6"/>
  <c r="M2485" i="6"/>
  <c r="M2748" i="6"/>
  <c r="M2102" i="6"/>
  <c r="M3827" i="6"/>
  <c r="M450" i="6"/>
  <c r="M1377" i="6"/>
  <c r="M1256" i="6"/>
  <c r="M426" i="6"/>
  <c r="M143" i="6"/>
  <c r="M5154" i="6"/>
  <c r="M1501" i="6"/>
  <c r="M1565" i="6"/>
  <c r="M802" i="6"/>
  <c r="M1452" i="6"/>
  <c r="M1161" i="6"/>
  <c r="M672" i="6"/>
  <c r="M4477" i="6"/>
  <c r="M4109" i="6"/>
  <c r="M2413" i="6"/>
  <c r="M185" i="6"/>
  <c r="M1159" i="6"/>
  <c r="M227" i="6"/>
  <c r="M479" i="6"/>
  <c r="M190" i="6"/>
  <c r="M94" i="6"/>
  <c r="M1468" i="6"/>
  <c r="M407" i="6"/>
  <c r="M41" i="6"/>
  <c r="M1848" i="6"/>
  <c r="M57" i="6"/>
  <c r="M1962" i="6"/>
  <c r="M4521" i="6"/>
  <c r="M1587" i="6"/>
  <c r="M2533" i="6"/>
  <c r="M4526" i="6"/>
  <c r="M1884" i="6"/>
  <c r="M1186" i="6"/>
  <c r="M381" i="6"/>
  <c r="M2166" i="6"/>
  <c r="M3026" i="6"/>
  <c r="M5413" i="6"/>
  <c r="M370" i="6"/>
  <c r="M3302" i="6"/>
  <c r="M1780" i="6"/>
  <c r="M2352" i="6"/>
  <c r="M885" i="6"/>
  <c r="M912" i="6"/>
  <c r="M608" i="6"/>
  <c r="M3943" i="6"/>
  <c r="M1247" i="6"/>
  <c r="M1062" i="6"/>
  <c r="M694" i="6"/>
  <c r="M2619" i="6"/>
  <c r="M946" i="6"/>
  <c r="M2242" i="6"/>
  <c r="M16" i="6"/>
  <c r="M1632" i="6"/>
  <c r="M2007" i="6"/>
  <c r="M528" i="6"/>
  <c r="M2305" i="6"/>
  <c r="M695" i="6"/>
  <c r="M951" i="6"/>
  <c r="M1113" i="6"/>
  <c r="M4277" i="6"/>
  <c r="M1317" i="6"/>
  <c r="M992" i="6"/>
  <c r="M3144" i="6"/>
  <c r="M458" i="6"/>
  <c r="M576" i="6"/>
  <c r="M1093" i="6"/>
  <c r="M1030" i="6"/>
  <c r="M1298" i="6"/>
  <c r="M2147" i="6"/>
  <c r="M2933" i="6"/>
  <c r="M1246" i="6"/>
  <c r="M1886" i="6"/>
  <c r="M1126" i="6"/>
  <c r="M191" i="6"/>
  <c r="M3276" i="6"/>
  <c r="M472" i="6"/>
  <c r="M1368" i="6"/>
  <c r="M2658" i="6"/>
  <c r="M4062" i="6"/>
  <c r="M556" i="6"/>
  <c r="M1540" i="6"/>
  <c r="M244" i="6"/>
  <c r="M557" i="6"/>
  <c r="M2251" i="6"/>
  <c r="M88" i="6"/>
  <c r="M2143" i="6"/>
  <c r="M1595" i="6"/>
  <c r="M3300" i="6"/>
  <c r="M1265" i="6"/>
  <c r="M321" i="6"/>
  <c r="M225" i="6"/>
  <c r="M2398" i="6"/>
  <c r="M812" i="6"/>
  <c r="M5399" i="6"/>
  <c r="M2323" i="6"/>
  <c r="M4791" i="6"/>
  <c r="M985" i="6"/>
  <c r="M1257" i="6"/>
  <c r="M2375" i="6"/>
  <c r="M1180" i="6"/>
  <c r="M54" i="6"/>
  <c r="M2081" i="6"/>
  <c r="M1088" i="6"/>
  <c r="M2709" i="6"/>
  <c r="M171" i="6"/>
  <c r="M4208" i="6"/>
  <c r="M996" i="6"/>
  <c r="M5335" i="6"/>
  <c r="M498" i="6"/>
  <c r="M3175" i="6"/>
  <c r="M3704" i="6"/>
  <c r="M840" i="6"/>
  <c r="M536" i="6"/>
  <c r="M2098" i="6"/>
  <c r="M1330" i="6"/>
  <c r="M1338" i="6"/>
  <c r="M990" i="6"/>
  <c r="M1358" i="6"/>
  <c r="M654" i="6"/>
  <c r="M1675" i="6"/>
  <c r="M3875" i="6"/>
  <c r="M783" i="6"/>
  <c r="M2860" i="6"/>
  <c r="M1960" i="6"/>
  <c r="M1294" i="6"/>
  <c r="M684" i="6"/>
  <c r="M393" i="6"/>
  <c r="M372" i="6"/>
  <c r="M325" i="6"/>
  <c r="M112" i="6"/>
  <c r="M845" i="6"/>
  <c r="M312" i="6"/>
  <c r="M488" i="6"/>
  <c r="M676" i="6"/>
  <c r="M735" i="6"/>
  <c r="M1094" i="6"/>
  <c r="M3474" i="6"/>
  <c r="M387" i="6"/>
  <c r="M2523" i="6"/>
  <c r="M751" i="6"/>
  <c r="M3021" i="6"/>
  <c r="M1579" i="6"/>
  <c r="M3557" i="6"/>
  <c r="M1316" i="6"/>
  <c r="M493" i="6"/>
  <c r="M2028" i="6"/>
  <c r="M973" i="6"/>
  <c r="M586" i="6"/>
  <c r="M230" i="6"/>
  <c r="M2503" i="6"/>
  <c r="M1976" i="6"/>
  <c r="M1851" i="6"/>
  <c r="M4209" i="6"/>
  <c r="M379" i="6"/>
  <c r="M1019" i="6"/>
  <c r="M2651" i="6"/>
  <c r="M2502" i="6"/>
  <c r="M3692" i="6"/>
  <c r="M1201" i="6"/>
  <c r="M4260" i="6"/>
  <c r="M1065" i="6"/>
  <c r="M1138" i="6"/>
  <c r="M294" i="6"/>
  <c r="M4929" i="6"/>
  <c r="M545" i="6"/>
  <c r="M1619" i="6"/>
  <c r="M522" i="6"/>
  <c r="M179" i="6"/>
  <c r="M480" i="6"/>
  <c r="M5670" i="6"/>
  <c r="M2796" i="6"/>
  <c r="M295" i="6"/>
  <c r="M1414" i="6"/>
  <c r="M2829" i="6"/>
  <c r="M610" i="6"/>
  <c r="M103" i="6"/>
  <c r="M403" i="6"/>
  <c r="M2916" i="6"/>
  <c r="M2257" i="6"/>
  <c r="M3492" i="6"/>
  <c r="M52" i="6"/>
  <c r="M2974" i="6"/>
  <c r="M4443" i="6"/>
  <c r="M1396" i="6"/>
  <c r="M2777" i="6"/>
  <c r="M2549" i="6"/>
  <c r="M323" i="6"/>
  <c r="M1120" i="6"/>
  <c r="M2055" i="6"/>
  <c r="M2271" i="6"/>
  <c r="M2432" i="6"/>
  <c r="M2861" i="6"/>
  <c r="M341" i="6"/>
  <c r="M2034" i="6"/>
  <c r="M3322" i="6"/>
  <c r="M3078" i="6"/>
  <c r="M2580" i="6"/>
  <c r="M246" i="6"/>
  <c r="M1889" i="6"/>
  <c r="M2991" i="6"/>
  <c r="M2541" i="6"/>
  <c r="M364" i="6"/>
  <c r="M2962" i="6"/>
  <c r="M2529" i="6"/>
  <c r="M1167" i="6"/>
  <c r="M212" i="6"/>
  <c r="M134" i="6"/>
  <c r="M2833" i="6"/>
  <c r="M159" i="6"/>
  <c r="M201" i="6"/>
  <c r="M733" i="6"/>
  <c r="M896" i="6"/>
  <c r="M2517" i="6"/>
  <c r="M273" i="6"/>
  <c r="M1109" i="6"/>
  <c r="M2602" i="6"/>
  <c r="M1132" i="6"/>
  <c r="M218" i="6"/>
  <c r="M303" i="6"/>
  <c r="M451" i="6"/>
  <c r="M1359" i="6"/>
  <c r="M2404" i="6"/>
  <c r="M215" i="6"/>
  <c r="M4682" i="6"/>
  <c r="M4617" i="6"/>
  <c r="M1639" i="6"/>
  <c r="M864" i="6"/>
  <c r="M1857" i="6"/>
  <c r="M284" i="6"/>
  <c r="M3051" i="6"/>
  <c r="M1056" i="6"/>
  <c r="M801" i="6"/>
  <c r="M2697" i="6"/>
  <c r="M947" i="6"/>
  <c r="M906" i="6"/>
  <c r="M1572" i="6"/>
  <c r="M1035" i="6"/>
  <c r="M1391" i="6"/>
  <c r="M1624" i="6"/>
  <c r="M2004" i="6"/>
  <c r="M441" i="6"/>
  <c r="M102" i="6"/>
  <c r="M3760" i="6"/>
  <c r="M854" i="6"/>
  <c r="M1524" i="6"/>
  <c r="M4082" i="6"/>
  <c r="M2581" i="6"/>
  <c r="M249" i="6"/>
  <c r="M3770" i="6"/>
  <c r="M1406" i="6"/>
  <c r="M354" i="6"/>
  <c r="M348" i="6"/>
  <c r="M656" i="6"/>
  <c r="M2858" i="6"/>
  <c r="M2101" i="6"/>
  <c r="M2775" i="6"/>
  <c r="M3819" i="6"/>
  <c r="M1678" i="6"/>
  <c r="M3958" i="6"/>
  <c r="M1569" i="6"/>
  <c r="M1397" i="6"/>
  <c r="M790" i="6"/>
  <c r="M86" i="6"/>
  <c r="M529" i="6"/>
  <c r="M262" i="6"/>
  <c r="M718" i="6"/>
  <c r="M178" i="6"/>
  <c r="M355" i="6"/>
  <c r="M174" i="6"/>
  <c r="M1137" i="6"/>
  <c r="M3129" i="6"/>
  <c r="M829" i="6"/>
  <c r="M2060" i="6"/>
  <c r="M1626" i="6"/>
  <c r="M834" i="6"/>
  <c r="M1415" i="6"/>
  <c r="M2130" i="6"/>
  <c r="M2440" i="6"/>
  <c r="M554" i="6"/>
  <c r="M224" i="6"/>
  <c r="M5469" i="6"/>
  <c r="M1025" i="6"/>
  <c r="M849" i="6"/>
  <c r="M1407" i="6"/>
  <c r="M395" i="6"/>
  <c r="M2638" i="6"/>
  <c r="M5640" i="6"/>
  <c r="M327" i="6"/>
  <c r="M918" i="6"/>
  <c r="M1859" i="6"/>
  <c r="M55" i="6"/>
  <c r="M1894" i="6"/>
  <c r="M5042" i="6"/>
  <c r="M2996" i="6"/>
  <c r="M5293" i="6"/>
  <c r="M537" i="6"/>
  <c r="M1027" i="6"/>
  <c r="M532" i="6"/>
  <c r="M170" i="6"/>
  <c r="M1000" i="6"/>
  <c r="M671" i="6"/>
  <c r="M1346" i="6"/>
  <c r="M421" i="6"/>
  <c r="M1817" i="6"/>
  <c r="M1029" i="6"/>
  <c r="M1102" i="6"/>
  <c r="M2495" i="6"/>
  <c r="M3671" i="6"/>
  <c r="M1143" i="6"/>
  <c r="M1650" i="6"/>
  <c r="M336" i="6"/>
  <c r="M562" i="6"/>
  <c r="M1921" i="6"/>
  <c r="M2941" i="6"/>
  <c r="M1134" i="6"/>
  <c r="M1099" i="6"/>
  <c r="M3842" i="6"/>
  <c r="M2590" i="6"/>
  <c r="M1086" i="6"/>
  <c r="M423" i="6"/>
  <c r="M1074" i="6"/>
  <c r="M1291" i="6"/>
  <c r="M40" i="6"/>
  <c r="M5099" i="6"/>
  <c r="M4690" i="6"/>
  <c r="M2558" i="6"/>
  <c r="M1053" i="6"/>
  <c r="M913" i="6"/>
  <c r="M388" i="6"/>
  <c r="M1573" i="6"/>
  <c r="M490" i="6"/>
  <c r="M2219" i="6"/>
  <c r="M5591" i="6"/>
  <c r="M1526" i="6"/>
  <c r="M4268" i="6"/>
  <c r="M242" i="6"/>
  <c r="M3906" i="6"/>
  <c r="M1149" i="6"/>
  <c r="M1732" i="6"/>
  <c r="M3458" i="6"/>
  <c r="M749" i="6"/>
  <c r="M2925" i="6"/>
  <c r="M363" i="6"/>
  <c r="M919" i="6"/>
  <c r="M1204" i="6"/>
  <c r="M1268" i="6"/>
  <c r="M1510" i="6"/>
  <c r="M475" i="6"/>
  <c r="M5208" i="6"/>
  <c r="M786" i="6"/>
  <c r="M1823" i="6"/>
  <c r="M1915" i="6"/>
  <c r="M1811" i="6"/>
  <c r="M1297" i="6"/>
  <c r="M3168" i="6"/>
  <c r="M2057" i="6"/>
  <c r="M2849" i="6"/>
  <c r="M1553" i="6"/>
  <c r="M375" i="6"/>
  <c r="M1045" i="6"/>
  <c r="M193" i="6"/>
  <c r="M3805" i="6"/>
  <c r="M4471" i="6"/>
  <c r="M3857" i="6"/>
  <c r="M716" i="6"/>
  <c r="M878" i="6"/>
  <c r="M3460" i="6"/>
  <c r="M1302" i="6"/>
  <c r="M4124" i="6"/>
  <c r="M194" i="6"/>
  <c r="M1286" i="6"/>
  <c r="M2677" i="6"/>
  <c r="M4796" i="6"/>
  <c r="M2402" i="6"/>
  <c r="M533" i="6"/>
  <c r="M1568" i="6"/>
  <c r="M208" i="6"/>
  <c r="M1487" i="6"/>
  <c r="M3984" i="6"/>
  <c r="M534" i="6"/>
  <c r="M3766" i="6"/>
  <c r="M130" i="6"/>
  <c r="M1215" i="6"/>
  <c r="M589" i="6"/>
  <c r="M228" i="6"/>
  <c r="M1142" i="6"/>
  <c r="M1436" i="6"/>
  <c r="M1429" i="6"/>
  <c r="M1263" i="6"/>
  <c r="M563" i="6"/>
  <c r="M4347" i="6"/>
  <c r="M1007" i="6"/>
  <c r="M833" i="6"/>
  <c r="M690" i="6"/>
  <c r="M1991" i="6"/>
  <c r="M329" i="6"/>
  <c r="M3931" i="6"/>
  <c r="M953" i="6"/>
  <c r="M1621" i="6"/>
  <c r="M111" i="6"/>
  <c r="M1024" i="6"/>
  <c r="M1098" i="6"/>
  <c r="M1542" i="6"/>
  <c r="N3007" i="6" l="1"/>
  <c r="N319" i="6"/>
  <c r="N1034" i="6"/>
  <c r="N3977" i="6"/>
  <c r="N4523" i="6"/>
  <c r="N3956" i="6"/>
  <c r="N4002" i="6"/>
  <c r="N1322" i="6"/>
  <c r="N4488" i="6"/>
  <c r="N3541" i="6"/>
  <c r="N1532" i="6"/>
  <c r="N2759" i="6"/>
  <c r="N3090" i="6"/>
  <c r="N3702" i="6"/>
  <c r="N3098" i="6"/>
  <c r="N153" i="6"/>
  <c r="N5283" i="6"/>
  <c r="N867" i="6"/>
  <c r="N2774" i="6"/>
  <c r="N4215" i="6"/>
  <c r="N4708" i="6"/>
  <c r="N4345" i="6"/>
  <c r="N4074" i="6"/>
  <c r="N225" i="6"/>
  <c r="N4016" i="6"/>
  <c r="N1247" i="6"/>
  <c r="N1075" i="6"/>
  <c r="N1349" i="6"/>
  <c r="N2265" i="6"/>
  <c r="N1401" i="6"/>
  <c r="N3076" i="6"/>
  <c r="N4120" i="6"/>
  <c r="N4868" i="6"/>
  <c r="N5404" i="6"/>
  <c r="N3499" i="6"/>
  <c r="N4322" i="6"/>
  <c r="N1383" i="6"/>
  <c r="N4514" i="6"/>
  <c r="N5499" i="6"/>
  <c r="N141" i="6"/>
  <c r="N1301" i="6"/>
  <c r="N1141" i="6"/>
  <c r="N3660" i="6"/>
  <c r="N4406" i="6"/>
  <c r="N4782" i="6"/>
  <c r="N4393" i="6"/>
  <c r="N4767" i="6"/>
  <c r="N1115" i="6"/>
  <c r="N448" i="6"/>
  <c r="N1870" i="6"/>
  <c r="N858" i="6"/>
  <c r="N2350" i="6"/>
  <c r="N719" i="6"/>
  <c r="N4892" i="6"/>
  <c r="N3606" i="6"/>
  <c r="N4034" i="6"/>
  <c r="N4689" i="6"/>
  <c r="N1663" i="6"/>
  <c r="N4009" i="6"/>
  <c r="N1763" i="6"/>
  <c r="N2811" i="6"/>
  <c r="N2161" i="6"/>
  <c r="N4990" i="6"/>
  <c r="N3293" i="6"/>
  <c r="N2302" i="6"/>
  <c r="N1427" i="6"/>
  <c r="N1086" i="6"/>
  <c r="N2859" i="6"/>
  <c r="N1430" i="6"/>
  <c r="N1441" i="6"/>
  <c r="N1918" i="6"/>
  <c r="N4701" i="6"/>
  <c r="N1473" i="6"/>
  <c r="N1995" i="6"/>
  <c r="N4509" i="6"/>
  <c r="N3888" i="6"/>
  <c r="N727" i="6"/>
  <c r="N2285" i="6"/>
  <c r="N3815" i="6"/>
  <c r="N5327" i="6"/>
  <c r="N2715" i="6"/>
  <c r="N704" i="6"/>
  <c r="N1974" i="6"/>
  <c r="N2648" i="6"/>
  <c r="N4995" i="6"/>
  <c r="N3443" i="6"/>
  <c r="N426" i="6"/>
  <c r="N5557" i="6"/>
  <c r="N4764" i="6"/>
  <c r="N5319" i="6"/>
  <c r="N2790" i="6"/>
  <c r="N1910" i="6"/>
  <c r="N1177" i="6"/>
  <c r="N1824" i="6"/>
  <c r="N4370" i="6"/>
  <c r="N3399" i="6"/>
  <c r="N933" i="6"/>
  <c r="N2685" i="6"/>
  <c r="N914" i="6"/>
  <c r="N5632" i="6"/>
  <c r="N4197" i="6"/>
  <c r="N5210" i="6"/>
  <c r="N4831" i="6"/>
  <c r="N2879" i="6"/>
  <c r="N2015" i="6"/>
  <c r="N666" i="6"/>
  <c r="N2946" i="6"/>
  <c r="N592" i="6"/>
  <c r="N3376" i="6"/>
  <c r="N4332" i="6"/>
  <c r="N1687" i="6"/>
  <c r="N5535" i="6"/>
  <c r="N5076" i="6"/>
  <c r="N842" i="6"/>
  <c r="N1502" i="6"/>
  <c r="N637" i="6"/>
  <c r="N4130" i="6"/>
  <c r="N3883" i="6"/>
  <c r="N1594" i="6"/>
  <c r="N2983" i="6"/>
  <c r="N2139" i="6"/>
  <c r="N4114" i="6"/>
  <c r="N4156" i="6"/>
  <c r="N4195" i="6"/>
  <c r="N1610" i="6"/>
  <c r="N2426" i="6"/>
  <c r="N544" i="6"/>
  <c r="N5646" i="6"/>
  <c r="N3111" i="6"/>
  <c r="N1106" i="6"/>
  <c r="N2900" i="6"/>
  <c r="N1605" i="6"/>
  <c r="N2920" i="6"/>
  <c r="N5200" i="6"/>
  <c r="N2723" i="6"/>
  <c r="N5031" i="6"/>
  <c r="N3572" i="6"/>
  <c r="N3207" i="6"/>
  <c r="N362" i="6"/>
  <c r="N2039" i="6"/>
  <c r="N3881" i="6"/>
  <c r="N599" i="6"/>
  <c r="N4750" i="6"/>
  <c r="N4691" i="6"/>
  <c r="N341" i="6"/>
  <c r="N4800" i="6"/>
  <c r="N4459" i="6"/>
  <c r="N1612" i="6"/>
  <c r="N4729" i="6"/>
  <c r="N3212" i="6"/>
  <c r="N1537" i="6"/>
  <c r="N5707" i="6"/>
  <c r="N3465" i="6"/>
  <c r="N2014" i="6"/>
  <c r="N3934" i="6"/>
  <c r="N5779" i="6"/>
  <c r="N2141" i="6"/>
  <c r="N2179" i="6"/>
  <c r="N5407" i="6"/>
  <c r="N658" i="6"/>
  <c r="N1167" i="6"/>
  <c r="N3682" i="6"/>
  <c r="N764" i="6"/>
  <c r="N4327" i="6"/>
  <c r="N2349" i="6"/>
  <c r="N2248" i="6"/>
  <c r="N2870" i="6"/>
  <c r="N1887" i="6"/>
  <c r="N5731" i="6"/>
  <c r="N4024" i="6"/>
  <c r="N89" i="6"/>
  <c r="N4652" i="6"/>
  <c r="N667" i="6"/>
  <c r="N4424" i="6"/>
  <c r="N3985" i="6"/>
  <c r="N4259" i="6"/>
  <c r="N1764" i="6"/>
  <c r="N2893" i="6"/>
  <c r="N5367" i="6"/>
  <c r="N1362" i="6"/>
  <c r="N4060" i="6"/>
  <c r="N375" i="6"/>
  <c r="N2032" i="6"/>
  <c r="N5079" i="6"/>
  <c r="N2555" i="6"/>
  <c r="N5037" i="6"/>
  <c r="N3707" i="6"/>
  <c r="N465" i="6"/>
  <c r="N5694" i="6"/>
  <c r="N4338" i="6"/>
  <c r="N2218" i="6"/>
  <c r="N2158" i="6"/>
  <c r="N490" i="6"/>
  <c r="N2475" i="6"/>
  <c r="N2857" i="6"/>
  <c r="N5399" i="6"/>
  <c r="N987" i="6"/>
  <c r="N2223" i="6"/>
  <c r="N5175" i="6"/>
  <c r="N5296" i="6"/>
  <c r="N2710" i="6"/>
  <c r="N900" i="6"/>
  <c r="N1450" i="6"/>
  <c r="N1462" i="6"/>
  <c r="N1428" i="6"/>
  <c r="N1477" i="6"/>
  <c r="N3125" i="6"/>
  <c r="N4443" i="6"/>
  <c r="N3999" i="6"/>
  <c r="N2904" i="6"/>
  <c r="N3340" i="6"/>
  <c r="N28" i="6"/>
  <c r="N1758" i="6"/>
  <c r="N30" i="6"/>
  <c r="N261" i="6"/>
  <c r="N626" i="6"/>
  <c r="N5060" i="6"/>
  <c r="N5010" i="6"/>
  <c r="N4286" i="6"/>
  <c r="N2573" i="6"/>
  <c r="N4480" i="6"/>
  <c r="N3068" i="6"/>
  <c r="N2175" i="6"/>
  <c r="N5160" i="6"/>
  <c r="N5472" i="6"/>
  <c r="N1626" i="6"/>
  <c r="N1558" i="6"/>
  <c r="N4786" i="6"/>
  <c r="N4842" i="6"/>
  <c r="N1405" i="6"/>
  <c r="N1665" i="6"/>
  <c r="N4914" i="6"/>
  <c r="N5432" i="6"/>
  <c r="N4293" i="6"/>
  <c r="N4281" i="6"/>
  <c r="N49" i="6"/>
  <c r="N5607" i="6"/>
  <c r="N1867" i="6"/>
  <c r="N4291" i="6"/>
  <c r="N3106" i="6"/>
  <c r="N1834" i="6"/>
  <c r="N1168" i="6"/>
  <c r="N2551" i="6"/>
  <c r="N5187" i="6"/>
  <c r="N1121" i="6"/>
  <c r="N1489" i="6"/>
  <c r="N2496" i="6"/>
  <c r="N447" i="6"/>
  <c r="N5543" i="6"/>
  <c r="N305" i="6"/>
  <c r="N3001" i="6"/>
  <c r="N3534" i="6"/>
  <c r="N2529" i="6"/>
  <c r="N2987" i="6"/>
  <c r="N129" i="6"/>
  <c r="N3318" i="6"/>
  <c r="N1136" i="6"/>
  <c r="N4243" i="6"/>
  <c r="N1179" i="6"/>
  <c r="N2941" i="6"/>
  <c r="N1848" i="6"/>
  <c r="N882" i="6"/>
  <c r="N5186" i="6"/>
  <c r="N4613" i="6"/>
  <c r="N4757" i="6"/>
  <c r="N5541" i="6"/>
  <c r="N4724" i="6"/>
  <c r="N1930" i="6"/>
  <c r="N4632" i="6"/>
  <c r="N1885" i="6"/>
  <c r="N3755" i="6"/>
  <c r="N5260" i="6"/>
  <c r="N2652" i="6"/>
  <c r="N1256" i="6"/>
  <c r="N115" i="6"/>
  <c r="N2195" i="6"/>
  <c r="N26" i="6"/>
  <c r="N5343" i="6"/>
  <c r="N693" i="6"/>
  <c r="N3292" i="6"/>
  <c r="N1152" i="6"/>
  <c r="N5315" i="6"/>
  <c r="N2885" i="6"/>
  <c r="N4294" i="6"/>
  <c r="N2559" i="6"/>
  <c r="N2345" i="6"/>
  <c r="N2343" i="6"/>
  <c r="N4704" i="6"/>
  <c r="N5662" i="6"/>
  <c r="N870" i="6"/>
  <c r="N3430" i="6"/>
  <c r="N1743" i="6"/>
  <c r="N2730" i="6"/>
  <c r="N4474" i="6"/>
  <c r="N2077" i="6"/>
  <c r="N429" i="6"/>
  <c r="N4513" i="6"/>
  <c r="N401" i="6"/>
  <c r="N986" i="6"/>
  <c r="N904" i="6"/>
  <c r="N4590" i="6"/>
  <c r="N4260" i="6"/>
  <c r="N3437" i="6"/>
  <c r="N2887" i="6"/>
  <c r="N1776" i="6"/>
  <c r="N5314" i="6"/>
  <c r="N371" i="6"/>
  <c r="N469" i="6"/>
  <c r="N4484" i="6"/>
  <c r="N4335" i="6"/>
  <c r="N5713" i="6"/>
  <c r="N1998" i="6"/>
  <c r="N17" i="6"/>
  <c r="N171" i="6"/>
  <c r="N3896" i="6"/>
  <c r="N302" i="6"/>
  <c r="N3812" i="6"/>
  <c r="N2402" i="6"/>
  <c r="N1762" i="6"/>
  <c r="N1731" i="6"/>
  <c r="N1148" i="6"/>
  <c r="N2079" i="6"/>
  <c r="N3612" i="6"/>
  <c r="N277" i="6"/>
  <c r="N4145" i="6"/>
  <c r="N2293" i="6"/>
  <c r="N3172" i="6"/>
  <c r="N3857" i="6"/>
  <c r="N315" i="6"/>
  <c r="N2370" i="6"/>
  <c r="N2090" i="6"/>
  <c r="N4887" i="6"/>
  <c r="N3749" i="6"/>
  <c r="N3810" i="6"/>
  <c r="N1338" i="6"/>
  <c r="N3185" i="6"/>
  <c r="N534" i="6"/>
  <c r="N2230" i="6"/>
  <c r="N479" i="6"/>
  <c r="N437" i="6"/>
  <c r="N962" i="6"/>
  <c r="N2306" i="6"/>
  <c r="N4568" i="6"/>
  <c r="N5516" i="6"/>
  <c r="N2171" i="6"/>
  <c r="N1922" i="6"/>
  <c r="N1899" i="6"/>
  <c r="N3867" i="6"/>
  <c r="N1238" i="6"/>
  <c r="N5498" i="6"/>
  <c r="N3868" i="6"/>
  <c r="N454" i="6"/>
  <c r="N1961" i="6"/>
  <c r="N1739" i="6"/>
  <c r="N4935" i="6"/>
  <c r="N1434" i="6"/>
  <c r="N4137" i="6"/>
  <c r="N4492" i="6"/>
  <c r="N766" i="6"/>
  <c r="N927" i="6"/>
  <c r="N1279" i="6"/>
  <c r="N1221" i="6"/>
  <c r="N2155" i="6"/>
  <c r="N3424" i="6"/>
  <c r="N4193" i="6"/>
  <c r="N4827" i="6"/>
  <c r="N3148" i="6"/>
  <c r="N4699" i="6"/>
  <c r="N3370" i="6"/>
  <c r="N1112" i="6"/>
  <c r="N769" i="6"/>
  <c r="N5267" i="6"/>
  <c r="N5633" i="6"/>
  <c r="N2938" i="6"/>
  <c r="N2535" i="6"/>
  <c r="N3818" i="6"/>
  <c r="N433" i="6"/>
  <c r="N573" i="6"/>
  <c r="N4333" i="6"/>
  <c r="N140" i="6"/>
  <c r="N563" i="6"/>
  <c r="N5030" i="6"/>
  <c r="N4134" i="6"/>
  <c r="N5080" i="6"/>
  <c r="N4337" i="6"/>
  <c r="N1215" i="6"/>
  <c r="N4912" i="6"/>
  <c r="N1993" i="6"/>
  <c r="N1545" i="6"/>
  <c r="N2362" i="6"/>
  <c r="N877" i="6"/>
  <c r="N2929" i="6"/>
  <c r="N1714" i="6"/>
  <c r="N4837" i="6"/>
  <c r="N1808" i="6"/>
  <c r="N2788" i="6"/>
  <c r="N3695" i="6"/>
  <c r="N5078" i="6"/>
  <c r="N2578" i="6"/>
  <c r="N5209" i="6"/>
  <c r="N757" i="6"/>
  <c r="N5722" i="6"/>
  <c r="N2200" i="6"/>
  <c r="N3825" i="6"/>
  <c r="N1456" i="6"/>
  <c r="N2770" i="6"/>
  <c r="N250" i="6"/>
  <c r="N1406" i="6"/>
  <c r="N4090" i="6"/>
  <c r="N5766" i="6"/>
  <c r="N4601" i="6"/>
  <c r="N1415" i="6"/>
  <c r="N2661" i="6"/>
  <c r="N4448" i="6"/>
  <c r="N4999" i="6"/>
  <c r="N5125" i="6"/>
  <c r="N4544" i="6"/>
  <c r="N1432" i="6"/>
  <c r="N2662" i="6"/>
  <c r="N5311" i="6"/>
  <c r="N3094" i="6"/>
  <c r="N5073" i="6"/>
  <c r="N4430" i="6"/>
  <c r="N4318" i="6"/>
  <c r="N2068" i="6"/>
  <c r="N1261" i="6"/>
  <c r="N1421" i="6"/>
  <c r="N95" i="6"/>
  <c r="N5089" i="6"/>
  <c r="N2115" i="6"/>
  <c r="N1656" i="6"/>
  <c r="N5302" i="6"/>
  <c r="N3863" i="6"/>
  <c r="N1227" i="6"/>
  <c r="N4224" i="6"/>
  <c r="N5452" i="6"/>
  <c r="N331" i="6"/>
  <c r="N238" i="6"/>
  <c r="N2550" i="6"/>
  <c r="N983" i="6"/>
  <c r="N2543" i="6"/>
  <c r="N5295" i="6"/>
  <c r="N2060" i="6"/>
  <c r="N5276" i="6"/>
  <c r="N363" i="6"/>
  <c r="N2130" i="6"/>
  <c r="N4003" i="6"/>
  <c r="N2003" i="6"/>
  <c r="N2219" i="6"/>
  <c r="N2064" i="6"/>
  <c r="N1218" i="6"/>
  <c r="N4751" i="6"/>
  <c r="N3516" i="6"/>
  <c r="N2204" i="6"/>
  <c r="N1304" i="6"/>
  <c r="N3822" i="6"/>
  <c r="N461" i="6"/>
  <c r="N1777" i="6"/>
  <c r="N1253" i="6"/>
  <c r="N5602" i="6"/>
  <c r="N5116" i="6"/>
  <c r="N894" i="6"/>
  <c r="N1539" i="6"/>
  <c r="N3005" i="6"/>
  <c r="N5773" i="6"/>
  <c r="N4157" i="6"/>
  <c r="N5647" i="6"/>
  <c r="N4082" i="6"/>
  <c r="N3195" i="6"/>
  <c r="N4478" i="6"/>
  <c r="N1635" i="6"/>
  <c r="N289" i="6"/>
  <c r="N132" i="6"/>
  <c r="N603" i="6"/>
  <c r="N1417" i="6"/>
  <c r="N5307" i="6"/>
  <c r="N3957" i="6"/>
  <c r="N3401" i="6"/>
  <c r="N803" i="6"/>
  <c r="N3521" i="6"/>
  <c r="N255" i="6"/>
  <c r="N119" i="6"/>
  <c r="N2217" i="6"/>
  <c r="N1464" i="6"/>
  <c r="N2968" i="6"/>
  <c r="N3242" i="6"/>
  <c r="N2690" i="6"/>
  <c r="N2467" i="6"/>
  <c r="N642" i="6"/>
  <c r="N1904" i="6"/>
  <c r="N2299" i="6"/>
  <c r="N2174" i="6"/>
  <c r="N3622" i="6"/>
  <c r="N5361" i="6"/>
  <c r="N2127" i="6"/>
  <c r="N1220" i="6"/>
  <c r="N1337" i="6"/>
  <c r="N3515" i="6"/>
  <c r="N3145" i="6"/>
  <c r="N4933" i="6"/>
  <c r="N2277" i="6"/>
  <c r="N5300" i="6"/>
  <c r="N1926" i="6"/>
  <c r="N4031" i="6"/>
  <c r="N4672" i="6"/>
  <c r="N4582" i="6"/>
  <c r="N5549" i="6"/>
  <c r="N4541" i="6"/>
  <c r="N2974" i="6"/>
  <c r="N3691" i="6"/>
  <c r="N1032" i="6"/>
  <c r="N2511" i="6"/>
  <c r="N1023" i="6"/>
  <c r="N4483" i="6"/>
  <c r="N1210" i="6"/>
  <c r="N4532" i="6"/>
  <c r="N3310" i="6"/>
  <c r="N1564" i="6"/>
  <c r="N4216" i="6"/>
  <c r="N2409" i="6"/>
  <c r="N3160" i="6"/>
  <c r="N5463" i="6"/>
  <c r="N5231" i="6"/>
  <c r="N3899" i="6"/>
  <c r="N1183" i="6"/>
  <c r="N1859" i="6"/>
  <c r="N5005" i="6"/>
  <c r="N2136" i="6"/>
  <c r="N2078" i="6"/>
  <c r="N178" i="6"/>
  <c r="N1837" i="6"/>
  <c r="N3674" i="6"/>
  <c r="N789" i="6"/>
  <c r="N627" i="6"/>
  <c r="N3479" i="6"/>
  <c r="N4784" i="6"/>
  <c r="N1036" i="6"/>
  <c r="N855" i="6"/>
  <c r="N1771" i="6"/>
  <c r="N3383" i="6"/>
  <c r="N3966" i="6"/>
  <c r="N2778" i="6"/>
  <c r="N617" i="6"/>
  <c r="N5173" i="6"/>
  <c r="N543" i="6"/>
  <c r="N5584" i="6"/>
  <c r="N846" i="6"/>
  <c r="N498" i="6"/>
  <c r="N1137" i="6"/>
  <c r="N2538" i="6"/>
  <c r="N242" i="6"/>
  <c r="N548" i="6"/>
  <c r="N5631" i="6"/>
  <c r="N3979" i="6"/>
  <c r="N5496" i="6"/>
  <c r="N280" i="6"/>
  <c r="N4790" i="6"/>
  <c r="N5458" i="6"/>
  <c r="N3804" i="6"/>
  <c r="N2667" i="6"/>
  <c r="N887" i="6"/>
  <c r="N1963" i="6"/>
  <c r="N3460" i="6"/>
  <c r="N1664" i="6"/>
  <c r="N895" i="6"/>
  <c r="N3213" i="6"/>
  <c r="N2132" i="6"/>
  <c r="N1809" i="6"/>
  <c r="N332" i="6"/>
  <c r="N863" i="6"/>
  <c r="N3659" i="6"/>
  <c r="N5561" i="6"/>
  <c r="N3372" i="6"/>
  <c r="N5328" i="6"/>
  <c r="N5289" i="6"/>
  <c r="N541" i="6"/>
  <c r="N5474" i="6"/>
  <c r="N1920" i="6"/>
  <c r="N2706" i="6"/>
  <c r="N611" i="6"/>
  <c r="N980" i="6"/>
  <c r="N5705" i="6"/>
  <c r="N360" i="6"/>
  <c r="N521" i="6"/>
  <c r="N5550" i="6"/>
  <c r="N4058" i="6"/>
  <c r="N909" i="6"/>
  <c r="N1895" i="6"/>
  <c r="N365" i="6"/>
  <c r="N5442" i="6"/>
  <c r="N1943" i="6"/>
  <c r="N1460" i="6"/>
  <c r="N3047" i="6"/>
  <c r="N5700" i="6"/>
  <c r="N3911" i="6"/>
  <c r="N3880" i="6"/>
  <c r="N199" i="6"/>
  <c r="N5153" i="6"/>
  <c r="N3558" i="6"/>
  <c r="N2255" i="6"/>
  <c r="N1126" i="6"/>
  <c r="N2615" i="6"/>
  <c r="N509" i="6"/>
  <c r="N4626" i="6"/>
  <c r="N5115" i="6"/>
  <c r="N3037" i="6"/>
  <c r="N1447" i="6"/>
  <c r="N3982" i="6"/>
  <c r="N1964" i="6"/>
  <c r="N1956" i="6"/>
  <c r="N2327" i="6"/>
  <c r="N2031" i="6"/>
  <c r="N5664" i="6"/>
  <c r="N1815" i="6"/>
  <c r="N5556" i="6"/>
  <c r="N3144" i="6"/>
  <c r="N3605" i="6"/>
  <c r="N1019" i="6"/>
  <c r="N3532" i="6"/>
  <c r="N5054" i="6"/>
  <c r="N5466" i="6"/>
  <c r="N2829" i="6"/>
  <c r="N2140" i="6"/>
  <c r="N5072" i="6"/>
  <c r="N1725" i="6"/>
  <c r="N5396" i="6"/>
  <c r="N1988" i="6"/>
  <c r="N2023" i="6"/>
  <c r="N566" i="6"/>
  <c r="N1521" i="6"/>
  <c r="N5542" i="6"/>
  <c r="N1853" i="6"/>
  <c r="N2749" i="6"/>
  <c r="N3141" i="6"/>
  <c r="N2871" i="6"/>
  <c r="N1941" i="6"/>
  <c r="N1889" i="6"/>
  <c r="N377" i="6"/>
  <c r="N3485" i="6"/>
  <c r="N2951" i="6"/>
  <c r="N3632" i="6"/>
  <c r="N4187" i="6"/>
  <c r="N582" i="6"/>
  <c r="N4401" i="6"/>
  <c r="N3938" i="6"/>
  <c r="N2973" i="6"/>
  <c r="N2201" i="6"/>
  <c r="N1016" i="6"/>
  <c r="N1737" i="6"/>
  <c r="N2751" i="6"/>
  <c r="N5678" i="6"/>
  <c r="N2480" i="6"/>
  <c r="N4795" i="6"/>
  <c r="N35" i="6"/>
  <c r="N5279" i="6"/>
  <c r="N5368" i="6"/>
  <c r="N2166" i="6"/>
  <c r="N1185" i="6"/>
  <c r="N5050" i="6"/>
  <c r="N1565" i="6"/>
  <c r="N3154" i="6"/>
  <c r="N2719" i="6"/>
  <c r="N5769" i="6"/>
  <c r="N4481" i="6"/>
  <c r="N2731" i="6"/>
  <c r="N412" i="6"/>
  <c r="N1129" i="6"/>
  <c r="N4283" i="6"/>
  <c r="N1160" i="6"/>
  <c r="N1463" i="6"/>
  <c r="N3693" i="6"/>
  <c r="N2970" i="6"/>
  <c r="N4029" i="6"/>
  <c r="N2125" i="6"/>
  <c r="N1269" i="6"/>
  <c r="N1736" i="6"/>
  <c r="N3321" i="6"/>
  <c r="N2449" i="6"/>
  <c r="N1598" i="6"/>
  <c r="N4100" i="6"/>
  <c r="N711" i="6"/>
  <c r="N5539" i="6"/>
  <c r="N710" i="6"/>
  <c r="N3183" i="6"/>
  <c r="N500" i="6"/>
  <c r="N1624" i="6"/>
  <c r="N3781" i="6"/>
  <c r="N3721" i="6"/>
  <c r="N164" i="6"/>
  <c r="N2488" i="6"/>
  <c r="N1084" i="6"/>
  <c r="N4649" i="6"/>
  <c r="N2037" i="6"/>
  <c r="N128" i="6"/>
  <c r="N1225" i="6"/>
  <c r="N1155" i="6"/>
  <c r="N4654" i="6"/>
  <c r="N3619" i="6"/>
  <c r="N1698" i="6"/>
  <c r="N4453" i="6"/>
  <c r="N5491" i="6"/>
  <c r="N4362" i="6"/>
  <c r="N510" i="6"/>
  <c r="N1157" i="6"/>
  <c r="N1851" i="6"/>
  <c r="N1290" i="6"/>
  <c r="N5625" i="6"/>
  <c r="N4671" i="6"/>
  <c r="N3875" i="6"/>
  <c r="N3281" i="6"/>
  <c r="N4503" i="6"/>
  <c r="N54" i="6"/>
  <c r="N2912" i="6"/>
  <c r="N687" i="6"/>
  <c r="N2822" i="6"/>
  <c r="N884" i="6"/>
  <c r="N1439" i="6"/>
  <c r="N995" i="6"/>
  <c r="N3214" i="6"/>
  <c r="N5205" i="6"/>
  <c r="N4684" i="6"/>
  <c r="N5624" i="6"/>
  <c r="N706" i="6"/>
  <c r="N3565" i="6"/>
  <c r="N3435" i="6"/>
  <c r="N5353" i="6"/>
  <c r="N4772" i="6"/>
  <c r="N2226" i="6"/>
  <c r="N3315" i="6"/>
  <c r="N2693" i="6"/>
  <c r="N1127" i="6"/>
  <c r="N3272" i="6"/>
  <c r="N662" i="6"/>
  <c r="N4891" i="6"/>
  <c r="N3738" i="6"/>
  <c r="N1394" i="6"/>
  <c r="N3014" i="6"/>
  <c r="N1212" i="6"/>
  <c r="N69" i="6"/>
  <c r="N1052" i="6"/>
  <c r="N3229" i="6"/>
  <c r="N2269" i="6"/>
  <c r="N4499" i="6"/>
  <c r="N3371" i="6"/>
  <c r="N4510" i="6"/>
  <c r="N4779" i="6"/>
  <c r="N4231" i="6"/>
  <c r="N3481" i="6"/>
  <c r="N2629" i="6"/>
  <c r="N715" i="6"/>
  <c r="N3886" i="6"/>
  <c r="N3382" i="6"/>
  <c r="N2156" i="6"/>
  <c r="N567" i="6"/>
  <c r="N3908" i="6"/>
  <c r="N4950" i="6"/>
  <c r="N1485" i="6"/>
  <c r="N4620" i="6"/>
  <c r="N198" i="6"/>
  <c r="N5248" i="6"/>
  <c r="N2169" i="6"/>
  <c r="N1188" i="6"/>
  <c r="N2384" i="6"/>
  <c r="N4876" i="6"/>
  <c r="N3085" i="6"/>
  <c r="N368" i="6"/>
  <c r="N4901" i="6"/>
  <c r="N5576" i="6"/>
  <c r="N3043" i="6"/>
  <c r="N4633" i="6"/>
  <c r="N387" i="6"/>
  <c r="N4774" i="6"/>
  <c r="N5245" i="6"/>
  <c r="N670" i="6"/>
  <c r="N3776" i="6"/>
  <c r="N2831" i="6"/>
  <c r="N5686" i="6"/>
  <c r="N1971" i="6"/>
  <c r="N1756" i="6"/>
  <c r="N1836" i="6"/>
  <c r="N4141" i="6"/>
  <c r="N4903" i="6"/>
  <c r="N4440" i="6"/>
  <c r="N5524" i="6"/>
  <c r="N1050" i="6"/>
  <c r="N3454" i="6"/>
  <c r="N3102" i="6"/>
  <c r="N2819" i="6"/>
  <c r="N5752" i="6"/>
  <c r="N2110" i="6"/>
  <c r="N2618" i="6"/>
  <c r="N399" i="6"/>
  <c r="N2035" i="6"/>
  <c r="N1587" i="6"/>
  <c r="N2883" i="6"/>
  <c r="N1936" i="6"/>
  <c r="N2643" i="6"/>
  <c r="N2331" i="6"/>
  <c r="N1878" i="6"/>
  <c r="N2093" i="6"/>
  <c r="N5430" i="6"/>
  <c r="N2314" i="6"/>
  <c r="N997" i="6"/>
  <c r="N5077" i="6"/>
  <c r="N4113" i="6"/>
  <c r="N568" i="6"/>
  <c r="N416" i="6"/>
  <c r="N5052" i="6"/>
  <c r="N3517" i="6"/>
  <c r="N4434" i="6"/>
  <c r="N1286" i="6"/>
  <c r="N1252" i="6"/>
  <c r="N1596" i="6"/>
  <c r="N66" i="6"/>
  <c r="N5507" i="6"/>
  <c r="N1567" i="6"/>
  <c r="N5712" i="6"/>
  <c r="N5161" i="6"/>
  <c r="N5180" i="6"/>
  <c r="N3769" i="6"/>
  <c r="N3189" i="6"/>
  <c r="N5425" i="6"/>
  <c r="N2700" i="6"/>
  <c r="N424" i="6"/>
  <c r="N5506" i="6"/>
  <c r="N4535" i="6"/>
  <c r="N899" i="6"/>
  <c r="N5468" i="6"/>
  <c r="N2190" i="6"/>
  <c r="N4386" i="6"/>
  <c r="N961" i="6"/>
  <c r="N411" i="6"/>
  <c r="N3542" i="6"/>
  <c r="N2147" i="6"/>
  <c r="N2360" i="6"/>
  <c r="N4052" i="6"/>
  <c r="N4140" i="6"/>
  <c r="N3198" i="6"/>
  <c r="N2380" i="6"/>
  <c r="N139" i="6"/>
  <c r="N3303" i="6"/>
  <c r="N3104" i="6"/>
  <c r="N2768" i="6"/>
  <c r="N103" i="6"/>
  <c r="N3358" i="6"/>
  <c r="N1894" i="6"/>
  <c r="N1143" i="6"/>
  <c r="N4464" i="6"/>
  <c r="N3736" i="6"/>
  <c r="N4864" i="6"/>
  <c r="N4953" i="6"/>
  <c r="N2004" i="6"/>
  <c r="N4515" i="6"/>
  <c r="N778" i="6"/>
  <c r="N4664" i="6"/>
  <c r="N3785" i="6"/>
  <c r="N4840" i="6"/>
  <c r="N5188" i="6"/>
  <c r="N677" i="6"/>
  <c r="N4727" i="6"/>
  <c r="N4806" i="6"/>
  <c r="N3210" i="6"/>
  <c r="N4594" i="6"/>
  <c r="N2323" i="6"/>
  <c r="N535" i="6"/>
  <c r="N3269" i="6"/>
  <c r="N1684" i="6"/>
  <c r="N5421" i="6"/>
  <c r="N188" i="6"/>
  <c r="N350" i="6"/>
  <c r="N2508" i="6"/>
  <c r="N1872" i="6"/>
  <c r="N3367" i="6"/>
  <c r="N3134" i="6"/>
  <c r="N4962" i="6"/>
  <c r="N3421" i="6"/>
  <c r="N4943" i="6"/>
  <c r="N2229" i="6"/>
  <c r="N2353" i="6"/>
  <c r="N688" i="6"/>
  <c r="N3118" i="6"/>
  <c r="N2844" i="6"/>
  <c r="N1832" i="6"/>
  <c r="N1549" i="6"/>
  <c r="N2591" i="6"/>
  <c r="N747" i="6"/>
  <c r="N209" i="6"/>
  <c r="N254" i="6"/>
  <c r="N3706" i="6"/>
  <c r="N85" i="6"/>
  <c r="N1825" i="6"/>
  <c r="N1402" i="6"/>
  <c r="N2493" i="6"/>
  <c r="N2292" i="6"/>
  <c r="N761" i="6"/>
  <c r="N2428" i="6"/>
  <c r="N2921" i="6"/>
  <c r="N3983" i="6"/>
  <c r="N2000" i="6"/>
  <c r="N1303" i="6"/>
  <c r="N5274" i="6"/>
  <c r="N2055" i="6"/>
  <c r="N3809" i="6"/>
  <c r="N110" i="6"/>
  <c r="N2548" i="6"/>
  <c r="N3088" i="6"/>
  <c r="N1216" i="6"/>
  <c r="N1678" i="6"/>
  <c r="N4065" i="6"/>
  <c r="N4650" i="6"/>
  <c r="N3768" i="6"/>
  <c r="N576" i="6"/>
  <c r="N3849" i="6"/>
  <c r="N4470" i="6"/>
  <c r="N3280" i="6"/>
  <c r="N3245" i="6"/>
  <c r="N5476" i="6"/>
  <c r="N3384" i="6"/>
  <c r="N284" i="6"/>
  <c r="N5147" i="6"/>
  <c r="N5501" i="6"/>
  <c r="N2104" i="6"/>
  <c r="N3074" i="6"/>
  <c r="N4420" i="6"/>
  <c r="N4738" i="6"/>
  <c r="N2841" i="6"/>
  <c r="N734" i="6"/>
  <c r="N4133" i="6"/>
  <c r="N3041" i="6"/>
  <c r="N5048" i="6"/>
  <c r="N4022" i="6"/>
  <c r="N3897" i="6"/>
  <c r="N1003" i="6"/>
  <c r="N301" i="6"/>
  <c r="N4740" i="6"/>
  <c r="N738" i="6"/>
  <c r="N118" i="6"/>
  <c r="N3369" i="6"/>
  <c r="N1081" i="6"/>
  <c r="N4502" i="6"/>
  <c r="N3220" i="6"/>
  <c r="N1107" i="6"/>
  <c r="N3538" i="6"/>
  <c r="N229" i="6"/>
  <c r="N3944" i="6"/>
  <c r="N824" i="6"/>
  <c r="N5718" i="6"/>
  <c r="N2315" i="6"/>
  <c r="N2322" i="6"/>
  <c r="N48" i="6"/>
  <c r="N3239" i="6"/>
  <c r="N1397" i="6"/>
  <c r="N3495" i="6"/>
  <c r="N4676" i="6"/>
  <c r="N4107" i="6"/>
  <c r="N1038" i="6"/>
  <c r="N4648" i="6"/>
  <c r="N4756" i="6"/>
  <c r="N1741" i="6"/>
  <c r="N3316" i="6"/>
  <c r="N2528" i="6"/>
  <c r="N5483" i="6"/>
  <c r="N167" i="6"/>
  <c r="N207" i="6"/>
  <c r="N3667" i="6"/>
  <c r="N273" i="6"/>
  <c r="N2806" i="6"/>
  <c r="N1681" i="6"/>
  <c r="N4048" i="6"/>
  <c r="N3603" i="6"/>
  <c r="N4571" i="6"/>
  <c r="N5629" i="6"/>
  <c r="N587" i="6"/>
  <c r="N3590" i="6"/>
  <c r="N605" i="6"/>
  <c r="N321" i="6"/>
  <c r="N977" i="6"/>
  <c r="N4256" i="6"/>
  <c r="N2531" i="6"/>
  <c r="N296" i="6"/>
  <c r="N2440" i="6"/>
  <c r="N2597" i="6"/>
  <c r="N1468" i="6"/>
  <c r="N1490" i="6"/>
  <c r="N2717" i="6"/>
  <c r="N540" i="6"/>
  <c r="N5156" i="6"/>
  <c r="N631" i="6"/>
  <c r="N405" i="6"/>
  <c r="N2359" i="6"/>
  <c r="N105" i="6"/>
  <c r="N127" i="6"/>
  <c r="N5280" i="6"/>
  <c r="N21" i="6"/>
  <c r="N4716" i="6"/>
  <c r="N3346" i="6"/>
  <c r="N5185" i="6"/>
  <c r="N4410" i="6"/>
  <c r="N3592" i="6"/>
  <c r="N555" i="6"/>
  <c r="N3813" i="6"/>
  <c r="N5004" i="6"/>
  <c r="N2122" i="6"/>
  <c r="N5301" i="6"/>
  <c r="N5262" i="6"/>
  <c r="N5493" i="6"/>
  <c r="N278" i="6"/>
  <c r="N4643" i="6"/>
  <c r="N2247" i="6"/>
  <c r="N1190" i="6"/>
  <c r="N4170" i="6"/>
  <c r="N4964" i="6"/>
  <c r="N832" i="6"/>
  <c r="N4688" i="6"/>
  <c r="N2088" i="6"/>
  <c r="N3026" i="6"/>
  <c r="N1184" i="6"/>
  <c r="N5193" i="6"/>
  <c r="N364" i="6"/>
  <c r="N776" i="6"/>
  <c r="N4493" i="6"/>
  <c r="N2186" i="6"/>
  <c r="N5702" i="6"/>
  <c r="N455" i="6"/>
  <c r="N929" i="6"/>
  <c r="N3581" i="6"/>
  <c r="N3694" i="6"/>
  <c r="N122" i="6"/>
  <c r="N5003" i="6"/>
  <c r="N4017" i="6"/>
  <c r="N4202" i="6"/>
  <c r="N1781" i="6"/>
  <c r="N4623" i="6"/>
  <c r="N1950" i="6"/>
  <c r="N3463" i="6"/>
  <c r="N802" i="6"/>
  <c r="N1033" i="6"/>
  <c r="N472" i="6"/>
  <c r="N4507" i="6"/>
  <c r="N3020" i="6"/>
  <c r="N2955" i="6"/>
  <c r="N113" i="6"/>
  <c r="N3526" i="6"/>
  <c r="N5366" i="6"/>
  <c r="N72" i="6"/>
  <c r="N4858" i="6"/>
  <c r="N5303" i="6"/>
  <c r="N4847" i="6"/>
  <c r="N292" i="6"/>
  <c r="N1089" i="6"/>
  <c r="N5046" i="6"/>
  <c r="N1281" i="6"/>
  <c r="N5551" i="6"/>
  <c r="N3518" i="6"/>
  <c r="N5285" i="6"/>
  <c r="N1201" i="6"/>
  <c r="N1671" i="6"/>
  <c r="N4427" i="6"/>
  <c r="N1688" i="6"/>
  <c r="N5346" i="6"/>
  <c r="N5675" i="6"/>
  <c r="N3021" i="6"/>
  <c r="N1144" i="6"/>
  <c r="N1915" i="6"/>
  <c r="N1058" i="6"/>
  <c r="N2932" i="6"/>
  <c r="N981" i="6"/>
  <c r="N3287" i="6"/>
  <c r="N4437" i="6"/>
  <c r="N2619" i="6"/>
  <c r="N2971" i="6"/>
  <c r="N3553" i="6"/>
  <c r="N610" i="6"/>
  <c r="N917" i="6"/>
  <c r="N3761" i="6"/>
  <c r="N276" i="6"/>
  <c r="N3502" i="6"/>
  <c r="N4748" i="6"/>
  <c r="N1325" i="6"/>
  <c r="N2769" i="6"/>
  <c r="N2041" i="6"/>
  <c r="N3858" i="6"/>
  <c r="N762" i="6"/>
  <c r="N4752" i="6"/>
  <c r="N3003" i="6"/>
  <c r="N2042" i="6"/>
  <c r="N3727" i="6"/>
  <c r="N2108" i="6"/>
  <c r="N5563" i="6"/>
  <c r="N854" i="6"/>
  <c r="N517" i="6"/>
  <c r="N965" i="6"/>
  <c r="N1876" i="6"/>
  <c r="N674" i="6"/>
  <c r="N5492" i="6"/>
  <c r="N1863" i="6"/>
  <c r="N2755" i="6"/>
  <c r="N4573" i="6"/>
  <c r="N5272" i="6"/>
  <c r="N733" i="6"/>
  <c r="N621" i="6"/>
  <c r="N211" i="6"/>
  <c r="N5244" i="6"/>
  <c r="N4418" i="6"/>
  <c r="N1908" i="6"/>
  <c r="N663" i="6"/>
  <c r="N3509" i="6"/>
  <c r="N5256" i="6"/>
  <c r="N4347" i="6"/>
  <c r="N2121" i="6"/>
  <c r="N1704" i="6"/>
  <c r="N5128" i="6"/>
  <c r="N3853" i="6"/>
  <c r="N2699" i="6"/>
  <c r="N2601" i="6"/>
  <c r="N4958" i="6"/>
  <c r="N595" i="6"/>
  <c r="N4394" i="6"/>
  <c r="N5227" i="6"/>
  <c r="N131" i="6"/>
  <c r="N3917" i="6"/>
  <c r="N3166" i="6"/>
  <c r="N2457" i="6"/>
  <c r="N5703" i="6"/>
  <c r="N4186" i="6"/>
  <c r="N935" i="6"/>
  <c r="N5219" i="6"/>
  <c r="N2655" i="6"/>
  <c r="N3250" i="6"/>
  <c r="N3839" i="6"/>
  <c r="N3737" i="6"/>
  <c r="N5056" i="6"/>
  <c r="N730" i="6"/>
  <c r="N3136" i="6"/>
  <c r="N5680" i="6"/>
  <c r="N793" i="6"/>
  <c r="N768" i="6"/>
  <c r="N2018" i="6"/>
  <c r="N5325" i="6"/>
  <c r="N346" i="6"/>
  <c r="N3294" i="6"/>
  <c r="N3082" i="6"/>
  <c r="N1702" i="6"/>
  <c r="N3342" i="6"/>
  <c r="N2377" i="6"/>
  <c r="N4025" i="6"/>
  <c r="N2509" i="6"/>
  <c r="N5604" i="6"/>
  <c r="N2892" i="6"/>
  <c r="N1994" i="6"/>
  <c r="N2030" i="6"/>
  <c r="N4745" i="6"/>
  <c r="N328" i="6"/>
  <c r="N2588" i="6"/>
  <c r="N4413" i="6"/>
  <c r="N1217" i="6"/>
  <c r="N4222" i="6"/>
  <c r="N4584" i="6"/>
  <c r="N474" i="6"/>
  <c r="N439" i="6"/>
  <c r="N1370" i="6"/>
  <c r="N5206" i="6"/>
  <c r="N2948" i="6"/>
  <c r="N5526" i="6"/>
  <c r="N4255" i="6"/>
  <c r="N878" i="6"/>
  <c r="N169" i="6"/>
  <c r="N5066" i="6"/>
  <c r="N4098" i="6"/>
  <c r="N4234" i="6"/>
  <c r="N5747" i="6"/>
  <c r="N3531" i="6"/>
  <c r="N4129" i="6"/>
  <c r="N5503" i="6"/>
  <c r="N2738" i="6"/>
  <c r="N2490" i="6"/>
  <c r="N609" i="6"/>
  <c r="N1602" i="6"/>
  <c r="N3084" i="6"/>
  <c r="N4496" i="6"/>
  <c r="N358" i="6"/>
  <c r="N3187" i="6"/>
  <c r="N2382" i="6"/>
  <c r="N3580" i="6"/>
  <c r="N4455" i="6"/>
  <c r="N647" i="6"/>
  <c r="N230" i="6"/>
  <c r="N329" i="6"/>
  <c r="N45" i="6"/>
  <c r="N4883" i="6"/>
  <c r="N731" i="6"/>
  <c r="N4167" i="6"/>
  <c r="N2128" i="6"/>
  <c r="N5410" i="6"/>
  <c r="N4870" i="6"/>
  <c r="N3529" i="6"/>
  <c r="N4624" i="6"/>
  <c r="N1861" i="6"/>
  <c r="N2622" i="6"/>
  <c r="N3179" i="6"/>
  <c r="N1619" i="6"/>
  <c r="N838" i="6"/>
  <c r="N1530" i="6"/>
  <c r="N1562" i="6"/>
  <c r="N5332" i="6"/>
  <c r="N5418" i="6"/>
  <c r="N4476" i="6"/>
  <c r="N3792" i="6"/>
  <c r="N1949" i="6"/>
  <c r="N1874" i="6"/>
  <c r="N5682" i="6"/>
  <c r="N40" i="6"/>
  <c r="N2338" i="6"/>
  <c r="N1358" i="6"/>
  <c r="N2998" i="6"/>
  <c r="N304" i="6"/>
  <c r="N2907" i="6"/>
  <c r="N5592" i="6"/>
  <c r="N1563" i="6"/>
  <c r="N3971" i="6"/>
  <c r="N4592" i="6"/>
  <c r="N5457" i="6"/>
  <c r="N2381" i="6"/>
  <c r="N1623" i="6"/>
  <c r="N4007" i="6"/>
  <c r="N2868" i="6"/>
  <c r="N4417" i="6"/>
  <c r="N3507" i="6"/>
  <c r="N3317" i="6"/>
  <c r="N5764" i="6"/>
  <c r="N3522" i="6"/>
  <c r="N1008" i="6"/>
  <c r="N4739" i="6"/>
  <c r="N4373" i="6"/>
  <c r="N641" i="6"/>
  <c r="N577" i="6"/>
  <c r="N1652" i="6"/>
  <c r="N4102" i="6"/>
  <c r="N2162" i="6"/>
  <c r="N2702" i="6"/>
  <c r="N4371" i="6"/>
  <c r="N3246" i="6"/>
  <c r="N4023" i="6"/>
  <c r="N1385" i="6"/>
  <c r="N3260" i="6"/>
  <c r="N1193" i="6"/>
  <c r="N5321" i="6"/>
  <c r="N3964" i="6"/>
  <c r="N4066" i="6"/>
  <c r="N1767" i="6"/>
  <c r="N833" i="6"/>
  <c r="N5204" i="6"/>
  <c r="N5704" i="6"/>
  <c r="N2482" i="6"/>
  <c r="N3404" i="6"/>
  <c r="N840" i="6"/>
  <c r="N1637" i="6"/>
  <c r="N3070" i="6"/>
  <c r="N2530" i="6"/>
  <c r="N303" i="6"/>
  <c r="N299" i="6"/>
  <c r="N717" i="6"/>
  <c r="N2268" i="6"/>
  <c r="N2411" i="6"/>
  <c r="N2697" i="6"/>
  <c r="N5131" i="6"/>
  <c r="N2056" i="6"/>
  <c r="N4282" i="6"/>
  <c r="N2192" i="6"/>
  <c r="N5394" i="6"/>
  <c r="N1634" i="6"/>
  <c r="N3734" i="6"/>
  <c r="N5028" i="6"/>
  <c r="N841" i="6"/>
  <c r="N2678" i="6"/>
  <c r="N2517" i="6"/>
  <c r="N1412" i="6"/>
  <c r="N2940" i="6"/>
  <c r="N4111" i="6"/>
  <c r="N3915" i="6"/>
  <c r="N3561" i="6"/>
  <c r="N5590" i="6"/>
  <c r="N3892" i="6"/>
  <c r="N5351" i="6"/>
  <c r="N4304" i="6"/>
  <c r="N4059" i="6"/>
  <c r="N4669" i="6"/>
  <c r="N3823" i="6"/>
  <c r="N2499" i="6"/>
  <c r="N473" i="6"/>
  <c r="N1875" i="6"/>
  <c r="N953" i="6"/>
  <c r="N3879" i="6"/>
  <c r="N67" i="6"/>
  <c r="N183" i="6"/>
  <c r="N77" i="6"/>
  <c r="N3126" i="6"/>
  <c r="N5356" i="6"/>
  <c r="N3351" i="6"/>
  <c r="N3679" i="6"/>
  <c r="N3742" i="6"/>
  <c r="N3276" i="6"/>
  <c r="N3471" i="6"/>
  <c r="N449" i="6"/>
  <c r="N4645" i="6"/>
  <c r="N59" i="6"/>
  <c r="N3238" i="6"/>
  <c r="N1413" i="6"/>
  <c r="N2914" i="6"/>
  <c r="N1856" i="6"/>
  <c r="N5113" i="6"/>
  <c r="N4363" i="6"/>
  <c r="N2453" i="6"/>
  <c r="N1274" i="6"/>
  <c r="N3832" i="6"/>
  <c r="N1661" i="6"/>
  <c r="N1114" i="6"/>
  <c r="N2210" i="6"/>
  <c r="N1368" i="6"/>
  <c r="N3616" i="6"/>
  <c r="N3688" i="6"/>
  <c r="N5729" i="6"/>
  <c r="N403" i="6"/>
  <c r="N1599" i="6"/>
  <c r="N2680" i="6"/>
  <c r="N2427" i="6"/>
  <c r="N2097" i="6"/>
  <c r="N3193" i="6"/>
  <c r="N2094" i="6"/>
  <c r="N783" i="6"/>
  <c r="N4615" i="6"/>
  <c r="N4973" i="6"/>
  <c r="N657" i="6"/>
  <c r="N4651" i="6"/>
  <c r="N748" i="6"/>
  <c r="N4530" i="6"/>
  <c r="N1877" i="6"/>
  <c r="N639" i="6"/>
  <c r="N4675" i="6"/>
  <c r="N3403" i="6"/>
  <c r="N4368" i="6"/>
  <c r="N1627" i="6"/>
  <c r="N3299" i="6"/>
  <c r="N2220" i="6"/>
  <c r="N47" i="6"/>
  <c r="N5738" i="6"/>
  <c r="N5435" i="6"/>
  <c r="N3617" i="6"/>
  <c r="N1759" i="6"/>
  <c r="N619" i="6"/>
  <c r="N3848" i="6"/>
  <c r="N1372" i="6"/>
  <c r="N4552" i="6"/>
  <c r="N5286" i="6"/>
  <c r="N1403" i="6"/>
  <c r="N4907" i="6"/>
  <c r="N4355" i="6"/>
  <c r="N5585" i="6"/>
  <c r="N3741" i="6"/>
  <c r="N2131" i="6"/>
  <c r="N3016" i="6"/>
  <c r="N1241" i="6"/>
  <c r="N4204" i="6"/>
  <c r="N2069" i="6"/>
  <c r="N4343" i="6"/>
  <c r="N729" i="6"/>
  <c r="N3395" i="6"/>
  <c r="N2641" i="6"/>
  <c r="N3770" i="6"/>
  <c r="N3057" i="6"/>
  <c r="N1582" i="6"/>
  <c r="N1063" i="6"/>
  <c r="N2898" i="6"/>
  <c r="N512" i="6"/>
  <c r="N5105" i="6"/>
  <c r="N1283" i="6"/>
  <c r="N3196" i="6"/>
  <c r="N3837" i="6"/>
  <c r="N2585" i="6"/>
  <c r="N5135" i="6"/>
  <c r="N4446" i="6"/>
  <c r="N646" i="6"/>
  <c r="N4240" i="6"/>
  <c r="N3778" i="6"/>
  <c r="N5436" i="6"/>
  <c r="N1955" i="6"/>
  <c r="N3817" i="6"/>
  <c r="N3676" i="6"/>
  <c r="N5051" i="6"/>
  <c r="N1514" i="6"/>
  <c r="N2949" i="6"/>
  <c r="N86" i="6"/>
  <c r="N4262" i="6"/>
  <c r="N4376" i="6"/>
  <c r="N3651" i="6"/>
  <c r="N2627" i="6"/>
  <c r="N2708" i="6"/>
  <c r="N5670" i="6"/>
  <c r="N1240" i="6"/>
  <c r="N3355" i="6"/>
  <c r="N2609" i="6"/>
  <c r="N4881" i="6"/>
  <c r="N5400" i="6"/>
  <c r="N1275" i="6"/>
  <c r="N4606" i="6"/>
  <c r="N2407" i="6"/>
  <c r="N325" i="6"/>
  <c r="N2943" i="6"/>
  <c r="N2244" i="6"/>
  <c r="N686" i="6"/>
  <c r="N5591" i="6"/>
  <c r="N736" i="6"/>
  <c r="N2865" i="6"/>
  <c r="N3243" i="6"/>
  <c r="N283" i="6"/>
  <c r="N1601" i="6"/>
  <c r="N1260" i="6"/>
  <c r="N2613" i="6"/>
  <c r="N1658" i="6"/>
  <c r="N991" i="6"/>
  <c r="N374" i="6"/>
  <c r="N5569" i="6"/>
  <c r="N1211" i="6"/>
  <c r="N2515" i="6"/>
  <c r="N5403" i="6"/>
  <c r="N2106" i="6"/>
  <c r="N5618" i="6"/>
  <c r="N2525" i="6"/>
  <c r="N772" i="6"/>
  <c r="N5214" i="6"/>
  <c r="N915" i="6"/>
  <c r="N1839" i="6"/>
  <c r="N4349" i="6"/>
  <c r="N2454" i="6"/>
  <c r="N5645" i="6"/>
  <c r="N4524" i="6"/>
  <c r="N5255" i="6"/>
  <c r="N3860" i="6"/>
  <c r="N5016" i="6"/>
  <c r="N2010" i="6"/>
  <c r="N4341" i="6"/>
  <c r="N1046" i="6"/>
  <c r="N5232" i="6"/>
  <c r="N5737" i="6"/>
  <c r="N133" i="6"/>
  <c r="N1124" i="6"/>
  <c r="N2354" i="6"/>
  <c r="N2157" i="6"/>
  <c r="N2845" i="6"/>
  <c r="N1842" i="6"/>
  <c r="N2718" i="6"/>
  <c r="N994" i="6"/>
  <c r="N1750" i="6"/>
  <c r="N2019" i="6"/>
  <c r="N1272" i="6"/>
  <c r="N2378" i="6"/>
  <c r="N834" i="6"/>
  <c r="N2569" i="6"/>
  <c r="N1494" i="6"/>
  <c r="N5309" i="6"/>
  <c r="N5240" i="6"/>
  <c r="N2436" i="6"/>
  <c r="N3265" i="6"/>
  <c r="N5448" i="6"/>
  <c r="N1528" i="6"/>
  <c r="N2072" i="6"/>
  <c r="N3190" i="6"/>
  <c r="N542" i="6"/>
  <c r="N5562" i="6"/>
  <c r="N1010" i="6"/>
  <c r="N366" i="6"/>
  <c r="N5437" i="6"/>
  <c r="N4239" i="6"/>
  <c r="N2027" i="6"/>
  <c r="N195" i="6"/>
  <c r="N1896" i="6"/>
  <c r="N185" i="6"/>
  <c r="N3262" i="6"/>
  <c r="N1453" i="6"/>
  <c r="N1713" i="6"/>
  <c r="N4952" i="6"/>
  <c r="N5668" i="6"/>
  <c r="N389" i="6"/>
  <c r="N911" i="6"/>
  <c r="N2660" i="6"/>
  <c r="N4804" i="6"/>
  <c r="N655" i="6"/>
  <c r="N2676" i="6"/>
  <c r="N721" i="6"/>
  <c r="N2318" i="6"/>
  <c r="N5229" i="6"/>
  <c r="N2729" i="6"/>
  <c r="N1752" i="6"/>
  <c r="N4641" i="6"/>
  <c r="N4561" i="6"/>
  <c r="N1636" i="6"/>
  <c r="N5770" i="6"/>
  <c r="N2332" i="6"/>
  <c r="N554" i="6"/>
  <c r="N3309" i="6"/>
  <c r="N2177" i="6"/>
  <c r="N2281" i="6"/>
  <c r="N5183" i="6"/>
  <c r="N4596" i="6"/>
  <c r="N3946" i="6"/>
  <c r="N4155" i="6"/>
  <c r="N913" i="6"/>
  <c r="N4796" i="6"/>
  <c r="N1356" i="6"/>
  <c r="N253" i="6"/>
  <c r="N3884" i="6"/>
  <c r="N4711" i="6"/>
  <c r="N240" i="6"/>
  <c r="N3744" i="6"/>
  <c r="N2936" i="6"/>
  <c r="N221" i="6"/>
  <c r="N1469" i="6"/>
  <c r="N5513" i="6"/>
  <c r="N3023" i="6"/>
  <c r="N3426" i="6"/>
  <c r="N2183" i="6"/>
  <c r="N3756" i="6"/>
  <c r="N5370" i="6"/>
  <c r="N5663" i="6"/>
  <c r="N4351" i="6"/>
  <c r="N495" i="6"/>
  <c r="N5504" i="6"/>
  <c r="N3713" i="6"/>
  <c r="N661" i="6"/>
  <c r="N689" i="6"/>
  <c r="N4917" i="6"/>
  <c r="N1717" i="6"/>
  <c r="N4829" i="6"/>
  <c r="N2689" i="6"/>
  <c r="N3947" i="6"/>
  <c r="N3916" i="6"/>
  <c r="N1087" i="6"/>
  <c r="N5208" i="6"/>
  <c r="N1404" i="6"/>
  <c r="N3570" i="6"/>
  <c r="N1749" i="6"/>
  <c r="N1647" i="6"/>
  <c r="N2575" i="6"/>
  <c r="N4570" i="6"/>
  <c r="N3225" i="6"/>
  <c r="N152" i="6"/>
  <c r="N950" i="6"/>
  <c r="N4054" i="6"/>
  <c r="N5152" i="6"/>
  <c r="N2728" i="6"/>
  <c r="N2832" i="6"/>
  <c r="N402" i="6"/>
  <c r="N3577" i="6"/>
  <c r="N3963" i="6"/>
  <c r="N4718" i="6"/>
  <c r="N4888" i="6"/>
  <c r="N4850" i="6"/>
  <c r="N2694" i="6"/>
  <c r="N1651" i="6"/>
  <c r="N2082" i="6"/>
  <c r="N4176" i="6"/>
  <c r="N1560" i="6"/>
  <c r="N2903" i="6"/>
  <c r="N4135" i="6"/>
  <c r="N4308" i="6"/>
  <c r="N3808" i="6"/>
  <c r="N477" i="6"/>
  <c r="N5261" i="6"/>
  <c r="N3662" i="6"/>
  <c r="N1793" i="6"/>
  <c r="N145" i="6"/>
  <c r="N1026" i="6"/>
  <c r="N5108" i="6"/>
  <c r="N952" i="6"/>
  <c r="N4836" i="6"/>
  <c r="N3759" i="6"/>
  <c r="N5039" i="6"/>
  <c r="N5422" i="6"/>
  <c r="N125" i="6"/>
  <c r="N4258" i="6"/>
  <c r="N3539" i="6"/>
  <c r="N2589" i="6"/>
  <c r="N5014" i="6"/>
  <c r="N3811" i="6"/>
  <c r="N4057" i="6"/>
  <c r="N3609" i="6"/>
  <c r="N951" i="6"/>
  <c r="N4444" i="6"/>
  <c r="N1329" i="6"/>
  <c r="N2118" i="6"/>
  <c r="N5103" i="6"/>
  <c r="N565" i="6"/>
  <c r="N4731" i="6"/>
  <c r="N2287" i="6"/>
  <c r="N1384" i="6"/>
  <c r="N232" i="6"/>
  <c r="N4557" i="6"/>
  <c r="N4462" i="6"/>
  <c r="N1320" i="6"/>
  <c r="N5174" i="6"/>
  <c r="N3653" i="6"/>
  <c r="N4175" i="6"/>
  <c r="N5201" i="6"/>
  <c r="N2262" i="6"/>
  <c r="N4289" i="6"/>
  <c r="N691" i="6"/>
  <c r="N3842" i="6"/>
  <c r="N102" i="6"/>
  <c r="N4407" i="6"/>
  <c r="N3209" i="6"/>
  <c r="N5340" i="6"/>
  <c r="N560" i="6"/>
  <c r="N5130" i="6"/>
  <c r="N3887" i="6"/>
  <c r="N1199" i="6"/>
  <c r="N4961" i="6"/>
  <c r="N165" i="6"/>
  <c r="N2100" i="6"/>
  <c r="N3423" i="6"/>
  <c r="N2167" i="6"/>
  <c r="N3959" i="6"/>
  <c r="N2625" i="6"/>
  <c r="N958" i="6"/>
  <c r="N3872" i="6"/>
  <c r="N4781" i="6"/>
  <c r="N1727" i="6"/>
  <c r="N5177" i="6"/>
  <c r="N5194" i="6"/>
  <c r="N109" i="6"/>
  <c r="N2933" i="6"/>
  <c r="N4934" i="6"/>
  <c r="N806" i="6"/>
  <c r="N1925" i="6"/>
  <c r="N2545" i="6"/>
  <c r="N847" i="6"/>
  <c r="N1310" i="6"/>
  <c r="N2333" i="6"/>
  <c r="N821" i="6"/>
  <c r="N494" i="6"/>
  <c r="N3925" i="6"/>
  <c r="N1345" i="6"/>
  <c r="N1787" i="6"/>
  <c r="N1675" i="6"/>
  <c r="N2295" i="6"/>
  <c r="N2024" i="6"/>
  <c r="N5687" i="6"/>
  <c r="N645" i="6"/>
  <c r="N2414" i="6"/>
  <c r="N2590" i="6"/>
  <c r="N3608" i="6"/>
  <c r="N2483" i="6"/>
  <c r="N1544" i="6"/>
  <c r="N3905" i="6"/>
  <c r="N4295" i="6"/>
  <c r="N4153" i="6"/>
  <c r="N1559" i="6"/>
  <c r="N1611" i="6"/>
  <c r="N1660" i="6"/>
  <c r="N3735" i="6"/>
  <c r="N3174" i="6"/>
  <c r="N1478" i="6"/>
  <c r="N43" i="6"/>
  <c r="N561" i="6"/>
  <c r="N919" i="6"/>
  <c r="N3091" i="6"/>
  <c r="N3150" i="6"/>
  <c r="N1305" i="6"/>
  <c r="N2599" i="6"/>
  <c r="N2673" i="6"/>
  <c r="N3044" i="6"/>
  <c r="N3307" i="6"/>
  <c r="N2011" i="6"/>
  <c r="N2386" i="6"/>
  <c r="N5053" i="6"/>
  <c r="N3987" i="6"/>
  <c r="N1740" i="6"/>
  <c r="N5689" i="6"/>
  <c r="N4055" i="6"/>
  <c r="N4820" i="6"/>
  <c r="N4989" i="6"/>
  <c r="N3766" i="6"/>
  <c r="N3989" i="6"/>
  <c r="N5444" i="6"/>
  <c r="N182" i="6"/>
  <c r="N2656" i="6"/>
  <c r="N1277" i="6"/>
  <c r="N3117" i="6"/>
  <c r="N780" i="6"/>
  <c r="N2797" i="6"/>
  <c r="N5225" i="6"/>
  <c r="N4223" i="6"/>
  <c r="N361" i="6"/>
  <c r="N2111" i="6"/>
  <c r="N425" i="6"/>
  <c r="N1474" i="6"/>
  <c r="N1501" i="6"/>
  <c r="N3042" i="6"/>
  <c r="N1513" i="6"/>
  <c r="N4519" i="6"/>
  <c r="N300" i="6"/>
  <c r="N4819" i="6"/>
  <c r="N3167" i="6"/>
  <c r="N5062" i="6"/>
  <c r="N3500" i="6"/>
  <c r="N1924" i="6"/>
  <c r="N5040" i="6"/>
  <c r="N380" i="6"/>
  <c r="N1102" i="6"/>
  <c r="N767" i="6"/>
  <c r="N3203" i="6"/>
  <c r="N4789" i="6"/>
  <c r="N1078" i="6"/>
  <c r="N20" i="6"/>
  <c r="N2924" i="6"/>
  <c r="N2418" i="6"/>
  <c r="N1492" i="6"/>
  <c r="N1258" i="6"/>
  <c r="N4603" i="6"/>
  <c r="N3638" i="6"/>
  <c r="N800" i="6"/>
  <c r="N4518" i="6"/>
  <c r="N5753" i="6"/>
  <c r="N551" i="6"/>
  <c r="N3557" i="6"/>
  <c r="N3806" i="6"/>
  <c r="N4805" i="6"/>
  <c r="N5329" i="6"/>
  <c r="N5408" i="6"/>
  <c r="N1600" i="6"/>
  <c r="N1363" i="6"/>
  <c r="N2021" i="6"/>
  <c r="N1228" i="6"/>
  <c r="N3069" i="6"/>
  <c r="N4681" i="6"/>
  <c r="N2154" i="6"/>
  <c r="N3211" i="6"/>
  <c r="N3200" i="6"/>
  <c r="N1983" i="6"/>
  <c r="N2180" i="6"/>
  <c r="N2112" i="6"/>
  <c r="N340" i="6"/>
  <c r="N3330" i="6"/>
  <c r="N2621" i="6"/>
  <c r="N1172" i="6"/>
  <c r="N2631" i="6"/>
  <c r="N5748" i="6"/>
  <c r="N3474" i="6"/>
  <c r="N5376" i="6"/>
  <c r="N5447" i="6"/>
  <c r="N2058" i="6"/>
  <c r="N5424" i="6"/>
  <c r="N1795" i="6"/>
  <c r="N1116" i="6"/>
  <c r="N1786" i="6"/>
  <c r="N2390" i="6"/>
  <c r="N5308" i="6"/>
  <c r="N4788" i="6"/>
  <c r="N5479" i="6"/>
  <c r="N968" i="6"/>
  <c r="N4674" i="6"/>
  <c r="N2321" i="6"/>
  <c r="N607" i="6"/>
  <c r="N5133" i="6"/>
  <c r="N3060" i="6"/>
  <c r="N656" i="6"/>
  <c r="N5740" i="6"/>
  <c r="N11" i="6"/>
  <c r="N4309" i="6"/>
  <c r="N604" i="6"/>
  <c r="N2775" i="6"/>
  <c r="N5107" i="6"/>
  <c r="N3362" i="6"/>
  <c r="N1589" i="6"/>
  <c r="N2" i="6"/>
  <c r="N5725" i="6"/>
  <c r="N3993" i="6"/>
  <c r="N3186" i="6"/>
  <c r="N4992" i="6"/>
  <c r="N2972" i="6"/>
  <c r="N1178" i="6"/>
  <c r="N4146" i="6"/>
  <c r="N1604" i="6"/>
  <c r="N5553" i="6"/>
  <c r="N4253" i="6"/>
  <c r="N924" i="6"/>
  <c r="N5395" i="6"/>
  <c r="N3995" i="6"/>
  <c r="N4792" i="6"/>
  <c r="N3124" i="6"/>
  <c r="N5246" i="6"/>
  <c r="N1207" i="6"/>
  <c r="N62" i="6"/>
  <c r="N4163" i="6"/>
  <c r="N1311" i="6"/>
  <c r="N4128" i="6"/>
  <c r="N801" i="6"/>
  <c r="N4872" i="6"/>
  <c r="N2256" i="6"/>
  <c r="N2976" i="6"/>
  <c r="N5111" i="6"/>
  <c r="N1550" i="6"/>
  <c r="N4121" i="6"/>
  <c r="N880" i="6"/>
  <c r="N483" i="6"/>
  <c r="N598" i="6"/>
  <c r="N3077" i="6"/>
  <c r="N998" i="6"/>
  <c r="N2567" i="6"/>
  <c r="N5027" i="6"/>
  <c r="N149" i="6"/>
  <c r="N3400" i="6"/>
  <c r="N5500" i="6"/>
  <c r="N2062" i="6"/>
  <c r="N476" i="6"/>
  <c r="N4946" i="6"/>
  <c r="N5709" i="6"/>
  <c r="N2671" i="6"/>
  <c r="N1979" i="6"/>
  <c r="N4551" i="6"/>
  <c r="N1006" i="6"/>
  <c r="N2512" i="6"/>
  <c r="N4428" i="6"/>
  <c r="N2473" i="6"/>
  <c r="N5379" i="6"/>
  <c r="N1693" i="6"/>
  <c r="N1629" i="6"/>
  <c r="N5098" i="6"/>
  <c r="N5184" i="6"/>
  <c r="N5181" i="6"/>
  <c r="N2203" i="6"/>
  <c r="N2181" i="6"/>
  <c r="N1396" i="6"/>
  <c r="N4334" i="6"/>
  <c r="N5459" i="6"/>
  <c r="N2982" i="6"/>
  <c r="N351" i="6"/>
  <c r="N1890" i="6"/>
  <c r="N546" i="6"/>
  <c r="N5021" i="6"/>
  <c r="N1292" i="6"/>
  <c r="N4241" i="6"/>
  <c r="N1375" i="6"/>
  <c r="N1109" i="6"/>
  <c r="N4321" i="6"/>
  <c r="N5512" i="6"/>
  <c r="N5032" i="6"/>
  <c r="N3079" i="6"/>
  <c r="N3139" i="6"/>
  <c r="N2658" i="6"/>
  <c r="N2810" i="6"/>
  <c r="N2182" i="6"/>
  <c r="N879" i="6"/>
  <c r="N1393" i="6"/>
  <c r="N2142" i="6"/>
  <c r="N1845" i="6"/>
  <c r="N3329" i="6"/>
  <c r="N1575" i="6"/>
  <c r="N2659" i="6"/>
  <c r="N1249" i="6"/>
  <c r="N3670" i="6"/>
  <c r="N2785" i="6"/>
  <c r="N3805" i="6"/>
  <c r="N1300" i="6"/>
  <c r="N4237" i="6"/>
  <c r="N4372" i="6"/>
  <c r="N5324" i="6"/>
  <c r="N3974" i="6"/>
  <c r="N3862" i="6"/>
  <c r="N718" i="6"/>
  <c r="N795" i="6"/>
  <c r="N3083" i="6"/>
  <c r="N179" i="6"/>
  <c r="N2361" i="6"/>
  <c r="N959" i="6"/>
  <c r="N1007" i="6"/>
  <c r="N2888" i="6"/>
  <c r="N4825" i="6"/>
  <c r="N5681" i="6"/>
  <c r="N1149" i="6"/>
  <c r="N5146" i="6"/>
  <c r="N5742" i="6"/>
  <c r="N1789" i="6"/>
  <c r="N1314" i="6"/>
  <c r="N5520" i="6"/>
  <c r="N5746" i="6"/>
  <c r="N5487" i="6"/>
  <c r="N4768" i="6"/>
  <c r="N5684" i="6"/>
  <c r="N2828" i="6"/>
  <c r="N2637" i="6"/>
  <c r="N7" i="6"/>
  <c r="N4960" i="6"/>
  <c r="N1572" i="6"/>
  <c r="N3764" i="6"/>
  <c r="N1947" i="6"/>
  <c r="N38" i="6"/>
  <c r="N1239" i="6"/>
  <c r="N5478" i="6"/>
  <c r="N4856" i="6"/>
  <c r="N3360" i="6"/>
  <c r="N1625" i="6"/>
  <c r="N975" i="6"/>
  <c r="N5292" i="6"/>
  <c r="N2149" i="6"/>
  <c r="N3263" i="6"/>
  <c r="N3379" i="6"/>
  <c r="N3188" i="6"/>
  <c r="N2376" i="6"/>
  <c r="N1042" i="6"/>
  <c r="N1940" i="6"/>
  <c r="N3998" i="6"/>
  <c r="N4369" i="6"/>
  <c r="N3551" i="6"/>
  <c r="N4315" i="6"/>
  <c r="N910" i="6"/>
  <c r="N2415" i="6"/>
  <c r="N1524" i="6"/>
  <c r="N2398" i="6"/>
  <c r="N2193" i="6"/>
  <c r="N3476" i="6"/>
  <c r="N702" i="6"/>
  <c r="N634" i="6"/>
  <c r="N4859" i="6"/>
  <c r="N5059" i="6"/>
  <c r="N752" i="6"/>
  <c r="N1554" i="6"/>
  <c r="N2839" i="6"/>
  <c r="N5277" i="6"/>
  <c r="N5488" i="6"/>
  <c r="N3625" i="6"/>
  <c r="N3490" i="6"/>
  <c r="N749" i="6"/>
  <c r="N2447" i="6"/>
  <c r="N4087" i="6"/>
  <c r="N4311" i="6"/>
  <c r="N1191" i="6"/>
  <c r="N3826" i="6"/>
  <c r="N2827" i="6"/>
  <c r="N735" i="6"/>
  <c r="N488" i="6"/>
  <c r="N3063" i="6"/>
  <c r="N2279" i="6"/>
  <c r="N3639" i="6"/>
  <c r="N3103" i="6"/>
  <c r="N2684" i="6"/>
  <c r="N422" i="6"/>
  <c r="N891" i="6"/>
  <c r="N4954" i="6"/>
  <c r="N3827" i="6"/>
  <c r="N4974" i="6"/>
  <c r="N2006" i="6"/>
  <c r="N2319" i="6"/>
  <c r="N56" i="6"/>
  <c r="N676" i="6"/>
  <c r="N3913" i="6"/>
  <c r="N2872" i="6"/>
  <c r="N3440" i="6"/>
  <c r="N5397" i="6"/>
  <c r="N2208" i="6"/>
  <c r="N147" i="6"/>
  <c r="N2501" i="6"/>
  <c r="N4556" i="6"/>
  <c r="N2895" i="6"/>
  <c r="N3697" i="6"/>
  <c r="N3587" i="6"/>
  <c r="N2109" i="6"/>
  <c r="N1100" i="6"/>
  <c r="N4384" i="6"/>
  <c r="N3319" i="6"/>
  <c r="N4472" i="6"/>
  <c r="N3923" i="6"/>
  <c r="N124" i="6"/>
  <c r="N2917" i="6"/>
  <c r="N2165" i="6"/>
  <c r="N814" i="6"/>
  <c r="N1855" i="6"/>
  <c r="N5364" i="6"/>
  <c r="N1782" i="6"/>
  <c r="N753" i="6"/>
  <c r="N1733" i="6"/>
  <c r="N3787" i="6"/>
  <c r="N1443" i="6"/>
  <c r="N4056" i="6"/>
  <c r="N4565" i="6"/>
  <c r="N5528" i="6"/>
  <c r="N4655" i="6"/>
  <c r="N3456" i="6"/>
  <c r="N2906" i="6"/>
  <c r="N716" i="6"/>
  <c r="N3450" i="6"/>
  <c r="N1826" i="6"/>
  <c r="N3114" i="6"/>
  <c r="N1584" i="6"/>
  <c r="N285" i="6"/>
  <c r="N3675" i="6"/>
  <c r="N2961" i="6"/>
  <c r="N3438" i="6"/>
  <c r="N3717" i="6"/>
  <c r="N3859" i="6"/>
  <c r="N1588" i="6"/>
  <c r="N3729" i="6"/>
  <c r="N4663" i="6"/>
  <c r="N3419" i="6"/>
  <c r="N2038" i="6"/>
  <c r="N2446" i="6"/>
  <c r="N5453" i="6"/>
  <c r="N2780" i="6"/>
  <c r="N170" i="6"/>
  <c r="N5768" i="6"/>
  <c r="N2172" i="6"/>
  <c r="N3870" i="6"/>
  <c r="N1088" i="6"/>
  <c r="N391" i="6"/>
  <c r="N245" i="6"/>
  <c r="N3158" i="6"/>
  <c r="N2540" i="6"/>
  <c r="N1267" i="6"/>
  <c r="N5698" i="6"/>
  <c r="N337" i="6"/>
  <c r="N5544" i="6"/>
  <c r="N4221" i="6"/>
  <c r="N1881" i="6"/>
  <c r="N1640" i="6"/>
  <c r="N4110" i="6"/>
  <c r="N5572" i="6"/>
  <c r="N1171" i="6"/>
  <c r="N4531" i="6"/>
  <c r="N3599" i="6"/>
  <c r="N2758" i="6"/>
  <c r="N5271" i="6"/>
  <c r="N5783" i="6"/>
  <c r="N4169" i="6"/>
  <c r="N3389" i="6"/>
  <c r="N157" i="6"/>
  <c r="N5189" i="6"/>
  <c r="N5167" i="6"/>
  <c r="N2215" i="6"/>
  <c r="N4706" i="6"/>
  <c r="N2510" i="6"/>
  <c r="N2737" i="6"/>
  <c r="N3747" i="6"/>
  <c r="N3289" i="6"/>
  <c r="N3286" i="6"/>
  <c r="N2805" i="6"/>
  <c r="N622" i="6"/>
  <c r="N973" i="6"/>
  <c r="N5578" i="6"/>
  <c r="N1079" i="6"/>
  <c r="N4996" i="6"/>
  <c r="N244" i="6"/>
  <c r="N5434" i="6"/>
  <c r="N1551" i="6"/>
  <c r="N3501" i="6"/>
  <c r="N5197" i="6"/>
  <c r="N4824" i="6"/>
  <c r="N1682" i="6"/>
  <c r="N1962" i="6"/>
  <c r="N1344" i="6"/>
  <c r="N4987" i="6"/>
  <c r="N3874" i="6"/>
  <c r="N5571" i="6"/>
  <c r="N4637" i="6"/>
  <c r="N1475" i="6"/>
  <c r="N1738" i="6"/>
  <c r="N4693" i="6"/>
  <c r="N3277" i="6"/>
  <c r="N2366" i="6"/>
  <c r="N1581" i="6"/>
  <c r="N3336" i="6"/>
  <c r="N3132" i="6"/>
  <c r="N1620" i="6"/>
  <c r="N4089" i="6"/>
  <c r="N1959" i="6"/>
  <c r="N1628" i="6"/>
  <c r="N4242" i="6"/>
  <c r="N5273" i="6"/>
  <c r="N5006" i="6"/>
  <c r="N4185" i="6"/>
  <c r="N4853" i="6"/>
  <c r="N4314" i="6"/>
  <c r="N2732" i="6"/>
  <c r="N4508" i="6"/>
  <c r="N4072" i="6"/>
  <c r="N515" i="6"/>
  <c r="N3763" i="6"/>
  <c r="N5023" i="6"/>
  <c r="N5084" i="6"/>
  <c r="N4734" i="6"/>
  <c r="N2654" i="6"/>
  <c r="N452" i="6"/>
  <c r="N1650" i="6"/>
  <c r="N5626" i="6"/>
  <c r="N1150" i="6"/>
  <c r="N3584" i="6"/>
  <c r="N5570" i="6"/>
  <c r="N5419" i="6"/>
  <c r="N4445" i="6"/>
  <c r="N4143" i="6"/>
  <c r="N5169" i="6"/>
  <c r="N506" i="6"/>
  <c r="N2022" i="6"/>
  <c r="N990" i="6"/>
  <c r="N4966" i="6"/>
  <c r="N1454" i="6"/>
  <c r="N1005" i="6"/>
  <c r="N2714" i="6"/>
  <c r="N4171" i="6"/>
  <c r="N2145" i="6"/>
  <c r="N861" i="6"/>
  <c r="N4534" i="6"/>
  <c r="N80" i="6"/>
  <c r="N529" i="6"/>
  <c r="N931" i="6"/>
  <c r="N3699" i="6"/>
  <c r="N112" i="6"/>
  <c r="N3050" i="6"/>
  <c r="N3820" i="6"/>
  <c r="N2747" i="6"/>
  <c r="N1255" i="6"/>
  <c r="N4236" i="6"/>
  <c r="N5721" i="6"/>
  <c r="N3831" i="6"/>
  <c r="N189" i="6"/>
  <c r="N1223" i="6"/>
  <c r="N5020" i="6"/>
  <c r="N5429" i="6"/>
  <c r="N4955" i="6"/>
  <c r="N99" i="6"/>
  <c r="N2686" i="6"/>
  <c r="N1978" i="6"/>
  <c r="N4077" i="6"/>
  <c r="N2863" i="6"/>
  <c r="N1452" i="6"/>
  <c r="N513" i="6"/>
  <c r="N2814" i="6"/>
  <c r="N4537" i="6"/>
  <c r="N1123" i="6"/>
  <c r="N370" i="6"/>
  <c r="N359" i="6"/>
  <c r="N2207" i="6"/>
  <c r="N1265" i="6"/>
  <c r="N2368" i="6"/>
  <c r="N5391" i="6"/>
  <c r="N4685" i="6"/>
  <c r="N3381" i="6"/>
  <c r="N3455" i="6"/>
  <c r="N850" i="6"/>
  <c r="N4617" i="6"/>
  <c r="N2084" i="6"/>
  <c r="N3624" i="6"/>
  <c r="N5251" i="6"/>
  <c r="N906" i="6"/>
  <c r="N1360" i="6"/>
  <c r="N771" i="6"/>
  <c r="N5613" i="6"/>
  <c r="N5536" i="6"/>
  <c r="N5110" i="6"/>
  <c r="N4564" i="6"/>
  <c r="N438" i="6"/>
  <c r="N1709" i="6"/>
  <c r="N682" i="6"/>
  <c r="N623" i="6"/>
  <c r="N3919" i="6"/>
  <c r="N898" i="6"/>
  <c r="N4501" i="6"/>
  <c r="N3470" i="6"/>
  <c r="N1761" i="6"/>
  <c r="N5122" i="6"/>
  <c r="N2603" i="6"/>
  <c r="N4190" i="6"/>
  <c r="N317" i="6"/>
  <c r="N3536" i="6"/>
  <c r="N3669" i="6"/>
  <c r="N1029" i="6"/>
  <c r="N3300" i="6"/>
  <c r="N849" i="6"/>
  <c r="N4073" i="6"/>
  <c r="N4391" i="6"/>
  <c r="N5093" i="6"/>
  <c r="N1719" i="6"/>
  <c r="N1064" i="6"/>
  <c r="N3308" i="6"/>
  <c r="N836" i="6"/>
  <c r="N3869" i="6"/>
  <c r="N97" i="6"/>
  <c r="N3040" i="6"/>
  <c r="N94" i="6"/>
  <c r="N2644" i="6"/>
  <c r="N63" i="6"/>
  <c r="N2919" i="6"/>
  <c r="N3038" i="6"/>
  <c r="N3480" i="6"/>
  <c r="N376" i="6"/>
  <c r="N5249" i="6"/>
  <c r="N3393" i="6"/>
  <c r="N1897" i="6"/>
  <c r="N2033" i="6"/>
  <c r="N5268" i="6"/>
  <c r="N2477" i="6"/>
  <c r="N3024" i="6"/>
  <c r="N2448" i="6"/>
  <c r="N4094" i="6"/>
  <c r="N475" i="6"/>
  <c r="N274" i="6"/>
  <c r="N3610" i="6"/>
  <c r="N2227" i="6"/>
  <c r="N3546" i="6"/>
  <c r="N564" i="6"/>
  <c r="N1618" i="6"/>
  <c r="N279" i="6"/>
  <c r="N4982" i="6"/>
  <c r="N3192" i="6"/>
  <c r="N4313" i="6"/>
  <c r="N1104" i="6"/>
  <c r="N4088" i="6"/>
  <c r="N98" i="6"/>
  <c r="N4011" i="6"/>
  <c r="N2273" i="6"/>
  <c r="N1257" i="6"/>
  <c r="N938" i="6"/>
  <c r="N2320" i="6"/>
  <c r="N5104" i="6"/>
  <c r="N3205" i="6"/>
  <c r="N2999" i="6"/>
  <c r="N2439" i="6"/>
  <c r="N1444" i="6"/>
  <c r="N4753" i="6"/>
  <c r="N5538" i="6"/>
  <c r="N58" i="6"/>
  <c r="N1367" i="6"/>
  <c r="N3914" i="6"/>
  <c r="N3765" i="6"/>
  <c r="N1017" i="6"/>
  <c r="N2020" i="6"/>
  <c r="N2869" i="6"/>
  <c r="N784" i="6"/>
  <c r="N286" i="6"/>
  <c r="N4036" i="6"/>
  <c r="N3907" i="6"/>
  <c r="N1298" i="6"/>
  <c r="N2485" i="6"/>
  <c r="N2514" i="6"/>
  <c r="N5102" i="6"/>
  <c r="N1648" i="6"/>
  <c r="N3459" i="6"/>
  <c r="N3173" i="6"/>
  <c r="N2606" i="6"/>
  <c r="N88" i="6"/>
  <c r="N2649" i="6"/>
  <c r="N1568" i="6"/>
  <c r="N4192" i="6"/>
  <c r="N1807" i="6"/>
  <c r="N4572" i="6"/>
  <c r="N1990" i="6"/>
  <c r="N3547" i="6"/>
  <c r="N4450" i="6"/>
  <c r="N5151" i="6"/>
  <c r="N1506" i="6"/>
  <c r="N2212" i="6"/>
  <c r="N3591" i="6"/>
  <c r="N2397" i="6"/>
  <c r="N1921" i="6"/>
  <c r="N4358" i="6"/>
  <c r="N5579" i="6"/>
  <c r="N3845" i="6"/>
  <c r="N2766" i="6"/>
  <c r="N759" i="6"/>
  <c r="N3219" i="6"/>
  <c r="N4498" i="6"/>
  <c r="N3664" i="6"/>
  <c r="N4454" i="6"/>
  <c r="N4797" i="6"/>
  <c r="N3833" i="6"/>
  <c r="N5652" i="6"/>
  <c r="N843" i="6"/>
  <c r="N1080" i="6"/>
  <c r="N2300" i="6"/>
  <c r="N1037" i="6"/>
  <c r="N5234" i="6"/>
  <c r="N354" i="6"/>
  <c r="N2867" i="6"/>
  <c r="N3271" i="6"/>
  <c r="N1342" i="6"/>
  <c r="N2724" i="6"/>
  <c r="N5565" i="6"/>
  <c r="N4463" i="6"/>
  <c r="N4627" i="6"/>
  <c r="N1818" i="6"/>
  <c r="N4336" i="6"/>
  <c r="N5196" i="6"/>
  <c r="N1158" i="6"/>
  <c r="N531" i="6"/>
  <c r="N5454" i="6"/>
  <c r="N2657" i="6"/>
  <c r="N2739" i="6"/>
  <c r="N2669" i="6"/>
  <c r="N4041" i="6"/>
  <c r="N1751" i="6"/>
  <c r="N1803" i="6"/>
  <c r="N4755" i="6"/>
  <c r="N25" i="6"/>
  <c r="N2176" i="6"/>
  <c r="N4560" i="6"/>
  <c r="N1379" i="6"/>
  <c r="N558" i="6"/>
  <c r="N881" i="6"/>
  <c r="N3472" i="6"/>
  <c r="N5068" i="6"/>
  <c r="N956" i="6"/>
  <c r="N966" i="6"/>
  <c r="N825" i="6"/>
  <c r="N5771" i="6"/>
  <c r="N586" i="6"/>
  <c r="N4158" i="6"/>
  <c r="N4932" i="6"/>
  <c r="N1060" i="6"/>
  <c r="N4679" i="6"/>
  <c r="N3051" i="6"/>
  <c r="N4131" i="6"/>
  <c r="N431" i="6"/>
  <c r="N4635" i="6"/>
  <c r="N2050" i="6"/>
  <c r="N2560" i="6"/>
  <c r="N4969" i="6"/>
  <c r="N333" i="6"/>
  <c r="N698" i="6"/>
  <c r="N3081" i="6"/>
  <c r="N3159" i="6"/>
  <c r="N797" i="6"/>
  <c r="N5213" i="6"/>
  <c r="N5527" i="6"/>
  <c r="N3690" i="6"/>
  <c r="N3224" i="6"/>
  <c r="N413" i="6"/>
  <c r="N2086" i="6"/>
  <c r="N1557" i="6"/>
  <c r="N3991" i="6"/>
  <c r="N41" i="6"/>
  <c r="N5489" i="6"/>
  <c r="N4986" i="6"/>
  <c r="N671" i="6"/>
  <c r="N1418" i="6"/>
  <c r="N4416" i="6"/>
  <c r="N168" i="6"/>
  <c r="N4906" i="6"/>
  <c r="N2965" i="6"/>
  <c r="N3338" i="6"/>
  <c r="N923" i="6"/>
  <c r="N1030" i="6"/>
  <c r="N2959" i="6"/>
  <c r="N2254" i="6"/>
  <c r="N4942" i="6"/>
  <c r="N3000" i="6"/>
  <c r="N14" i="6"/>
  <c r="N5330" i="6"/>
  <c r="N267" i="6"/>
  <c r="N3508" i="6"/>
  <c r="N480" i="6"/>
  <c r="N2851" i="6"/>
  <c r="N3075" i="6"/>
  <c r="N4715" i="6"/>
  <c r="N4818" i="6"/>
  <c r="N3312" i="6"/>
  <c r="N4028" i="6"/>
  <c r="N3011" i="6"/>
  <c r="N1022" i="6"/>
  <c r="N2420" i="6"/>
  <c r="N1718" i="6"/>
  <c r="N93" i="6"/>
  <c r="N5473" i="6"/>
  <c r="N136" i="6"/>
  <c r="N1535" i="6"/>
  <c r="N3458" i="6"/>
  <c r="N1410" i="6"/>
  <c r="N2562" i="6"/>
  <c r="N172" i="6"/>
  <c r="N5440" i="6"/>
  <c r="N1002" i="6"/>
  <c r="N1638" i="6"/>
  <c r="N615" i="6"/>
  <c r="N1570" i="6"/>
  <c r="N902" i="6"/>
  <c r="N2098" i="6"/>
  <c r="N4330" i="6"/>
  <c r="N3750" i="6"/>
  <c r="N5596" i="6"/>
  <c r="N381" i="6"/>
  <c r="N1263" i="6"/>
  <c r="N4921" i="6"/>
  <c r="N2846" i="6"/>
  <c r="N1593" i="6"/>
  <c r="N3673" i="6"/>
  <c r="N5465" i="6"/>
  <c r="N2184" i="6"/>
  <c r="N3288" i="6"/>
  <c r="N1309" i="6"/>
  <c r="N2283" i="6"/>
  <c r="N382" i="6"/>
  <c r="N1937" i="6"/>
  <c r="N2152" i="6"/>
  <c r="N4475" i="6"/>
  <c r="N5568" i="6"/>
  <c r="N2107" i="6"/>
  <c r="N3417" i="6"/>
  <c r="N2346" i="6"/>
  <c r="N525" i="6"/>
  <c r="N1527" i="6"/>
  <c r="N709" i="6"/>
  <c r="N2432" i="6"/>
  <c r="N2266" i="6"/>
  <c r="N4402" i="6"/>
  <c r="N3115" i="6"/>
  <c r="N5787" i="6"/>
  <c r="N1407" i="6"/>
  <c r="N1864" i="6"/>
  <c r="N2437" i="6"/>
  <c r="N5384" i="6"/>
  <c r="N1614" i="6"/>
  <c r="N4164" i="6"/>
  <c r="N2612" i="6"/>
  <c r="N4922" i="6"/>
  <c r="N5047" i="6"/>
  <c r="N774" i="6"/>
  <c r="N4553" i="6"/>
  <c r="N4346" i="6"/>
  <c r="N320" i="6"/>
  <c r="N5297" i="6"/>
  <c r="N1913" i="6"/>
  <c r="N1711" i="6"/>
  <c r="N5586" i="6"/>
  <c r="N3550" i="6"/>
  <c r="N4451" i="6"/>
  <c r="N976" i="6"/>
  <c r="N4741" i="6"/>
  <c r="N4765" i="6"/>
  <c r="N4045" i="6"/>
  <c r="N4201" i="6"/>
  <c r="N2572" i="6"/>
  <c r="N2767" i="6"/>
  <c r="N4013" i="6"/>
  <c r="N4381" i="6"/>
  <c r="N4944" i="6"/>
  <c r="N3223" i="6"/>
  <c r="N5390" i="6"/>
  <c r="N3978" i="6"/>
  <c r="N1976" i="6"/>
  <c r="N4206" i="6"/>
  <c r="N3928" i="6"/>
  <c r="N2698" i="6"/>
  <c r="N1341" i="6"/>
  <c r="N5385" i="6"/>
  <c r="N1780" i="6"/>
  <c r="N770" i="6"/>
  <c r="N4069" i="6"/>
  <c r="N5642" i="6"/>
  <c r="N2804" i="6"/>
  <c r="N4207" i="6"/>
  <c r="N1307" i="6"/>
  <c r="N5462" i="6"/>
  <c r="N4212" i="6"/>
  <c r="N3418" i="6"/>
  <c r="N1391" i="6"/>
  <c r="N4101" i="6"/>
  <c r="N4213" i="6"/>
  <c r="N3252" i="6"/>
  <c r="N4916" i="6"/>
  <c r="N2434" i="6"/>
  <c r="N4542" i="6"/>
  <c r="N5427" i="6"/>
  <c r="N231" i="6"/>
  <c r="N4722" i="6"/>
  <c r="N1879" i="6"/>
  <c r="N4680" i="6"/>
  <c r="N2099" i="6"/>
  <c r="N1590" i="6"/>
  <c r="N1788" i="6"/>
  <c r="N5057" i="6"/>
  <c r="N4085" i="6"/>
  <c r="N3275" i="6"/>
  <c r="N4068" i="6"/>
  <c r="N2761" i="6"/>
  <c r="N4583" i="6"/>
  <c r="N3221" i="6"/>
  <c r="N2596" i="6"/>
  <c r="N1312" i="6"/>
  <c r="N5348" i="6"/>
  <c r="N4086" i="6"/>
  <c r="N4639" i="6"/>
  <c r="N2980" i="6"/>
  <c r="N4610" i="6"/>
  <c r="N4822" i="6"/>
  <c r="N3724" i="6"/>
  <c r="N1280" i="6"/>
  <c r="N2216" i="6"/>
  <c r="N2337" i="6"/>
  <c r="N3754" i="6"/>
  <c r="N2764" i="6"/>
  <c r="N1354" i="6"/>
  <c r="N992" i="6"/>
  <c r="N1495" i="6"/>
  <c r="N5582" i="6"/>
  <c r="N4447" i="6"/>
  <c r="N2890" i="6"/>
  <c r="N4968" i="6"/>
  <c r="N5339" i="6"/>
  <c r="N1669" i="6"/>
  <c r="N146" i="6"/>
  <c r="N5643" i="6"/>
  <c r="N4421" i="6"/>
  <c r="N589" i="6"/>
  <c r="N1742" i="6"/>
  <c r="N3958" i="6"/>
  <c r="N4678" i="6"/>
  <c r="N4106" i="6"/>
  <c r="N5573" i="6"/>
  <c r="N3836" i="6"/>
  <c r="N2984" i="6"/>
  <c r="N44" i="6"/>
  <c r="N1270" i="6"/>
  <c r="N2263" i="6"/>
  <c r="N896" i="6"/>
  <c r="N4287" i="6"/>
  <c r="N5636" i="6"/>
  <c r="N1967" i="6"/>
  <c r="N442" i="6"/>
  <c r="N423" i="6"/>
  <c r="N2880" i="6"/>
  <c r="N4075" i="6"/>
  <c r="N4521" i="6"/>
  <c r="N271" i="6"/>
  <c r="N3816" i="6"/>
  <c r="N1065" i="6"/>
  <c r="N3719" i="6"/>
  <c r="N3968" i="6"/>
  <c r="N3333" i="6"/>
  <c r="N754" i="6"/>
  <c r="N5627" i="6"/>
  <c r="N5138" i="6"/>
  <c r="N4364" i="6"/>
  <c r="N1716" i="6"/>
  <c r="N4707" i="6"/>
  <c r="N2988" i="6"/>
  <c r="N5749" i="6"/>
  <c r="N5755" i="6"/>
  <c r="N4861" i="6"/>
  <c r="N3629" i="6"/>
  <c r="N114" i="6"/>
  <c r="N5001" i="6"/>
  <c r="N3774" i="6"/>
  <c r="N5166" i="6"/>
  <c r="N2796" i="6"/>
  <c r="N4205" i="6"/>
  <c r="N1090" i="6"/>
  <c r="N5775" i="6"/>
  <c r="N5450" i="6"/>
  <c r="N4875" i="6"/>
  <c r="N4320" i="6"/>
  <c r="N2383" i="6"/>
  <c r="N4144" i="6"/>
  <c r="N3279" i="6"/>
  <c r="N2463" i="6"/>
  <c r="N233" i="6"/>
  <c r="N228" i="6"/>
  <c r="N3237" i="6"/>
  <c r="N13" i="6"/>
  <c r="N1985" i="6"/>
  <c r="N837" i="6"/>
  <c r="N528" i="6"/>
  <c r="N3064" i="6"/>
  <c r="N3890" i="6"/>
  <c r="N993" i="6"/>
  <c r="N2533" i="6"/>
  <c r="N1098" i="6"/>
  <c r="N1980" i="6"/>
  <c r="N3433" i="6"/>
  <c r="N701" i="6"/>
  <c r="N2777" i="6"/>
  <c r="N1686" i="6"/>
  <c r="N4529" i="6"/>
  <c r="N4375" i="6"/>
  <c r="N3295" i="6"/>
  <c r="N1442" i="6"/>
  <c r="N516" i="6"/>
  <c r="N464" i="6"/>
  <c r="N3861" i="6"/>
  <c r="N916" i="6"/>
  <c r="N5711" i="6"/>
  <c r="N126" i="6"/>
  <c r="N1119" i="6"/>
  <c r="N4758" i="6"/>
  <c r="N1424" i="6"/>
  <c r="N5794" i="6"/>
  <c r="N2818" i="6"/>
  <c r="N3613" i="6"/>
  <c r="N2915" i="6"/>
  <c r="N1916" i="6"/>
  <c r="N4849" i="6"/>
  <c r="N4021" i="6"/>
  <c r="N1242" i="6"/>
  <c r="N3405" i="6"/>
  <c r="N1991" i="6"/>
  <c r="N3396" i="6"/>
  <c r="N31" i="6"/>
  <c r="N5334" i="6"/>
  <c r="N2849" i="6"/>
  <c r="N1933" i="6"/>
  <c r="N1569" i="6"/>
  <c r="N2771" i="6"/>
  <c r="N871" i="6"/>
  <c r="N4389" i="6"/>
  <c r="N831" i="6"/>
  <c r="N2450" i="6"/>
  <c r="N3598" i="6"/>
  <c r="N1457" i="6"/>
  <c r="N3146" i="6"/>
  <c r="N5659" i="6"/>
  <c r="N288" i="6"/>
  <c r="N4230" i="6"/>
  <c r="N5595" i="6"/>
  <c r="N5275" i="6"/>
  <c r="N4692" i="6"/>
  <c r="N875" i="6"/>
  <c r="N297" i="6"/>
  <c r="N1174" i="6"/>
  <c r="N3341" i="6"/>
  <c r="N484" i="6"/>
  <c r="N5338" i="6"/>
  <c r="N3794" i="6"/>
  <c r="N1166" i="6"/>
  <c r="N4735" i="6"/>
  <c r="N4925" i="6"/>
  <c r="N4403" i="6"/>
  <c r="N2817" i="6"/>
  <c r="N4182" i="6"/>
  <c r="N2553" i="6"/>
  <c r="N1643" i="6"/>
  <c r="N441" i="6"/>
  <c r="N1366" i="6"/>
  <c r="N1772" i="6"/>
  <c r="N4884" i="6"/>
  <c r="N5305" i="6"/>
  <c r="N1472" i="6"/>
  <c r="N4873" i="6"/>
  <c r="N4877" i="6"/>
  <c r="N5257" i="6"/>
  <c r="N1380" i="6"/>
  <c r="N4904" i="6"/>
  <c r="N5470" i="6"/>
  <c r="N369" i="6"/>
  <c r="N3700" i="6"/>
  <c r="N3078" i="6"/>
  <c r="N1659" i="6"/>
  <c r="N1483" i="6"/>
  <c r="N681" i="6"/>
  <c r="N2291" i="6"/>
  <c r="N4250" i="6"/>
  <c r="N4433" i="6"/>
  <c r="N3835" i="6"/>
  <c r="N2429" i="6"/>
  <c r="N3095" i="6"/>
  <c r="N5013" i="6"/>
  <c r="N5178" i="6"/>
  <c r="N4460" i="6"/>
  <c r="N1668" i="6"/>
  <c r="N5776" i="6"/>
  <c r="N781" i="6"/>
  <c r="N3533" i="6"/>
  <c r="N5638" i="6"/>
  <c r="N2772" i="6"/>
  <c r="N4248" i="6"/>
  <c r="N2504" i="6"/>
  <c r="N4520" i="6"/>
  <c r="N252" i="6"/>
  <c r="N384" i="6"/>
  <c r="N223" i="6"/>
  <c r="N3138" i="6"/>
  <c r="N5278" i="6"/>
  <c r="N3821" i="6"/>
  <c r="N4547" i="6"/>
  <c r="N2406" i="6"/>
  <c r="N1841" i="6"/>
  <c r="N101" i="6"/>
  <c r="N1642" i="6"/>
  <c r="N5150" i="6"/>
  <c r="N1571" i="6"/>
  <c r="N4865" i="6"/>
  <c r="N5716" i="6"/>
  <c r="N268" i="6"/>
  <c r="N4061" i="6"/>
  <c r="N1996" i="6"/>
  <c r="N154" i="6"/>
  <c r="N5637" i="6"/>
  <c r="N4326" i="6"/>
  <c r="N3302" i="6"/>
  <c r="N1774" i="6"/>
  <c r="N3628" i="6"/>
  <c r="N428" i="6"/>
  <c r="N3527" i="6"/>
  <c r="N1888" i="6"/>
  <c r="N4063" i="6"/>
  <c r="N2092" i="6"/>
  <c r="N636" i="6"/>
  <c r="N3337" i="6"/>
  <c r="N4586" i="6"/>
  <c r="N2188" i="6"/>
  <c r="N812" i="6"/>
  <c r="N2080" i="6"/>
  <c r="N2926" i="6"/>
  <c r="N1585" i="6"/>
  <c r="N1883" i="6"/>
  <c r="N3297" i="6"/>
  <c r="N5560" i="6"/>
  <c r="N1120" i="6"/>
  <c r="N1548" i="6"/>
  <c r="N4392" i="6"/>
  <c r="N1753" i="6"/>
  <c r="N1273" i="6"/>
  <c r="N1159" i="6"/>
  <c r="N4807" i="6"/>
  <c r="N4801" i="6"/>
  <c r="N2716" i="6"/>
  <c r="N3704" i="6"/>
  <c r="N4744" i="6"/>
  <c r="N3033" i="6"/>
  <c r="N5734" i="6"/>
  <c r="N5533" i="6"/>
  <c r="N4773" i="6"/>
  <c r="N2355" i="6"/>
  <c r="N5109" i="6"/>
  <c r="N5411" i="6"/>
  <c r="N19" i="6"/>
  <c r="N1691" i="6"/>
  <c r="N1481" i="6"/>
  <c r="N2942" i="6"/>
  <c r="N192" i="6"/>
  <c r="N445" i="6"/>
  <c r="N460" i="6"/>
  <c r="N4047" i="6"/>
  <c r="N3714" i="6"/>
  <c r="N487" i="6"/>
  <c r="N2975" i="6"/>
  <c r="N5786" i="6"/>
  <c r="N1574" i="6"/>
  <c r="N5045" i="6"/>
  <c r="N2939" i="6"/>
  <c r="N4506" i="6"/>
  <c r="N2034" i="6"/>
  <c r="N5" i="6"/>
  <c r="N2462" i="6"/>
  <c r="N4705" i="6"/>
  <c r="N2271" i="6"/>
  <c r="N4924" i="6"/>
  <c r="N3793" i="6"/>
  <c r="N5360" i="6"/>
  <c r="N4035" i="6"/>
  <c r="N4832" i="6"/>
  <c r="N2395" i="6"/>
  <c r="N2875" i="6"/>
  <c r="N3283" i="6"/>
  <c r="N61" i="6"/>
  <c r="N3951" i="6"/>
  <c r="N1578" i="6"/>
  <c r="N36" i="6"/>
  <c r="N1917" i="6"/>
  <c r="N3394" i="6"/>
  <c r="N3545" i="6"/>
  <c r="N4042" i="6"/>
  <c r="N4064" i="6"/>
  <c r="N1609" i="6"/>
  <c r="N343" i="6"/>
  <c r="N3484" i="6"/>
  <c r="N5381" i="6"/>
  <c r="N1835" i="6"/>
  <c r="N2146" i="6"/>
  <c r="N4703" i="6"/>
  <c r="N5761" i="6"/>
  <c r="N335" i="6"/>
  <c r="N4038" i="6"/>
  <c r="N4526" i="6"/>
  <c r="N144" i="6"/>
  <c r="N3478" i="6"/>
  <c r="N4426" i="6"/>
  <c r="N4352" i="6"/>
  <c r="N5518" i="6"/>
  <c r="N1101" i="6"/>
  <c r="N1653" i="6"/>
  <c r="N53" i="6"/>
  <c r="N24" i="6"/>
  <c r="N1246" i="6"/>
  <c r="N763" i="6"/>
  <c r="N2043" i="6"/>
  <c r="N117" i="6"/>
  <c r="N2554" i="6"/>
  <c r="N2444" i="6"/>
  <c r="N4425" i="6"/>
  <c r="N270" i="6"/>
  <c r="N4251" i="6"/>
  <c r="N173" i="6"/>
  <c r="N5547" i="6"/>
  <c r="N3677" i="6"/>
  <c r="N3564" i="6"/>
  <c r="N794" i="6"/>
  <c r="N1021" i="6"/>
  <c r="N5199" i="6"/>
  <c r="N608" i="6"/>
  <c r="N1278" i="6"/>
  <c r="N3361" i="6"/>
  <c r="N106" i="6"/>
  <c r="N3230" i="6"/>
  <c r="N3486" i="6"/>
  <c r="N5416" i="6"/>
  <c r="N3178" i="6"/>
  <c r="N4677" i="6"/>
  <c r="N3264" i="6"/>
  <c r="N1414" i="6"/>
  <c r="N1703" i="6"/>
  <c r="N249" i="6"/>
  <c r="N3467" i="6"/>
  <c r="N1779" i="6"/>
  <c r="N5608" i="6"/>
  <c r="N1960" i="6"/>
  <c r="N5094" i="6"/>
  <c r="N327" i="6"/>
  <c r="N1164" i="6"/>
  <c r="N4580" i="6"/>
  <c r="N746" i="6"/>
  <c r="N1045" i="6"/>
  <c r="N4898" i="6"/>
  <c r="N5100" i="6"/>
  <c r="N1250" i="6"/>
  <c r="N3758" i="6"/>
  <c r="N2725" i="6"/>
  <c r="N496" i="6"/>
  <c r="N5228" i="6"/>
  <c r="N1147" i="6"/>
  <c r="N3006" i="6"/>
  <c r="N18" i="6"/>
  <c r="N5179" i="6"/>
  <c r="N383" i="6"/>
  <c r="N4776" i="6"/>
  <c r="N705" i="6"/>
  <c r="N4010" i="6"/>
  <c r="N2016" i="6"/>
  <c r="N930" i="6"/>
  <c r="N1132" i="6"/>
  <c r="N1061" i="6"/>
  <c r="N1938" i="6"/>
  <c r="N1203" i="6"/>
  <c r="N5044" i="6"/>
  <c r="N4766" i="6"/>
  <c r="N3898" i="6"/>
  <c r="N2556" i="6"/>
  <c r="N5143" i="6"/>
  <c r="N5606" i="6"/>
  <c r="N2150" i="6"/>
  <c r="N4217" i="6"/>
  <c r="N3497" i="6"/>
  <c r="N1542" i="6"/>
  <c r="N2308" i="6"/>
  <c r="N5378" i="6"/>
  <c r="N1511" i="6"/>
  <c r="N1760" i="6"/>
  <c r="N4018" i="6"/>
  <c r="N3910" i="6"/>
  <c r="N2930" i="6"/>
  <c r="N829" i="6"/>
  <c r="N2466" i="6"/>
  <c r="N539" i="6"/>
  <c r="N2611" i="6"/>
  <c r="N1041" i="6"/>
  <c r="N5337" i="6"/>
  <c r="N5505" i="6"/>
  <c r="N1512" i="6"/>
  <c r="N3555" i="6"/>
  <c r="N4494" i="6"/>
  <c r="N5522" i="6"/>
  <c r="N275" i="6"/>
  <c r="N5669" i="6"/>
  <c r="N2786" i="6"/>
  <c r="N775" i="6"/>
  <c r="N3072" i="6"/>
  <c r="N2363" i="6"/>
  <c r="N2173" i="6"/>
  <c r="N87" i="6"/>
  <c r="N2677" i="6"/>
  <c r="N5644" i="6"/>
  <c r="N3594" i="6"/>
  <c r="N5611" i="6"/>
  <c r="N826" i="6"/>
  <c r="N4306" i="6"/>
  <c r="N2884" i="6"/>
  <c r="N3045" i="6"/>
  <c r="N1892" i="6"/>
  <c r="N3323" i="6"/>
  <c r="N853" i="6"/>
  <c r="N3168" i="6"/>
  <c r="N23" i="6"/>
  <c r="N4566" i="6"/>
  <c r="N2234" i="6"/>
  <c r="N2416" i="6"/>
  <c r="N2044" i="6"/>
  <c r="N5640" i="6"/>
  <c r="N3864" i="6"/>
  <c r="N4721" i="6"/>
  <c r="N235" i="6"/>
  <c r="N3681" i="6"/>
  <c r="N2664" i="6"/>
  <c r="N3019" i="6"/>
  <c r="N2469" i="6"/>
  <c r="N740" i="6"/>
  <c r="N4161" i="6"/>
  <c r="N4487" i="6"/>
  <c r="N1577" i="6"/>
  <c r="N4539" i="6"/>
  <c r="N1105" i="6"/>
  <c r="N4625" i="6"/>
  <c r="N3903" i="6"/>
  <c r="N2494" i="6"/>
  <c r="N248" i="6"/>
  <c r="N807" i="6"/>
  <c r="N3306" i="6"/>
  <c r="N409" i="6"/>
  <c r="N3363" i="6"/>
  <c r="N728" i="6"/>
  <c r="N3451" i="6"/>
  <c r="N1952" i="6"/>
  <c r="N4812" i="6"/>
  <c r="N3830" i="6"/>
  <c r="N5011" i="6"/>
  <c r="N928" i="6"/>
  <c r="N6" i="6"/>
  <c r="N1233" i="6"/>
  <c r="N73" i="6"/>
  <c r="N3604" i="6"/>
  <c r="N2945" i="6"/>
  <c r="N520" i="6"/>
  <c r="N1821" i="6"/>
  <c r="N2238" i="6"/>
  <c r="N1355" i="6"/>
  <c r="N256" i="6"/>
  <c r="N3122" i="6"/>
  <c r="N2046" i="6"/>
  <c r="N1378" i="6"/>
  <c r="N2861" i="6"/>
  <c r="N96" i="6"/>
  <c r="N978" i="6"/>
  <c r="N3464" i="6"/>
  <c r="N5791" i="6"/>
  <c r="N3559" i="6"/>
  <c r="N920" i="6"/>
  <c r="N1202" i="6"/>
  <c r="N3234" i="6"/>
  <c r="N318" i="6"/>
  <c r="N3889" i="6"/>
  <c r="N3685" i="6"/>
  <c r="N4415" i="6"/>
  <c r="N3962" i="6"/>
  <c r="N3062" i="6"/>
  <c r="N213" i="6"/>
  <c r="N2642" i="6"/>
  <c r="N5065" i="6"/>
  <c r="N32" i="6"/>
  <c r="N2935" i="6"/>
  <c r="N1862" i="6"/>
  <c r="N3415" i="6"/>
  <c r="N1519" i="6"/>
  <c r="N1823" i="6"/>
  <c r="N4785" i="6"/>
  <c r="N1533" i="6"/>
  <c r="N1425" i="6"/>
  <c r="N5658" i="6"/>
  <c r="N5676" i="6"/>
  <c r="N5095" i="6"/>
  <c r="N1944" i="6"/>
  <c r="N1531" i="6"/>
  <c r="N3725" i="6"/>
  <c r="N8" i="6"/>
  <c r="N5069" i="6"/>
  <c r="N2396" i="6"/>
  <c r="N3595" i="6"/>
  <c r="N2339" i="6"/>
  <c r="N451" i="6"/>
  <c r="N3489" i="6"/>
  <c r="N1353" i="6"/>
  <c r="N291" i="6"/>
  <c r="N5414" i="6"/>
  <c r="N4862" i="6"/>
  <c r="N799" i="6"/>
  <c r="N5211" i="6"/>
  <c r="N2240" i="6"/>
  <c r="N3432" i="6"/>
  <c r="N4263" i="6"/>
  <c r="N5665" i="6"/>
  <c r="N4299" i="6"/>
  <c r="N3233" i="6"/>
  <c r="N750" i="6"/>
  <c r="N4940" i="6"/>
  <c r="N4040" i="6"/>
  <c r="N1723" i="6"/>
  <c r="N2372" i="6"/>
  <c r="N4482" i="6"/>
  <c r="N5157" i="6"/>
  <c r="N4980" i="6"/>
  <c r="N4280" i="6"/>
  <c r="N1673" i="6"/>
  <c r="N857" i="6"/>
  <c r="N3412" i="6"/>
  <c r="N630" i="6"/>
  <c r="N579" i="6"/>
  <c r="N5446" i="6"/>
  <c r="N5598" i="6"/>
  <c r="N218" i="6"/>
  <c r="N1077" i="6"/>
  <c r="N1371" i="6"/>
  <c r="N3588" i="6"/>
  <c r="N1048" i="6"/>
  <c r="N2798" i="6"/>
  <c r="N1579" i="6"/>
  <c r="N848" i="6"/>
  <c r="N2604" i="6"/>
  <c r="N2005" i="6"/>
  <c r="N5335" i="6"/>
  <c r="N3035" i="6"/>
  <c r="N4461" i="6"/>
  <c r="N2668" i="6"/>
  <c r="N5034" i="6"/>
  <c r="N158" i="6"/>
  <c r="N1857" i="6"/>
  <c r="N2742" i="6"/>
  <c r="N2534" i="6"/>
  <c r="N4458" i="6"/>
  <c r="N1880" i="6"/>
  <c r="N2170" i="6"/>
  <c r="N703" i="6"/>
  <c r="N2762" i="6"/>
  <c r="N2803" i="6"/>
  <c r="N3244" i="6"/>
  <c r="N2288" i="6"/>
  <c r="N4019" i="6"/>
  <c r="N1517" i="6"/>
  <c r="N3865" i="6"/>
  <c r="N2923" i="6"/>
  <c r="N2423" i="6"/>
  <c r="N5782" i="6"/>
  <c r="N2760" i="6"/>
  <c r="N272" i="6"/>
  <c r="N5774" i="6"/>
  <c r="N5537" i="6"/>
  <c r="N5599" i="6"/>
  <c r="N5508" i="6"/>
  <c r="N1953" i="6"/>
  <c r="N2520" i="6"/>
  <c r="N263" i="6"/>
  <c r="N2116" i="6"/>
  <c r="N4244" i="6"/>
  <c r="N5252" i="6"/>
  <c r="N943" i="6"/>
  <c r="N4511" i="6"/>
  <c r="N1543" i="6"/>
  <c r="N5691" i="6"/>
  <c r="N970" i="6"/>
  <c r="N3851" i="6"/>
  <c r="N590" i="6"/>
  <c r="N3597" i="6"/>
  <c r="N3153" i="6"/>
  <c r="N5567" i="6"/>
  <c r="N5628" i="6"/>
  <c r="N4467" i="6"/>
  <c r="N1476" i="6"/>
  <c r="N2340" i="6"/>
  <c r="N4388" i="6"/>
  <c r="N2002" i="6"/>
  <c r="N1790" i="6"/>
  <c r="N5743" i="6"/>
  <c r="N5043" i="6"/>
  <c r="N311" i="6"/>
  <c r="N4014" i="6"/>
  <c r="N208" i="6"/>
  <c r="N2638" i="6"/>
  <c r="N4574" i="6"/>
  <c r="N2815" i="6"/>
  <c r="N1613" i="6"/>
  <c r="N4673" i="6"/>
  <c r="N3411" i="6"/>
  <c r="N1525" i="6"/>
  <c r="N3927" i="6"/>
  <c r="N3029" i="6"/>
  <c r="N3585" i="6"/>
  <c r="N3352" i="6"/>
  <c r="N2826" i="6"/>
  <c r="N4957" i="6"/>
  <c r="N571" i="6"/>
  <c r="N1722" i="6"/>
  <c r="N798" i="6"/>
  <c r="N2261" i="6"/>
  <c r="N3163" i="6"/>
  <c r="N2243" i="6"/>
  <c r="N2616" i="6"/>
  <c r="N148" i="6"/>
  <c r="N9" i="6"/>
  <c r="N4005" i="6"/>
  <c r="N4634" i="6"/>
  <c r="N866" i="6"/>
  <c r="N5406" i="6"/>
  <c r="N3123" i="6"/>
  <c r="N2209" i="6"/>
  <c r="N3760" i="6"/>
  <c r="N3920" i="6"/>
  <c r="N5363" i="6"/>
  <c r="N5042" i="6"/>
  <c r="N2237" i="6"/>
  <c r="N3728" i="6"/>
  <c r="N2205" i="6"/>
  <c r="N4397" i="6"/>
  <c r="N1445" i="6"/>
  <c r="N1219" i="6"/>
  <c r="N3992" i="6"/>
  <c r="N1426" i="6"/>
  <c r="N1583" i="6"/>
  <c r="N1156" i="6"/>
  <c r="N1690" i="6"/>
  <c r="N2812" i="6"/>
  <c r="N4908" i="6"/>
  <c r="N1929" i="6"/>
  <c r="N1667" i="6"/>
  <c r="N644" i="6"/>
  <c r="N3663" i="6"/>
  <c r="N4640" i="6"/>
  <c r="N1122" i="6"/>
  <c r="N967" i="6"/>
  <c r="N470" i="6"/>
  <c r="N3226" i="6"/>
  <c r="N2913" i="6"/>
  <c r="N1175" i="6"/>
  <c r="N1811" i="6"/>
  <c r="N3829" i="6"/>
  <c r="N1846" i="6"/>
  <c r="N3099" i="6"/>
  <c r="N5763" i="6"/>
  <c r="N1083" i="6"/>
  <c r="N501" i="6"/>
  <c r="N5719" i="6"/>
  <c r="N2783" i="6"/>
  <c r="N3556" i="6"/>
  <c r="N2245" i="6"/>
  <c r="N5375" i="6"/>
  <c r="N4122" i="6"/>
  <c r="N2047" i="6"/>
  <c r="N5392" i="6"/>
  <c r="N2720" i="6"/>
  <c r="N4605" i="6"/>
  <c r="N5145" i="6"/>
  <c r="N2765" i="6"/>
  <c r="N907" i="6"/>
  <c r="N2692" i="6"/>
  <c r="N1326" i="6"/>
  <c r="N3807" i="6"/>
  <c r="N5750" i="6"/>
  <c r="N2909" i="6"/>
  <c r="N5282" i="6"/>
  <c r="N3726" i="6"/>
  <c r="N57" i="6"/>
  <c r="N4587" i="6"/>
  <c r="N5793" i="6"/>
  <c r="N3689" i="6"/>
  <c r="N4926" i="6"/>
  <c r="N309" i="6"/>
  <c r="N2701" i="6"/>
  <c r="N135" i="6"/>
  <c r="N357" i="6"/>
  <c r="N4959" i="6"/>
  <c r="N3391" i="6"/>
  <c r="N872" i="6"/>
  <c r="N3800" i="6"/>
  <c r="N5316" i="6"/>
  <c r="N2874" i="6"/>
  <c r="N5009" i="6"/>
  <c r="N3514" i="6"/>
  <c r="N654" i="6"/>
  <c r="N3408" i="6"/>
  <c r="N2222" i="6"/>
  <c r="N1351" i="6"/>
  <c r="N1843" i="6"/>
  <c r="N816" i="6"/>
  <c r="N562" i="6"/>
  <c r="N5754" i="6"/>
  <c r="N2670" i="6"/>
  <c r="N4439" i="6"/>
  <c r="N5460" i="6"/>
  <c r="N3218" i="6"/>
  <c r="N4828" i="6"/>
  <c r="N3152" i="6"/>
  <c r="N1621" i="6"/>
  <c r="N2583" i="6"/>
  <c r="N5083" i="6"/>
  <c r="N3439" i="6"/>
  <c r="N4405" i="6"/>
  <c r="N3838" i="6"/>
  <c r="N1884" i="6"/>
  <c r="N2779" i="6"/>
  <c r="N1333" i="6"/>
  <c r="N4324" i="6"/>
  <c r="N2074" i="6"/>
  <c r="N3709" i="6"/>
  <c r="N1498" i="6"/>
  <c r="N5222" i="6"/>
  <c r="N844" i="6"/>
  <c r="N3772" i="6"/>
  <c r="N1710" i="6"/>
  <c r="N830" i="6"/>
  <c r="N5341" i="6"/>
  <c r="N1744" i="6"/>
  <c r="N4668" i="6"/>
  <c r="N4578" i="6"/>
  <c r="N1336" i="6"/>
  <c r="N3445" i="6"/>
  <c r="N3377" i="6"/>
  <c r="N1051" i="6"/>
  <c r="N1708" i="6"/>
  <c r="N1747" i="6"/>
  <c r="N545" i="6"/>
  <c r="N1676" i="6"/>
  <c r="N1721" i="6"/>
  <c r="N5298" i="6"/>
  <c r="N1031" i="6"/>
  <c r="N1484" i="6"/>
  <c r="N2703" i="6"/>
  <c r="N166" i="6"/>
  <c r="N3986" i="6"/>
  <c r="N618" i="6"/>
  <c r="N3215" i="6"/>
  <c r="N5124" i="6"/>
  <c r="N4277" i="6"/>
  <c r="N4919" i="6"/>
  <c r="N1108" i="6"/>
  <c r="N258" i="6"/>
  <c r="N2405" i="6"/>
  <c r="N1056" i="6"/>
  <c r="N5532" i="6"/>
  <c r="N4835" i="6"/>
  <c r="N1271" i="6"/>
  <c r="N5441" i="6"/>
  <c r="N345" i="6"/>
  <c r="N5163" i="6"/>
  <c r="N3943" i="6"/>
  <c r="N2040" i="6"/>
  <c r="N1735" i="6"/>
  <c r="N5630" i="6"/>
  <c r="N862" i="6"/>
  <c r="N293" i="6"/>
  <c r="N1327" i="6"/>
  <c r="N2284" i="6"/>
  <c r="N4238" i="6"/>
  <c r="N4456" i="6"/>
  <c r="N2918" i="6"/>
  <c r="N4274" i="6"/>
  <c r="N1968" i="6"/>
  <c r="N5049" i="6"/>
  <c r="N3855" i="6"/>
  <c r="N649" i="6"/>
  <c r="N2096" i="6"/>
  <c r="N4546" i="6"/>
  <c r="N4628" i="6"/>
  <c r="N5063" i="6"/>
  <c r="N1677" i="6"/>
  <c r="N4886" i="6"/>
  <c r="N5581" i="6"/>
  <c r="N5172" i="6"/>
  <c r="N2129" i="6"/>
  <c r="N4581" i="6"/>
  <c r="N3952" i="6"/>
  <c r="N4261" i="6"/>
  <c r="N3313" i="6"/>
  <c r="N4275" i="6"/>
  <c r="N755" i="6"/>
  <c r="N2712" i="6"/>
  <c r="N400" i="6"/>
  <c r="N406" i="6"/>
  <c r="N2507" i="6"/>
  <c r="N1294" i="6"/>
  <c r="N5212" i="6"/>
  <c r="N2356" i="6"/>
  <c r="N1071" i="6"/>
  <c r="N5708" i="6"/>
  <c r="N3390" i="6"/>
  <c r="N2640" i="6"/>
  <c r="N4869" i="6"/>
  <c r="N3967" i="6"/>
  <c r="N3569" i="6"/>
  <c r="N348" i="6"/>
  <c r="N3259" i="6"/>
  <c r="N2385" i="6"/>
  <c r="N436" i="6"/>
  <c r="N2978" i="6"/>
  <c r="N3373" i="6"/>
  <c r="N1009" i="6"/>
  <c r="N485" i="6"/>
  <c r="N2459" i="6"/>
  <c r="N4787" i="6"/>
  <c r="N5510" i="6"/>
  <c r="N2341" i="6"/>
  <c r="N2278" i="6"/>
  <c r="N2303" i="6"/>
  <c r="N3731" i="6"/>
  <c r="N2954" i="6"/>
  <c r="N4700" i="6"/>
  <c r="N1128" i="6"/>
  <c r="N2992" i="6"/>
  <c r="N434" i="6"/>
  <c r="N1509" i="6"/>
  <c r="N1630" i="6"/>
  <c r="N5674" i="6"/>
  <c r="N3840" i="6"/>
  <c r="N2144" i="6"/>
  <c r="N138" i="6"/>
  <c r="N1534" i="6"/>
  <c r="N1245" i="6"/>
  <c r="N2259" i="6"/>
  <c r="N2070" i="6"/>
  <c r="N5118" i="6"/>
  <c r="N4385" i="6"/>
  <c r="N294" i="6"/>
  <c r="N3127" i="6"/>
  <c r="N633" i="6"/>
  <c r="N137" i="6"/>
  <c r="N313" i="6"/>
  <c r="N1044" i="6"/>
  <c r="N792" i="6"/>
  <c r="N2301" i="6"/>
  <c r="N3018" i="6"/>
  <c r="N4657" i="6"/>
  <c r="N1074" i="6"/>
  <c r="N1248" i="6"/>
  <c r="N3885" i="6"/>
  <c r="N1222" i="6"/>
  <c r="N3576" i="6"/>
  <c r="N5000" i="6"/>
  <c r="N888" i="6"/>
  <c r="N5207" i="6"/>
  <c r="N2148" i="6"/>
  <c r="N3801" i="6"/>
  <c r="N3149" i="6"/>
  <c r="N4656" i="6"/>
  <c r="N5620" i="6"/>
  <c r="N3407" i="6"/>
  <c r="N2435" i="6"/>
  <c r="N1632" i="6"/>
  <c r="N2565" i="6"/>
  <c r="N2574" i="6"/>
  <c r="N4577" i="6"/>
  <c r="N5026" i="6"/>
  <c r="N4473" i="6"/>
  <c r="N1805" i="6"/>
  <c r="N1965" i="6"/>
  <c r="N3665" i="6"/>
  <c r="N2464" i="6"/>
  <c r="N1679" i="6"/>
  <c r="N3441" i="6"/>
  <c r="N2417" i="6"/>
  <c r="N5521" i="6"/>
  <c r="N2740" i="6"/>
  <c r="N5648" i="6"/>
  <c r="N668" i="6"/>
  <c r="N2964" i="6"/>
  <c r="N4965" i="6"/>
  <c r="N5756" i="6"/>
  <c r="N3416" i="6"/>
  <c r="N5717" i="6"/>
  <c r="N2091" i="6"/>
  <c r="N819" i="6"/>
  <c r="N5081" i="6"/>
  <c r="N5306" i="6"/>
  <c r="N4658" i="6"/>
  <c r="N4597" i="6"/>
  <c r="N2666" i="6"/>
  <c r="N1726" i="6"/>
  <c r="N3222" i="6"/>
  <c r="N2289" i="6"/>
  <c r="N4505" i="6"/>
  <c r="N3922" i="6"/>
  <c r="N3941" i="6"/>
  <c r="N1377" i="6"/>
  <c r="N553" i="6"/>
  <c r="N4" i="6"/>
  <c r="N4665" i="6"/>
  <c r="N679" i="6"/>
  <c r="N5688" i="6"/>
  <c r="N5509" i="6"/>
  <c r="N932" i="6"/>
  <c r="N5485" i="6"/>
  <c r="N3902" i="6"/>
  <c r="N3378" i="6"/>
  <c r="N2713" i="6"/>
  <c r="N1695" i="6"/>
  <c r="N4490" i="6"/>
  <c r="N3231" i="6"/>
  <c r="N4419" i="6"/>
  <c r="N2813" i="6"/>
  <c r="N1644" i="6"/>
  <c r="N4618" i="6"/>
  <c r="N5555" i="6"/>
  <c r="N2235" i="6"/>
  <c r="N4746" i="6"/>
  <c r="N1969" i="6"/>
  <c r="N1467" i="6"/>
  <c r="N3356" i="6"/>
  <c r="N4636" i="6"/>
  <c r="N4967" i="6"/>
  <c r="N2503" i="6"/>
  <c r="N805" i="6"/>
  <c r="N2224" i="6"/>
  <c r="N1111" i="6"/>
  <c r="N985" i="6"/>
  <c r="N3926" i="6"/>
  <c r="N1163" i="6"/>
  <c r="N4662" i="6"/>
  <c r="N4609" i="6"/>
  <c r="N940" i="6"/>
  <c r="N4411" i="6"/>
  <c r="N4981" i="6"/>
  <c r="N1540" i="6"/>
  <c r="N2523" i="6"/>
  <c r="N4271" i="6"/>
  <c r="N5641" i="6"/>
  <c r="N5291" i="6"/>
  <c r="N1886" i="6"/>
  <c r="N5497" i="6"/>
  <c r="N1797" i="6"/>
  <c r="N5660" i="6"/>
  <c r="N2726" i="6"/>
  <c r="N206" i="6"/>
  <c r="N4466" i="6"/>
  <c r="N5781" i="6"/>
  <c r="N1448" i="6"/>
  <c r="N27" i="6"/>
  <c r="N2066" i="6"/>
  <c r="N4378" i="6"/>
  <c r="N3270" i="6"/>
  <c r="N3544" i="6"/>
  <c r="N1745" i="6"/>
  <c r="N2776" i="6"/>
  <c r="N4719" i="6"/>
  <c r="N5085" i="6"/>
  <c r="N1784" i="6"/>
  <c r="N4709" i="6"/>
  <c r="N3301" i="6"/>
  <c r="N215" i="6"/>
  <c r="N3716" i="6"/>
  <c r="N5373" i="6"/>
  <c r="N1796" i="6"/>
  <c r="N3548" i="6"/>
  <c r="N1526" i="6"/>
  <c r="N2623" i="6"/>
  <c r="N3537" i="6"/>
  <c r="N308" i="6"/>
  <c r="N2159" i="6"/>
  <c r="N1833" i="6"/>
  <c r="N2794" i="6"/>
  <c r="N3543" i="6"/>
  <c r="N1553" i="6"/>
  <c r="N4813" i="6"/>
  <c r="N1982" i="6"/>
  <c r="N2733" i="6"/>
  <c r="N378" i="6"/>
  <c r="N262" i="6"/>
  <c r="N5087" i="6"/>
  <c r="N5601" i="6"/>
  <c r="N4168" i="6"/>
  <c r="N1388" i="6"/>
  <c r="N756" i="6"/>
  <c r="N3128" i="6"/>
  <c r="N3434" i="6"/>
  <c r="N5765" i="6"/>
  <c r="N5759" i="6"/>
  <c r="N3131" i="6"/>
  <c r="N5342" i="6"/>
  <c r="N3900" i="6"/>
  <c r="N522" i="6"/>
  <c r="N1633" i="6"/>
  <c r="N322" i="6"/>
  <c r="N3140" i="6"/>
  <c r="N3266" i="6"/>
  <c r="N2075" i="6"/>
  <c r="N963" i="6"/>
  <c r="N419" i="6"/>
  <c r="N1389" i="6"/>
  <c r="N3712" i="6"/>
  <c r="N193" i="6"/>
  <c r="N2546" i="6"/>
  <c r="N507" i="6"/>
  <c r="N1595" i="6"/>
  <c r="N874" i="6"/>
  <c r="N4220" i="6"/>
  <c r="N3052" i="6"/>
  <c r="N4585" i="6"/>
  <c r="N2048" i="6"/>
  <c r="N4760" i="6"/>
  <c r="N3949" i="6"/>
  <c r="N5482" i="6"/>
  <c r="N2925" i="6"/>
  <c r="N3611" i="6"/>
  <c r="N2878" i="6"/>
  <c r="N601" i="6"/>
  <c r="N5634" i="6"/>
  <c r="N2682" i="6"/>
  <c r="N4422" i="6"/>
  <c r="N404" i="6"/>
  <c r="N5326" i="6"/>
  <c r="N984" i="6"/>
  <c r="N3048" i="6"/>
  <c r="N1783" i="6"/>
  <c r="N3327" i="6"/>
  <c r="N3425" i="6"/>
  <c r="N2991" i="6"/>
  <c r="N5354" i="6"/>
  <c r="N3473" i="6"/>
  <c r="N922" i="6"/>
  <c r="N4390" i="6"/>
  <c r="N4802" i="6"/>
  <c r="N1068" i="6"/>
  <c r="N4495" i="6"/>
  <c r="N5237" i="6"/>
  <c r="N5170" i="6"/>
  <c r="N1431" i="6"/>
  <c r="N2298" i="6"/>
  <c r="N4780" i="6"/>
  <c r="N673" i="6"/>
  <c r="N151" i="6"/>
  <c r="N999" i="6"/>
  <c r="N2614" i="6"/>
  <c r="N4863" i="6"/>
  <c r="N5071" i="6"/>
  <c r="N3723" i="6"/>
  <c r="N4811" i="6"/>
  <c r="N3965" i="6"/>
  <c r="N3972" i="6"/>
  <c r="N760" i="6"/>
  <c r="N1400" i="6"/>
  <c r="N2316" i="6"/>
  <c r="N3627" i="6"/>
  <c r="N5402" i="6"/>
  <c r="N876" i="6"/>
  <c r="N2792" i="6"/>
  <c r="N652" i="6"/>
  <c r="N3254" i="6"/>
  <c r="N1822" i="6"/>
  <c r="N5661" i="6"/>
  <c r="N5239" i="6"/>
  <c r="N5041" i="6"/>
  <c r="N584" i="6"/>
  <c r="N4468" i="6"/>
  <c r="N5558" i="6"/>
  <c r="N1523" i="6"/>
  <c r="N3525" i="6"/>
  <c r="N410" i="6"/>
  <c r="N3385" i="6"/>
  <c r="N3039" i="6"/>
  <c r="N4191" i="6"/>
  <c r="N5144" i="6"/>
  <c r="N4044" i="6"/>
  <c r="N5387" i="6"/>
  <c r="N4353" i="6"/>
  <c r="N1529" i="6"/>
  <c r="N1180" i="6"/>
  <c r="N415" i="6"/>
  <c r="N5673" i="6"/>
  <c r="N2251" i="6"/>
  <c r="N3745" i="6"/>
  <c r="N5119" i="6"/>
  <c r="N5616" i="6"/>
  <c r="N2587" i="6"/>
  <c r="N4549" i="6"/>
  <c r="N519" i="6"/>
  <c r="N1546" i="6"/>
  <c r="N4710" i="6"/>
  <c r="N4810" i="6"/>
  <c r="N5732" i="6"/>
  <c r="N1538" i="6"/>
  <c r="N5758" i="6"/>
  <c r="N1966" i="6"/>
  <c r="N1206" i="6"/>
  <c r="N3349" i="6"/>
  <c r="N497" i="6"/>
  <c r="N2650" i="6"/>
  <c r="N4379" i="6"/>
  <c r="N3343" i="6"/>
  <c r="N2537" i="6"/>
  <c r="N1997" i="6"/>
  <c r="N60" i="6"/>
  <c r="N505" i="6"/>
  <c r="N2582" i="6"/>
  <c r="N625" i="6"/>
  <c r="N3641" i="6"/>
  <c r="N4686" i="6"/>
  <c r="N714" i="6"/>
  <c r="N4053" i="6"/>
  <c r="N1696" i="6"/>
  <c r="N5546" i="6"/>
  <c r="N3086" i="6"/>
  <c r="N4103" i="6"/>
  <c r="N4189" i="6"/>
  <c r="N3895" i="6"/>
  <c r="N2178" i="6"/>
  <c r="N5515" i="6"/>
  <c r="N5609" i="6"/>
  <c r="N3392" i="6"/>
  <c r="N1062" i="6"/>
  <c r="N1317" i="6"/>
  <c r="N3969" i="6"/>
  <c r="N3882" i="6"/>
  <c r="N1561" i="6"/>
  <c r="N356" i="6"/>
  <c r="N2017" i="6"/>
  <c r="N3575" i="6"/>
  <c r="N685" i="6"/>
  <c r="N4174" i="6"/>
  <c r="N2763" i="6"/>
  <c r="N4918" i="6"/>
  <c r="N2309" i="6"/>
  <c r="N2164" i="6"/>
  <c r="N885" i="6"/>
  <c r="N4366" i="6"/>
  <c r="N5423" i="6"/>
  <c r="N524" i="6"/>
  <c r="N3549" i="6"/>
  <c r="N651" i="6"/>
  <c r="N2902" i="6"/>
  <c r="N1606" i="6"/>
  <c r="N5317" i="6"/>
  <c r="N3799" i="6"/>
  <c r="N5126" i="6"/>
  <c r="N4900" i="6"/>
  <c r="N1197" i="6"/>
  <c r="N5355" i="6"/>
  <c r="N1213" i="6"/>
  <c r="N1165" i="6"/>
  <c r="N3955" i="6"/>
  <c r="N1791" i="6"/>
  <c r="N3143" i="6"/>
  <c r="N1335" i="6"/>
  <c r="N3032" i="6"/>
  <c r="N3878" i="6"/>
  <c r="N1912" i="6"/>
  <c r="N2927" i="6"/>
  <c r="N1989" i="6"/>
  <c r="N508" i="6"/>
  <c r="N2672" i="6"/>
  <c r="N4245" i="6"/>
  <c r="N159" i="6"/>
  <c r="N4211" i="6"/>
  <c r="N5655" i="6"/>
  <c r="N51" i="6"/>
  <c r="N3322" i="6"/>
  <c r="N3049" i="6"/>
  <c r="N2187" i="6"/>
  <c r="N2253" i="6"/>
  <c r="N4697" i="6"/>
  <c r="N3386" i="6"/>
  <c r="N3155" i="6"/>
  <c r="N4340" i="6"/>
  <c r="N886" i="6"/>
  <c r="N2598" i="6"/>
  <c r="N3241" i="6"/>
  <c r="N3071" i="6"/>
  <c r="N1070" i="6"/>
  <c r="N456" i="6"/>
  <c r="N1757" i="6"/>
  <c r="N1939" i="6"/>
  <c r="N3505" i="6"/>
  <c r="N2194" i="6"/>
  <c r="N1734" i="6"/>
  <c r="N1386" i="6"/>
  <c r="N5477" i="6"/>
  <c r="N2830" i="6"/>
  <c r="N739" i="6"/>
  <c r="N4067" i="6"/>
  <c r="N1234" i="6"/>
  <c r="N1732" i="6"/>
  <c r="N2586" i="6"/>
  <c r="N3684" i="6"/>
  <c r="N4977" i="6"/>
  <c r="N386" i="6"/>
  <c r="N4278" i="6"/>
  <c r="N1392" i="6"/>
  <c r="N243" i="6"/>
  <c r="N5692" i="6"/>
  <c r="N723" i="6"/>
  <c r="N4043" i="6"/>
  <c r="N5580" i="6"/>
  <c r="N827" i="6"/>
  <c r="N4527" i="6"/>
  <c r="N2061" i="6"/>
  <c r="N5164" i="6"/>
  <c r="N3278" i="6"/>
  <c r="N90" i="6"/>
  <c r="N2232" i="6"/>
  <c r="N1728" i="6"/>
  <c r="N3482" i="6"/>
  <c r="N205" i="6"/>
  <c r="N251" i="6"/>
  <c r="N1858" i="6"/>
  <c r="N1951" i="6"/>
  <c r="N116" i="6"/>
  <c r="N1259" i="6"/>
  <c r="N5612" i="6"/>
  <c r="N4132" i="6"/>
  <c r="N574" i="6"/>
  <c r="N462" i="6"/>
  <c r="N3798" i="6"/>
  <c r="N2067" i="6"/>
  <c r="N3320" i="6"/>
  <c r="N3990" i="6"/>
  <c r="N347" i="6"/>
  <c r="N3715" i="6"/>
  <c r="N4305" i="6"/>
  <c r="N202" i="6"/>
  <c r="N4798" i="6"/>
  <c r="N1617" i="6"/>
  <c r="N163" i="6"/>
  <c r="N1706" i="6"/>
  <c r="N1792" i="6"/>
  <c r="N1196" i="6"/>
  <c r="N1200" i="6"/>
  <c r="N2848" i="6"/>
  <c r="N3058" i="6"/>
  <c r="N330" i="6"/>
  <c r="N39" i="6"/>
  <c r="N2833" i="6"/>
  <c r="N921" i="6"/>
  <c r="N758" i="6"/>
  <c r="N5139" i="6"/>
  <c r="N1849" i="6"/>
  <c r="N5796" i="6"/>
  <c r="N3780" i="6"/>
  <c r="N664" i="6"/>
  <c r="N4769" i="6"/>
  <c r="N3802" i="6"/>
  <c r="N3177" i="6"/>
  <c r="N1085" i="6"/>
  <c r="N3930" i="6"/>
  <c r="N4357" i="6"/>
  <c r="N511" i="6"/>
  <c r="N5699" i="6"/>
  <c r="N4104" i="6"/>
  <c r="N3261" i="6"/>
  <c r="N2036" i="6"/>
  <c r="N5294" i="6"/>
  <c r="N4947" i="6"/>
  <c r="N4576" i="6"/>
  <c r="N2549" i="6"/>
  <c r="N4382" i="6"/>
  <c r="N1142" i="6"/>
  <c r="N4920" i="6"/>
  <c r="N1072" i="6"/>
  <c r="N3844" i="6"/>
  <c r="N4328" i="6"/>
  <c r="N2257" i="6"/>
  <c r="N3504" i="6"/>
  <c r="N1043" i="6"/>
  <c r="N1291" i="6"/>
  <c r="N4095" i="6"/>
  <c r="N5593" i="6"/>
  <c r="N5519" i="6"/>
  <c r="N4927" i="6"/>
  <c r="N3305" i="6"/>
  <c r="N2881" i="6"/>
  <c r="N3554" i="6"/>
  <c r="N2460" i="6"/>
  <c r="N4720" i="6"/>
  <c r="N3208" i="6"/>
  <c r="N4317" i="6"/>
  <c r="N1054" i="6"/>
  <c r="N3067" i="6"/>
  <c r="N3803" i="6"/>
  <c r="N2873" i="6"/>
  <c r="N107" i="6"/>
  <c r="N2824" i="6"/>
  <c r="N2133" i="6"/>
  <c r="N653" i="6"/>
  <c r="N1508" i="6"/>
  <c r="N3120" i="6"/>
  <c r="N4226" i="6"/>
  <c r="N2470" i="6"/>
  <c r="N2752" i="6"/>
  <c r="N1321" i="6"/>
  <c r="N4457" i="6"/>
  <c r="N5253" i="6"/>
  <c r="N414" i="6"/>
  <c r="N373" i="6"/>
  <c r="N3994" i="6"/>
  <c r="N941" i="6"/>
  <c r="N1794" i="6"/>
  <c r="N482" i="6"/>
  <c r="N2957" i="6"/>
  <c r="N5603" i="6"/>
  <c r="N3357" i="6"/>
  <c r="N1992" i="6"/>
  <c r="N5431" i="6"/>
  <c r="N3335" i="6"/>
  <c r="N1507" i="6"/>
  <c r="N4575" i="6"/>
  <c r="N5730" i="6"/>
  <c r="N1975" i="6"/>
  <c r="N3133" i="6"/>
  <c r="N2105" i="6"/>
  <c r="N2352" i="6"/>
  <c r="N4607" i="6"/>
  <c r="N1173" i="6"/>
  <c r="N5243" i="6"/>
  <c r="N5484" i="6"/>
  <c r="N4936" i="6"/>
  <c r="N594" i="6"/>
  <c r="N4115" i="6"/>
  <c r="N3235" i="6"/>
  <c r="N3334" i="6"/>
  <c r="N796" i="6"/>
  <c r="N2889" i="6"/>
  <c r="N575" i="6"/>
  <c r="N1724" i="6"/>
  <c r="N737" i="6"/>
  <c r="N2527" i="6"/>
  <c r="N3256" i="6"/>
  <c r="N5203" i="6"/>
  <c r="N4497" i="6"/>
  <c r="N2241" i="6"/>
  <c r="N5726" i="6"/>
  <c r="N1697" i="6"/>
  <c r="N1187" i="6"/>
  <c r="N4438" i="6"/>
  <c r="N2425" i="6"/>
  <c r="N4809" i="6"/>
  <c r="N2375" i="6"/>
  <c r="N1906" i="6"/>
  <c r="N897" i="6"/>
  <c r="N2313" i="6"/>
  <c r="N4096" i="6"/>
  <c r="N1318" i="6"/>
  <c r="N4854" i="6"/>
  <c r="N3130" i="6"/>
  <c r="N4882" i="6"/>
  <c r="N3954" i="6"/>
  <c r="N3626" i="6"/>
  <c r="N2103" i="6"/>
  <c r="N2367" i="6"/>
  <c r="N1480" i="6"/>
  <c r="N5025" i="6"/>
  <c r="N4367" i="6"/>
  <c r="N4826" i="6"/>
  <c r="N552" i="6"/>
  <c r="N3105" i="6"/>
  <c r="N2910" i="6"/>
  <c r="N3059" i="6"/>
  <c r="N5323" i="6"/>
  <c r="N5288" i="6"/>
  <c r="N3492" i="6"/>
  <c r="N614" i="6"/>
  <c r="N3331" i="6"/>
  <c r="N1130" i="6"/>
  <c r="N4441" i="6"/>
  <c r="N908" i="6"/>
  <c r="N1316" i="6"/>
  <c r="N2937" i="6"/>
  <c r="N1935" i="6"/>
  <c r="N5530" i="6"/>
  <c r="N2524" i="6"/>
  <c r="N2347" i="6"/>
  <c r="N578" i="6"/>
  <c r="N3366" i="6"/>
  <c r="N638" i="6"/>
  <c r="N2816" i="6"/>
  <c r="N3194" i="6"/>
  <c r="N3414" i="6"/>
  <c r="N3324" i="6"/>
  <c r="N5456" i="6"/>
  <c r="N5155" i="6"/>
  <c r="N1720" i="6"/>
  <c r="N2966" i="6"/>
  <c r="N1339" i="6"/>
  <c r="N5420" i="6"/>
  <c r="N5449" i="6"/>
  <c r="N2365" i="6"/>
  <c r="N4109" i="6"/>
  <c r="N84" i="6"/>
  <c r="N3228" i="6"/>
  <c r="N5622" i="6"/>
  <c r="N2049" i="6"/>
  <c r="N1844" i="6"/>
  <c r="N697" i="6"/>
  <c r="N948" i="6"/>
  <c r="N2329" i="6"/>
  <c r="N3918" i="6"/>
  <c r="N3398" i="6"/>
  <c r="N4004" i="6"/>
  <c r="N100" i="6"/>
  <c r="N78" i="6"/>
  <c r="N2191" i="6"/>
  <c r="N1040" i="6"/>
  <c r="N4619" i="6"/>
  <c r="N3410" i="6"/>
  <c r="N3658" i="6"/>
  <c r="N4070" i="6"/>
  <c r="N1500" i="6"/>
  <c r="N2802" i="6"/>
  <c r="N2065" i="6"/>
  <c r="N2541" i="6"/>
  <c r="N265" i="6"/>
  <c r="N3795" i="6"/>
  <c r="N3909" i="6"/>
  <c r="N2519" i="6"/>
  <c r="N2456" i="6"/>
  <c r="N2647" i="6"/>
  <c r="N2491" i="6"/>
  <c r="N2059" i="6"/>
  <c r="N2282" i="6"/>
  <c r="N1680" i="6"/>
  <c r="N3646" i="6"/>
  <c r="N4666" i="6"/>
  <c r="N457" i="6"/>
  <c r="N4344" i="6"/>
  <c r="N5099" i="6"/>
  <c r="N2095" i="6"/>
  <c r="N3491" i="6"/>
  <c r="N1131" i="6"/>
  <c r="N3298" i="6"/>
  <c r="N3375" i="6"/>
  <c r="N1176" i="6"/>
  <c r="N1419" i="6"/>
  <c r="N4763" i="6"/>
  <c r="N1451" i="6"/>
  <c r="N4833" i="6"/>
  <c r="N4540" i="6"/>
  <c r="N4292" i="6"/>
  <c r="N3583" i="6"/>
  <c r="N1308" i="6"/>
  <c r="N4976" i="6"/>
  <c r="N4621" i="6"/>
  <c r="N1162" i="6"/>
  <c r="N3705" i="6"/>
  <c r="N1830" i="6"/>
  <c r="N4512" i="6"/>
  <c r="N3574" i="6"/>
  <c r="N2977" i="6"/>
  <c r="N471" i="6"/>
  <c r="N2071" i="6"/>
  <c r="N4911" i="6"/>
  <c r="N1586" i="6"/>
  <c r="N1873" i="6"/>
  <c r="N947" i="6"/>
  <c r="N453" i="6"/>
  <c r="N2236" i="6"/>
  <c r="N2264" i="6"/>
  <c r="N5002" i="6"/>
  <c r="N4079" i="6"/>
  <c r="N5720" i="6"/>
  <c r="N726" i="6"/>
  <c r="N4591" i="6"/>
  <c r="N5486" i="6"/>
  <c r="N5405" i="6"/>
  <c r="N1297" i="6"/>
  <c r="N1622" i="6"/>
  <c r="N4838" i="6"/>
  <c r="N5745" i="6"/>
  <c r="N1323" i="6"/>
  <c r="N344" i="6"/>
  <c r="N2028" i="6"/>
  <c r="N4799" i="6"/>
  <c r="N4569" i="6"/>
  <c r="N194" i="6"/>
  <c r="N478" i="6"/>
  <c r="N5393" i="6"/>
  <c r="N2801" i="6"/>
  <c r="N4354" i="6"/>
  <c r="N4871" i="6"/>
  <c r="N3216" i="6"/>
  <c r="N1934" i="6"/>
  <c r="N2753" i="6"/>
  <c r="N2709" i="6"/>
  <c r="N1049" i="6"/>
  <c r="N50" i="6"/>
  <c r="N408" i="6"/>
  <c r="N3635" i="6"/>
  <c r="N2634" i="6"/>
  <c r="N4899" i="6"/>
  <c r="N4485" i="6"/>
  <c r="N1683" i="6"/>
  <c r="N557" i="6"/>
  <c r="N3022" i="6"/>
  <c r="N818" i="6"/>
  <c r="N121" i="6"/>
  <c r="N3757" i="6"/>
  <c r="N1869" i="6"/>
  <c r="N2506" i="6"/>
  <c r="N3013" i="6"/>
  <c r="N4377" i="6"/>
  <c r="N4285" i="6"/>
  <c r="N4151" i="6"/>
  <c r="N3151" i="6"/>
  <c r="N4081" i="6"/>
  <c r="N3409" i="6"/>
  <c r="N4937" i="6"/>
  <c r="N75" i="6"/>
  <c r="N91" i="6"/>
  <c r="N3176" i="6"/>
  <c r="N3253" i="6"/>
  <c r="N326" i="6"/>
  <c r="N175" i="6"/>
  <c r="N4199" i="6"/>
  <c r="N4436" i="6"/>
  <c r="N2307" i="6"/>
  <c r="N1348" i="6"/>
  <c r="N70" i="6"/>
  <c r="N5672" i="6"/>
  <c r="N5238" i="6"/>
  <c r="N3255" i="6"/>
  <c r="N2471" i="6"/>
  <c r="N3147" i="6"/>
  <c r="N4885" i="6"/>
  <c r="N4846" i="6"/>
  <c r="N466" i="6"/>
  <c r="N4339" i="6"/>
  <c r="N5529" i="6"/>
  <c r="N5263" i="6"/>
  <c r="N3092" i="6"/>
  <c r="N2986" i="6"/>
  <c r="N2592" i="6"/>
  <c r="N4528" i="6"/>
  <c r="N3112" i="6"/>
  <c r="N2681" i="6"/>
  <c r="N946" i="6"/>
  <c r="N2894" i="6"/>
  <c r="N5195" i="6"/>
  <c r="N3698" i="6"/>
  <c r="N355" i="6"/>
  <c r="N5377" i="6"/>
  <c r="N5097" i="6"/>
  <c r="N937" i="6"/>
  <c r="N635" i="6"/>
  <c r="N5728" i="6"/>
  <c r="N1235" i="6"/>
  <c r="N396" i="6"/>
  <c r="N3530" i="6"/>
  <c r="N2536" i="6"/>
  <c r="N177" i="6"/>
  <c r="N1903" i="6"/>
  <c r="N4998" i="6"/>
  <c r="N2413" i="6"/>
  <c r="N3442" i="6"/>
  <c r="N5469" i="6"/>
  <c r="N4910" i="6"/>
  <c r="N5035" i="6"/>
  <c r="N4985" i="6"/>
  <c r="N2391" i="6"/>
  <c r="N4409" i="6"/>
  <c r="N883" i="6"/>
  <c r="N5235" i="6"/>
  <c r="N3945" i="6"/>
  <c r="N5426" i="6"/>
  <c r="N5735" i="6"/>
  <c r="N695" i="6"/>
  <c r="N3643" i="6"/>
  <c r="N690" i="6"/>
  <c r="N290" i="6"/>
  <c r="N1350" i="6"/>
  <c r="N1209" i="6"/>
  <c r="N3593" i="6"/>
  <c r="N954" i="6"/>
  <c r="N156" i="6"/>
  <c r="N4611" i="6"/>
  <c r="N765" i="6"/>
  <c r="N1591" i="6"/>
  <c r="N5388" i="6"/>
  <c r="N2476" i="6"/>
  <c r="N220" i="6"/>
  <c r="N787" i="6"/>
  <c r="N3854" i="6"/>
  <c r="N1047" i="6"/>
  <c r="N2847" i="6"/>
  <c r="N5445" i="6"/>
  <c r="N2160" i="6"/>
  <c r="N1328" i="6"/>
  <c r="N4267" i="6"/>
  <c r="N4486" i="6"/>
  <c r="N2239" i="6"/>
  <c r="N4702" i="6"/>
  <c r="N1631" i="6"/>
  <c r="N547" i="6"/>
  <c r="N3397" i="6"/>
  <c r="N1828" i="6"/>
  <c r="N3326" i="6"/>
  <c r="N3413" i="6"/>
  <c r="N1251" i="6"/>
  <c r="N3251" i="6"/>
  <c r="N2484" i="6"/>
  <c r="N5471" i="6"/>
  <c r="N5525" i="6"/>
  <c r="N2782" i="6"/>
  <c r="N4874" i="6"/>
  <c r="N4049" i="6"/>
  <c r="N5623" i="6"/>
  <c r="N1649" i="6"/>
  <c r="N4178" i="6"/>
  <c r="N581" i="6"/>
  <c r="N4268" i="6"/>
  <c r="N1276" i="6"/>
  <c r="N3644" i="6"/>
  <c r="N4008" i="6"/>
  <c r="N1829" i="6"/>
  <c r="N3877" i="6"/>
  <c r="N5158" i="6"/>
  <c r="N4695" i="6"/>
  <c r="N4567" i="6"/>
  <c r="N55" i="6"/>
  <c r="N83" i="6"/>
  <c r="N5310" i="6"/>
  <c r="N2979" i="6"/>
  <c r="N4232" i="6"/>
  <c r="N4297" i="6"/>
  <c r="N3601" i="6"/>
  <c r="N46" i="6"/>
  <c r="N421" i="6"/>
  <c r="N5357" i="6"/>
  <c r="N4307" i="6"/>
  <c r="N3325" i="6"/>
  <c r="N372" i="6"/>
  <c r="N1755" i="6"/>
  <c r="N5382" i="6"/>
  <c r="N269" i="6"/>
  <c r="N1573" i="6"/>
  <c r="N823" i="6"/>
  <c r="N4941" i="6"/>
  <c r="N3097" i="6"/>
  <c r="N2387" i="6"/>
  <c r="N2781" i="6"/>
  <c r="N683" i="6"/>
  <c r="N2602" i="6"/>
  <c r="N1972" i="6"/>
  <c r="N2430" i="6"/>
  <c r="N2151" i="6"/>
  <c r="N2721" i="6"/>
  <c r="N3004" i="6"/>
  <c r="N3431" i="6"/>
  <c r="N5015" i="6"/>
  <c r="N2296" i="6"/>
  <c r="N314" i="6"/>
  <c r="N4895" i="6"/>
  <c r="N538" i="6"/>
  <c r="N2838" i="6"/>
  <c r="N3678" i="6"/>
  <c r="N1932" i="6"/>
  <c r="N4396" i="6"/>
  <c r="N4006" i="6"/>
  <c r="N2958" i="6"/>
  <c r="N4032" i="6"/>
  <c r="N2799" i="6"/>
  <c r="N2756" i="6"/>
  <c r="N187" i="6"/>
  <c r="N334" i="6"/>
  <c r="N3017" i="6"/>
  <c r="N5236" i="6"/>
  <c r="N4614" i="6"/>
  <c r="N5767" i="6"/>
  <c r="N4123" i="6"/>
  <c r="N150" i="6"/>
  <c r="N1334" i="6"/>
  <c r="N3672" i="6"/>
  <c r="N1264" i="6"/>
  <c r="N5589" i="6"/>
  <c r="N3028" i="6"/>
  <c r="N37" i="6"/>
  <c r="N3236" i="6"/>
  <c r="N1091" i="6"/>
  <c r="N5347" i="6"/>
  <c r="N5101" i="6"/>
  <c r="N2675" i="6"/>
  <c r="N1491" i="6"/>
  <c r="N4794" i="6"/>
  <c r="N2711" i="6"/>
  <c r="N5792" i="6"/>
  <c r="N1820" i="6"/>
  <c r="N5033" i="6"/>
  <c r="N2773" i="6"/>
  <c r="N1973" i="6"/>
  <c r="N1778" i="6"/>
  <c r="N694" i="6"/>
  <c r="N224" i="6"/>
  <c r="N4276" i="6"/>
  <c r="N2474" i="6"/>
  <c r="N632" i="6"/>
  <c r="N143" i="6"/>
  <c r="N4039" i="6"/>
  <c r="N427" i="6"/>
  <c r="N4723" i="6"/>
  <c r="N1398" i="6"/>
  <c r="N3175" i="6"/>
  <c r="N430" i="6"/>
  <c r="N468" i="6"/>
  <c r="N650" i="6"/>
  <c r="N865" i="6"/>
  <c r="N4588" i="6"/>
  <c r="N196" i="6"/>
  <c r="N4834" i="6"/>
  <c r="N4050" i="6"/>
  <c r="N4208" i="6"/>
  <c r="N4227" i="6"/>
  <c r="N942" i="6"/>
  <c r="N988" i="6"/>
  <c r="N3249" i="6"/>
  <c r="N3634" i="6"/>
  <c r="N659" i="6"/>
  <c r="N2899" i="6"/>
  <c r="N4225" i="6"/>
  <c r="N1689" i="6"/>
  <c r="N2357" i="6"/>
  <c r="N5064" i="6"/>
  <c r="N955" i="6"/>
  <c r="N2784" i="6"/>
  <c r="N5545" i="6"/>
  <c r="N4148" i="6"/>
  <c r="N2581" i="6"/>
  <c r="N446" i="6"/>
  <c r="N5120" i="6"/>
  <c r="N1237" i="6"/>
  <c r="N3009" i="6"/>
  <c r="N5455" i="6"/>
  <c r="N1831" i="6"/>
  <c r="N2584" i="6"/>
  <c r="N324" i="6"/>
  <c r="N1423" i="6"/>
  <c r="N5022" i="6"/>
  <c r="N2856" i="6"/>
  <c r="N4027" i="6"/>
  <c r="N204" i="6"/>
  <c r="N1268" i="6"/>
  <c r="N5287" i="6"/>
  <c r="N1927" i="6"/>
  <c r="N1231" i="6"/>
  <c r="N2102" i="6"/>
  <c r="N3722" i="6"/>
  <c r="N2516" i="6"/>
  <c r="N4878" i="6"/>
  <c r="N4770" i="6"/>
  <c r="N2310" i="6"/>
  <c r="N3100" i="6"/>
  <c r="N2789" i="6"/>
  <c r="N3447" i="6"/>
  <c r="N5114" i="6"/>
  <c r="N2757" i="6"/>
  <c r="N777" i="6"/>
  <c r="N808" i="6"/>
  <c r="N4694" i="6"/>
  <c r="N2953" i="6"/>
  <c r="N2866" i="6"/>
  <c r="N339" i="6"/>
  <c r="N782" i="6"/>
  <c r="N3602" i="6"/>
  <c r="N1134" i="6"/>
  <c r="N3036" i="6"/>
  <c r="N2908" i="6"/>
  <c r="N1182" i="6"/>
  <c r="N3201" i="6"/>
  <c r="N5710" i="6"/>
  <c r="N3600" i="6"/>
  <c r="N643" i="6"/>
  <c r="N591" i="6"/>
  <c r="N2445" i="6"/>
  <c r="N5281" i="6"/>
  <c r="N181" i="6"/>
  <c r="N1766" i="6"/>
  <c r="N3970" i="6"/>
  <c r="N4894" i="6"/>
  <c r="N3184" i="6"/>
  <c r="N4310" i="6"/>
  <c r="N310" i="6"/>
  <c r="N918" i="6"/>
  <c r="N724" i="6"/>
  <c r="N5029" i="6"/>
  <c r="N352" i="6"/>
  <c r="N5619" i="6"/>
  <c r="N4930" i="6"/>
  <c r="N2626" i="6"/>
  <c r="N5514" i="6"/>
  <c r="N3791" i="6"/>
  <c r="N1369" i="6"/>
  <c r="N839" i="6"/>
  <c r="N873" i="6"/>
  <c r="N282" i="6"/>
  <c r="N4783" i="6"/>
  <c r="N1039" i="6"/>
  <c r="N2334" i="6"/>
  <c r="N5741" i="6"/>
  <c r="N5621" i="6"/>
  <c r="N1459" i="6"/>
  <c r="N5019" i="6"/>
  <c r="N3942" i="6"/>
  <c r="N585" i="6"/>
  <c r="N2076" i="6"/>
  <c r="N5265" i="6"/>
  <c r="N3240" i="6"/>
  <c r="N2400" i="6"/>
  <c r="N1296" i="6"/>
  <c r="N822" i="6"/>
  <c r="N2837" i="6"/>
  <c r="N3711" i="6"/>
  <c r="N5778" i="6"/>
  <c r="N4246" i="6"/>
  <c r="N1067" i="6"/>
  <c r="N5202" i="6"/>
  <c r="N4500" i="6"/>
  <c r="N2246" i="6"/>
  <c r="N2330" i="6"/>
  <c r="N2901" i="6"/>
  <c r="N3452" i="6"/>
  <c r="N5349" i="6"/>
  <c r="N5070" i="6"/>
  <c r="N1073" i="6"/>
  <c r="N5413" i="6"/>
  <c r="N3696" i="6"/>
  <c r="N3668" i="6"/>
  <c r="N606" i="6"/>
  <c r="N5067" i="6"/>
  <c r="N1096" i="6"/>
  <c r="N707" i="6"/>
  <c r="N926" i="6"/>
  <c r="N1170" i="6"/>
  <c r="N5654" i="6"/>
  <c r="N2886" i="6"/>
  <c r="N1871" i="6"/>
  <c r="N1306" i="6"/>
  <c r="N3607" i="6"/>
  <c r="N1754" i="6"/>
  <c r="N4001" i="6"/>
  <c r="N1020" i="6"/>
  <c r="N3524" i="6"/>
  <c r="N65" i="6"/>
  <c r="N2431" i="6"/>
  <c r="N2468" i="6"/>
  <c r="N1151" i="6"/>
  <c r="N2451" i="6"/>
  <c r="N5695" i="6"/>
  <c r="N4815" i="6"/>
  <c r="N5140" i="6"/>
  <c r="N596" i="6"/>
  <c r="N4845" i="6"/>
  <c r="N1284" i="6"/>
  <c r="N912" i="6"/>
  <c r="N1603" i="6"/>
  <c r="N1928" i="6"/>
  <c r="N2486" i="6"/>
  <c r="N1497" i="6"/>
  <c r="N2864" i="6"/>
  <c r="N1576" i="6"/>
  <c r="N4254" i="6"/>
  <c r="N4725" i="6"/>
  <c r="N4298" i="6"/>
  <c r="N4631" i="6"/>
  <c r="N4083" i="6"/>
  <c r="N1981" i="6"/>
  <c r="N180" i="6"/>
  <c r="N2855" i="6"/>
  <c r="N1025" i="6"/>
  <c r="N420" i="6"/>
  <c r="N1555" i="6"/>
  <c r="N142" i="6"/>
  <c r="N1707" i="6"/>
  <c r="N972" i="6"/>
  <c r="N4525" i="6"/>
  <c r="N3034" i="6"/>
  <c r="N3483" i="6"/>
  <c r="N3180" i="6"/>
  <c r="N4479" i="6"/>
  <c r="N4608" i="6"/>
  <c r="N3247" i="6"/>
  <c r="N678" i="6"/>
  <c r="N4026" i="6"/>
  <c r="N2544" i="6"/>
  <c r="N2294" i="6"/>
  <c r="N463" i="6"/>
  <c r="N3206" i="6"/>
  <c r="N4323" i="6"/>
  <c r="N4380" i="6"/>
  <c r="N4661" i="6"/>
  <c r="N523" i="6"/>
  <c r="N5092" i="6"/>
  <c r="N3348" i="6"/>
  <c r="N1868" i="6"/>
  <c r="N4803" i="6"/>
  <c r="N2124" i="6"/>
  <c r="N4257" i="6"/>
  <c r="N1806" i="6"/>
  <c r="N5723" i="6"/>
  <c r="N2610" i="6"/>
  <c r="N699" i="6"/>
  <c r="N4562" i="6"/>
  <c r="N4165" i="6"/>
  <c r="N5142" i="6"/>
  <c r="N3647" i="6"/>
  <c r="N2228" i="6"/>
  <c r="N2840" i="6"/>
  <c r="N493" i="6"/>
  <c r="N5112" i="6"/>
  <c r="N1882" i="6"/>
  <c r="N3487" i="6"/>
  <c r="N4356" i="6"/>
  <c r="N672" i="6"/>
  <c r="N201" i="6"/>
  <c r="N3850" i="6"/>
  <c r="N2577" i="6"/>
  <c r="N2305" i="6"/>
  <c r="N130" i="6"/>
  <c r="N3650" i="6"/>
  <c r="N3568" i="6"/>
  <c r="N5362" i="6"/>
  <c r="N4749" i="6"/>
  <c r="N2691" i="6"/>
  <c r="N3924" i="6"/>
  <c r="N3535" i="6"/>
  <c r="N1865" i="6"/>
  <c r="N3796" i="6"/>
  <c r="N4951" i="6"/>
  <c r="N629" i="6"/>
  <c r="N5036" i="6"/>
  <c r="N4219" i="6"/>
  <c r="N492" i="6"/>
  <c r="N2800" i="6"/>
  <c r="N2834" i="6"/>
  <c r="N1802" i="6"/>
  <c r="N4970" i="6"/>
  <c r="N613" i="6"/>
  <c r="N1923" i="6"/>
  <c r="N1616" i="6"/>
  <c r="N4108" i="6"/>
  <c r="N1819" i="6"/>
  <c r="N5727" i="6"/>
  <c r="N1769" i="6"/>
  <c r="N191" i="6"/>
  <c r="N4296" i="6"/>
  <c r="N3353" i="6"/>
  <c r="N4971" i="6"/>
  <c r="N3314" i="6"/>
  <c r="N5531" i="6"/>
  <c r="N1942" i="6"/>
  <c r="N2787" i="6"/>
  <c r="N1069" i="6"/>
  <c r="N4252" i="6"/>
  <c r="N5785" i="6"/>
  <c r="N5517" i="6"/>
  <c r="N2944" i="6"/>
  <c r="N713" i="6"/>
  <c r="N580" i="6"/>
  <c r="N1254" i="6"/>
  <c r="N3061" i="6"/>
  <c r="N5149" i="6"/>
  <c r="N817" i="6"/>
  <c r="N197" i="6"/>
  <c r="N5464" i="6"/>
  <c r="N3753" i="6"/>
  <c r="N1694" i="6"/>
  <c r="N3257" i="6"/>
  <c r="N3494" i="6"/>
  <c r="N5795" i="6"/>
  <c r="N1674" i="6"/>
  <c r="N3633" i="6"/>
  <c r="N2579" i="6"/>
  <c r="N5617" i="6"/>
  <c r="N5318" i="6"/>
  <c r="N536" i="6"/>
  <c r="N2009" i="6"/>
  <c r="N2054" i="6"/>
  <c r="N3648" i="6"/>
  <c r="N5134" i="6"/>
  <c r="N5777" i="6"/>
  <c r="N732" i="6"/>
  <c r="N4830" i="6"/>
  <c r="N1135" i="6"/>
  <c r="N216" i="6"/>
  <c r="N4160" i="6"/>
  <c r="N4558" i="6"/>
  <c r="N5438" i="6"/>
  <c r="N1957" i="6"/>
  <c r="N3339" i="6"/>
  <c r="N4423" i="6"/>
  <c r="N4554" i="6"/>
  <c r="N257" i="6"/>
  <c r="N5293" i="6"/>
  <c r="N3642" i="6"/>
  <c r="N742" i="6"/>
  <c r="N22" i="6"/>
  <c r="N1099" i="6"/>
  <c r="N212" i="6"/>
  <c r="N3578" i="6"/>
  <c r="N2012" i="6"/>
  <c r="N1827" i="6"/>
  <c r="N1153" i="6"/>
  <c r="N4857" i="6"/>
  <c r="N3904" i="6"/>
  <c r="N3631" i="6"/>
  <c r="N3579" i="6"/>
  <c r="N2168" i="6"/>
  <c r="N2809" i="6"/>
  <c r="N1804" i="6"/>
  <c r="N5159" i="6"/>
  <c r="N4604" i="6"/>
  <c r="N3267" i="6"/>
  <c r="N3113" i="6"/>
  <c r="N2053" i="6"/>
  <c r="N1110" i="6"/>
  <c r="N4612" i="6"/>
  <c r="N1685" i="6"/>
  <c r="N3510" i="6"/>
  <c r="N3828" i="6"/>
  <c r="N3202" i="6"/>
  <c r="N3997" i="6"/>
  <c r="N3080" i="6"/>
  <c r="N1169" i="6"/>
  <c r="N2897" i="6"/>
  <c r="N4742" i="6"/>
  <c r="N3894" i="6"/>
  <c r="N4435" i="6"/>
  <c r="N1198" i="6"/>
  <c r="N1518" i="6"/>
  <c r="N5086" i="6"/>
  <c r="N4670" i="6"/>
  <c r="N4775" i="6"/>
  <c r="N3773" i="6"/>
  <c r="N1488" i="6"/>
  <c r="N791" i="6"/>
  <c r="N4300" i="6"/>
  <c r="N2274" i="6"/>
  <c r="N1194" i="6"/>
  <c r="N2342" i="6"/>
  <c r="N1615" i="6"/>
  <c r="N5594" i="6"/>
  <c r="N1053" i="6"/>
  <c r="N2403" i="6"/>
  <c r="N2532" i="6"/>
  <c r="N890" i="6"/>
  <c r="N1597" i="6"/>
  <c r="N222" i="6"/>
  <c r="N4465" i="6"/>
  <c r="N502" i="6"/>
  <c r="N5600" i="6"/>
  <c r="N518" i="6"/>
  <c r="N3420" i="6"/>
  <c r="N4733" i="6"/>
  <c r="N4105" i="6"/>
  <c r="N3692" i="6"/>
  <c r="N3523" i="6"/>
  <c r="N3718" i="6"/>
  <c r="N4997" i="6"/>
  <c r="N3025" i="6"/>
  <c r="N1977" i="6"/>
  <c r="N1381" i="6"/>
  <c r="N82" i="6"/>
  <c r="N5577" i="6"/>
  <c r="N3573" i="6"/>
  <c r="N4616" i="6"/>
  <c r="N2252" i="6"/>
  <c r="N4647" i="6"/>
  <c r="N2542" i="6"/>
  <c r="N2206" i="6"/>
  <c r="N3364" i="6"/>
  <c r="N5241" i="6"/>
  <c r="N4516" i="6"/>
  <c r="N3311" i="6"/>
  <c r="N2472" i="6"/>
  <c r="N4209" i="6"/>
  <c r="N5610" i="6"/>
  <c r="N3940" i="6"/>
  <c r="N3453" i="6"/>
  <c r="N444" i="6"/>
  <c r="N4732" i="6"/>
  <c r="N3683" i="6"/>
  <c r="N3468" i="6"/>
  <c r="N1408" i="6"/>
  <c r="N815" i="6"/>
  <c r="N3181" i="6"/>
  <c r="N2916" i="6"/>
  <c r="N1192" i="6"/>
  <c r="N4548" i="6"/>
  <c r="N3733" i="6"/>
  <c r="N628" i="6"/>
  <c r="N2455" i="6"/>
  <c r="N4589" i="6"/>
  <c r="N2063" i="6"/>
  <c r="N2335" i="6"/>
  <c r="N2373" i="6"/>
  <c r="N892" i="6"/>
  <c r="N5007" i="6"/>
  <c r="N1552" i="6"/>
  <c r="N5250" i="6"/>
  <c r="N5017" i="6"/>
  <c r="N4713" i="6"/>
  <c r="N3197" i="6"/>
  <c r="N161" i="6"/>
  <c r="N3268" i="6"/>
  <c r="N1214" i="6"/>
  <c r="N559" i="6"/>
  <c r="N5136" i="6"/>
  <c r="N1510" i="6"/>
  <c r="N281" i="6"/>
  <c r="N3448" i="6"/>
  <c r="N4184" i="6"/>
  <c r="N893" i="6"/>
  <c r="N5685" i="6"/>
  <c r="N4991" i="6"/>
  <c r="N4817" i="6"/>
  <c r="N336" i="6"/>
  <c r="N4404" i="6"/>
  <c r="N3368" i="6"/>
  <c r="N2539" i="6"/>
  <c r="N790" i="6"/>
  <c r="N3636" i="6"/>
  <c r="N3428" i="6"/>
  <c r="N2401" i="6"/>
  <c r="N1399" i="6"/>
  <c r="N4247" i="6"/>
  <c r="N5715" i="6"/>
  <c r="N751" i="6"/>
  <c r="N219" i="6"/>
  <c r="N10" i="6"/>
  <c r="N1838" i="6"/>
  <c r="N5127" i="6"/>
  <c r="N3109" i="6"/>
  <c r="N4398" i="6"/>
  <c r="N120" i="6"/>
  <c r="N1302" i="6"/>
  <c r="N1411" i="6"/>
  <c r="N700" i="6"/>
  <c r="N1382" i="6"/>
  <c r="N4543" i="6"/>
  <c r="N1914" i="6"/>
  <c r="N5784" i="6"/>
  <c r="N5667" i="6"/>
  <c r="N1662" i="6"/>
  <c r="N3661" i="6"/>
  <c r="N597" i="6"/>
  <c r="N2388" i="6"/>
  <c r="N3165" i="6"/>
  <c r="N2653" i="6"/>
  <c r="N247" i="6"/>
  <c r="N570" i="6"/>
  <c r="N3282" i="6"/>
  <c r="N4690" i="6"/>
  <c r="N3847" i="6"/>
  <c r="N2392" i="6"/>
  <c r="N526" i="6"/>
  <c r="N3506" i="6"/>
  <c r="N4747" i="6"/>
  <c r="N2882" i="6"/>
  <c r="N79" i="6"/>
  <c r="N3562" i="6"/>
  <c r="N2369" i="6"/>
  <c r="N2389" i="6"/>
  <c r="N5566" i="6"/>
  <c r="N4762" i="6"/>
  <c r="N4761" i="6"/>
  <c r="N1146" i="6"/>
  <c r="N4194" i="6"/>
  <c r="N4097" i="6"/>
  <c r="N785" i="6"/>
  <c r="N312" i="6"/>
  <c r="N620" i="6"/>
  <c r="N5443" i="6"/>
  <c r="N2969" i="6"/>
  <c r="N5461" i="6"/>
  <c r="N5269" i="6"/>
  <c r="N2502" i="6"/>
  <c r="N3008" i="6"/>
  <c r="N4092" i="6"/>
  <c r="N1299" i="6"/>
  <c r="N1015" i="6"/>
  <c r="N3752" i="6"/>
  <c r="N323" i="6"/>
  <c r="N5061" i="6"/>
  <c r="N1365" i="6"/>
  <c r="N5651" i="6"/>
  <c r="N3304" i="6"/>
  <c r="N3950" i="6"/>
  <c r="N2571" i="6"/>
  <c r="N4449" i="6"/>
  <c r="N4517" i="6"/>
  <c r="N1364" i="6"/>
  <c r="N4963" i="6"/>
  <c r="N1004" i="6"/>
  <c r="N1536" i="6"/>
  <c r="N4200" i="6"/>
  <c r="N1645" i="6"/>
  <c r="N3871" i="6"/>
  <c r="N4660" i="6"/>
  <c r="N5038" i="6"/>
  <c r="N3739" i="6"/>
  <c r="N2793" i="6"/>
  <c r="N3686" i="6"/>
  <c r="N3814" i="6"/>
  <c r="N1987" i="6"/>
  <c r="N859" i="6"/>
  <c r="N3751" i="6"/>
  <c r="N203" i="6"/>
  <c r="N1000" i="6"/>
  <c r="N4844" i="6"/>
  <c r="N1657" i="6"/>
  <c r="N1001" i="6"/>
  <c r="N1471" i="6"/>
  <c r="N3374" i="6"/>
  <c r="N2722" i="6"/>
  <c r="N4726" i="6"/>
  <c r="N5502" i="6"/>
  <c r="N4896" i="6"/>
  <c r="N2393" i="6"/>
  <c r="N2029" i="6"/>
  <c r="N4923" i="6"/>
  <c r="N4078" i="6"/>
  <c r="N3906" i="6"/>
  <c r="N1330" i="6"/>
  <c r="N4816" i="6"/>
  <c r="N174" i="6"/>
  <c r="N5215" i="6"/>
  <c r="N741" i="6"/>
  <c r="N3402" i="6"/>
  <c r="N2197" i="6"/>
  <c r="N588" i="6"/>
  <c r="N1860" i="6"/>
  <c r="N4012" i="6"/>
  <c r="N432" i="6"/>
  <c r="N5371" i="6"/>
  <c r="N1420" i="6"/>
  <c r="N2495" i="6"/>
  <c r="N3566" i="6"/>
  <c r="N3227" i="6"/>
  <c r="N5760" i="6"/>
  <c r="N624" i="6"/>
  <c r="N3789" i="6"/>
  <c r="N234" i="6"/>
  <c r="N979" i="6"/>
  <c r="N3649" i="6"/>
  <c r="N5475" i="6"/>
  <c r="N1161" i="6"/>
  <c r="N4387" i="6"/>
  <c r="N1522" i="6"/>
  <c r="N2394" i="6"/>
  <c r="N1208" i="6"/>
  <c r="N4348" i="6"/>
  <c r="N4301" i="6"/>
  <c r="N4179" i="6"/>
  <c r="N5575" i="6"/>
  <c r="N5714" i="6"/>
  <c r="N2990" i="6"/>
  <c r="N1852" i="6"/>
  <c r="N720" i="6"/>
  <c r="N5129" i="6"/>
  <c r="N1066" i="6"/>
  <c r="N5266" i="6"/>
  <c r="N450" i="6"/>
  <c r="N4696" i="6"/>
  <c r="N1958" i="6"/>
  <c r="N3748" i="6"/>
  <c r="N2561" i="6"/>
  <c r="N1785" i="6"/>
  <c r="N1516" i="6"/>
  <c r="N1232" i="6"/>
  <c r="N1315" i="6"/>
  <c r="N3135" i="6"/>
  <c r="N743" i="6"/>
  <c r="N3935" i="6"/>
  <c r="N2275" i="6"/>
  <c r="N616" i="6"/>
  <c r="N3586" i="6"/>
  <c r="N1984" i="6"/>
  <c r="N3519" i="6"/>
  <c r="N4938" i="6"/>
  <c r="N1076" i="6"/>
  <c r="N2280" i="6"/>
  <c r="N2199" i="6"/>
  <c r="N3937" i="6"/>
  <c r="N4214" i="6"/>
  <c r="N2687" i="6"/>
  <c r="N4099" i="6"/>
  <c r="N530" i="6"/>
  <c r="N1395" i="6"/>
  <c r="N1332" i="6"/>
  <c r="N3961" i="6"/>
  <c r="N692" i="6"/>
  <c r="N1013" i="6"/>
  <c r="N260" i="6"/>
  <c r="N1289" i="6"/>
  <c r="N2505" i="6"/>
  <c r="N4599" i="6"/>
  <c r="N3065" i="6"/>
  <c r="N367" i="6"/>
  <c r="N4579" i="6"/>
  <c r="N1230" i="6"/>
  <c r="N4173" i="6"/>
  <c r="N5398" i="6"/>
  <c r="N2704" i="6"/>
  <c r="N2993" i="6"/>
  <c r="N3615" i="6"/>
  <c r="N5615" i="6"/>
  <c r="N4361" i="6"/>
  <c r="N3" i="6"/>
  <c r="N745" i="6"/>
  <c r="N1768" i="6"/>
  <c r="N4000" i="6"/>
  <c r="N2552" i="6"/>
  <c r="N1390" i="6"/>
  <c r="N1641" i="6"/>
  <c r="N5780" i="6"/>
  <c r="N226" i="6"/>
  <c r="N2348" i="6"/>
  <c r="N1262" i="6"/>
  <c r="N3512" i="6"/>
  <c r="N418" i="6"/>
  <c r="N572" i="6"/>
  <c r="N4897" i="6"/>
  <c r="N2057" i="6"/>
  <c r="N264" i="6"/>
  <c r="N2674" i="6"/>
  <c r="N1035" i="6"/>
  <c r="N4728" i="6"/>
  <c r="N4843" i="6"/>
  <c r="N2196" i="6"/>
  <c r="N4945" i="6"/>
  <c r="N2748" i="6"/>
  <c r="N1455" i="6"/>
  <c r="N3107" i="6"/>
  <c r="N1282" i="6"/>
  <c r="N1748" i="6"/>
  <c r="N810" i="6"/>
  <c r="N1814" i="6"/>
  <c r="N4154" i="6"/>
  <c r="N1898" i="6"/>
  <c r="N5696" i="6"/>
  <c r="N1496" i="6"/>
  <c r="N4712" i="6"/>
  <c r="N2854" i="6"/>
  <c r="N29" i="6"/>
  <c r="N2821" i="6"/>
  <c r="N2073" i="6"/>
  <c r="N3354" i="6"/>
  <c r="N3217" i="6"/>
  <c r="N2665" i="6"/>
  <c r="N379" i="6"/>
  <c r="N5168" i="6"/>
  <c r="N2791" i="6"/>
  <c r="N5018" i="6"/>
  <c r="N1919" i="6"/>
  <c r="N820" i="6"/>
  <c r="N3571" i="6"/>
  <c r="N533" i="6"/>
  <c r="N4142" i="6"/>
  <c r="N2481" i="6"/>
  <c r="N4983" i="6"/>
  <c r="N3630" i="6"/>
  <c r="N2947" i="6"/>
  <c r="N835" i="6"/>
  <c r="N5247" i="6"/>
  <c r="N1229" i="6"/>
  <c r="N390" i="6"/>
  <c r="N394" i="6"/>
  <c r="N2825" i="6"/>
  <c r="N3637" i="6"/>
  <c r="N1773" i="6"/>
  <c r="N1666" i="6"/>
  <c r="N1012" i="6"/>
  <c r="N3010" i="6"/>
  <c r="N4929" i="6"/>
  <c r="N2558" i="6"/>
  <c r="N3191" i="6"/>
  <c r="N4771" i="6"/>
  <c r="N3931" i="6"/>
  <c r="N3980" i="6"/>
  <c r="N786" i="6"/>
  <c r="N3096" i="6"/>
  <c r="N4682" i="6"/>
  <c r="N4233" i="6"/>
  <c r="N2705" i="6"/>
  <c r="N3782" i="6"/>
  <c r="N4172" i="6"/>
  <c r="N852" i="6"/>
  <c r="N2905" i="6"/>
  <c r="N3933" i="6"/>
  <c r="N2741" i="6"/>
  <c r="N2707" i="6"/>
  <c r="N2608" i="6"/>
  <c r="N3116" i="6"/>
  <c r="N684" i="6"/>
  <c r="N1094" i="6"/>
  <c r="N1746" i="6"/>
  <c r="N2374" i="6"/>
  <c r="N5649" i="6"/>
  <c r="N2576" i="6"/>
  <c r="N4994" i="6"/>
  <c r="N5683" i="6"/>
  <c r="N503" i="6"/>
  <c r="N3427" i="6"/>
  <c r="N1840" i="6"/>
  <c r="N2746" i="6"/>
  <c r="N1125" i="6"/>
  <c r="N4119" i="6"/>
  <c r="N5290" i="6"/>
  <c r="N5264" i="6"/>
  <c r="N4931" i="6"/>
  <c r="N1699" i="6"/>
  <c r="N2410" i="6"/>
  <c r="N3921" i="6"/>
  <c r="N4793" i="6"/>
  <c r="N2260" i="6"/>
  <c r="N2605" i="6"/>
  <c r="N3027" i="6"/>
  <c r="N4866" i="6"/>
  <c r="N3623" i="6"/>
  <c r="N1236" i="6"/>
  <c r="N4683" i="6"/>
  <c r="N4638" i="6"/>
  <c r="N934" i="6"/>
  <c r="N5386" i="6"/>
  <c r="N3846" i="6"/>
  <c r="N3743" i="6"/>
  <c r="N2860" i="6"/>
  <c r="N3449" i="6"/>
  <c r="N1655" i="6"/>
  <c r="N3388" i="6"/>
  <c r="N864" i="6"/>
  <c r="N583" i="6"/>
  <c r="N4489" i="6"/>
  <c r="N5451" i="6"/>
  <c r="N5121" i="6"/>
  <c r="N3563" i="6"/>
  <c r="N4265" i="6"/>
  <c r="N860" i="6"/>
  <c r="N12" i="6"/>
  <c r="N2441" i="6"/>
  <c r="N2364" i="6"/>
  <c r="N1800" i="6"/>
  <c r="N804" i="6"/>
  <c r="N3645" i="6"/>
  <c r="N2808" i="6"/>
  <c r="N237" i="6"/>
  <c r="N4538" i="6"/>
  <c r="N3775" i="6"/>
  <c r="N4491" i="6"/>
  <c r="N813" i="6"/>
  <c r="N3171" i="6"/>
  <c r="N407" i="6"/>
  <c r="N648" i="6"/>
  <c r="N3762" i="6"/>
  <c r="N3589" i="6"/>
  <c r="N5117" i="6"/>
  <c r="N4360" i="6"/>
  <c r="N4600" i="6"/>
  <c r="N3710" i="6"/>
  <c r="N5417" i="6"/>
  <c r="N5762" i="6"/>
  <c r="N4152" i="6"/>
  <c r="N1705" i="6"/>
  <c r="N5657" i="6"/>
  <c r="N3477" i="6"/>
  <c r="N2120" i="6"/>
  <c r="N3285" i="6"/>
  <c r="N1288" i="6"/>
  <c r="N2754" i="6"/>
  <c r="N3984" i="6"/>
  <c r="N4431" i="6"/>
  <c r="N2823" i="6"/>
  <c r="N2498" i="6"/>
  <c r="N3528" i="6"/>
  <c r="N2336" i="6"/>
  <c r="N5739" i="6"/>
  <c r="N3054" i="6"/>
  <c r="N1909" i="6"/>
  <c r="N3640" i="6"/>
  <c r="N3732" i="6"/>
  <c r="N2438" i="6"/>
  <c r="N2963" i="6"/>
  <c r="N1712" i="6"/>
  <c r="N5344" i="6"/>
  <c r="N3746" i="6"/>
  <c r="N4736" i="6"/>
  <c r="N2101" i="6"/>
  <c r="N4889" i="6"/>
  <c r="N5706" i="6"/>
  <c r="N3891" i="6"/>
  <c r="N2267" i="6"/>
  <c r="N2850" i="6"/>
  <c r="N1608" i="6"/>
  <c r="N5439" i="6"/>
  <c r="N1181" i="6"/>
  <c r="N2580" i="6"/>
  <c r="N4442" i="6"/>
  <c r="N514" i="6"/>
  <c r="N2489" i="6"/>
  <c r="N1850" i="6"/>
  <c r="N1082" i="6"/>
  <c r="N1373" i="6"/>
  <c r="N4778" i="6"/>
  <c r="N2564" i="6"/>
  <c r="N2233" i="6"/>
  <c r="N2651" i="6"/>
  <c r="N1376" i="6"/>
  <c r="N210" i="6"/>
  <c r="N2272" i="6"/>
  <c r="N3162" i="6"/>
  <c r="N2317" i="6"/>
  <c r="N2646" i="6"/>
  <c r="N2135" i="6"/>
  <c r="N5312" i="6"/>
  <c r="N3296" i="6"/>
  <c r="N3560" i="6"/>
  <c r="N3932" i="6"/>
  <c r="N4350" i="6"/>
  <c r="N5224" i="6"/>
  <c r="N4181" i="6"/>
  <c r="N440" i="6"/>
  <c r="N3912" i="6"/>
  <c r="N996" i="6"/>
  <c r="N2371" i="6"/>
  <c r="N4432" i="6"/>
  <c r="N2633" i="6"/>
  <c r="N1801" i="6"/>
  <c r="N2877" i="6"/>
  <c r="N5744" i="6"/>
  <c r="N5137" i="6"/>
  <c r="N660" i="6"/>
  <c r="N2250" i="6"/>
  <c r="N3169" i="6"/>
  <c r="N2422" i="6"/>
  <c r="N3274" i="6"/>
  <c r="N4091" i="6"/>
  <c r="N5495" i="6"/>
  <c r="N5331" i="6"/>
  <c r="N3520" i="6"/>
  <c r="N2807" i="6"/>
  <c r="N2663" i="6"/>
  <c r="N4249" i="6"/>
  <c r="N4166" i="6"/>
  <c r="N1387" i="6"/>
  <c r="N3119" i="6"/>
  <c r="N2126" i="6"/>
  <c r="N1117" i="6"/>
  <c r="N5176" i="6"/>
  <c r="N4062" i="6"/>
  <c r="N5523" i="6"/>
  <c r="N1799" i="6"/>
  <c r="N1847" i="6"/>
  <c r="N2419" i="6"/>
  <c r="N4522" i="6"/>
  <c r="N5132" i="6"/>
  <c r="N1893" i="6"/>
  <c r="N1812" i="6"/>
  <c r="N5284" i="6"/>
  <c r="N4791" i="6"/>
  <c r="N5074" i="6"/>
  <c r="N2325" i="6"/>
  <c r="N3498" i="6"/>
  <c r="N5733" i="6"/>
  <c r="N1446" i="6"/>
  <c r="N5090" i="6"/>
  <c r="N3101" i="6"/>
  <c r="N4149" i="6"/>
  <c r="N4759" i="6"/>
  <c r="N2683" i="6"/>
  <c r="N5690" i="6"/>
  <c r="N4359" i="6"/>
  <c r="N1672" i="6"/>
  <c r="N3446" i="6"/>
  <c r="N4993" i="6"/>
  <c r="N353" i="6"/>
  <c r="N4272" i="6"/>
  <c r="N3790" i="6"/>
  <c r="N1901" i="6"/>
  <c r="N1515" i="6"/>
  <c r="N3513" i="6"/>
  <c r="N2045" i="6"/>
  <c r="N108" i="6"/>
  <c r="N3380" i="6"/>
  <c r="N5191" i="6"/>
  <c r="N2568" i="6"/>
  <c r="N2595" i="6"/>
  <c r="N1205" i="6"/>
  <c r="N3156" i="6"/>
  <c r="N3350" i="6"/>
  <c r="N3493" i="6"/>
  <c r="N2443" i="6"/>
  <c r="N2408" i="6"/>
  <c r="N4948" i="6"/>
  <c r="N481" i="6"/>
  <c r="N4125" i="6"/>
  <c r="N5008" i="6"/>
  <c r="N2566" i="6"/>
  <c r="N4124" i="6"/>
  <c r="N4203" i="6"/>
  <c r="N307" i="6"/>
  <c r="N2934" i="6"/>
  <c r="N5433" i="6"/>
  <c r="N4331" i="6"/>
  <c r="N3988" i="6"/>
  <c r="N486" i="6"/>
  <c r="N190" i="6"/>
  <c r="N3582" i="6"/>
  <c r="N266" i="6"/>
  <c r="N868" i="6"/>
  <c r="N2695" i="6"/>
  <c r="N1059" i="6"/>
  <c r="N1639" i="6"/>
  <c r="N5313" i="6"/>
  <c r="N1357" i="6"/>
  <c r="N2221" i="6"/>
  <c r="N773" i="6"/>
  <c r="N2026" i="6"/>
  <c r="N4913" i="6"/>
  <c r="N4138" i="6"/>
  <c r="N489" i="6"/>
  <c r="N1195" i="6"/>
  <c r="N4414" i="6"/>
  <c r="N1346" i="6"/>
  <c r="N1493" i="6"/>
  <c r="N5389" i="6"/>
  <c r="N744" i="6"/>
  <c r="N5656" i="6"/>
  <c r="N1313" i="6"/>
  <c r="N3496" i="6"/>
  <c r="N2620" i="6"/>
  <c r="N5198" i="6"/>
  <c r="N2358" i="6"/>
  <c r="N5270" i="6"/>
  <c r="N1093" i="6"/>
  <c r="N3142" i="6"/>
  <c r="N287" i="6"/>
  <c r="N338" i="6"/>
  <c r="N1810" i="6"/>
  <c r="N3232" i="6"/>
  <c r="N392" i="6"/>
  <c r="N612" i="6"/>
  <c r="N1775" i="6"/>
  <c r="N2593" i="6"/>
  <c r="N1244" i="6"/>
  <c r="N905" i="6"/>
  <c r="N5359" i="6"/>
  <c r="N2276" i="6"/>
  <c r="N5106" i="6"/>
  <c r="N2085" i="6"/>
  <c r="N3073" i="6"/>
  <c r="N5540" i="6"/>
  <c r="N3030" i="6"/>
  <c r="N3788" i="6"/>
  <c r="N3475" i="6"/>
  <c r="N5055" i="6"/>
  <c r="N2399" i="6"/>
  <c r="N3936" i="6"/>
  <c r="N4429" i="6"/>
  <c r="N2928" i="6"/>
  <c r="N556" i="6"/>
  <c r="N3066" i="6"/>
  <c r="N3466" i="6"/>
  <c r="N2743" i="6"/>
  <c r="N3015" i="6"/>
  <c r="N5724" i="6"/>
  <c r="N4717" i="6"/>
  <c r="N1435" i="6"/>
  <c r="N393" i="6"/>
  <c r="N3290" i="6"/>
  <c r="N1224" i="6"/>
  <c r="N2931" i="6"/>
  <c r="N5757" i="6"/>
  <c r="N3996" i="6"/>
  <c r="N669" i="6"/>
  <c r="N3164" i="6"/>
  <c r="N2843" i="6"/>
  <c r="N4730" i="6"/>
  <c r="N4867" i="6"/>
  <c r="N549" i="6"/>
  <c r="N4196" i="6"/>
  <c r="N33" i="6"/>
  <c r="N4127" i="6"/>
  <c r="N971" i="6"/>
  <c r="N3199" i="6"/>
  <c r="N1361" i="6"/>
  <c r="N2198" i="6"/>
  <c r="N4302" i="6"/>
  <c r="N3129" i="6"/>
  <c r="N214" i="6"/>
  <c r="N2727" i="6"/>
  <c r="N889" i="6"/>
  <c r="N2324" i="6"/>
  <c r="N1715" i="6"/>
  <c r="N4743" i="6"/>
  <c r="N1729" i="6"/>
  <c r="N4893" i="6"/>
  <c r="N4698" i="6"/>
  <c r="N4595" i="6"/>
  <c r="N4852" i="6"/>
  <c r="N4598" i="6"/>
  <c r="N4159" i="6"/>
  <c r="N4550" i="6"/>
  <c r="N4117" i="6"/>
  <c r="N4303" i="6"/>
  <c r="N2089" i="6"/>
  <c r="N925" i="6"/>
  <c r="N2119" i="6"/>
  <c r="N2624" i="6"/>
  <c r="N1097" i="6"/>
  <c r="N3783" i="6"/>
  <c r="N4312" i="6"/>
  <c r="N3680" i="6"/>
  <c r="N982" i="6"/>
  <c r="N5428" i="6"/>
  <c r="N1324" i="6"/>
  <c r="N5605" i="6"/>
  <c r="N4504" i="6"/>
  <c r="N1607" i="6"/>
  <c r="N3708" i="6"/>
  <c r="N1503" i="6"/>
  <c r="N4188" i="6"/>
  <c r="N68" i="6"/>
  <c r="N4939" i="6"/>
  <c r="N3444" i="6"/>
  <c r="N2404" i="6"/>
  <c r="N64" i="6"/>
  <c r="N5751" i="6"/>
  <c r="N2795" i="6"/>
  <c r="N4118" i="6"/>
  <c r="N1437" i="6"/>
  <c r="N4814" i="6"/>
  <c r="N640" i="6"/>
  <c r="N5679" i="6"/>
  <c r="N4395" i="6"/>
  <c r="N4279" i="6"/>
  <c r="N3108" i="6"/>
  <c r="N4848" i="6"/>
  <c r="N5088" i="6"/>
  <c r="N4030" i="6"/>
  <c r="N1422" i="6"/>
  <c r="N4536" i="6"/>
  <c r="N2465" i="6"/>
  <c r="N4841" i="6"/>
  <c r="N2478" i="6"/>
  <c r="N960" i="6"/>
  <c r="N708" i="6"/>
  <c r="N527" i="6"/>
  <c r="N4855" i="6"/>
  <c r="N964" i="6"/>
  <c r="N5559" i="6"/>
  <c r="N4076" i="6"/>
  <c r="N845" i="6"/>
  <c r="N3457" i="6"/>
  <c r="N5693" i="6"/>
  <c r="N5467" i="6"/>
  <c r="N2836" i="6"/>
  <c r="N2636" i="6"/>
  <c r="N2326" i="6"/>
  <c r="N4147" i="6"/>
  <c r="N186" i="6"/>
  <c r="N779" i="6"/>
  <c r="N5350" i="6"/>
  <c r="N532" i="6"/>
  <c r="N593" i="6"/>
  <c r="N675" i="6"/>
  <c r="N1765" i="6"/>
  <c r="N2735" i="6"/>
  <c r="N3087" i="6"/>
  <c r="N1011" i="6"/>
  <c r="N1566" i="6"/>
  <c r="N459" i="6"/>
  <c r="N2025" i="6"/>
  <c r="N1409" i="6"/>
  <c r="N4374" i="6"/>
  <c r="N1946" i="6"/>
  <c r="N1340" i="6"/>
  <c r="N1465" i="6"/>
  <c r="N4880" i="6"/>
  <c r="N5148" i="6"/>
  <c r="N2424" i="6"/>
  <c r="N3657" i="6"/>
  <c r="N295" i="6"/>
  <c r="N3655" i="6"/>
  <c r="N4477" i="6"/>
  <c r="N1374" i="6"/>
  <c r="N4399" i="6"/>
  <c r="N1999" i="6"/>
  <c r="N2492" i="6"/>
  <c r="N2967" i="6"/>
  <c r="N1092" i="6"/>
  <c r="N2628" i="6"/>
  <c r="N2557" i="6"/>
  <c r="N3948" i="6"/>
  <c r="N3284" i="6"/>
  <c r="N3429" i="6"/>
  <c r="N2013" i="6"/>
  <c r="N1436" i="6"/>
  <c r="N4015" i="6"/>
  <c r="N4412" i="6"/>
  <c r="N3046" i="6"/>
  <c r="N1429" i="6"/>
  <c r="N1931" i="6"/>
  <c r="N712" i="6"/>
  <c r="N851" i="6"/>
  <c r="N5701" i="6"/>
  <c r="N1854" i="6"/>
  <c r="N3730" i="6"/>
  <c r="N5548" i="6"/>
  <c r="N2312" i="6"/>
  <c r="N2304" i="6"/>
  <c r="N2960" i="6"/>
  <c r="N1440" i="6"/>
  <c r="N1331" i="6"/>
  <c r="N160" i="6"/>
  <c r="N1438" i="6"/>
  <c r="N4235" i="6"/>
  <c r="N4667" i="6"/>
  <c r="N504" i="6"/>
  <c r="N5299" i="6"/>
  <c r="N4290" i="6"/>
  <c r="N227" i="6"/>
  <c r="N2117" i="6"/>
  <c r="N2518" i="6"/>
  <c r="N2891" i="6"/>
  <c r="N1186" i="6"/>
  <c r="N3204" i="6"/>
  <c r="N246" i="6"/>
  <c r="N398" i="6"/>
  <c r="N3824" i="6"/>
  <c r="N901" i="6"/>
  <c r="N5123" i="6"/>
  <c r="N4630" i="6"/>
  <c r="N2270" i="6"/>
  <c r="N3157" i="6"/>
  <c r="N2862" i="6"/>
  <c r="N1580" i="6"/>
  <c r="N2001" i="6"/>
  <c r="N4593" i="6"/>
  <c r="N5374" i="6"/>
  <c r="N1343" i="6"/>
  <c r="N2526" i="6"/>
  <c r="N4033" i="6"/>
  <c r="N4469" i="6"/>
  <c r="N2231" i="6"/>
  <c r="N5258" i="6"/>
  <c r="N2113" i="6"/>
  <c r="N1458" i="6"/>
  <c r="N4928" i="6"/>
  <c r="N2639" i="6"/>
  <c r="N4659" i="6"/>
  <c r="N4777" i="6"/>
  <c r="N2153" i="6"/>
  <c r="N828" i="6"/>
  <c r="N1520" i="6"/>
  <c r="N1986" i="6"/>
  <c r="N5635" i="6"/>
  <c r="N3740" i="6"/>
  <c r="N3422" i="6"/>
  <c r="N5597" i="6"/>
  <c r="N3031" i="6"/>
  <c r="N342" i="6"/>
  <c r="N3462" i="6"/>
  <c r="N2835" i="6"/>
  <c r="N3359" i="6"/>
  <c r="N4162" i="6"/>
  <c r="N5790" i="6"/>
  <c r="N4687" i="6"/>
  <c r="N3596" i="6"/>
  <c r="N4909" i="6"/>
  <c r="N2997" i="6"/>
  <c r="N2433" i="6"/>
  <c r="N3953" i="6"/>
  <c r="N3975" i="6"/>
  <c r="N5789" i="6"/>
  <c r="N5380" i="6"/>
  <c r="N15" i="6"/>
  <c r="N4452" i="6"/>
  <c r="N4112" i="6"/>
  <c r="N4622" i="6"/>
  <c r="N467" i="6"/>
  <c r="N3137" i="6"/>
  <c r="N2134" i="6"/>
  <c r="N3671" i="6"/>
  <c r="N5320" i="6"/>
  <c r="N3345" i="6"/>
  <c r="N1433" i="6"/>
  <c r="N4080" i="6"/>
  <c r="N3771" i="6"/>
  <c r="N5653" i="6"/>
  <c r="N4126" i="6"/>
  <c r="N4319" i="6"/>
  <c r="N3981" i="6"/>
  <c r="N1541" i="6"/>
  <c r="N1499" i="6"/>
  <c r="N4563" i="6"/>
  <c r="N5671" i="6"/>
  <c r="N2479" i="6"/>
  <c r="N1466" i="6"/>
  <c r="N3511" i="6"/>
  <c r="N4037" i="6"/>
  <c r="N3053" i="6"/>
  <c r="N1204" i="6"/>
  <c r="N4471" i="6"/>
  <c r="N3618" i="6"/>
  <c r="N2344" i="6"/>
  <c r="N3055" i="6"/>
  <c r="N5666" i="6"/>
  <c r="N600" i="6"/>
  <c r="N3121" i="6"/>
  <c r="N4642" i="6"/>
  <c r="N1646" i="6"/>
  <c r="N2956" i="6"/>
  <c r="N2081" i="6"/>
  <c r="N134" i="6"/>
  <c r="N2297" i="6"/>
  <c r="N3436" i="6"/>
  <c r="N443" i="6"/>
  <c r="N3614" i="6"/>
  <c r="N3687" i="6"/>
  <c r="N1866" i="6"/>
  <c r="N5230" i="6"/>
  <c r="N3976" i="6"/>
  <c r="N1295" i="6"/>
  <c r="N1113" i="6"/>
  <c r="N4821" i="6"/>
  <c r="N4972" i="6"/>
  <c r="N5481" i="6"/>
  <c r="N2225" i="6"/>
  <c r="N5226" i="6"/>
  <c r="N1700" i="6"/>
  <c r="N5372" i="6"/>
  <c r="N4408" i="6"/>
  <c r="N3332" i="6"/>
  <c r="N16" i="6"/>
  <c r="N4737" i="6"/>
  <c r="N3652" i="6"/>
  <c r="N4839" i="6"/>
  <c r="N4714" i="6"/>
  <c r="N1954" i="6"/>
  <c r="N3703" i="6"/>
  <c r="N2052" i="6"/>
  <c r="N5075" i="6"/>
  <c r="N725" i="6"/>
  <c r="N5333" i="6"/>
  <c r="N957" i="6"/>
  <c r="N4329" i="6"/>
  <c r="N2688" i="6"/>
  <c r="N5082" i="6"/>
  <c r="N42" i="6"/>
  <c r="N1266" i="6"/>
  <c r="N1138" i="6"/>
  <c r="N4180" i="6"/>
  <c r="N3406" i="6"/>
  <c r="N2632" i="6"/>
  <c r="N722" i="6"/>
  <c r="N5154" i="6"/>
  <c r="N5490" i="6"/>
  <c r="N2989" i="6"/>
  <c r="N1470" i="6"/>
  <c r="N395" i="6"/>
  <c r="N2458" i="6"/>
  <c r="N1028" i="6"/>
  <c r="N4979" i="6"/>
  <c r="N4071" i="6"/>
  <c r="N3621" i="6"/>
  <c r="N2922" i="6"/>
  <c r="N4629" i="6"/>
  <c r="N4851" i="6"/>
  <c r="N74" i="6"/>
  <c r="N4316" i="6"/>
  <c r="N306" i="6"/>
  <c r="N3893" i="6"/>
  <c r="N2008" i="6"/>
  <c r="N2985" i="6"/>
  <c r="N1902" i="6"/>
  <c r="N3656" i="6"/>
  <c r="N2461" i="6"/>
  <c r="N4975" i="6"/>
  <c r="N435" i="6"/>
  <c r="N1416" i="6"/>
  <c r="N5058" i="6"/>
  <c r="N1449" i="6"/>
  <c r="N239" i="6"/>
  <c r="N3654" i="6"/>
  <c r="N3056" i="6"/>
  <c r="N1911" i="6"/>
  <c r="N4879" i="6"/>
  <c r="N2083" i="6"/>
  <c r="N5554" i="6"/>
  <c r="N1095" i="6"/>
  <c r="N1891" i="6"/>
  <c r="N3873" i="6"/>
  <c r="N2896" i="6"/>
  <c r="N4902" i="6"/>
  <c r="N2163" i="6"/>
  <c r="N2635" i="6"/>
  <c r="N2242" i="6"/>
  <c r="N869" i="6"/>
  <c r="N5233" i="6"/>
  <c r="N5650" i="6"/>
  <c r="N1907" i="6"/>
  <c r="N4084" i="6"/>
  <c r="N4150" i="6"/>
  <c r="N949" i="6"/>
  <c r="N5220" i="6"/>
  <c r="N2996" i="6"/>
  <c r="N349" i="6"/>
  <c r="N1226" i="6"/>
  <c r="N989" i="6"/>
  <c r="N4400" i="6"/>
  <c r="N3469" i="6"/>
  <c r="N5358" i="6"/>
  <c r="N2950" i="6"/>
  <c r="N4956" i="6"/>
  <c r="N1243" i="6"/>
  <c r="N2442" i="6"/>
  <c r="N3328" i="6"/>
  <c r="N5511" i="6"/>
  <c r="N123" i="6"/>
  <c r="N5304" i="6"/>
  <c r="N2876" i="6"/>
  <c r="N1592" i="6"/>
  <c r="N5171" i="6"/>
  <c r="N3852" i="6"/>
  <c r="N4046" i="6"/>
  <c r="N1670" i="6"/>
  <c r="N4228" i="6"/>
  <c r="N3720" i="6"/>
  <c r="N1461" i="6"/>
  <c r="N3841" i="6"/>
  <c r="N52" i="6"/>
  <c r="N602" i="6"/>
  <c r="N1816" i="6"/>
  <c r="N1293" i="6"/>
  <c r="N5162" i="6"/>
  <c r="N2213" i="6"/>
  <c r="N939" i="6"/>
  <c r="N4533" i="6"/>
  <c r="N458" i="6"/>
  <c r="N3784" i="6"/>
  <c r="N3786" i="6"/>
  <c r="N3973" i="6"/>
  <c r="N2114" i="6"/>
  <c r="N4020" i="6"/>
  <c r="N1014" i="6"/>
  <c r="N111" i="6"/>
  <c r="N3089" i="6"/>
  <c r="N2842" i="6"/>
  <c r="N5369" i="6"/>
  <c r="N2123" i="6"/>
  <c r="N5639" i="6"/>
  <c r="N2981" i="6"/>
  <c r="N3666" i="6"/>
  <c r="N4177" i="6"/>
  <c r="N2744" i="6"/>
  <c r="N5165" i="6"/>
  <c r="N5192" i="6"/>
  <c r="N2734" i="6"/>
  <c r="N1319" i="6"/>
  <c r="N1145" i="6"/>
  <c r="N5677" i="6"/>
  <c r="N4139" i="6"/>
  <c r="N4288" i="6"/>
  <c r="N388" i="6"/>
  <c r="N4808" i="6"/>
  <c r="N76" i="6"/>
  <c r="N550" i="6"/>
  <c r="N5221" i="6"/>
  <c r="N4555" i="6"/>
  <c r="N184" i="6"/>
  <c r="N155" i="6"/>
  <c r="N3347" i="6"/>
  <c r="N1905" i="6"/>
  <c r="N2513" i="6"/>
  <c r="N3110" i="6"/>
  <c r="N1654" i="6"/>
  <c r="N903" i="6"/>
  <c r="N3876" i="6"/>
  <c r="N4051" i="6"/>
  <c r="N5412" i="6"/>
  <c r="N4860" i="6"/>
  <c r="N3012" i="6"/>
  <c r="N176" i="6"/>
  <c r="N3856" i="6"/>
  <c r="N1547" i="6"/>
  <c r="N969" i="6"/>
  <c r="N2412" i="6"/>
  <c r="N2138" i="6"/>
  <c r="N2594" i="6"/>
  <c r="N298" i="6"/>
  <c r="N3567" i="6"/>
  <c r="N2617" i="6"/>
  <c r="N4365" i="6"/>
  <c r="N5415" i="6"/>
  <c r="N4602" i="6"/>
  <c r="N2522" i="6"/>
  <c r="N2497" i="6"/>
  <c r="N2645" i="6"/>
  <c r="N1352" i="6"/>
  <c r="N5182" i="6"/>
  <c r="N3273" i="6"/>
  <c r="N4949" i="6"/>
  <c r="N1055" i="6"/>
  <c r="N2421" i="6"/>
  <c r="N811" i="6"/>
  <c r="N680" i="6"/>
  <c r="N2521" i="6"/>
  <c r="N4823" i="6"/>
  <c r="N1701" i="6"/>
  <c r="N537" i="6"/>
  <c r="N3819" i="6"/>
  <c r="N4264" i="6"/>
  <c r="N1900" i="6"/>
  <c r="N2137" i="6"/>
  <c r="N3002" i="6"/>
  <c r="N4646" i="6"/>
  <c r="N2051" i="6"/>
  <c r="N3960" i="6"/>
  <c r="N3248" i="6"/>
  <c r="N5383" i="6"/>
  <c r="N3161" i="6"/>
  <c r="N4273" i="6"/>
  <c r="N2286" i="6"/>
  <c r="N397" i="6"/>
  <c r="N2994" i="6"/>
  <c r="N2143" i="6"/>
  <c r="N696" i="6"/>
  <c r="N944" i="6"/>
  <c r="N2087" i="6"/>
  <c r="N3620" i="6"/>
  <c r="N259" i="6"/>
  <c r="N5365" i="6"/>
  <c r="N499" i="6"/>
  <c r="N2452" i="6"/>
  <c r="N2679" i="6"/>
  <c r="N385" i="6"/>
  <c r="N5259" i="6"/>
  <c r="N3767" i="6"/>
  <c r="N3488" i="6"/>
  <c r="N5494" i="6"/>
  <c r="N5697" i="6"/>
  <c r="N5141" i="6"/>
  <c r="N5096" i="6"/>
  <c r="N1285" i="6"/>
  <c r="N1018" i="6"/>
  <c r="N5588" i="6"/>
  <c r="N5223" i="6"/>
  <c r="N4229" i="6"/>
  <c r="N4915" i="6"/>
  <c r="N4653" i="6"/>
  <c r="N3291" i="6"/>
  <c r="N5024" i="6"/>
  <c r="N5788" i="6"/>
  <c r="N5322" i="6"/>
  <c r="N5534" i="6"/>
  <c r="N4383" i="6"/>
  <c r="N5409" i="6"/>
  <c r="N4266" i="6"/>
  <c r="N1154" i="6"/>
  <c r="N3182" i="6"/>
  <c r="N4093" i="6"/>
  <c r="N2696" i="6"/>
  <c r="N3461" i="6"/>
  <c r="N3834" i="6"/>
  <c r="N2311" i="6"/>
  <c r="N2630" i="6"/>
  <c r="N2962" i="6"/>
  <c r="N4545" i="6"/>
  <c r="N5583" i="6"/>
  <c r="N417" i="6"/>
  <c r="N71" i="6"/>
  <c r="N788" i="6"/>
  <c r="N1945" i="6"/>
  <c r="N1813" i="6"/>
  <c r="N5091" i="6"/>
  <c r="N491" i="6"/>
  <c r="N1118" i="6"/>
  <c r="N1479" i="6"/>
  <c r="N2379" i="6"/>
  <c r="N217" i="6"/>
  <c r="N1057" i="6"/>
  <c r="N2185" i="6"/>
  <c r="N2570" i="6"/>
  <c r="N5218" i="6"/>
  <c r="N4890" i="6"/>
  <c r="N2211" i="6"/>
  <c r="N5242" i="6"/>
  <c r="N5772" i="6"/>
  <c r="N1139" i="6"/>
  <c r="N2202" i="6"/>
  <c r="N1692" i="6"/>
  <c r="N4342" i="6"/>
  <c r="N2249" i="6"/>
  <c r="N4198" i="6"/>
  <c r="N5614" i="6"/>
  <c r="N2500" i="6"/>
  <c r="N809" i="6"/>
  <c r="N241" i="6"/>
  <c r="N2547" i="6"/>
  <c r="N5336" i="6"/>
  <c r="N2995" i="6"/>
  <c r="N3929" i="6"/>
  <c r="N5587" i="6"/>
  <c r="N5216" i="6"/>
  <c r="N2852" i="6"/>
  <c r="N1133" i="6"/>
  <c r="N1287" i="6"/>
  <c r="N1486" i="6"/>
  <c r="N236" i="6"/>
  <c r="N1770" i="6"/>
  <c r="N1504" i="6"/>
  <c r="N2007" i="6"/>
  <c r="N3777" i="6"/>
  <c r="N316" i="6"/>
  <c r="N3701" i="6"/>
  <c r="N4984" i="6"/>
  <c r="N2487" i="6"/>
  <c r="N2750" i="6"/>
  <c r="N2189" i="6"/>
  <c r="N2858" i="6"/>
  <c r="N3344" i="6"/>
  <c r="N2952" i="6"/>
  <c r="N1347" i="6"/>
  <c r="N4754" i="6"/>
  <c r="N945" i="6"/>
  <c r="N5190" i="6"/>
  <c r="N5345" i="6"/>
  <c r="N2607" i="6"/>
  <c r="N81" i="6"/>
  <c r="N5401" i="6"/>
  <c r="N2600" i="6"/>
  <c r="N2214" i="6"/>
  <c r="N1189" i="6"/>
  <c r="N1482" i="6"/>
  <c r="N5564" i="6"/>
  <c r="N2351" i="6"/>
  <c r="N2258" i="6"/>
  <c r="N4284" i="6"/>
  <c r="N3779" i="6"/>
  <c r="N4978" i="6"/>
  <c r="N200" i="6"/>
  <c r="N3901" i="6"/>
  <c r="N5254" i="6"/>
  <c r="N162" i="6"/>
  <c r="N2563" i="6"/>
  <c r="N1027" i="6"/>
  <c r="N3797" i="6"/>
  <c r="N5012" i="6"/>
  <c r="N92" i="6"/>
  <c r="N2820" i="6"/>
  <c r="N1024" i="6"/>
  <c r="N4905" i="6"/>
  <c r="N5352" i="6"/>
  <c r="N4270" i="6"/>
  <c r="N1505" i="6"/>
  <c r="N936" i="6"/>
  <c r="N2328" i="6"/>
  <c r="N4559" i="6"/>
  <c r="N3093" i="6"/>
  <c r="N974" i="6"/>
  <c r="N1948" i="6"/>
  <c r="N3365" i="6"/>
  <c r="N3866" i="6"/>
  <c r="N569" i="6"/>
  <c r="N4210" i="6"/>
  <c r="N1140" i="6"/>
  <c r="N1487" i="6"/>
  <c r="N2911" i="6"/>
  <c r="N1359" i="6"/>
  <c r="N1817" i="6"/>
  <c r="N3939" i="6"/>
  <c r="N4218" i="6"/>
  <c r="N5217" i="6"/>
  <c r="N2745" i="6"/>
  <c r="N4988" i="6"/>
  <c r="N2736" i="6"/>
  <c r="N856" i="6"/>
  <c r="N3170" i="6"/>
  <c r="N1730" i="6"/>
  <c r="N3258" i="6"/>
  <c r="N5736" i="6"/>
  <c r="N3503" i="6"/>
  <c r="N2853" i="6"/>
  <c r="N2290" i="6"/>
  <c r="N4183" i="6"/>
  <c r="N104" i="6"/>
  <c r="N4116" i="6"/>
  <c r="N1970" i="6"/>
  <c r="N3552" i="6"/>
  <c r="N4325" i="6"/>
  <c r="N4644" i="6"/>
  <c r="N34" i="6"/>
  <c r="N3540" i="6"/>
  <c r="N5552" i="6"/>
  <c r="N5480" i="6"/>
  <c r="N3387" i="6"/>
  <c r="N1556" i="6"/>
  <c r="N665" i="6"/>
  <c r="N4136" i="6"/>
  <c r="N1798" i="6"/>
  <c r="N3843" i="6"/>
  <c r="N5574" i="6"/>
  <c r="N1103" i="6"/>
  <c r="N4269" i="6"/>
</calcChain>
</file>

<file path=xl/sharedStrings.xml><?xml version="1.0" encoding="utf-8"?>
<sst xmlns="http://schemas.openxmlformats.org/spreadsheetml/2006/main" count="28631" uniqueCount="6269">
  <si>
    <t>Shannon-Index</t>
  </si>
  <si>
    <t>Anteil Pioniervegetation</t>
  </si>
  <si>
    <t>Info Flora</t>
  </si>
  <si>
    <t>Nr. SISF</t>
  </si>
  <si>
    <t>Rangstufe</t>
  </si>
  <si>
    <t>Taxonname</t>
  </si>
  <si>
    <t>Familie</t>
  </si>
  <si>
    <t>Indigenat CH</t>
  </si>
  <si>
    <t>Grenzgebiet</t>
  </si>
  <si>
    <t>Ist Teil von: Taxonname</t>
  </si>
  <si>
    <t>Ist Teil von: Nr. SISF</t>
  </si>
  <si>
    <t>no ISFS</t>
  </si>
  <si>
    <t>Rang</t>
  </si>
  <si>
    <t>Nom du taxon</t>
  </si>
  <si>
    <t>Famille</t>
  </si>
  <si>
    <t>Indigénat CH</t>
  </si>
  <si>
    <t>Zone limitrophe</t>
  </si>
  <si>
    <t>Est compris dans: Nom du taxon</t>
  </si>
  <si>
    <t>Est compris dans: no ISFS</t>
  </si>
  <si>
    <t>sp</t>
  </si>
  <si>
    <t>Abies alba Mill.</t>
  </si>
  <si>
    <t>Pinaceae</t>
  </si>
  <si>
    <t>I</t>
  </si>
  <si>
    <t>Abies nordmanniana (Steven) Spach</t>
  </si>
  <si>
    <t>NC</t>
  </si>
  <si>
    <t>Abutilon theophrasti Medik.</t>
  </si>
  <si>
    <t>Malvaceae</t>
  </si>
  <si>
    <t>N</t>
  </si>
  <si>
    <t>Acacia dealbata Link</t>
  </si>
  <si>
    <t>Fabaceae</t>
  </si>
  <si>
    <t>Acalypha australis L.</t>
  </si>
  <si>
    <t>Euphorbiaceae</t>
  </si>
  <si>
    <t>Acalypha virginica L.</t>
  </si>
  <si>
    <t>Acanthus mollis L.</t>
  </si>
  <si>
    <t>Acanthaceae</t>
  </si>
  <si>
    <t>Acer campestre L.</t>
  </si>
  <si>
    <t>Sapindaceae</t>
  </si>
  <si>
    <t>Acer monspessulanum L.</t>
  </si>
  <si>
    <t>Acer negundo L.</t>
  </si>
  <si>
    <t>Acer opalus Mill.</t>
  </si>
  <si>
    <t>Acer platanoides L.</t>
  </si>
  <si>
    <t>Acer pseudoplatanus L.</t>
  </si>
  <si>
    <t>Acer saccharinum L.</t>
  </si>
  <si>
    <t>Aceras anthropophorum (L.) W. T. Aiton</t>
  </si>
  <si>
    <t>Orchidaceae</t>
  </si>
  <si>
    <t>Achillea ageratum L.</t>
  </si>
  <si>
    <t>Asteraceae</t>
  </si>
  <si>
    <t>Achillea atrata L.</t>
  </si>
  <si>
    <t>Achillea clavenae L.</t>
  </si>
  <si>
    <t>Achillea collina Rchb.</t>
  </si>
  <si>
    <t>Achillea millefolium aggr.</t>
  </si>
  <si>
    <t>Achillea crithmifolia Waldst. &amp; Kit.</t>
  </si>
  <si>
    <t>Achillea distans Willd.</t>
  </si>
  <si>
    <t>x</t>
  </si>
  <si>
    <t>Achillea erba-rotta All.</t>
  </si>
  <si>
    <t>subsp</t>
  </si>
  <si>
    <t>Achillea erba-rotta All. subsp. erba-rotta</t>
  </si>
  <si>
    <t>Achillea erba-rotta subsp. moschata (Wulfen) Vacc.</t>
  </si>
  <si>
    <t>Achillea filipendulina Lam.</t>
  </si>
  <si>
    <t>Achillea macrophylla L.</t>
  </si>
  <si>
    <t>Achillea millefolium L.</t>
  </si>
  <si>
    <t>Achillea millefolium L. subsp. millefolium</t>
  </si>
  <si>
    <t>Achillea millefolium subsp. sudetica (Opiz) J. Weiss</t>
  </si>
  <si>
    <t>aggr</t>
  </si>
  <si>
    <t>Achillea nana L.</t>
  </si>
  <si>
    <t>Achillea nobilis L.</t>
  </si>
  <si>
    <t>subsp (single)</t>
  </si>
  <si>
    <t>Achillea nobilis L. subsp. nobilis</t>
  </si>
  <si>
    <t>Achillea oxyloba (DC.) Sch. Bip.</t>
  </si>
  <si>
    <t>Achillea pratensis Saukel &amp; R. Länger</t>
  </si>
  <si>
    <t>Achillea ptarmica L.</t>
  </si>
  <si>
    <t>Achillea roseoalba Ehrend.</t>
  </si>
  <si>
    <t>Achillea setacea Waldst. &amp; Kit.</t>
  </si>
  <si>
    <t>Achillea stricta Gremli</t>
  </si>
  <si>
    <t>Achillea tomentosa L.</t>
  </si>
  <si>
    <t>Achnatherum calamagrostis (L.) P. Beauv.</t>
  </si>
  <si>
    <t>Poaceae</t>
  </si>
  <si>
    <t>Acinos alpinus (L.) Moench</t>
  </si>
  <si>
    <t>Lamiaceae</t>
  </si>
  <si>
    <t>Acinos arvensis (Lam.) Dandy</t>
  </si>
  <si>
    <t>Aconitum anthora L.</t>
  </si>
  <si>
    <t>Ranunculaceae</t>
  </si>
  <si>
    <t>Aconitum lycoctonum L.</t>
  </si>
  <si>
    <t>Aconitum lycoctonum subsp. neapolitanum (Ten.) Nyman</t>
  </si>
  <si>
    <t>Aconitum lycoctonum subsp. vulparia (Rchb.) Nyman</t>
  </si>
  <si>
    <t>Aconitum napellus L.</t>
  </si>
  <si>
    <t>Aconitum napellus subsp. lusitanicum Rouy</t>
  </si>
  <si>
    <t>Aconitum napellus subsp. tauricum (Wulfen) Gáyer</t>
  </si>
  <si>
    <t>Aconitum napellus subsp. vulgare Rouy &amp; Foucaud</t>
  </si>
  <si>
    <t>Aconitum variegatum L.</t>
  </si>
  <si>
    <t>Aconitum variegatum L. subsp. variegatum</t>
  </si>
  <si>
    <t>Aconitum variegatum subsp. paniculatum (Arcang.) Negodi</t>
  </si>
  <si>
    <t>Aconitum variegatum subsp. rostratum (DC.) Gáyer</t>
  </si>
  <si>
    <t>Aconitum variegatum subsp. valesiacum (Gáyer) Greuter &amp; Burdet</t>
  </si>
  <si>
    <t>Acorus calamus L.</t>
  </si>
  <si>
    <t>Acoraceae</t>
  </si>
  <si>
    <t>Actaea spicata L.</t>
  </si>
  <si>
    <t>Actinidia chinensis Planch.</t>
  </si>
  <si>
    <t>Actinidiaceae</t>
  </si>
  <si>
    <t>Adenophora liliifolia (L.) A. DC.</t>
  </si>
  <si>
    <t>Campanulaceae</t>
  </si>
  <si>
    <t>Adenostyles alliariae (Gouan) A. Kern.</t>
  </si>
  <si>
    <t>Adenostyles alpina (L.) Bluff &amp; Fingerh.</t>
  </si>
  <si>
    <t>Adenostyles leucophylla (Willd.) Rchb.</t>
  </si>
  <si>
    <t>Adiantum capillus-veneris L.</t>
  </si>
  <si>
    <t>Pteridaceae</t>
  </si>
  <si>
    <t>Adonis aestivalis L.</t>
  </si>
  <si>
    <t>A</t>
  </si>
  <si>
    <t>Adonis annua L.</t>
  </si>
  <si>
    <t>Adonis flammea Jacq.</t>
  </si>
  <si>
    <t>Adonis vernalis L.</t>
  </si>
  <si>
    <t>Adoxa moschatellina L.</t>
  </si>
  <si>
    <t>Adoxaceae</t>
  </si>
  <si>
    <t>Aegilops cylindrica Host</t>
  </si>
  <si>
    <t>Aegilops geniculata Roth</t>
  </si>
  <si>
    <t>Aegilops geniculata aggr.</t>
  </si>
  <si>
    <t>Aegilops neglecta Bertol.</t>
  </si>
  <si>
    <t>Aegilops triuncialis L.</t>
  </si>
  <si>
    <t>Aegilops ventricosa Tausch</t>
  </si>
  <si>
    <t>Aegopodium podagraria L.</t>
  </si>
  <si>
    <t>Apiaceae</t>
  </si>
  <si>
    <t>Aesculus hippocastanum L.</t>
  </si>
  <si>
    <t>Aethionema saxatile (L.) R. Br.</t>
  </si>
  <si>
    <t>Brassicaceae</t>
  </si>
  <si>
    <t>Aethionema saxatile (L.) R. Br. subsp. saxatile</t>
  </si>
  <si>
    <t>Aethionema thomasianum J. Gay</t>
  </si>
  <si>
    <t>Aethusa cynapioides M. Bieb.</t>
  </si>
  <si>
    <t>Aethusa cynapium L.</t>
  </si>
  <si>
    <t>Agave americana L.</t>
  </si>
  <si>
    <t>Asparagaceae</t>
  </si>
  <si>
    <t>Agrimonia eupatoria L.</t>
  </si>
  <si>
    <t>Rosaceae</t>
  </si>
  <si>
    <t>Agrimonia procera Wallr.</t>
  </si>
  <si>
    <t>Agropyron cristatum (L.) Gaertn.</t>
  </si>
  <si>
    <t>Agropyron cristatum (L.) Gaertn. subsp. cristatum</t>
  </si>
  <si>
    <t>Agropyron cristatum subsp. pectinatum (M. Bieb.) Tzvelev</t>
  </si>
  <si>
    <t>Agrostemma githago L.</t>
  </si>
  <si>
    <t>Caryophyllaceae</t>
  </si>
  <si>
    <t>Agrostis alpina Scop.</t>
  </si>
  <si>
    <t>Agrostis canina L.</t>
  </si>
  <si>
    <t>Agrostis capillaris L.</t>
  </si>
  <si>
    <t>Agrostis gigantea Roth</t>
  </si>
  <si>
    <t>Agrostis rupestris All.</t>
  </si>
  <si>
    <t>Agrostis schleicheri Jord. &amp; Verl.</t>
  </si>
  <si>
    <t>Agrostis schraderiana Bech.</t>
  </si>
  <si>
    <t>Agrostis stolonifera L.</t>
  </si>
  <si>
    <t>Agrostis vinealis Schreb.</t>
  </si>
  <si>
    <t>Ailanthus altissima (Mill.) Swingle</t>
  </si>
  <si>
    <t>Simaroubaceae</t>
  </si>
  <si>
    <t>Aira caryophyllea L.</t>
  </si>
  <si>
    <t>Aira caryophyllea L. subsp. caryophyllea</t>
  </si>
  <si>
    <t>Aira caryophyllea subsp. plesiantha (Boreau) K. Richt.</t>
  </si>
  <si>
    <t>Aira elegantissima Schur</t>
  </si>
  <si>
    <t>Aira praecox L.</t>
  </si>
  <si>
    <t>Ajuga chamaepitys (L.) Schreb.</t>
  </si>
  <si>
    <t>Ajuga genevensis L.</t>
  </si>
  <si>
    <t>Ajuga pyramidalis L.</t>
  </si>
  <si>
    <t>Ajuga reptans L.</t>
  </si>
  <si>
    <t>Akebia quinata (Houtt.) Decne.</t>
  </si>
  <si>
    <t>Lardizabalaceae</t>
  </si>
  <si>
    <t>Albizia julibrissin Durazz.</t>
  </si>
  <si>
    <t>Alcea biennis Winterl</t>
  </si>
  <si>
    <t>Alcea rosea L.</t>
  </si>
  <si>
    <t>Alchemilla acuminatidens Buser</t>
  </si>
  <si>
    <t>Alchemilla glabra aggr.</t>
  </si>
  <si>
    <t>Alchemilla acutiloba Opiz</t>
  </si>
  <si>
    <t>Alchemilla vulgaris aggr.</t>
  </si>
  <si>
    <t>Alchemilla aggregata Buser</t>
  </si>
  <si>
    <t>Alchemilla coriacea aggr.</t>
  </si>
  <si>
    <t>Alchemilla alpigena Hegi</t>
  </si>
  <si>
    <t>Alchemilla plicatula aggr.</t>
  </si>
  <si>
    <t>Alchemilla alpina L.</t>
  </si>
  <si>
    <t>Alchemilla alpina aggr.</t>
  </si>
  <si>
    <t>Alchemilla amphisericea Buser</t>
  </si>
  <si>
    <t>Alchemilla argentidens Buser</t>
  </si>
  <si>
    <t>Alchemilla atrovirens Buser</t>
  </si>
  <si>
    <t>Alchemilla conjuncta aggr.</t>
  </si>
  <si>
    <t>Alchemilla chirophylla Buser</t>
  </si>
  <si>
    <t>Alchemilla colorata Buser</t>
  </si>
  <si>
    <t>Alchemilla hybrida aggr.</t>
  </si>
  <si>
    <t>Alchemilla compta Buser</t>
  </si>
  <si>
    <t>Alchemilla heteropoda aggr.</t>
  </si>
  <si>
    <t>Alchemilla conjuncta Bab.</t>
  </si>
  <si>
    <t>Alchemilla connivens Buser</t>
  </si>
  <si>
    <t>Alchemilla controversa Buser</t>
  </si>
  <si>
    <t>Alchemilla coriacea Buser</t>
  </si>
  <si>
    <t>Alchemilla crinita Buser</t>
  </si>
  <si>
    <t>Alchemilla curtiloba Buser</t>
  </si>
  <si>
    <t>Alchemilla decumbens Buser</t>
  </si>
  <si>
    <t>Alchemilla decumbens aggr.</t>
  </si>
  <si>
    <t>Alchemilla demissa Buser</t>
  </si>
  <si>
    <t>Alchemilla demissa aggr.</t>
  </si>
  <si>
    <t>Alchemilla effusa Buser</t>
  </si>
  <si>
    <t>Alchemilla exigua Buser</t>
  </si>
  <si>
    <t>Alchemilla fallax Buser</t>
  </si>
  <si>
    <t>Alchemilla fissa aggr.</t>
  </si>
  <si>
    <t>Alchemilla filicaulis Buser</t>
  </si>
  <si>
    <t>Alchemilla firma Buser</t>
  </si>
  <si>
    <t>Alchemilla fissa Günther &amp; Schummel</t>
  </si>
  <si>
    <t>Alchemilla fissimima Buser</t>
  </si>
  <si>
    <t>Alchemilla flabellata Buser</t>
  </si>
  <si>
    <t>Alchemilla flavicoma Buser</t>
  </si>
  <si>
    <t>Alchemilla flavovirens Buser</t>
  </si>
  <si>
    <t>Alchemilla flexicaulis Buser</t>
  </si>
  <si>
    <t>Alchemilla frigens Buser</t>
  </si>
  <si>
    <t>Alchemilla gaillardiana Buser</t>
  </si>
  <si>
    <t>Alchemilla galkinae S. E. Fröhner</t>
  </si>
  <si>
    <t>Alchemilla gemmia Buser</t>
  </si>
  <si>
    <t>Alchemilla pentaphylloides aggr.</t>
  </si>
  <si>
    <t>Alchemilla gingolphiana S. E. Fröhner</t>
  </si>
  <si>
    <t>Alchemilla splendens aggr.</t>
  </si>
  <si>
    <t>Alchemilla glabra Neygenf.</t>
  </si>
  <si>
    <t>Alchemilla glacialis Buser</t>
  </si>
  <si>
    <t>Alchemilla grossidens aggr.</t>
  </si>
  <si>
    <t>Alchemilla glaucescens Wallr.</t>
  </si>
  <si>
    <t>Alchemilla glomerulans Buser</t>
  </si>
  <si>
    <t>Alchemilla grossidens Buser</t>
  </si>
  <si>
    <t>Alchemilla helvetica Brügger</t>
  </si>
  <si>
    <t>Alchemilla helvetica aggr.</t>
  </si>
  <si>
    <t>Alchemilla heteropoda Buser</t>
  </si>
  <si>
    <t>Alchemilla hirtipes Buser</t>
  </si>
  <si>
    <t>Alchemilla hoppeana (Rchb.) Dalla Torre</t>
  </si>
  <si>
    <t>Alchemilla hybrida (L.) L.</t>
  </si>
  <si>
    <t>Alchemilla impexa Buser</t>
  </si>
  <si>
    <t>Alchemilla incisa Buser</t>
  </si>
  <si>
    <t>Alchemilla inconcinna Buser</t>
  </si>
  <si>
    <t>Alchemilla infravallesia (Buser) Rothm.</t>
  </si>
  <si>
    <t>Alchemilla jaquetiana Buser</t>
  </si>
  <si>
    <t>Alchemilla jugensis (Buser) Maill.</t>
  </si>
  <si>
    <t>Alchemilla leptoclada Buser</t>
  </si>
  <si>
    <t>Alchemilla lineata Buser</t>
  </si>
  <si>
    <t>Alchemilla longana Buser</t>
  </si>
  <si>
    <t>Alchemilla longinodis (Buser) Maill.</t>
  </si>
  <si>
    <t>Alchemilla longiuscula Buser</t>
  </si>
  <si>
    <t>Alchemilla lunaria S. E. Fröhner</t>
  </si>
  <si>
    <t>Alchemilla micans Buser</t>
  </si>
  <si>
    <t>Alchemilla mollis (Buser) Rothm.</t>
  </si>
  <si>
    <t>Alchemilla monticola Opiz</t>
  </si>
  <si>
    <t>Alchemilla multidens Buser</t>
  </si>
  <si>
    <t>Alchemilla nitida Buser</t>
  </si>
  <si>
    <t>Alchemilla obscura Buser</t>
  </si>
  <si>
    <t>Alchemilla obtusa Buser</t>
  </si>
  <si>
    <t>Alchemilla opaca Buser</t>
  </si>
  <si>
    <t>Alchemilla oscensis S. E. Fröhner</t>
  </si>
  <si>
    <t>Alchemilla othmarii Buser</t>
  </si>
  <si>
    <t>Alchemilla paicheana (Buser) Rothm.</t>
  </si>
  <si>
    <t>Alchemilla pallens Buser</t>
  </si>
  <si>
    <t>Alchemilla pentaphyllea L.</t>
  </si>
  <si>
    <t>Alchemilla pentaphylloides Buser</t>
  </si>
  <si>
    <t>Alchemilla petiolulans Buser</t>
  </si>
  <si>
    <t>Alchemilla plicata Buser</t>
  </si>
  <si>
    <t>Alchemilla propinqua Juz.</t>
  </si>
  <si>
    <t>Alchemilla pseudodecumbens Hügin &amp; S. E. Fröhner</t>
  </si>
  <si>
    <t>Alchemilla psilopodia Hügin &amp; S. E. Fröhner</t>
  </si>
  <si>
    <t>Alchemilla racemulosa Buser</t>
  </si>
  <si>
    <t>Alchemilla radiisecta Buser</t>
  </si>
  <si>
    <t>Alchemilla reniformis Buser</t>
  </si>
  <si>
    <t>Alchemilla rhododendrophila Buser</t>
  </si>
  <si>
    <t>Alchemilla rubristipula Buser</t>
  </si>
  <si>
    <t>Alchemilla saxatilis Buser</t>
  </si>
  <si>
    <t>Alchemilla saxetana Buser</t>
  </si>
  <si>
    <t>Alchemilla schmidelyana Buser</t>
  </si>
  <si>
    <t>Alchemilla semihirta Buser</t>
  </si>
  <si>
    <t>Alchemilla semisecta Buser</t>
  </si>
  <si>
    <t>Alchemilla sericoneura Buser</t>
  </si>
  <si>
    <t>Alchemilla sinuata Buser</t>
  </si>
  <si>
    <t>Alchemilla speciosa Buser</t>
  </si>
  <si>
    <t>Alchemilla splendens Christ</t>
  </si>
  <si>
    <t>Alchemilla squarrosula Buser</t>
  </si>
  <si>
    <t>Alchemilla straminea Buser</t>
  </si>
  <si>
    <t>Alchemilla strigosula Buser</t>
  </si>
  <si>
    <t>Alchemilla subcrenata Buser</t>
  </si>
  <si>
    <t>Alchemilla subglobosa C. G. Westerl.</t>
  </si>
  <si>
    <t>Alchemilla subsericea Reut.</t>
  </si>
  <si>
    <t>Alchemilla subsericea aggr.</t>
  </si>
  <si>
    <t>Alchemilla tenuis Buser</t>
  </si>
  <si>
    <t>Alchemilla tirolensis Dalla Torre &amp; Sarnth.</t>
  </si>
  <si>
    <t>Alchemilla transiens (Buser) Buser</t>
  </si>
  <si>
    <t>Alchemilla trullata Buser</t>
  </si>
  <si>
    <t>Alchemilla trunciloba Buser</t>
  </si>
  <si>
    <t>Alchemilla undulata Buser</t>
  </si>
  <si>
    <t>Alchemilla venosula Buser</t>
  </si>
  <si>
    <t>Alchemilla versipila Buser</t>
  </si>
  <si>
    <t>Alchemilla vetteri Buser</t>
  </si>
  <si>
    <t>Alchemilla weberi S. E. Fröhner</t>
  </si>
  <si>
    <t>Alchemilla westermaieri Jaquet</t>
  </si>
  <si>
    <t>Alchemilla xanthochlora Rothm.</t>
  </si>
  <si>
    <t>Aldrovanda vesiculosa L.</t>
  </si>
  <si>
    <t>Droseraceae</t>
  </si>
  <si>
    <t>Alisma gramineum Lej.</t>
  </si>
  <si>
    <t>Alismataceae</t>
  </si>
  <si>
    <t>Alisma lanceolatum With.</t>
  </si>
  <si>
    <t>Alisma plantago-aquatica L.</t>
  </si>
  <si>
    <t>Alliaria petiolata (M. Bieb.) Cavara &amp; Grande</t>
  </si>
  <si>
    <t>Allium ampeloprasum L.</t>
  </si>
  <si>
    <t>Amaryllidaceae</t>
  </si>
  <si>
    <t>Allium angulosum L.</t>
  </si>
  <si>
    <t>Allium carinatum L.</t>
  </si>
  <si>
    <t>Allium carinatum L. subsp. carinatum</t>
  </si>
  <si>
    <t>Allium carinatum subsp. pulchellum Bonnier &amp; Layens</t>
  </si>
  <si>
    <t>Allium cepa L.</t>
  </si>
  <si>
    <t>AC</t>
  </si>
  <si>
    <t>Allium ericetorum Thore</t>
  </si>
  <si>
    <t>Allium fistulosum L.</t>
  </si>
  <si>
    <t>Allium insubricum Boiss. &amp; Reut.</t>
  </si>
  <si>
    <t>Allium lineare L.</t>
  </si>
  <si>
    <t>Allium lusitanicum Lam.</t>
  </si>
  <si>
    <t>Allium narcissiflorum Vill.</t>
  </si>
  <si>
    <t>Allium nigrum L.</t>
  </si>
  <si>
    <t>Allium oleraceum L.</t>
  </si>
  <si>
    <t>Allium paradoxum (M. Bieb.) G. Don</t>
  </si>
  <si>
    <t>Allium porrum L.</t>
  </si>
  <si>
    <t>Allium rotundum L.</t>
  </si>
  <si>
    <t>Allium sativum L.</t>
  </si>
  <si>
    <t>Allium schoenoprasum L.</t>
  </si>
  <si>
    <t>Allium scorodoprasum L.</t>
  </si>
  <si>
    <t>Allium sphaerocephalon L.</t>
  </si>
  <si>
    <t>Allium suaveolens Jacq.</t>
  </si>
  <si>
    <t>Allium ursinum L.</t>
  </si>
  <si>
    <t>Allium victorialis L.</t>
  </si>
  <si>
    <t>Allium vineale L.</t>
  </si>
  <si>
    <t>Alnus cordata (Loisel.) Duby</t>
  </si>
  <si>
    <t>Betulaceae</t>
  </si>
  <si>
    <t>Alnus glutinosa (L.) Gaertn.</t>
  </si>
  <si>
    <t>Alnus incana (L.) Moench</t>
  </si>
  <si>
    <t>Alnus viridis (Chaix) DC.</t>
  </si>
  <si>
    <t>Alopecurus aequalis Sobol.</t>
  </si>
  <si>
    <t>Alopecurus alpinus Vill.</t>
  </si>
  <si>
    <t>Alopecurus geniculatus L.</t>
  </si>
  <si>
    <t>Alopecurus myosuroides Huds.</t>
  </si>
  <si>
    <t>Alopecurus pratensis L.</t>
  </si>
  <si>
    <t>Alopecurus rendlei Eig</t>
  </si>
  <si>
    <t>Althaea hirsuta L.</t>
  </si>
  <si>
    <t>Althaea officinalis L.</t>
  </si>
  <si>
    <t>Alyssoides utriculata (L.) Moench</t>
  </si>
  <si>
    <t>Alyssum alpestre L.</t>
  </si>
  <si>
    <t>Alyssum alyssoides (L.) L.</t>
  </si>
  <si>
    <t>Alyssum argenteum All.</t>
  </si>
  <si>
    <t>Alyssum montanum L.</t>
  </si>
  <si>
    <t>Alyssum montanum L. subsp. montanum</t>
  </si>
  <si>
    <t>Alyssum murale Waldst. &amp; Kit.</t>
  </si>
  <si>
    <t>Alyssum orophilum Jord. &amp; Fourr.</t>
  </si>
  <si>
    <t>Amaranthus albus L.</t>
  </si>
  <si>
    <t>Amaranthaceae</t>
  </si>
  <si>
    <t>Amaranthus blitoides S. Watson</t>
  </si>
  <si>
    <t>Amaranthus blitum L.</t>
  </si>
  <si>
    <t>Amaranthus blitum aggr.</t>
  </si>
  <si>
    <t>A/N</t>
  </si>
  <si>
    <t>Amaranthus bouchonii Thell.</t>
  </si>
  <si>
    <t>Amaranthus hybridus aggr.</t>
  </si>
  <si>
    <t>Amaranthus caudatus L.</t>
  </si>
  <si>
    <t>Amaranthus cruentus L.</t>
  </si>
  <si>
    <t>Amaranthus deflexus L.</t>
  </si>
  <si>
    <t>Amaranthus emarginatus Uline &amp; W. L. Bray</t>
  </si>
  <si>
    <t>Amaranthus graecizans L.</t>
  </si>
  <si>
    <t>Amaranthus hybridus L.</t>
  </si>
  <si>
    <t>Amaranthus hypochondriacus L.</t>
  </si>
  <si>
    <t>Amaranthus powellii S. Watson</t>
  </si>
  <si>
    <t>Amaranthus retroflexus L.</t>
  </si>
  <si>
    <t>Ambrosia artemisiifolia L.</t>
  </si>
  <si>
    <t>Ambrosia psilostachya DC.</t>
  </si>
  <si>
    <t>Ambrosia trifida L.</t>
  </si>
  <si>
    <t>Amelanchier lamarckii F. G. Schroed.</t>
  </si>
  <si>
    <t>Amelanchier ovalis Medik.</t>
  </si>
  <si>
    <t>Ammi majus L.</t>
  </si>
  <si>
    <t>Ammi visnaga (L.) Lam.</t>
  </si>
  <si>
    <t>Amorpha fruticosa L.</t>
  </si>
  <si>
    <t>Amsinckia lycopsoides Lehm.</t>
  </si>
  <si>
    <t>Boraginaceae</t>
  </si>
  <si>
    <t>Anacamptis pyramidalis (L.) Rich.</t>
  </si>
  <si>
    <t>Anacamptis pyramidalis (L.) Rich. subsp. pyramidalis</t>
  </si>
  <si>
    <t>Anacamptis pyramidalis subsp. tanayensis (Chenevard) Quentin</t>
  </si>
  <si>
    <t>Anagallis arvensis L.</t>
  </si>
  <si>
    <t>Primulaceae</t>
  </si>
  <si>
    <t>Anagallis foemina Mill.</t>
  </si>
  <si>
    <t>Anagallis minima (L.) E. H. L. Krause</t>
  </si>
  <si>
    <t>Anagallis tenella (L.) L.</t>
  </si>
  <si>
    <t>Anaphalis margaritacea (L.) Benth.</t>
  </si>
  <si>
    <t>Anchusa arvensis (L.) M. Bieb.</t>
  </si>
  <si>
    <t>Anchusa italica Retz.</t>
  </si>
  <si>
    <t>Anchusa ochroleuca M. Bieb.</t>
  </si>
  <si>
    <t>Anchusa officinalis L.</t>
  </si>
  <si>
    <t>Andromeda polifolia L.</t>
  </si>
  <si>
    <t>Ericaceae</t>
  </si>
  <si>
    <t>Androsace alpina (L.) Lam.</t>
  </si>
  <si>
    <t>Androsace brevis (Hegetschw.) Ces.</t>
  </si>
  <si>
    <t>Androsace brigantiaca Jord. &amp; Fourr.</t>
  </si>
  <si>
    <t>Androsace carnea aggr.</t>
  </si>
  <si>
    <t>Androsace chamaejasme Wulfen</t>
  </si>
  <si>
    <t>Androsace halleri L.</t>
  </si>
  <si>
    <t>Androsace hausmannii Leyb.</t>
  </si>
  <si>
    <t>Androsace helvetica (L.) All.</t>
  </si>
  <si>
    <t>Androsace lactea L.</t>
  </si>
  <si>
    <t>Androsace maxima L.</t>
  </si>
  <si>
    <t>Androsace obtusifolia All.</t>
  </si>
  <si>
    <t>Androsace puberula Jord. &amp; Fourr.</t>
  </si>
  <si>
    <t>Androsace pubescens DC.</t>
  </si>
  <si>
    <t>Androsace septentrionalis L.</t>
  </si>
  <si>
    <t>Androsace vandellii (Turra) Chiov.</t>
  </si>
  <si>
    <t>Androsace villosa L.</t>
  </si>
  <si>
    <t>Androsace vitaliana (L.) Lapeyr.</t>
  </si>
  <si>
    <t>Androsace vitaliana (L.) Lapeyr. subsp. vitaliana</t>
  </si>
  <si>
    <t>Androsace vitaliana subsp. sesleri (Sünd.) Kress</t>
  </si>
  <si>
    <t>Anemone apennina L.</t>
  </si>
  <si>
    <t>Anemone baldensis L.</t>
  </si>
  <si>
    <t>Anemone blanda Schott &amp; Kotschy</t>
  </si>
  <si>
    <t>Anemone hupehensis (Lemoine) Lemoine</t>
  </si>
  <si>
    <t>Anemone narcissiflora L.</t>
  </si>
  <si>
    <t>Anemone nemorosa L.</t>
  </si>
  <si>
    <t>Anemone ranunculoides L.</t>
  </si>
  <si>
    <t>Anemone sylvestris L.</t>
  </si>
  <si>
    <t>Anemone trifolia L.</t>
  </si>
  <si>
    <t>Anethum graveolens L.</t>
  </si>
  <si>
    <t>Angelica pyrenaea (L.) Spreng.</t>
  </si>
  <si>
    <t>Angelica sylvestris L.</t>
  </si>
  <si>
    <t>Anogramma leptophylla (L.) Link</t>
  </si>
  <si>
    <t>Antennaria carpatica (Wahlenb.) Bluff &amp; Fingerh.</t>
  </si>
  <si>
    <t>Antennaria dioica (L.) Gaertn.</t>
  </si>
  <si>
    <t>Anthemis altissima L.</t>
  </si>
  <si>
    <t>Anthemis arvensis L.</t>
  </si>
  <si>
    <t>Anthemis arvensis L. subsp. arvensis</t>
  </si>
  <si>
    <t>Anthemis austriaca Jacq.</t>
  </si>
  <si>
    <t>Anthemis cotula L.</t>
  </si>
  <si>
    <t>Anthemis tinctoria L.</t>
  </si>
  <si>
    <t>Anthemis triumfettii (L.) DC.</t>
  </si>
  <si>
    <t>Anthericum liliago L.</t>
  </si>
  <si>
    <t>Anthericum ramosum L.</t>
  </si>
  <si>
    <t>Anthoxanthum alpinum Á. Löve &amp; D. Löve</t>
  </si>
  <si>
    <t>Anthoxanthum odoratum aggr.</t>
  </si>
  <si>
    <t>Anthoxanthum aristatum Boiss.</t>
  </si>
  <si>
    <t>Anthoxanthum odoratum L.</t>
  </si>
  <si>
    <t>Anthriscus caucalis M. Bieb.</t>
  </si>
  <si>
    <t>Anthriscus cerefolium (L.) Hoffm.</t>
  </si>
  <si>
    <t>Anthriscus nitida (Wahlenb.) Hazsl.</t>
  </si>
  <si>
    <t>Anthriscus sylvestris (L.) Hoffm.</t>
  </si>
  <si>
    <t>Anthriscus sylvestris (L.) Hoffm. subsp. sylvestris</t>
  </si>
  <si>
    <t>Anthriscus sylvestris subsp. alpina (Vill.) Gremli</t>
  </si>
  <si>
    <t>Anthriscus sylvestris subsp. stenophylla (Rouy &amp; E. G. Camus) Briq.</t>
  </si>
  <si>
    <t>Anthyllis montana L.</t>
  </si>
  <si>
    <t>Anthyllis montana L. subsp. montana</t>
  </si>
  <si>
    <t>Anthyllis montana subsp. jacquinii (A. Kern.) Hayek</t>
  </si>
  <si>
    <t>Anthyllis vulneraria L.</t>
  </si>
  <si>
    <t>I/N</t>
  </si>
  <si>
    <t>Anthyllis vulneraria L. subsp. vulneraria</t>
  </si>
  <si>
    <t>Anthyllis vulneraria subsp. alpestris (Schult.) Asch. &amp; Graebn.</t>
  </si>
  <si>
    <t>Anthyllis vulneraria subsp. carpatica (Pant.) Nyman</t>
  </si>
  <si>
    <t>Anthyllis vulneraria subsp. guyotii (Chodat) Grenon</t>
  </si>
  <si>
    <t>Anthyllis vulneraria subsp. polyphylla (DC.) Nyman</t>
  </si>
  <si>
    <t>Anthyllis vulneraria subsp. valesiaca (Beck) Guyot</t>
  </si>
  <si>
    <t>Antirrhinum latifolium Mill.</t>
  </si>
  <si>
    <t>Plantaginaceae</t>
  </si>
  <si>
    <t>Antirrhinum majus L.</t>
  </si>
  <si>
    <t>Apera interrupta (L.) P. Beauv.</t>
  </si>
  <si>
    <t>Apera spica-venti (L.) P. Beauv.</t>
  </si>
  <si>
    <t>Aphanes arvensis L.</t>
  </si>
  <si>
    <t>Aphanes australis Rydb.</t>
  </si>
  <si>
    <t>Aphyllanthes monspeliensis L.</t>
  </si>
  <si>
    <t>Apios americana Medik.</t>
  </si>
  <si>
    <t>Apium graveolens L.</t>
  </si>
  <si>
    <t>Apium nodiflorum (L.) Lag.</t>
  </si>
  <si>
    <t>Apium repens (Jacq.) Lag.</t>
  </si>
  <si>
    <t>Aposeris foetida (L.) Less.</t>
  </si>
  <si>
    <t>Aquilegia alpina L.</t>
  </si>
  <si>
    <t>Aquilegia atrata W. D. J. Koch</t>
  </si>
  <si>
    <t>Aquilegia einseleana F. W. Schultz</t>
  </si>
  <si>
    <t>Aquilegia vulgaris L.</t>
  </si>
  <si>
    <t>Arabidopsis thaliana (L.) Heynh.</t>
  </si>
  <si>
    <t>Arabis allionii DC.</t>
  </si>
  <si>
    <t>Arabis hirsuta aggr.</t>
  </si>
  <si>
    <t>Arabis alpina L.</t>
  </si>
  <si>
    <t>Arabis alpina L. subsp. alpina</t>
  </si>
  <si>
    <t>Arabis alpina subsp. caucasica (Willd.) Briq.</t>
  </si>
  <si>
    <t>Arabis auriculata Lam.</t>
  </si>
  <si>
    <t>Arabis bellidifolia Crantz</t>
  </si>
  <si>
    <t>Arabis bellidifolia Crantz subsp. bellidifolia</t>
  </si>
  <si>
    <t>Arabis bellidifolia subsp. stellulata (Bertol.) Greuter &amp; Burdet</t>
  </si>
  <si>
    <t>Arabis caerulea All.</t>
  </si>
  <si>
    <t>Arabis ciliata Clairv.</t>
  </si>
  <si>
    <t>Arabis collina Ten.</t>
  </si>
  <si>
    <t>Arabis hirsuta (L.) Scop.</t>
  </si>
  <si>
    <t>Arabis nemorensis (Hoffm.) W. D. J. Koch</t>
  </si>
  <si>
    <t>Arabis nova Vill.</t>
  </si>
  <si>
    <t>Arabis planisiliqua (Pers.) Rchb.</t>
  </si>
  <si>
    <t>Arabis procurrens Waldst. &amp; Kit.</t>
  </si>
  <si>
    <t>Arabis rosea DC.</t>
  </si>
  <si>
    <t>Arabis sagittata (Bertol.) DC.</t>
  </si>
  <si>
    <t>Arabis scabra All.</t>
  </si>
  <si>
    <t>Arabis serpillifolia Vill.</t>
  </si>
  <si>
    <t>Arabis subcoriacea Gren.</t>
  </si>
  <si>
    <t>Arabis turrita L.</t>
  </si>
  <si>
    <t>Aralia elata (Miq.) Seem.</t>
  </si>
  <si>
    <t>Araliaceae</t>
  </si>
  <si>
    <t>Arctium lappa L.</t>
  </si>
  <si>
    <t>Arctium minus Bernh.</t>
  </si>
  <si>
    <t>Arctium minus Bernh. subsp. minus</t>
  </si>
  <si>
    <t>Arctium minus subsp. pubens (Bab.) Arènes</t>
  </si>
  <si>
    <t>Arctium nemorosum Lej.</t>
  </si>
  <si>
    <t>Arctium tomentosum Mill.</t>
  </si>
  <si>
    <t>Arctostaphylos alpina (L.) Spreng.</t>
  </si>
  <si>
    <t>Arctostaphylos uva-ursi (L.) Spreng.</t>
  </si>
  <si>
    <t>Aremonia agrimonoides (L.) DC.</t>
  </si>
  <si>
    <t>Arenaria biflora L.</t>
  </si>
  <si>
    <t>Arenaria ciliata L.</t>
  </si>
  <si>
    <t>Arenaria ciliata aggr.</t>
  </si>
  <si>
    <t>Arenaria ciliata L. subsp. ciliata</t>
  </si>
  <si>
    <t>Arenaria ciliata subsp. bernensis Favarger</t>
  </si>
  <si>
    <t>Arenaria gothica Fr.</t>
  </si>
  <si>
    <t>Arenaria grandiflora L.</t>
  </si>
  <si>
    <t>Arenaria leptoclados (Rchb.) Guss.</t>
  </si>
  <si>
    <t>Arenaria serpyllifolia aggr.</t>
  </si>
  <si>
    <t>Arenaria marschlinsii W. D. J. Koch</t>
  </si>
  <si>
    <t>Arenaria multicaulis L.</t>
  </si>
  <si>
    <t>Arenaria serpyllifolia L.</t>
  </si>
  <si>
    <t>Argyrolobium zanonii (Turra) P. W. Ball</t>
  </si>
  <si>
    <t>Aristolochia clematitis L.</t>
  </si>
  <si>
    <t>Aristolochiaceae</t>
  </si>
  <si>
    <t>Aristolochia lutea Desf.</t>
  </si>
  <si>
    <t>Aristolochia pallida Willd.</t>
  </si>
  <si>
    <t>Aristolochia rotunda L.</t>
  </si>
  <si>
    <t>Armeria alpina Willd.</t>
  </si>
  <si>
    <t>Plumbaginaceae</t>
  </si>
  <si>
    <t>Armeria alpina Willd. subsp. alpina</t>
  </si>
  <si>
    <t>Armeria alpina subsp. purpurea (W. D. J. Koch) O. Schwarz</t>
  </si>
  <si>
    <t>Armeria arenaria (Pers.) Schult.</t>
  </si>
  <si>
    <t>Armeria arenaria (Pers.) Schult. subsp. arenaria</t>
  </si>
  <si>
    <t>Armoracia rusticana G. Gaertn. &amp; al.</t>
  </si>
  <si>
    <t>Arnica montana L.</t>
  </si>
  <si>
    <t>Arnoseris minima (L.) Schweigg. &amp; Körte</t>
  </si>
  <si>
    <t>Arrhenatherum elatius (L.) J. Presl &amp; C. Presl</t>
  </si>
  <si>
    <t>I/A</t>
  </si>
  <si>
    <t>Arrhenatherum elatius (L.) J. Presl &amp; C. Presl subsp. elatius</t>
  </si>
  <si>
    <t>Arrhenatherum elatius subsp. bulbosum (Willd.) Schübl. &amp; G. Martens</t>
  </si>
  <si>
    <t>Artemisia abrotanum L.</t>
  </si>
  <si>
    <t>Artemisia absinthium L.</t>
  </si>
  <si>
    <t>Artemisia alba Turra</t>
  </si>
  <si>
    <t>Artemisia annua L.</t>
  </si>
  <si>
    <t>Artemisia atrata Lam.</t>
  </si>
  <si>
    <t>Artemisia biennis Willd.</t>
  </si>
  <si>
    <t>Artemisia borealis Pall.</t>
  </si>
  <si>
    <t>Artemisia campestris aggr.</t>
  </si>
  <si>
    <t>Artemisia campestris L.</t>
  </si>
  <si>
    <t>Artemisia campestris L. subsp. campestris</t>
  </si>
  <si>
    <t>Artemisia campestris subsp. alpina (DC.) Arcang.</t>
  </si>
  <si>
    <t>Artemisia chamaemelifolia Vill.</t>
  </si>
  <si>
    <t>Artemisia dracunculus L.</t>
  </si>
  <si>
    <t>Artemisia eriantha Ten.</t>
  </si>
  <si>
    <t>Artemisia genipi Weber</t>
  </si>
  <si>
    <t>Artemisia glacialis L.</t>
  </si>
  <si>
    <t>Artemisia nitida Bertol.</t>
  </si>
  <si>
    <t>Artemisia nivalis Braun-Blanq.</t>
  </si>
  <si>
    <t>Artemisia pontica L.</t>
  </si>
  <si>
    <t>Artemisia umbelliformis Lam.</t>
  </si>
  <si>
    <t>Artemisia vallesiaca All.</t>
  </si>
  <si>
    <t>Artemisia verlotiorum Lamotte</t>
  </si>
  <si>
    <t>Artemisia vulgaris L.</t>
  </si>
  <si>
    <t>Arum italicum Mill.</t>
  </si>
  <si>
    <t>Araceae</t>
  </si>
  <si>
    <t>Arum maculatum L.</t>
  </si>
  <si>
    <t>Aruncus dioicus (Walter) Fernald</t>
  </si>
  <si>
    <t>Arundo donax L.</t>
  </si>
  <si>
    <t>Asarina procumbens Mill.</t>
  </si>
  <si>
    <t>Asarum europaeum L.</t>
  </si>
  <si>
    <t>Asclepias syriaca L.</t>
  </si>
  <si>
    <t>Apocynaceae</t>
  </si>
  <si>
    <t>Asparagus officinalis L.</t>
  </si>
  <si>
    <t>Asparagus tenuifolius Lam.</t>
  </si>
  <si>
    <t>Asperugo procumbens L.</t>
  </si>
  <si>
    <t>Asperula aristata L. f.</t>
  </si>
  <si>
    <t>Rubiaceae</t>
  </si>
  <si>
    <t>Asperula cynanchica aggr.</t>
  </si>
  <si>
    <t>Asperula arvensis L.</t>
  </si>
  <si>
    <t>Asperula cynanchica L.</t>
  </si>
  <si>
    <t>Asperula neilreichii Beck</t>
  </si>
  <si>
    <t>Asperula purpurea (L.) Ehrend.</t>
  </si>
  <si>
    <t>Asperula taurina L.</t>
  </si>
  <si>
    <t>Asperula tinctoria L.</t>
  </si>
  <si>
    <t>Asphodelus albus Mill.</t>
  </si>
  <si>
    <t>Asphodelaceae</t>
  </si>
  <si>
    <t>Asplenium adiantum-nigrum L.</t>
  </si>
  <si>
    <t>Aspleniaceae</t>
  </si>
  <si>
    <t>Asplenium adiantum-nigrum aggr.</t>
  </si>
  <si>
    <t>Asplenium adulterinum Milde</t>
  </si>
  <si>
    <t>Asplenium billotii F. W. Schultz</t>
  </si>
  <si>
    <t>Asplenium ceterach L.</t>
  </si>
  <si>
    <t>Asplenium ceterach L. subsp. ceterach</t>
  </si>
  <si>
    <t>Asplenium cuneifolium Viv.</t>
  </si>
  <si>
    <t>Asplenium fissum Willd.</t>
  </si>
  <si>
    <t>Asplenium fontanum (L.) Bernh.</t>
  </si>
  <si>
    <t>Asplenium foreziense Magnier</t>
  </si>
  <si>
    <t>Asplenium lepidum C. Presl</t>
  </si>
  <si>
    <t>Asplenium onopteris L.</t>
  </si>
  <si>
    <t>Asplenium petrarchae (Guérin) DC.</t>
  </si>
  <si>
    <t>Asplenium presolanense (Mokry &amp; al.) J. C. Vogel &amp; Rumsey</t>
  </si>
  <si>
    <t>Asplenium ruta-muraria L.</t>
  </si>
  <si>
    <t>Asplenium ruta-muraria L. subsp. ruta-muraria</t>
  </si>
  <si>
    <t>Asplenium ruta-muraria subsp. dolomiticum Lovis &amp; Reichst.</t>
  </si>
  <si>
    <t>Asplenium seelosii Leyb.</t>
  </si>
  <si>
    <t>Asplenium septentrionale (L.) Hoffm.</t>
  </si>
  <si>
    <t>Asplenium trichomanes L.</t>
  </si>
  <si>
    <t>Asplenium trichomanes L. subsp. trichomanes</t>
  </si>
  <si>
    <t>Asplenium trichomanes subsp. hastatum (Christ) S. Jess.</t>
  </si>
  <si>
    <t>Asplenium trichomanes subsp. pachyrachis (Christ) Lovis &amp; Reichst.</t>
  </si>
  <si>
    <t>Asplenium trichomanes subsp. quadrivalens D. E. Mey.</t>
  </si>
  <si>
    <t>Asplenium viride Huds.</t>
  </si>
  <si>
    <t>hybrid</t>
  </si>
  <si>
    <t>Asplenium ×alternifolium Wulfen</t>
  </si>
  <si>
    <t>Asplenium ×murbeckii Dörfl.</t>
  </si>
  <si>
    <t>Asplenium ×ticinense D. E. Mey.</t>
  </si>
  <si>
    <t>Aster alpinus L.</t>
  </si>
  <si>
    <t>Aster amellus L.</t>
  </si>
  <si>
    <t>Aster bellidiastrum (L.) Scop.</t>
  </si>
  <si>
    <t>Aster laevis L.</t>
  </si>
  <si>
    <t>Aster lanceolatus Willd.</t>
  </si>
  <si>
    <t>Aster novi-belgii aggr.</t>
  </si>
  <si>
    <t>Aster linosyris (L.) Bernh.</t>
  </si>
  <si>
    <t>Aster novae-angliae L.</t>
  </si>
  <si>
    <t>Aster novi-belgii L.</t>
  </si>
  <si>
    <t>Aster parviflorus Nees</t>
  </si>
  <si>
    <t>Aster squamatus (Spreng.) Hieron.</t>
  </si>
  <si>
    <t>Aster ×salignus Willd.</t>
  </si>
  <si>
    <t>Aster ×versicolor Willd.</t>
  </si>
  <si>
    <t>Astragalus alopecurus Pall.</t>
  </si>
  <si>
    <t>Astragalus alpinus L.</t>
  </si>
  <si>
    <t>Astragalus australis (L.) Lam.</t>
  </si>
  <si>
    <t>Astragalus cicer L.</t>
  </si>
  <si>
    <t>Astragalus danicus Retz.</t>
  </si>
  <si>
    <t>Astragalus depressus L.</t>
  </si>
  <si>
    <t>Astragalus exscapus L.</t>
  </si>
  <si>
    <t>Astragalus frigidus (L.) A. Gray</t>
  </si>
  <si>
    <t>Astragalus glycyphyllos L.</t>
  </si>
  <si>
    <t>Astragalus hypoglottis L.</t>
  </si>
  <si>
    <t>Astragalus hypoglottis subsp. gremlii (Burnat) Greuter &amp; Burdet</t>
  </si>
  <si>
    <t>Astragalus leontinus Wulfen</t>
  </si>
  <si>
    <t>Astragalus monspessulanus L.</t>
  </si>
  <si>
    <t>Astragalus onobrychis L.</t>
  </si>
  <si>
    <t>Astragalus penduliflorus Lam.</t>
  </si>
  <si>
    <t>Astragalus sempervirens Lam.</t>
  </si>
  <si>
    <t>Astragalus vesicarius L.</t>
  </si>
  <si>
    <t>Astragalus vesicarius subsp. pastellianus (Pollini) Arcang.</t>
  </si>
  <si>
    <t>Astrantia major L.</t>
  </si>
  <si>
    <t>Astrantia major L. subsp. major</t>
  </si>
  <si>
    <t>Astrantia major subsp. involucrata (W. D. J. Koch) Ces.</t>
  </si>
  <si>
    <t>Astrantia minor L.</t>
  </si>
  <si>
    <t>Athamanta cretensis L.</t>
  </si>
  <si>
    <t>Athamanta vestina A. Kern.</t>
  </si>
  <si>
    <t>Athyrium distentifolium Opiz</t>
  </si>
  <si>
    <t>Athyriaceae</t>
  </si>
  <si>
    <t>Athyrium filix-femina (L.) Roth</t>
  </si>
  <si>
    <t>Atriplex hortensis L.</t>
  </si>
  <si>
    <t>Atriplex micrantha Ledeb.</t>
  </si>
  <si>
    <t>Atriplex oblongifolia Waldst. &amp; Kit.</t>
  </si>
  <si>
    <t>Atriplex patula L.</t>
  </si>
  <si>
    <t>Atriplex prostrata DC.</t>
  </si>
  <si>
    <t>Atriplex rosea L.</t>
  </si>
  <si>
    <t>Atriplex sagittata Borkh.</t>
  </si>
  <si>
    <t>Atriplex tatarica L.</t>
  </si>
  <si>
    <t>Atropa bella-donna L.</t>
  </si>
  <si>
    <t>Solanaceae</t>
  </si>
  <si>
    <t>Aubrieta deltoidea (L.) DC.</t>
  </si>
  <si>
    <t>Aucuba japonica Thunb.</t>
  </si>
  <si>
    <t>Garryaceae</t>
  </si>
  <si>
    <t>Aurinia saxatilis (L.) Desv.</t>
  </si>
  <si>
    <t>Avena barbata Link</t>
  </si>
  <si>
    <t>Avena fatua L.</t>
  </si>
  <si>
    <t>Avena nuda L.</t>
  </si>
  <si>
    <t>Avena sativa L.</t>
  </si>
  <si>
    <t>Avena sterilis L.</t>
  </si>
  <si>
    <t>Avena sterilis L. subsp. sterilis</t>
  </si>
  <si>
    <t>Avena sterilis subsp. ludoviciana (Durieu) Gillet &amp; Magne</t>
  </si>
  <si>
    <t>Avena strigosa Schreb.</t>
  </si>
  <si>
    <t>Avenella flexuosa (L.) Drejer</t>
  </si>
  <si>
    <t>Azolla filiculoides Lam.</t>
  </si>
  <si>
    <t>Salviniaceae</t>
  </si>
  <si>
    <t>Baldellia ranunculoides (L.) Parl.</t>
  </si>
  <si>
    <t>Ballota nigra L.</t>
  </si>
  <si>
    <t>Ballota nigra L. subsp. nigra</t>
  </si>
  <si>
    <t>Ballota nigra subsp. meridionalis (Bég.) Bég.</t>
  </si>
  <si>
    <t>Bambusa bambos (L.) Voss</t>
  </si>
  <si>
    <t>Barbarea bracteosa Guss.</t>
  </si>
  <si>
    <t>Barbarea intermedia Boreau</t>
  </si>
  <si>
    <t>Barbarea stricta Andrz.</t>
  </si>
  <si>
    <t>Barbarea verna (Mill.) Asch.</t>
  </si>
  <si>
    <t>Barbarea vulgaris R. Br.</t>
  </si>
  <si>
    <t>Bartsia alpina L.</t>
  </si>
  <si>
    <t>Orobanchaceae</t>
  </si>
  <si>
    <t>Bassia prostrata (L.) Beck</t>
  </si>
  <si>
    <t>Bassia scoparia (L.) A. J. Scott</t>
  </si>
  <si>
    <t>Bellis perennis L.</t>
  </si>
  <si>
    <t>Berardia lanuginosa (Lam.) Fiori</t>
  </si>
  <si>
    <t>Berberis julianae C. K. Schneid.</t>
  </si>
  <si>
    <t>Berberidaceae</t>
  </si>
  <si>
    <t>Berberis thunbergii DC.</t>
  </si>
  <si>
    <t>Berberis vulgaris L.</t>
  </si>
  <si>
    <t>Bergenia crassifolia (L.) Fritsch</t>
  </si>
  <si>
    <t>Saxifragaceae</t>
  </si>
  <si>
    <t>Berteroa incana (L.) DC.</t>
  </si>
  <si>
    <t>Berula erecta (Huds.) Coville</t>
  </si>
  <si>
    <t>Beta trigyna Waldst. &amp; Kit.</t>
  </si>
  <si>
    <t>Beta vulgaris L.</t>
  </si>
  <si>
    <t>Betula humilis Schrank</t>
  </si>
  <si>
    <t>Betula nana L.</t>
  </si>
  <si>
    <t>Betula pendula Roth</t>
  </si>
  <si>
    <t>Betula pendula aggr.</t>
  </si>
  <si>
    <t>Betula pubescens Ehrh.</t>
  </si>
  <si>
    <t>Bidens bipinnata L.</t>
  </si>
  <si>
    <t>Bidens cernua L.</t>
  </si>
  <si>
    <t>Bidens connata Willd.</t>
  </si>
  <si>
    <t>Bidens ferulifolia (Jacq.) DC.</t>
  </si>
  <si>
    <t>Bidens frondosa L.</t>
  </si>
  <si>
    <t>Bidens radiata Thuill.</t>
  </si>
  <si>
    <t>Bidens subalternans DC.</t>
  </si>
  <si>
    <t>Bidens tripartita L.</t>
  </si>
  <si>
    <t>Bidens tripartita L. subsp. tripartita</t>
  </si>
  <si>
    <t>Bidens tripartita subsp. bullata (L.) Rouy</t>
  </si>
  <si>
    <t>Bifora radians M. Bieb.</t>
  </si>
  <si>
    <t>Biscutella cichoriifolia Loisel.</t>
  </si>
  <si>
    <t>Biscutella laevigata L.</t>
  </si>
  <si>
    <t>Biscutella laevigata L. subsp. laevigata</t>
  </si>
  <si>
    <t>Biscutella laevigata subsp. ossolana Raffaelli &amp; Baldoin</t>
  </si>
  <si>
    <t>Biscutella laevigata subsp. varia (Bluff &amp; Fingerh.) Rouy &amp; Foucaud</t>
  </si>
  <si>
    <t>Bituminaria bituminosa (L.) C. H. Stirt.</t>
  </si>
  <si>
    <t>Blackstonia acuminata (W. D. J. Koch &amp; Ziz) Domin</t>
  </si>
  <si>
    <t>Gentianaceae</t>
  </si>
  <si>
    <t>Blackstonia perfoliata (L.) Huds.</t>
  </si>
  <si>
    <t>Blechnum spicant (L.) Roth</t>
  </si>
  <si>
    <t>Blechnaceae</t>
  </si>
  <si>
    <t>Blitum capitatum L.</t>
  </si>
  <si>
    <t>Blitum virgatum L.</t>
  </si>
  <si>
    <t>Blysmus compressus (L.) Link</t>
  </si>
  <si>
    <t>Cyperaceae</t>
  </si>
  <si>
    <t>Bolboschoenus laticarpus Marhold &amp; al.</t>
  </si>
  <si>
    <t>Bolboschoenus maritimus aggr.</t>
  </si>
  <si>
    <t>Bolboschoenus maritimus (L.) Palla</t>
  </si>
  <si>
    <t>Bolboschoenus planiculmis (F. W. Schmidt) T. V. Egorova</t>
  </si>
  <si>
    <t>Bolboschoenus yagara (Ohwi) A. E. Kozhevn.</t>
  </si>
  <si>
    <t>ni</t>
  </si>
  <si>
    <t>Borago officinalis L.</t>
  </si>
  <si>
    <t>Bothriochloa ischaemum (L.) Keng</t>
  </si>
  <si>
    <t>Botrychium lanceolatum (S. G. Gmel.) Ångstr.</t>
  </si>
  <si>
    <t>Ophioglossaceae</t>
  </si>
  <si>
    <t>Botrychium lunaria (L.) Sw.</t>
  </si>
  <si>
    <t>Botrychium matricariifolium (Döll) W. D. J. Koch</t>
  </si>
  <si>
    <t>Botrychium multifidum (S. G. Gmel.) Rupr.</t>
  </si>
  <si>
    <t>Botrychium simplex E. Hitchc.</t>
  </si>
  <si>
    <t>Botrychium virginianum (L.) Sw.</t>
  </si>
  <si>
    <t>Brachypodium phoenicoides (L.) Roem. &amp; Schult.</t>
  </si>
  <si>
    <t>Brachypodium pinnatum (L.) P. Beauv.</t>
  </si>
  <si>
    <t>Brachypodium pinnatum aggr.</t>
  </si>
  <si>
    <t>Brachypodium rupestre (Host) Roem. &amp; Schult.</t>
  </si>
  <si>
    <t>Brachypodium sylvaticum (Huds.) P. Beauv.</t>
  </si>
  <si>
    <t>Brassica fruticulosa Cirillo</t>
  </si>
  <si>
    <t>Brassica juncea (L.) Czern.</t>
  </si>
  <si>
    <t>Brassica napus L.</t>
  </si>
  <si>
    <t>Brassica nigra (L.) W. D. J. Koch</t>
  </si>
  <si>
    <t>Brassica oleracea L.</t>
  </si>
  <si>
    <t>Brassica rapa L.</t>
  </si>
  <si>
    <t>Brassica repanda (Willd.) DC.</t>
  </si>
  <si>
    <t>Brassica repanda (Willd.) DC. subsp. repanda</t>
  </si>
  <si>
    <t>Briza maxima L.</t>
  </si>
  <si>
    <t>Briza media L.</t>
  </si>
  <si>
    <t>Bromus arvensis L.</t>
  </si>
  <si>
    <t>Bromus benekenii (Lange) Trimen</t>
  </si>
  <si>
    <t>Bromus carinatus Hook. &amp; Arn.</t>
  </si>
  <si>
    <t>Bromus catharticus Vahl</t>
  </si>
  <si>
    <t>Bromus commutatus Schrad.</t>
  </si>
  <si>
    <t>Bromus racemosus aggr.</t>
  </si>
  <si>
    <t>Bromus commutatus Schrad. subsp. commutatus</t>
  </si>
  <si>
    <t>Bromus commutatus subsp. decipiens (Bomble &amp; H. Scholz) H. Scholz</t>
  </si>
  <si>
    <t>Bromus diandrus Roth</t>
  </si>
  <si>
    <t>Bromus erectus Huds.</t>
  </si>
  <si>
    <t>Bromus erectus Huds. subsp. erectus</t>
  </si>
  <si>
    <t>Bromus erectus subsp. condensatus (Hack.) Asch. &amp; Graebn.</t>
  </si>
  <si>
    <t>Bromus grossus DC.</t>
  </si>
  <si>
    <t>Bromus secalinus aggr.</t>
  </si>
  <si>
    <t>Bromus hordeaceus L.</t>
  </si>
  <si>
    <t>Bromus hordeaceus L. subsp. hordeaceus</t>
  </si>
  <si>
    <t>Bromus hordeaceus subsp. longipedicellatus Spalton</t>
  </si>
  <si>
    <t>Bromus hordeaceus subsp. mediterraneus (H. Scholz &amp; F. M. Vázquez) H. Scholz</t>
  </si>
  <si>
    <t>Bromus hordeaceus subsp. pseudothominei (P. M. Sm.) H. Scholz</t>
  </si>
  <si>
    <t>Bromus inermis Leyss.</t>
  </si>
  <si>
    <t>Bromus inermis aggr.</t>
  </si>
  <si>
    <t>Bromus intermedius Guss.</t>
  </si>
  <si>
    <t>Bromus japonicus Thunb.</t>
  </si>
  <si>
    <t>Bromus lanceolatus Roth</t>
  </si>
  <si>
    <t>Bromus lepidus Holmb.</t>
  </si>
  <si>
    <t>Bromus madritensis L.</t>
  </si>
  <si>
    <t>Bromus pumpellianus Scribn.</t>
  </si>
  <si>
    <t>Bromus racemosus L.</t>
  </si>
  <si>
    <t>Bromus ramosus Huds.</t>
  </si>
  <si>
    <t>Bromus rigidus Roth</t>
  </si>
  <si>
    <t>Bromus riparius Rehmann</t>
  </si>
  <si>
    <t>Bromus rubens L.</t>
  </si>
  <si>
    <t>Bromus secalinus L.</t>
  </si>
  <si>
    <t>Bromus sitchensis Trin.</t>
  </si>
  <si>
    <t>Bromus squarrosus L.</t>
  </si>
  <si>
    <t>Bromus sterilis L.</t>
  </si>
  <si>
    <t>Bromus tectorum L.</t>
  </si>
  <si>
    <t>Broussonetia papyrifera (L.) Vent.</t>
  </si>
  <si>
    <t>Moraceae</t>
  </si>
  <si>
    <t>Brunnera macrophylla (Adams) I. M. Johnst.</t>
  </si>
  <si>
    <t>Bryonia alba L.</t>
  </si>
  <si>
    <t>Cucurbitaceae</t>
  </si>
  <si>
    <t>Bryonia dioica Jacq.</t>
  </si>
  <si>
    <t>Buddleja davidii Franch.</t>
  </si>
  <si>
    <t>Scrophulariaceae</t>
  </si>
  <si>
    <t>Bufonia paniculata Dubois</t>
  </si>
  <si>
    <t>Buglossoides arvensis (L.) I. M. Johnst.</t>
  </si>
  <si>
    <t>Buglossoides arvensis (L.) I. M. Johnst. subsp. arvensis</t>
  </si>
  <si>
    <t>Buglossoides purpurocaerulea (L.) I. M. Johnst.</t>
  </si>
  <si>
    <t>Bulbocodium vernum L.</t>
  </si>
  <si>
    <t>Colchicaceae</t>
  </si>
  <si>
    <t>Bunias erucago L.</t>
  </si>
  <si>
    <t>Bunias orientalis L.</t>
  </si>
  <si>
    <t>Bunium bulbocastanum L.</t>
  </si>
  <si>
    <t>Buphthalmum salicifolium L.</t>
  </si>
  <si>
    <t>Bupleurum baldense Turra</t>
  </si>
  <si>
    <t>Bupleurum falcatum L.</t>
  </si>
  <si>
    <t>Bupleurum falcatum L. subsp. falcatum</t>
  </si>
  <si>
    <t>Bupleurum falcatum subsp. cernuum (Ten.) Arcang.</t>
  </si>
  <si>
    <t>Bupleurum longifolium L.</t>
  </si>
  <si>
    <t>Bupleurum petraeum L.</t>
  </si>
  <si>
    <t>Bupleurum praealtum L.</t>
  </si>
  <si>
    <t>Bupleurum ranunculoides L.</t>
  </si>
  <si>
    <t>Bupleurum ranunculoides L. subsp. ranunculoides</t>
  </si>
  <si>
    <t>Bupleurum ranunculoides subsp. caricinum (DC.) Arcang.</t>
  </si>
  <si>
    <t>Bupleurum rotundifolium L.</t>
  </si>
  <si>
    <t>Bupleurum stellatum L.</t>
  </si>
  <si>
    <t>Butomus umbellatus L.</t>
  </si>
  <si>
    <t>Butomaceae</t>
  </si>
  <si>
    <t>Buxus sempervirens L.</t>
  </si>
  <si>
    <t>Buxaceae</t>
  </si>
  <si>
    <t>Cabomba caroliniana A. Gray</t>
  </si>
  <si>
    <t>Cabombaceae</t>
  </si>
  <si>
    <t>Calamagrostis arundinacea (L.) Roth</t>
  </si>
  <si>
    <t>Calamagrostis canescens (F. H. Wigg.) Roth</t>
  </si>
  <si>
    <t>Calamagrostis epigejos (L.) Roth</t>
  </si>
  <si>
    <t>Calamagrostis phragmitoides Hartm.</t>
  </si>
  <si>
    <t>Calamagrostis pseudophragmites (Haller f.) Koeler</t>
  </si>
  <si>
    <t>Calamagrostis stricta (Timm) Koeler</t>
  </si>
  <si>
    <t>Calamagrostis varia (Schrad.) Host</t>
  </si>
  <si>
    <t>Calamagrostis villosa (Chaix) J. F. Gmel.</t>
  </si>
  <si>
    <t>Calamintha ascendens Jord.</t>
  </si>
  <si>
    <t>Calamintha nepeta aggr.</t>
  </si>
  <si>
    <t>Calamintha grandiflora (L.) Moench</t>
  </si>
  <si>
    <t>Calamintha menthifolia Host</t>
  </si>
  <si>
    <t>Calamintha nepeta (L.) Savi</t>
  </si>
  <si>
    <t>Caldesia parnassifolia (L.) Parl.</t>
  </si>
  <si>
    <t>Calendula arvensis L.</t>
  </si>
  <si>
    <t>Calendula officinalis L.</t>
  </si>
  <si>
    <t>Calepina irregularis (Asso) Thell.</t>
  </si>
  <si>
    <t>Calla palustris L.</t>
  </si>
  <si>
    <t>Callianthemum coriandrifolium Rchb.</t>
  </si>
  <si>
    <t>Callistephus chinensis (L.) Nees</t>
  </si>
  <si>
    <t>Callitriche cophocarpa Sendtn.</t>
  </si>
  <si>
    <t>Callitriche hamulata W. D. J. Koch</t>
  </si>
  <si>
    <t>Callitriche obtusangula Le Gall</t>
  </si>
  <si>
    <t>Callitriche palustris L.</t>
  </si>
  <si>
    <t>Callitriche platycarpa Kütz.</t>
  </si>
  <si>
    <t>Callitriche stagnalis Scop.</t>
  </si>
  <si>
    <t>Calluna vulgaris (L.) Hull</t>
  </si>
  <si>
    <t>Caltha palustris L.</t>
  </si>
  <si>
    <t>Calystegia pulchra Brummitt &amp; Heywood</t>
  </si>
  <si>
    <t>Convolvulaceae</t>
  </si>
  <si>
    <t>Calystegia sepium (L.) R. Br.</t>
  </si>
  <si>
    <t>Calystegia silvatica (Kit.) Griseb.</t>
  </si>
  <si>
    <t>Camelina alyssum (Mill.) Thell.</t>
  </si>
  <si>
    <t>Camelina microcarpa DC.</t>
  </si>
  <si>
    <t>Camelina sativa (L.) Crantz</t>
  </si>
  <si>
    <t>Campanula alliariifolia Willd.</t>
  </si>
  <si>
    <t>Campanula alpestris All.</t>
  </si>
  <si>
    <t>Campanula barbata L.</t>
  </si>
  <si>
    <t>Campanula bertolae Colla</t>
  </si>
  <si>
    <t>Campanula bononiensis L.</t>
  </si>
  <si>
    <t>Campanula carnica Mert. &amp; W. D. J. Koch</t>
  </si>
  <si>
    <t>Campanula carnica Mert. &amp; W. D. J. Koch subsp. carnica</t>
  </si>
  <si>
    <t>Campanula carnica subsp. puberula Podlech</t>
  </si>
  <si>
    <t>Campanula carpatica Jacq.</t>
  </si>
  <si>
    <t>Campanula cenisia L.</t>
  </si>
  <si>
    <t>Campanula cervicaria L.</t>
  </si>
  <si>
    <t>Campanula cespitosa Scop.</t>
  </si>
  <si>
    <t>Campanula cochleariifolia Lam.</t>
  </si>
  <si>
    <t>Campanula elatinoides Moretti</t>
  </si>
  <si>
    <t>Campanula excisa Murith</t>
  </si>
  <si>
    <t>Campanula garganica Ten.</t>
  </si>
  <si>
    <t>Campanula glomerata L.</t>
  </si>
  <si>
    <t>Campanula glomerata L. subsp. glomerata</t>
  </si>
  <si>
    <t>Campanula glomerata subsp. farinosa (Andrz.) Kirschl.</t>
  </si>
  <si>
    <t>Campanula latifolia L.</t>
  </si>
  <si>
    <t>Campanula medium L.</t>
  </si>
  <si>
    <t>Campanula patula L.</t>
  </si>
  <si>
    <t>Campanula patula L. subsp. patula</t>
  </si>
  <si>
    <t>Campanula patula subsp. costae (Willk.) Nyman</t>
  </si>
  <si>
    <t>Campanula patula subsp. jahorinae (K. Malý) Greuter &amp; Burdet</t>
  </si>
  <si>
    <t>Campanula persicifolia L.</t>
  </si>
  <si>
    <t>Campanula portenschlagiana Schult.</t>
  </si>
  <si>
    <t>Campanula poscharskyana Degen</t>
  </si>
  <si>
    <t>Campanula raineri Perp.</t>
  </si>
  <si>
    <t>Campanula ramosissima Sm.</t>
  </si>
  <si>
    <t>Campanula rapunculoides L.</t>
  </si>
  <si>
    <t>Campanula rapunculus L.</t>
  </si>
  <si>
    <t>Campanula rhomboidalis L.</t>
  </si>
  <si>
    <t>Campanula rotundifolia L.</t>
  </si>
  <si>
    <t>Campanula scheuchzeri Vill.</t>
  </si>
  <si>
    <t>Campanula sibirica L.</t>
  </si>
  <si>
    <t>Campanula spicata L.</t>
  </si>
  <si>
    <t>Campanula thyrsoides L.</t>
  </si>
  <si>
    <t>Campanula thyrsoides L. subsp. thyrsoides</t>
  </si>
  <si>
    <t>Campanula trachelium L.</t>
  </si>
  <si>
    <t>Cannabis sativa L.</t>
  </si>
  <si>
    <t>Cannabaceae</t>
  </si>
  <si>
    <t>Capparis spinosa L.</t>
  </si>
  <si>
    <t>Capparaceae</t>
  </si>
  <si>
    <t>Capsella bursa-pastoris (L.) Medik.</t>
  </si>
  <si>
    <t>Capsella grandiflora (Fauché &amp; Chaub.) Boiss.</t>
  </si>
  <si>
    <t>Capsella rubella Reut.</t>
  </si>
  <si>
    <t>Capsicum annuum L.</t>
  </si>
  <si>
    <t>Cardamine alpina Willd.</t>
  </si>
  <si>
    <t>Cardamine amara L.</t>
  </si>
  <si>
    <t>Cardamine amara L. subsp. amara</t>
  </si>
  <si>
    <t>Cardamine amara subsp. austriaca Marhold</t>
  </si>
  <si>
    <t>Cardamine asarifolia L.</t>
  </si>
  <si>
    <t>Cardamine bulbifera (L.) Crantz</t>
  </si>
  <si>
    <t>Cardamine corymbosa Hook. f.</t>
  </si>
  <si>
    <t>Cardamine dentata Schult.</t>
  </si>
  <si>
    <t>Cardamine pratensis aggr.</t>
  </si>
  <si>
    <t>Cardamine enneaphyllos (L.) Crantz</t>
  </si>
  <si>
    <t>Cardamine flexuosa With.</t>
  </si>
  <si>
    <t>Cardamine flexuosa aggr.</t>
  </si>
  <si>
    <t>Cardamine heptaphylla (Vill.) O. E. Schulz</t>
  </si>
  <si>
    <t>Cardamine hirsuta L.</t>
  </si>
  <si>
    <t>Cardamine impatiens L.</t>
  </si>
  <si>
    <t>Cardamine kitaibelii Bech.</t>
  </si>
  <si>
    <t>Cardamine matthioli Moretti</t>
  </si>
  <si>
    <t>Cardamine nemorosa Lej.</t>
  </si>
  <si>
    <t>Cardamine occulta Hornem.</t>
  </si>
  <si>
    <t>Cardamine parviflora L.</t>
  </si>
  <si>
    <t>Cardamine pentaphyllos (L.) Crantz</t>
  </si>
  <si>
    <t>Cardamine plumieri Vill.</t>
  </si>
  <si>
    <t>Cardamine pratensis L.</t>
  </si>
  <si>
    <t>Cardamine resedifolia L.</t>
  </si>
  <si>
    <t>Cardamine rivularis auct.</t>
  </si>
  <si>
    <t>Cardamine trifolia L.</t>
  </si>
  <si>
    <t>Cardamine udicola Jord.</t>
  </si>
  <si>
    <t>Cardamine ×insueta Urbanska-Worytkiewicz</t>
  </si>
  <si>
    <t>Cardaminopsis arenosa (L.) Hayek</t>
  </si>
  <si>
    <t>Cardaminopsis arenosa (L.) Hayek subsp. arenosa</t>
  </si>
  <si>
    <t>Cardaminopsis arenosa subsp. borbasii (Zapał.) H. Scholz</t>
  </si>
  <si>
    <t>Cardaminopsis halleri (L.) Hayek</t>
  </si>
  <si>
    <t>Cardaminopsis halleri (L.) Hayek subsp. halleri</t>
  </si>
  <si>
    <t>Cardaria draba (L.) Desv.</t>
  </si>
  <si>
    <t>Carduus acanthoides L.</t>
  </si>
  <si>
    <t>Carduus crispus L.</t>
  </si>
  <si>
    <t>Carduus crispus L. subsp. crispus</t>
  </si>
  <si>
    <t>Carduus crispus subsp. multiflorus (Gaudin) Franco</t>
  </si>
  <si>
    <t>Carduus defloratus L.</t>
  </si>
  <si>
    <t>Carduus defloratus L. subsp. defloratus</t>
  </si>
  <si>
    <t>Carduus defloratus subsp. crassifolius (Willd.) Hayek</t>
  </si>
  <si>
    <t>Carduus defloratus subsp. tridentinus (Evers) Murr</t>
  </si>
  <si>
    <t>Carduus nutans L.</t>
  </si>
  <si>
    <t>Carduus nutans L. subsp. nutans</t>
  </si>
  <si>
    <t>Carduus nutans subsp. platylepis (Rchb. &amp; Saut.) Nyman</t>
  </si>
  <si>
    <t>Carduus personata (L.) Jacq.</t>
  </si>
  <si>
    <t>Carduus personata (L.) Jacq. subsp. personata</t>
  </si>
  <si>
    <t>Carduus pycnocephalus L.</t>
  </si>
  <si>
    <t>Carduus tenuiflorus Curtis</t>
  </si>
  <si>
    <t>Carex acuta L.</t>
  </si>
  <si>
    <t>Carex acuta aggr.</t>
  </si>
  <si>
    <t>Carex acutiformis Ehrh.</t>
  </si>
  <si>
    <t>Carex alba Scop.</t>
  </si>
  <si>
    <t>Carex appropinquata Schumach.</t>
  </si>
  <si>
    <t>Carex atrata L.</t>
  </si>
  <si>
    <t>Carex atrata aggr.</t>
  </si>
  <si>
    <t>Carex atrata L. subsp. atrata</t>
  </si>
  <si>
    <t>Carex atrata subsp. aterrima (Hoppe) Hartm.</t>
  </si>
  <si>
    <t>Carex atrofusca Schkuhr</t>
  </si>
  <si>
    <t>Carex austroalpina Bech.</t>
  </si>
  <si>
    <t>Carex baldensis L.</t>
  </si>
  <si>
    <t>Carex bicolor All.</t>
  </si>
  <si>
    <t>Carex bohemica Schreb.</t>
  </si>
  <si>
    <t>Carex brachystachys Schrank</t>
  </si>
  <si>
    <t>Carex brevicollis DC.</t>
  </si>
  <si>
    <t>Carex brizoides L.</t>
  </si>
  <si>
    <t>Carex brunnescens (Pers.) Poir.</t>
  </si>
  <si>
    <t>Carex brunnescens (Pers.) Poir. subsp. brunnescens</t>
  </si>
  <si>
    <t>Carex brunnescens subsp. vitilis (Fr.) Kalela</t>
  </si>
  <si>
    <t>Carex buxbaumii Wahlenb.</t>
  </si>
  <si>
    <t>Carex canescens L.</t>
  </si>
  <si>
    <t>Carex capillaris L.</t>
  </si>
  <si>
    <t>Carex caryophyllea Latourr.</t>
  </si>
  <si>
    <t>Carex cespitosa L.</t>
  </si>
  <si>
    <t>Carex chordorrhiza L. f.</t>
  </si>
  <si>
    <t>Carex curvula All.</t>
  </si>
  <si>
    <t>Carex curvula All. subsp. curvula</t>
  </si>
  <si>
    <t>Carex curvula subsp. rosae Gilomen</t>
  </si>
  <si>
    <t>Carex davalliana Sm.</t>
  </si>
  <si>
    <t>Carex demissa Hornem.</t>
  </si>
  <si>
    <t>Carex flava aggr.</t>
  </si>
  <si>
    <t>Carex depauperata With.</t>
  </si>
  <si>
    <t>Carex diandra Schrank</t>
  </si>
  <si>
    <t>Carex digitata L.</t>
  </si>
  <si>
    <t>Carex dioica L.</t>
  </si>
  <si>
    <t>Carex distans L.</t>
  </si>
  <si>
    <t>Carex disticha Huds.</t>
  </si>
  <si>
    <t>Carex divisa Huds.</t>
  </si>
  <si>
    <t>Carex divulsa Stokes</t>
  </si>
  <si>
    <t>Carex muricata aggr.</t>
  </si>
  <si>
    <t>Carex echinata Murray</t>
  </si>
  <si>
    <t>Carex elata All.</t>
  </si>
  <si>
    <t>Carex elongata L.</t>
  </si>
  <si>
    <t>Carex ericetorum Pollich</t>
  </si>
  <si>
    <t>Carex ferruginea Scop.</t>
  </si>
  <si>
    <t>Carex fimbriata Schkuhr</t>
  </si>
  <si>
    <t>Carex firma Host</t>
  </si>
  <si>
    <t>Carex flacca Schreb.</t>
  </si>
  <si>
    <t>Carex flava L.</t>
  </si>
  <si>
    <t>Carex foetida All.</t>
  </si>
  <si>
    <t>Carex frigida All.</t>
  </si>
  <si>
    <t>Carex fritschii Waisb.</t>
  </si>
  <si>
    <t>Carex fuliginosa Schkuhr</t>
  </si>
  <si>
    <t>Carex grayi Carey</t>
  </si>
  <si>
    <t>Carex halleriana Asso</t>
  </si>
  <si>
    <t>Carex hartmanii Cajander</t>
  </si>
  <si>
    <t>Carex heleonastes L. f.</t>
  </si>
  <si>
    <t>Carex hirta L.</t>
  </si>
  <si>
    <t>Carex hostiana DC.</t>
  </si>
  <si>
    <t>Carex humilis Leyss.</t>
  </si>
  <si>
    <t>Carex juncella (Fr.) Th. Fr.</t>
  </si>
  <si>
    <t>Carex lachenalii Schkuhr</t>
  </si>
  <si>
    <t>Carex laevigata Sm.</t>
  </si>
  <si>
    <t>Carex lasiocarpa Ehrh.</t>
  </si>
  <si>
    <t>Carex leersii F. W. Schultz</t>
  </si>
  <si>
    <t>Carex lepidocarpa Tausch</t>
  </si>
  <si>
    <t>Carex leporina L.</t>
  </si>
  <si>
    <t>Carex limosa L.</t>
  </si>
  <si>
    <t>Carex liparocarpos Gaudin</t>
  </si>
  <si>
    <t>Carex maritima Gunnerus</t>
  </si>
  <si>
    <t>Carex michelii Host</t>
  </si>
  <si>
    <t>Carex microglochin Wahlenb.</t>
  </si>
  <si>
    <t>Carex montana L.</t>
  </si>
  <si>
    <t>Carex mucronata All.</t>
  </si>
  <si>
    <t>Carex muricata L.</t>
  </si>
  <si>
    <t>Carex nigra (L.) Reichard</t>
  </si>
  <si>
    <t>Carex norvegica Retz.</t>
  </si>
  <si>
    <t>Carex norvegica Retz. subsp. norvegica</t>
  </si>
  <si>
    <t>Carex norvegica subsp. pusteriana (Kalela) Chater</t>
  </si>
  <si>
    <t>Carex ornithopoda Willd.</t>
  </si>
  <si>
    <t>Carex ornithopodioides Hausm.</t>
  </si>
  <si>
    <t>Carex otrubae Podp.</t>
  </si>
  <si>
    <t>Carex pairae F. W. Schultz</t>
  </si>
  <si>
    <t>Carex pallescens L.</t>
  </si>
  <si>
    <t>Carex panicea L.</t>
  </si>
  <si>
    <t>Carex paniculata L.</t>
  </si>
  <si>
    <t>Carex parviflora Host</t>
  </si>
  <si>
    <t>Carex pauciflora Lightf.</t>
  </si>
  <si>
    <t>Carex paupercula Michx.</t>
  </si>
  <si>
    <t>Carex pendula Huds.</t>
  </si>
  <si>
    <t>Carex pilosa Scop.</t>
  </si>
  <si>
    <t>Carex pilulifera L.</t>
  </si>
  <si>
    <t>Carex praecox Schreb.</t>
  </si>
  <si>
    <t>Carex praecox Schreb. subsp. praecox</t>
  </si>
  <si>
    <t>Carex pseudocyperus L.</t>
  </si>
  <si>
    <t>Carex pulicaris L.</t>
  </si>
  <si>
    <t>Carex punctata Gaudin</t>
  </si>
  <si>
    <t>Carex randalpina B. Walln.</t>
  </si>
  <si>
    <t>Carex remota L.</t>
  </si>
  <si>
    <t>Carex repens Bellardi</t>
  </si>
  <si>
    <t>Carex riparia Curtis</t>
  </si>
  <si>
    <t>Carex rostrata Stokes</t>
  </si>
  <si>
    <t>Carex rupestris All.</t>
  </si>
  <si>
    <t>Carex sempervirens Vill.</t>
  </si>
  <si>
    <t>Carex spicata Huds.</t>
  </si>
  <si>
    <t>Carex stenophylla Wahlenb.</t>
  </si>
  <si>
    <t>Carex strigosa Huds.</t>
  </si>
  <si>
    <t>Carex supina Wahlenb.</t>
  </si>
  <si>
    <t>Carex sylvatica Huds.</t>
  </si>
  <si>
    <t>Carex tomentosa L.</t>
  </si>
  <si>
    <t>Carex umbrosa Host</t>
  </si>
  <si>
    <t>Carex vaginata Tausch</t>
  </si>
  <si>
    <t>Carex vesicaria L.</t>
  </si>
  <si>
    <t>Carex viridula Michx.</t>
  </si>
  <si>
    <t>Carex vulpina L.</t>
  </si>
  <si>
    <t>Carex vulpinoidea Michx.</t>
  </si>
  <si>
    <t>Carlina acanthifolia All.</t>
  </si>
  <si>
    <t>Carlina acaulis L.</t>
  </si>
  <si>
    <t>Carlina acaulis L. subsp. acaulis</t>
  </si>
  <si>
    <t>Carlina acaulis subsp. caulescens (Lam.) Schübl. &amp; G. Martens</t>
  </si>
  <si>
    <t>Carlina biebersteinii Hornem.</t>
  </si>
  <si>
    <t>Carlina vulgaris aggr.</t>
  </si>
  <si>
    <t>Carlina biebersteinii Hornem. subsp. biebersteinii</t>
  </si>
  <si>
    <t>Carlina biebersteinii subsp. brevibracteata (Andrae) K. Werner</t>
  </si>
  <si>
    <t>Carlina vulgaris L.</t>
  </si>
  <si>
    <t>Carpesium cernuum L.</t>
  </si>
  <si>
    <t>Carpinus betulus L.</t>
  </si>
  <si>
    <t>Carthamus lanatus L.</t>
  </si>
  <si>
    <t>Carum carvi L.</t>
  </si>
  <si>
    <t>Caryopteris ×clandonensis Simmonds</t>
  </si>
  <si>
    <t>Castanea sativa Mill.</t>
  </si>
  <si>
    <t>Fagaceae</t>
  </si>
  <si>
    <t>Catabrosa aquatica (L.) P. Beauv.</t>
  </si>
  <si>
    <t>Catalpa bignonioides Walter</t>
  </si>
  <si>
    <t>Bignoniaceae</t>
  </si>
  <si>
    <t>Catananche caerulea L.</t>
  </si>
  <si>
    <t>Catapodium marinum (L.) C. E. Hubb.</t>
  </si>
  <si>
    <t>Catapodium rigidum (L.) C. E. Hubb.</t>
  </si>
  <si>
    <t>Caucalis platycarpos L.</t>
  </si>
  <si>
    <t>Celtis australis L.</t>
  </si>
  <si>
    <t>Celtis occidentalis L.</t>
  </si>
  <si>
    <t>Centaurea calcitrapa L.</t>
  </si>
  <si>
    <t>Centaurea cyanus L.</t>
  </si>
  <si>
    <t>Centaurea decipiens Thuill.</t>
  </si>
  <si>
    <t>Centaurea jacea aggr.</t>
  </si>
  <si>
    <t>Centaurea diffusa Lam.</t>
  </si>
  <si>
    <t>Centaurea jacea L.</t>
  </si>
  <si>
    <t>Centaurea jacea L. subsp. jacea</t>
  </si>
  <si>
    <t>Centaurea jacea subsp. angustifolia Gremli</t>
  </si>
  <si>
    <t>Centaurea jacea subsp. gaudinii (Boiss. &amp; Reut.) Gremli</t>
  </si>
  <si>
    <t>Centaurea montana L.</t>
  </si>
  <si>
    <t>Centaurea nemoralis Jord.</t>
  </si>
  <si>
    <t>Centaurea nervosa Willd.</t>
  </si>
  <si>
    <t>Centaurea nervosa Willd. subsp. nervosa</t>
  </si>
  <si>
    <t>Centaurea nigra L.</t>
  </si>
  <si>
    <t>Centaurea nigrescens Willd.</t>
  </si>
  <si>
    <t>Centaurea paniculata L.</t>
  </si>
  <si>
    <t>Centaurea paniculata aggr.</t>
  </si>
  <si>
    <t>Centaurea pseudophrygia C. A. Mey.</t>
  </si>
  <si>
    <t>Centaurea rhaetica Moritzi</t>
  </si>
  <si>
    <t>Centaurea scabiosa L.</t>
  </si>
  <si>
    <t>Centaurea scabiosa L. subsp. scabiosa</t>
  </si>
  <si>
    <t>Centaurea scabiosa subsp. alpestris (Hegetschw.) Nyman</t>
  </si>
  <si>
    <t>Centaurea scabiosa subsp. grinensis (Reut.) Nyman</t>
  </si>
  <si>
    <t>Centaurea solstitialis L.</t>
  </si>
  <si>
    <t>Centaurea splendens L.</t>
  </si>
  <si>
    <t>Centaurea stoebe L.</t>
  </si>
  <si>
    <t>Centaurea stoebe L. subsp. stoebe</t>
  </si>
  <si>
    <t>Centaurea stoebe subsp. australis (A. Kern.) Greuter</t>
  </si>
  <si>
    <t>Centaurea triumfettii All.</t>
  </si>
  <si>
    <t>Centaurea uniflora Turra</t>
  </si>
  <si>
    <t>Centaurea valesiaca (DC.) Jord.</t>
  </si>
  <si>
    <t>Centaurium erythraea Rafn</t>
  </si>
  <si>
    <t>Centaurium pulchellum (Sw.) Druce</t>
  </si>
  <si>
    <t>Centranthus angustifolius (Mill.) DC.</t>
  </si>
  <si>
    <t>Caprifoliaceae</t>
  </si>
  <si>
    <t>Centranthus calcitrapae (L.) Dufr.</t>
  </si>
  <si>
    <t>Centranthus ruber (L.) DC.</t>
  </si>
  <si>
    <t>Cephalanthera damasonium (Mill.) Druce</t>
  </si>
  <si>
    <t>Cephalanthera longifolia (L.) Fritsch</t>
  </si>
  <si>
    <t>Cephalanthera rubra (L.) Rich.</t>
  </si>
  <si>
    <t>Cephalaria alpina (L.) Roem. &amp; Schult.</t>
  </si>
  <si>
    <t>Cephalaria gigantea (Ledeb.) Bobrov</t>
  </si>
  <si>
    <t>Cerastium alpinum L.</t>
  </si>
  <si>
    <t>Cerastium arvense L.</t>
  </si>
  <si>
    <t>Cerastium arvense L. subsp. arvense</t>
  </si>
  <si>
    <t>Cerastium arvense subsp. strictum (W. D. J. Koch) Schinz &amp; R. Keller</t>
  </si>
  <si>
    <t>Cerastium arvense subsp. suffruticosum (L.) Ces.</t>
  </si>
  <si>
    <t>Cerastium austroalpinum Kunz</t>
  </si>
  <si>
    <t>Cerastium brachypetalum Pers.</t>
  </si>
  <si>
    <t>Cerastium brachypetalum Pers. subsp. brachypetalum</t>
  </si>
  <si>
    <t>Cerastium brachypetalum subsp. tenoreanum (Ser.) Soó</t>
  </si>
  <si>
    <t>Cerastium cerastoides (L.) Britton</t>
  </si>
  <si>
    <t>Cerastium dubium (Bastard) Guépin</t>
  </si>
  <si>
    <t>Cerastium fontanum Baumg.</t>
  </si>
  <si>
    <t>Cerastium fontanum Baumg. subsp. fontanum</t>
  </si>
  <si>
    <t>Cerastium fontanum subsp. lucorum (Schur) Soó</t>
  </si>
  <si>
    <t>Cerastium fontanum subsp. vulgare (Hartm.) Greuter &amp; Burdet</t>
  </si>
  <si>
    <t>Cerastium glomeratum Thuill.</t>
  </si>
  <si>
    <t>Cerastium glutinosum Fr.</t>
  </si>
  <si>
    <t>Cerastium pumilum aggr.</t>
  </si>
  <si>
    <t>Cerastium latifolium L.</t>
  </si>
  <si>
    <t>Cerastium ligusticum Viv.</t>
  </si>
  <si>
    <t>Cerastium ligusticum Viv. subsp. ligusticum</t>
  </si>
  <si>
    <t>Cerastium lineare All.</t>
  </si>
  <si>
    <t>Cerastium pedunculatum Gaudin</t>
  </si>
  <si>
    <t>Cerastium pumilum Curtis</t>
  </si>
  <si>
    <t>Cerastium semidecandrum L.</t>
  </si>
  <si>
    <t>Cerastium tomentosum L.</t>
  </si>
  <si>
    <t>Cerastium uniflorum Clairv.</t>
  </si>
  <si>
    <t>Ceratophyllum demersum L.</t>
  </si>
  <si>
    <t>Ceratophyllaceae</t>
  </si>
  <si>
    <t>Ceratophyllum submersum L.</t>
  </si>
  <si>
    <t>Ceratostigma plumbaginoides Bunge</t>
  </si>
  <si>
    <t>Cercis siliquastrum L.</t>
  </si>
  <si>
    <t>Cerinthe glabra Mill.</t>
  </si>
  <si>
    <t>Cerinthe minor L.</t>
  </si>
  <si>
    <t>Cerinthe minor L. subsp. minor</t>
  </si>
  <si>
    <t>Cerinthe minor subsp. auriculata (Ten.) Rouy</t>
  </si>
  <si>
    <t>Chaenomeles japonica (Thunb.) Spach</t>
  </si>
  <si>
    <t>Chaenorrhinum minus (L.) Lange</t>
  </si>
  <si>
    <t>Chaenorrhinum minus (L.) Lange subsp. minus</t>
  </si>
  <si>
    <t>Chaenostoma cordatum (Thunb.) Benth.</t>
  </si>
  <si>
    <t>Chaerophyllum aureum L.</t>
  </si>
  <si>
    <t>Chaerophyllum bulbosum L.</t>
  </si>
  <si>
    <t>Chaerophyllum elegans Gaudin</t>
  </si>
  <si>
    <t>Chaerophyllum hirsutum aggr.</t>
  </si>
  <si>
    <t>Chaerophyllum hirsutum L.</t>
  </si>
  <si>
    <t>Chaerophyllum temulum L.</t>
  </si>
  <si>
    <t>Chaerophyllum villarsii W. D. J. Koch</t>
  </si>
  <si>
    <t>Chamaecyparis lawsoniana (A. Murray bis) Parl.</t>
  </si>
  <si>
    <t>Cupressaceae</t>
  </si>
  <si>
    <t>Chamaecytisus hirsutus (L.) Link</t>
  </si>
  <si>
    <t>Chamaecytisus hirsutus aggr.</t>
  </si>
  <si>
    <t>Chamaecytisus hirsutus (L.) Link subsp. hirsutus</t>
  </si>
  <si>
    <t>Chamaecytisus purpureus (Scop.) Link</t>
  </si>
  <si>
    <t>Chamaecytisus supinus (L.) Link</t>
  </si>
  <si>
    <t>Chamaemelum nobile (L.) All.</t>
  </si>
  <si>
    <t>Chamorchis alpina (L.) Rich.</t>
  </si>
  <si>
    <t>Cheilanthes acrostica (Balb.) Tod.</t>
  </si>
  <si>
    <t>Chelidonium majus L.</t>
  </si>
  <si>
    <t>Papaveraceae</t>
  </si>
  <si>
    <t>Chenopodium album L.</t>
  </si>
  <si>
    <t>Chenopodium album aggr.</t>
  </si>
  <si>
    <t>Chenopodium ambrosioides L.</t>
  </si>
  <si>
    <t>Chenopodium berlandieri Moq.</t>
  </si>
  <si>
    <t>Chenopodium bonus-henricus L.</t>
  </si>
  <si>
    <t>Chenopodium botrys L.</t>
  </si>
  <si>
    <t>Chenopodium chenopodioides (L.) Aellen</t>
  </si>
  <si>
    <t>Chenopodium ficifolium Sm.</t>
  </si>
  <si>
    <t>Chenopodium giganteum D. Don</t>
  </si>
  <si>
    <t>Chenopodium glaucum L.</t>
  </si>
  <si>
    <t>Chenopodium hircinum Schrad.</t>
  </si>
  <si>
    <t>Chenopodium hybridum L.</t>
  </si>
  <si>
    <t>Chenopodium murale L.</t>
  </si>
  <si>
    <t>Chenopodium opulifolium Schrad.</t>
  </si>
  <si>
    <t>Chenopodium polyspermum L.</t>
  </si>
  <si>
    <t>Chenopodium pratericola Rydb.</t>
  </si>
  <si>
    <t>Chenopodium pumilio R. Br.</t>
  </si>
  <si>
    <t>Chenopodium rubrum L.</t>
  </si>
  <si>
    <t>Chenopodium strictum Roth</t>
  </si>
  <si>
    <t>Chenopodium suecicum Murr</t>
  </si>
  <si>
    <t>Chenopodium urbicum L.</t>
  </si>
  <si>
    <t>Chenopodium vulvaria L.</t>
  </si>
  <si>
    <t>Chimaphila umbellata (L.) W. P. C. Barton</t>
  </si>
  <si>
    <t>Chondrilla chondrilloides (Ard.) H. Karst.</t>
  </si>
  <si>
    <t>Chondrilla juncea L.</t>
  </si>
  <si>
    <t>Chorispora tenella (Pall.) DC.</t>
  </si>
  <si>
    <t>Chrysopogon gryllus (L.) Trin.</t>
  </si>
  <si>
    <t>Chrysosplenium alternifolium L.</t>
  </si>
  <si>
    <t>Chrysosplenium oppositifolium L.</t>
  </si>
  <si>
    <t>Cicer arietinum L.</t>
  </si>
  <si>
    <t>Cicerbita alpina (L.) Wallr.</t>
  </si>
  <si>
    <t>Cicerbita macrophylla (Willd.) Wallr.</t>
  </si>
  <si>
    <t>Cicerbita plumieri (L.) Kirschl.</t>
  </si>
  <si>
    <t>Cichorium endivia L.</t>
  </si>
  <si>
    <t>Cichorium intybus L.</t>
  </si>
  <si>
    <t>Cicuta virosa L.</t>
  </si>
  <si>
    <t>Cinnamomum glanduliferum (Wall.) Meisn.</t>
  </si>
  <si>
    <t>Lauraceae</t>
  </si>
  <si>
    <t>Circaea alpina L.</t>
  </si>
  <si>
    <t>Onagraceae</t>
  </si>
  <si>
    <t>Circaea lutetiana L.</t>
  </si>
  <si>
    <t>Circaea ×intermedia Ehrh.</t>
  </si>
  <si>
    <t>Cirsium acaule Scop.</t>
  </si>
  <si>
    <t>Cirsium arvense (L.) Scop.</t>
  </si>
  <si>
    <t>Cirsium canum (L.) All.</t>
  </si>
  <si>
    <t>Cirsium eriophorum (L.) Scop.</t>
  </si>
  <si>
    <t>Cirsium eriophorum (L.) Scop. subsp. eriophorum</t>
  </si>
  <si>
    <t>Cirsium eriophorum subsp. spathulatum (Moretti) Ces.</t>
  </si>
  <si>
    <t>Cirsium erisithales (Jacq.) Scop.</t>
  </si>
  <si>
    <t>Cirsium helenioides (L.) Hill</t>
  </si>
  <si>
    <t>Cirsium monspessulanum (L.) Hill</t>
  </si>
  <si>
    <t>Cirsium montanum (Willd.) Spreng.</t>
  </si>
  <si>
    <t>Cirsium oleraceum (L.) Scop.</t>
  </si>
  <si>
    <t>Cirsium palustre (L.) Scop.</t>
  </si>
  <si>
    <t>Cirsium pannonicum (L. f.) Link</t>
  </si>
  <si>
    <t>Cirsium rivulare (Jacq.) All.</t>
  </si>
  <si>
    <t>Cirsium spinosissimum (L.) Scop.</t>
  </si>
  <si>
    <t>Cirsium tuberosum (L.) All.</t>
  </si>
  <si>
    <t>Cirsium vulgare (Savi) Ten.</t>
  </si>
  <si>
    <t>Cistus salviifolius L.</t>
  </si>
  <si>
    <t>Cistaceae</t>
  </si>
  <si>
    <t>Citrullus lanatus (Thunb.) Matsum. &amp; Nakai</t>
  </si>
  <si>
    <t>Cladium mariscus (L.) Pohl</t>
  </si>
  <si>
    <t>Claytonia perfoliata Willd.</t>
  </si>
  <si>
    <t>Montiaceae</t>
  </si>
  <si>
    <t>Cleistogenes serotina (L.) Keng</t>
  </si>
  <si>
    <t>Clematis alpina (L.) Mill.</t>
  </si>
  <si>
    <t>Clematis integrifolia L.</t>
  </si>
  <si>
    <t>Clematis recta L.</t>
  </si>
  <si>
    <t>Clematis tangutica (Maxim.) Korsh.</t>
  </si>
  <si>
    <t>Clematis vitalba L.</t>
  </si>
  <si>
    <t>Clematis viticella L.</t>
  </si>
  <si>
    <t>Clerodendrum trichotomum Thunb.</t>
  </si>
  <si>
    <t>Clinopodium vulgare L.</t>
  </si>
  <si>
    <t>Clinopodium vulgare L. subsp. vulgare</t>
  </si>
  <si>
    <t>Clypeola jonthlaspi L.</t>
  </si>
  <si>
    <t>Cnidium silaifolium (Jacq.) Simonk.</t>
  </si>
  <si>
    <t>Cochlearia danica L.</t>
  </si>
  <si>
    <t>Cochlearia officinalis L.</t>
  </si>
  <si>
    <t>Cochlearia pyrenaica DC.</t>
  </si>
  <si>
    <t>Cochlearia pyrenaica DC. subsp. pyrenaica</t>
  </si>
  <si>
    <t>Coeloglossum viride (L.) Hartm.</t>
  </si>
  <si>
    <t>Coincya cheiranthos (Vill.) Greuter &amp; Burdet</t>
  </si>
  <si>
    <t>Coincya richeri (Vill.) Greuter &amp; Burdet</t>
  </si>
  <si>
    <t>Colchicum alpinum DC.</t>
  </si>
  <si>
    <t>Colchicum autumnale L.</t>
  </si>
  <si>
    <t>Coleostephus myconis (L.) Rchb. f.</t>
  </si>
  <si>
    <t>Collomia linearis Nutt.</t>
  </si>
  <si>
    <t>Polemoniaceae</t>
  </si>
  <si>
    <t>Colutea arborescens L.</t>
  </si>
  <si>
    <t>Colutea arborescens L. subsp. arborescens</t>
  </si>
  <si>
    <t>Colutea arborescens subsp. gallica Browicz</t>
  </si>
  <si>
    <t>Commelina communis L.</t>
  </si>
  <si>
    <t>Commelinaceae</t>
  </si>
  <si>
    <t>Conium maculatum L.</t>
  </si>
  <si>
    <t>Conopodium majus (Gouan) Loret</t>
  </si>
  <si>
    <t>Conringia orientalis (L.) Dumort.</t>
  </si>
  <si>
    <t>Consolida ajacis (L.) Schur</t>
  </si>
  <si>
    <t>Consolida regalis Gray</t>
  </si>
  <si>
    <t>Consolida regalis Gray subsp. regalis</t>
  </si>
  <si>
    <t>Convallaria majalis L.</t>
  </si>
  <si>
    <t>Convolvulus arvensis L.</t>
  </si>
  <si>
    <t>Convolvulus cantabrica L.</t>
  </si>
  <si>
    <t>Conyza bonariensis (L.) Cronquist</t>
  </si>
  <si>
    <t>Conyza canadensis (L.) Cronquist</t>
  </si>
  <si>
    <t>Conyza floribunda Kunth</t>
  </si>
  <si>
    <t>Conyza sumatrensis (Retz.) E. Walker</t>
  </si>
  <si>
    <t>Corallorhiza trifida Châtel.</t>
  </si>
  <si>
    <t>Coreopsis lanceolata L.</t>
  </si>
  <si>
    <t>Coriandrum sativum L.</t>
  </si>
  <si>
    <t>Cornus mas L.</t>
  </si>
  <si>
    <t>Cornaceae</t>
  </si>
  <si>
    <t>Cornus sanguinea L.</t>
  </si>
  <si>
    <t>Cornus sanguinea L. subsp. sanguinea</t>
  </si>
  <si>
    <t>Cornus sanguinea subsp. australis (C. A. Mey.) Jáv.</t>
  </si>
  <si>
    <t>Cornus sericea L.</t>
  </si>
  <si>
    <t>Coronilla coronata L.</t>
  </si>
  <si>
    <t>Coronilla minima L.</t>
  </si>
  <si>
    <t>Coronilla vaginalis Lam.</t>
  </si>
  <si>
    <t>Coronopus didymus (L.) Sm.</t>
  </si>
  <si>
    <t>Coronopus squamatus (Forssk.) Asch.</t>
  </si>
  <si>
    <t>Corrigiola litoralis L.</t>
  </si>
  <si>
    <t>Cortusa matthioli L.</t>
  </si>
  <si>
    <t>Corydalis alba (Mill.) Mansf.</t>
  </si>
  <si>
    <t>Corydalis cava (L.) Schweigg. &amp; Körte</t>
  </si>
  <si>
    <t>Corydalis intermedia (L.) Mérat</t>
  </si>
  <si>
    <t>Corydalis lutea (L.) DC.</t>
  </si>
  <si>
    <t>Corydalis solida (L.) Clairv.</t>
  </si>
  <si>
    <t>Corylus avellana L.</t>
  </si>
  <si>
    <t>Corylus colurna L.</t>
  </si>
  <si>
    <t>Corylus maxima Mill.</t>
  </si>
  <si>
    <t>Cosmos bipinnatus Cav.</t>
  </si>
  <si>
    <t>Cotinus coggygria Scop.</t>
  </si>
  <si>
    <t>Anacardiaceae</t>
  </si>
  <si>
    <t>Cotinus obovatus Raf.</t>
  </si>
  <si>
    <t>Cotoneaster adpressus Bois</t>
  </si>
  <si>
    <t>Cotoneaster apiculatus Rehder &amp; E. H. Wilson</t>
  </si>
  <si>
    <t>Cotoneaster bullatus Bois</t>
  </si>
  <si>
    <t>Cotoneaster dammeri C. K. Schneid.</t>
  </si>
  <si>
    <t>Cotoneaster dielsianus E. Pritz.</t>
  </si>
  <si>
    <t>Cotoneaster divaricatus Rehder &amp; E. H. Wilson</t>
  </si>
  <si>
    <t>Cotoneaster franchetii Bois</t>
  </si>
  <si>
    <t>Cotoneaster horizontalis Decne.</t>
  </si>
  <si>
    <t>Cotoneaster integerrimus Medik.</t>
  </si>
  <si>
    <t>Cotoneaster integrifolius (Roxb.) G. Klotz</t>
  </si>
  <si>
    <t>Cotoneaster microphyllus Lindl.</t>
  </si>
  <si>
    <t>Cotoneaster salicifolius Franch.</t>
  </si>
  <si>
    <t>Cotoneaster tomentosus Lindl.</t>
  </si>
  <si>
    <t>Cotoneaster ×suecicus G. Klotz</t>
  </si>
  <si>
    <t>Cotoneaster ×watereri Exell</t>
  </si>
  <si>
    <t>Cotula australis (Spreng.) Hook. f.</t>
  </si>
  <si>
    <t>Crassula helmsii (Kirk) Cockayne</t>
  </si>
  <si>
    <t>Crassulaceae</t>
  </si>
  <si>
    <t>Crassula tillaea Lest.-Garl.</t>
  </si>
  <si>
    <t>Crataegus laevigata (Poir.) DC.</t>
  </si>
  <si>
    <t>Crataegus lindmanii Hrabětová</t>
  </si>
  <si>
    <t>Crataegus monogyna aggr.</t>
  </si>
  <si>
    <t>Crataegus monogyna Jacq.</t>
  </si>
  <si>
    <t>Crataegus rhipidophylla Gand.</t>
  </si>
  <si>
    <t>Crepis albida Vill.</t>
  </si>
  <si>
    <t>Crepis alpestris (Jacq.) Tausch</t>
  </si>
  <si>
    <t>Crepis aurea (L.) Cass.</t>
  </si>
  <si>
    <t>Crepis biennis L.</t>
  </si>
  <si>
    <t>Crepis bocconei P. D. Sell</t>
  </si>
  <si>
    <t>Crepis capillaris Wallr.</t>
  </si>
  <si>
    <t>Crepis conyzifolia (Gouan) A. Kern.</t>
  </si>
  <si>
    <t>Crepis foetida L.</t>
  </si>
  <si>
    <t>Crepis foetida L. subsp. foetida</t>
  </si>
  <si>
    <t>Crepis froelichiana Froel.</t>
  </si>
  <si>
    <t>Crepis froelichiana Froel. subsp. froelichiana</t>
  </si>
  <si>
    <t>Crepis kerneri Rech. f.</t>
  </si>
  <si>
    <t>Crepis mollis (Jacq.) Asch.</t>
  </si>
  <si>
    <t>Crepis nicaeensis Pers.</t>
  </si>
  <si>
    <t>Crepis paludosa (L.) Moench</t>
  </si>
  <si>
    <t>Crepis praemorsa (L.) Walther</t>
  </si>
  <si>
    <t>Crepis pulchra L.</t>
  </si>
  <si>
    <t>Crepis pygmaea L.</t>
  </si>
  <si>
    <t>Crepis pyrenaica (L.) Greuter</t>
  </si>
  <si>
    <t>Crepis rhaetica Hegetschw.</t>
  </si>
  <si>
    <t>Crepis sancta (L.) Bornm.</t>
  </si>
  <si>
    <t>Crepis setosa Haller f.</t>
  </si>
  <si>
    <t>Crepis tectorum L.</t>
  </si>
  <si>
    <t>Crepis terglouensis (Hacq.) A. Kern.</t>
  </si>
  <si>
    <t>Crepis vesicaria L.</t>
  </si>
  <si>
    <t>Crepis vesicaria L. subsp. vesicaria</t>
  </si>
  <si>
    <t>Crepis vesicaria subsp. taraxacifolia (Thuill.) Thell.</t>
  </si>
  <si>
    <t>Crocus albiflorus Kit.</t>
  </si>
  <si>
    <t>Iridaceae</t>
  </si>
  <si>
    <t>Crocus biflorus Mill.</t>
  </si>
  <si>
    <t>Crocus chrysanthus (Herb.) Herb.</t>
  </si>
  <si>
    <t>Crocus flavus Weston</t>
  </si>
  <si>
    <t>Crocus sativus L.</t>
  </si>
  <si>
    <t>Crocus tommasinianus Herb.</t>
  </si>
  <si>
    <t>Crucianella angustifolia L.</t>
  </si>
  <si>
    <t>Cruciata glabra (L.) Ehrend.</t>
  </si>
  <si>
    <t>Cruciata laevipes Opiz</t>
  </si>
  <si>
    <t>Cruciata pedemontana (Bellardi) Ehrend.</t>
  </si>
  <si>
    <t>Crupina vulgaris Cass.</t>
  </si>
  <si>
    <t>Cryptogramma crispa (L.) Hook.</t>
  </si>
  <si>
    <t>Cucubalus baccifer L.</t>
  </si>
  <si>
    <t>Cucumis melo L.</t>
  </si>
  <si>
    <t>Cucumis sativus L.</t>
  </si>
  <si>
    <t>Cucurbita maxima Duchesne</t>
  </si>
  <si>
    <t>Cucurbita pepo L.</t>
  </si>
  <si>
    <t>Cupressus sempervirens L.</t>
  </si>
  <si>
    <t>Cuscuta campestris Yunck.</t>
  </si>
  <si>
    <t>Cuscuta epilinum Weihe</t>
  </si>
  <si>
    <t>Cuscuta epithymum (L.) L.</t>
  </si>
  <si>
    <t>Cuscuta epithymum (L.) L. subsp. epithymum</t>
  </si>
  <si>
    <t>Cuscuta epithymum subsp. kotschyi (Des Moul.) Arcang.</t>
  </si>
  <si>
    <t>Cuscuta europaea L.</t>
  </si>
  <si>
    <t>Cuscuta scandens Brot.</t>
  </si>
  <si>
    <t>Cyclamen coum Mill.</t>
  </si>
  <si>
    <t>Cyclamen hederifolium Aiton</t>
  </si>
  <si>
    <t>Cyclamen purpurascens Mill.</t>
  </si>
  <si>
    <t>Cydonia oblonga Mill.</t>
  </si>
  <si>
    <t>Cylindropuntia imbricata (Haw.) F. M. Knuth</t>
  </si>
  <si>
    <t>Cactaceae</t>
  </si>
  <si>
    <t>Cymbalaria muralis G. Gaertn. &amp; al.</t>
  </si>
  <si>
    <t>Cynara cardunculus L.</t>
  </si>
  <si>
    <t>Cynara cardunculus L. subsp. cardunculus</t>
  </si>
  <si>
    <t>Cynara cardunculus subsp. scolymus (L.) Beger</t>
  </si>
  <si>
    <t>Cynodon dactylon (L.) Pers.</t>
  </si>
  <si>
    <t>Cynoglossum cheirifolium L.</t>
  </si>
  <si>
    <t>Cynoglossum creticum Mill.</t>
  </si>
  <si>
    <t>Cynoglossum germanicum Jacq.</t>
  </si>
  <si>
    <t>Cynoglossum officinale L.</t>
  </si>
  <si>
    <t>Cynosurus cristatus L.</t>
  </si>
  <si>
    <t>Cynosurus echinatus L.</t>
  </si>
  <si>
    <t>Cyperus difformis L.</t>
  </si>
  <si>
    <t>Cyperus eragrostis Lam.</t>
  </si>
  <si>
    <t>Cyperus esculentus L.</t>
  </si>
  <si>
    <t>Cyperus flavescens L.</t>
  </si>
  <si>
    <t>Cyperus fuscus L.</t>
  </si>
  <si>
    <t>Cyperus glomeratus L.</t>
  </si>
  <si>
    <t>Cyperus longus L.</t>
  </si>
  <si>
    <t>Cyperus lupulinus (Spreng.) Marcks</t>
  </si>
  <si>
    <t>Cyperus michelianus (L.) Delile</t>
  </si>
  <si>
    <t>Cyperus microiria Steud.</t>
  </si>
  <si>
    <t>Cyperus rotundus L.</t>
  </si>
  <si>
    <t>Cyperus serotinus Rottb.</t>
  </si>
  <si>
    <t>Cypripedium calceolus L.</t>
  </si>
  <si>
    <t>Cyrtomium falcatum (L. f.) C. Presl</t>
  </si>
  <si>
    <t>Dryopteridaceae</t>
  </si>
  <si>
    <t>Cyrtomium fortunei J. Sm.</t>
  </si>
  <si>
    <t>Cystopteris alpina (Lam.) Desv.</t>
  </si>
  <si>
    <t>Cystopteridaceae</t>
  </si>
  <si>
    <t>Cystopteris dickieana R. Sim</t>
  </si>
  <si>
    <t>Cystopteris fragilis aggr.</t>
  </si>
  <si>
    <t>Cystopteris fragilis (L.) Bernh.</t>
  </si>
  <si>
    <t>Cystopteris montana (Lam.) Desv.</t>
  </si>
  <si>
    <t>Cytinus hypocistis (L.) L.</t>
  </si>
  <si>
    <t>Cytinaceae</t>
  </si>
  <si>
    <t>Cytisophyllum sessilifolium (L.) O. Lang</t>
  </si>
  <si>
    <t>Cytisus decumbens (Durande) Spach</t>
  </si>
  <si>
    <t>Cytisus emeriflorus Rchb.</t>
  </si>
  <si>
    <t>Cytisus nigricans L.</t>
  </si>
  <si>
    <t>Cytisus pseudoprocumbens Markgr.</t>
  </si>
  <si>
    <t>Cytisus scoparius (L.) Link</t>
  </si>
  <si>
    <t>Dactylis glomerata L.</t>
  </si>
  <si>
    <t>Dactylis glomerata L. subsp. glomerata</t>
  </si>
  <si>
    <t>Dactylis glomerata subsp. hispanica (Roth) Nyman</t>
  </si>
  <si>
    <t>Dactylis glomerata subsp. reichenbachii (Dalla Torre &amp; Sarnth.) Stebbins &amp; D. Zohary</t>
  </si>
  <si>
    <t>Dactylis polygama Horv.</t>
  </si>
  <si>
    <t>Dactylorhiza cruenta (O. F. Müll.) Soó</t>
  </si>
  <si>
    <t>Dactylorhiza incarnata (L.) Soó</t>
  </si>
  <si>
    <t>Dactylorhiza incarnata (L.) Soó subsp. incarnata</t>
  </si>
  <si>
    <t>Dactylorhiza incarnata subsp. ochroleuca (Boll) P. F. Hunt &amp; Summerh.</t>
  </si>
  <si>
    <t>Dactylorhiza lapponica (Hartm.) Soó</t>
  </si>
  <si>
    <t>Dactylorhiza maculata (L.) Soó</t>
  </si>
  <si>
    <t>Dactylorhiza maculata (L.) Soó subsp. maculata</t>
  </si>
  <si>
    <t>Dactylorhiza maculata subsp. fuchsii (Druce) Hyl.</t>
  </si>
  <si>
    <t>Dactylorhiza maculata subsp. savogiensis (D. Tyteca &amp; Gathoye) Kreutz</t>
  </si>
  <si>
    <t>Dactylorhiza majalis (Rchb.) P. F. Hunt &amp; Summerh.</t>
  </si>
  <si>
    <t>Dactylorhiza sambucina (L.) Soó</t>
  </si>
  <si>
    <t>Dactylorhiza traunsteineri (Rchb.) Soó</t>
  </si>
  <si>
    <t>Danthonia alpina Vest</t>
  </si>
  <si>
    <t>Danthonia decumbens (L.) DC.</t>
  </si>
  <si>
    <t>Daphne alpina L.</t>
  </si>
  <si>
    <t>Thymelaeaceae</t>
  </si>
  <si>
    <t>Daphne cneorum L.</t>
  </si>
  <si>
    <t>Daphne laureola L.</t>
  </si>
  <si>
    <t>Daphne mezereum L.</t>
  </si>
  <si>
    <t>Daphne striata Tratt.</t>
  </si>
  <si>
    <t>Datura innoxia Mill.</t>
  </si>
  <si>
    <t>Datura stramonium L.</t>
  </si>
  <si>
    <t>Daucus carota L.</t>
  </si>
  <si>
    <t>Delosperma cooperi (Hook.) L. Bolus</t>
  </si>
  <si>
    <t>Aizoaceae</t>
  </si>
  <si>
    <t>Delphinium dubium (Rouy &amp; Foucaud) Pawł.</t>
  </si>
  <si>
    <t>Delphinium elatum L.</t>
  </si>
  <si>
    <t>Deschampsia cespitosa (L.) P. Beauv.</t>
  </si>
  <si>
    <t>Deschampsia littoralis (Gaudin) Reut.</t>
  </si>
  <si>
    <t>Deschampsia media (Gouan) Roem. &amp; Schult.</t>
  </si>
  <si>
    <t>Deschampsia rhenana Gremli</t>
  </si>
  <si>
    <t>Descurainia sophia (L.) Prantl</t>
  </si>
  <si>
    <t>Deutzia crenata Siebold &amp; Zucc.</t>
  </si>
  <si>
    <t>Hydrangeaceae</t>
  </si>
  <si>
    <t>Deutzia scabra Thunb.</t>
  </si>
  <si>
    <t>Dianthus armeria L.</t>
  </si>
  <si>
    <t>Dianthus barbatus L.</t>
  </si>
  <si>
    <t>Dianthus barbatus L. subsp. barbatus</t>
  </si>
  <si>
    <t>Dianthus carthusianorum L.</t>
  </si>
  <si>
    <t>Dianthus carthusianorum L. subsp. carthusianorum</t>
  </si>
  <si>
    <t>Dianthus carthusianorum subsp. atrorubens (All.) Pers.</t>
  </si>
  <si>
    <t>Dianthus carthusianorum subsp. vaginatus (Chaix) Schinz &amp; R. Keller</t>
  </si>
  <si>
    <t>Dianthus caryophyllus L.</t>
  </si>
  <si>
    <t>Dianthus deltoides L.</t>
  </si>
  <si>
    <t>Dianthus furcatus Balb.</t>
  </si>
  <si>
    <t>Dianthus furcatus subsp. lereschii (Burnat) Pignatti</t>
  </si>
  <si>
    <t>Dianthus giganteus d'Urv.</t>
  </si>
  <si>
    <t>Dianthus glacialis Haenke</t>
  </si>
  <si>
    <t>Dianthus gratianopolitanus Vill.</t>
  </si>
  <si>
    <t>Dianthus hyssopifolius L.</t>
  </si>
  <si>
    <t>Dianthus pavonius Tausch</t>
  </si>
  <si>
    <t>Dianthus plumarius L.</t>
  </si>
  <si>
    <t>Dianthus seguieri Vill.</t>
  </si>
  <si>
    <t>Dianthus seguieri Vill. subsp. seguieri</t>
  </si>
  <si>
    <t>Dianthus seguieri subsp. glaber Čelak.</t>
  </si>
  <si>
    <t>Dianthus superbus L.</t>
  </si>
  <si>
    <t>Dianthus superbus L. subsp. superbus</t>
  </si>
  <si>
    <t>Dianthus superbus subsp. alpestris Čelak.</t>
  </si>
  <si>
    <t>Dianthus sylvestris Wulfen</t>
  </si>
  <si>
    <t>Dianthus sylvestris Wulfen subsp. sylvestris</t>
  </si>
  <si>
    <t>Dichanthelium acuminatum (Sw.) Gould &amp; C. A. Clark</t>
  </si>
  <si>
    <t>Dichondra micrantha Urb.</t>
  </si>
  <si>
    <t>Dictamnus albus L.</t>
  </si>
  <si>
    <t>Rutaceae</t>
  </si>
  <si>
    <t>Digitalis grandiflora Mill.</t>
  </si>
  <si>
    <t>Digitalis lutea L.</t>
  </si>
  <si>
    <t>Digitalis purpurea L.</t>
  </si>
  <si>
    <t>Digitaria ciliaris (Retz.) Koeler</t>
  </si>
  <si>
    <t>Digitaria sanguinalis aggr.</t>
  </si>
  <si>
    <t>Digitaria ischaemum (Schreb.) Muhl.</t>
  </si>
  <si>
    <t>Digitaria ischaemum aggr.</t>
  </si>
  <si>
    <t>Digitaria sanguinalis (L.) Scop.</t>
  </si>
  <si>
    <t>Digitaria violascens Link</t>
  </si>
  <si>
    <t>Diospyros lotus L.</t>
  </si>
  <si>
    <t>Ebenaceae</t>
  </si>
  <si>
    <t>Diphasiastrum alpinum (L.) Holub</t>
  </si>
  <si>
    <t>Lycopodiaceae</t>
  </si>
  <si>
    <t>Diphasiastrum complanatum (L.) Holub</t>
  </si>
  <si>
    <t>Diphasiastrum tristachyum (Pursh) Holub</t>
  </si>
  <si>
    <t>Diphasiastrum ×issleri (Rouy) Holub</t>
  </si>
  <si>
    <t>Diphasiastrum ×zeilleri (Rouy) Holub</t>
  </si>
  <si>
    <t>Diplotaxis erucoides (L.) DC.</t>
  </si>
  <si>
    <t>Diplotaxis muralis (L.) DC.</t>
  </si>
  <si>
    <t>Diplotaxis tenuifolia (L.) DC.</t>
  </si>
  <si>
    <t>Dipsacus fullonum L.</t>
  </si>
  <si>
    <t>Dipsacus laciniatus L.</t>
  </si>
  <si>
    <t>Dipsacus pilosus L.</t>
  </si>
  <si>
    <t>Dipsacus strigosus Roem. &amp; Schult.</t>
  </si>
  <si>
    <t>Dittrichia graveolens (L.) Greuter</t>
  </si>
  <si>
    <t>Dittrichia viscosa (L.) Greuter</t>
  </si>
  <si>
    <t>Doronicum austriacum Jacq.</t>
  </si>
  <si>
    <t>Doronicum clusii (All.) Tausch</t>
  </si>
  <si>
    <t>Doronicum clusii (All.) Tausch subsp. clusii</t>
  </si>
  <si>
    <t>Doronicum columnae Ten.</t>
  </si>
  <si>
    <t>Doronicum glaciale (Wulfen) Nyman</t>
  </si>
  <si>
    <t>Doronicum glaciale (Wulfen) Nyman subsp. glaciale</t>
  </si>
  <si>
    <t>Doronicum grandiflorum Lam.</t>
  </si>
  <si>
    <t>Doronicum orientale Hoffm.</t>
  </si>
  <si>
    <t>Doronicum plantagineum aggr.</t>
  </si>
  <si>
    <t>Doronicum pardalianches L.</t>
  </si>
  <si>
    <t>Doronicum plantagineum L.</t>
  </si>
  <si>
    <t>Doronicum ×excelsum (N. E. Br.) Stace</t>
  </si>
  <si>
    <t>Dorycnium germanicum (Gremli) Rikli</t>
  </si>
  <si>
    <t>Dorycnium herbaceum Vill.</t>
  </si>
  <si>
    <t>Draba aizoides L.</t>
  </si>
  <si>
    <t>Draba aizoides L. subsp. aizoides</t>
  </si>
  <si>
    <t>Draba dubia Suter</t>
  </si>
  <si>
    <t>Draba fladnizensis Wulfen</t>
  </si>
  <si>
    <t>Draba hoppeana Rchb.</t>
  </si>
  <si>
    <t>Draba incana L.</t>
  </si>
  <si>
    <t>Draba ladina Braun-Blanq.</t>
  </si>
  <si>
    <t>Draba muralis L.</t>
  </si>
  <si>
    <t>Draba nemorosa L.</t>
  </si>
  <si>
    <t>Draba siliquosa M. Bieb.</t>
  </si>
  <si>
    <t>Draba thomasii W. D. J. Koch</t>
  </si>
  <si>
    <t>Draba tomentosa Clairv.</t>
  </si>
  <si>
    <t>Dracocephalum austriacum L.</t>
  </si>
  <si>
    <t>Dracocephalum ruyschiana L.</t>
  </si>
  <si>
    <t>Dracunculus vulgaris Schott</t>
  </si>
  <si>
    <t>Drosera anglica Huds.</t>
  </si>
  <si>
    <t>Drosera intermedia Hayne</t>
  </si>
  <si>
    <t>Drosera rotundifolia L.</t>
  </si>
  <si>
    <t>Drosera ×obovata Mert. &amp; W. D. J. Koch</t>
  </si>
  <si>
    <t>Dryas octopetala L.</t>
  </si>
  <si>
    <t>Dryopteris affinis (Lowe) Fraser-Jenk.</t>
  </si>
  <si>
    <t>Dryopteris affinis (Lowe) Fraser-Jenk. subsp. affinis</t>
  </si>
  <si>
    <t>Dryopteris affinis subsp. borreri (Newman) Fraser-Jenk.</t>
  </si>
  <si>
    <t>Dryopteris affinis subsp. cambrensis Fraser-Jenk.</t>
  </si>
  <si>
    <t>Dryopteris affinis subsp. pseudodisjuncta (Fraser-Jenk.) Fraser-Jenk.</t>
  </si>
  <si>
    <t>Dryopteris carthusiana (Vill.) H. P. Fuchs</t>
  </si>
  <si>
    <t>Dryopteris cristata (L.) A. Gray</t>
  </si>
  <si>
    <t>Dryopteris dilatata (Hoffm.) A. Gray</t>
  </si>
  <si>
    <t>Dryopteris dilatata aggr.</t>
  </si>
  <si>
    <t>Dryopteris expansa (C. Presl) Fraser-Jenk. &amp; Jermy</t>
  </si>
  <si>
    <t>Dryopteris filix-mas (L.) Schott</t>
  </si>
  <si>
    <t>Dryopteris remota (Döll) Druce</t>
  </si>
  <si>
    <t>Dryopteris villarii (Bellardi) Schinz &amp; Thell.</t>
  </si>
  <si>
    <t>Duchesnea indica (Andrews) Focke</t>
  </si>
  <si>
    <t>Ecballium elaterium (L.) A. Rich.</t>
  </si>
  <si>
    <t>Echinochloa colonum (L.) Link</t>
  </si>
  <si>
    <t>Echinochloa crus-galli (L.) P. Beauv.</t>
  </si>
  <si>
    <t>Echinocystis lobata (Michx.) Torr. &amp; A. Gray</t>
  </si>
  <si>
    <t>Echinops bannaticus Schrad.</t>
  </si>
  <si>
    <t>Echinops exaltatus Schrad.</t>
  </si>
  <si>
    <t>Echinops ritro L.</t>
  </si>
  <si>
    <t>Echinops sphaerocephalus L.</t>
  </si>
  <si>
    <t>Echium italicum L.</t>
  </si>
  <si>
    <t>Echium plantagineum L.</t>
  </si>
  <si>
    <t>Echium vulgare L.</t>
  </si>
  <si>
    <t>Elaeagnus angustifolia L.</t>
  </si>
  <si>
    <t>Elaeagnaceae</t>
  </si>
  <si>
    <t>Elaeagnus pungens Thunb.</t>
  </si>
  <si>
    <t>Elatine alsinastrum L.</t>
  </si>
  <si>
    <t>Elatinaceae</t>
  </si>
  <si>
    <t>Elatine hexandra (Lapierre) DC.</t>
  </si>
  <si>
    <t>Elatine hydropiper L.</t>
  </si>
  <si>
    <t>Elatine triandra Schkuhr</t>
  </si>
  <si>
    <t>Eleocharis acicularis (L.) Roem. &amp; Schult.</t>
  </si>
  <si>
    <t>Eleocharis atropurpurea (Retz.) C. Presl</t>
  </si>
  <si>
    <t>Eleocharis austriaca Hayek</t>
  </si>
  <si>
    <t>Eleocharis palustris aggr.</t>
  </si>
  <si>
    <t>Eleocharis carniolica W. D. J. Koch</t>
  </si>
  <si>
    <t>Eleocharis mamillata H. Lindb.</t>
  </si>
  <si>
    <t>Eleocharis obtusa (Willd.) Schult.</t>
  </si>
  <si>
    <t>Eleocharis ovata (Roth) Roem. &amp; Schult.</t>
  </si>
  <si>
    <t>Eleocharis palustris (L.) Roem. &amp; Schult.</t>
  </si>
  <si>
    <t>Eleocharis quinqueflora (Hartmann) O. Schwarz</t>
  </si>
  <si>
    <t>Eleocharis uniglumis (Link) Schult.</t>
  </si>
  <si>
    <t>Eleusine indica (L.) Gaertn.</t>
  </si>
  <si>
    <t>Eleusine tristachya (Lam.) Lam.</t>
  </si>
  <si>
    <t>Elodea canadensis Michx.</t>
  </si>
  <si>
    <t>Hydrocharitaceae</t>
  </si>
  <si>
    <t>Elodea densa (Planch.) Casp.</t>
  </si>
  <si>
    <t>Elodea nuttallii (Planch.) H. St. John</t>
  </si>
  <si>
    <t>Elymus athericus (Link) Kerguélen</t>
  </si>
  <si>
    <t>Elymus caninus (L.) L.</t>
  </si>
  <si>
    <t>Elymus helveticus Schmid-Holl.</t>
  </si>
  <si>
    <t>Elymus hispidus (Opiz) Melderis</t>
  </si>
  <si>
    <t>Elymus obtusiflorus (DC.) Conert</t>
  </si>
  <si>
    <t>Elymus repens (L.) Gould</t>
  </si>
  <si>
    <t>Elyna myosuroides (Vill.) Fritsch</t>
  </si>
  <si>
    <t>Empetrum nigrum L.</t>
  </si>
  <si>
    <t>Empetrum nigrum L. subsp. nigrum</t>
  </si>
  <si>
    <t>Empetrum nigrum subsp. hermaphroditum (Hagerup) Böcher</t>
  </si>
  <si>
    <t>Ephedra helvetica C. A. Mey.</t>
  </si>
  <si>
    <t>Ephedraceae</t>
  </si>
  <si>
    <t>Epilobium alpestre (Jacq.) Krock.</t>
  </si>
  <si>
    <t>Epilobium alsinifolium Vill.</t>
  </si>
  <si>
    <t>Epilobium anagallidifolium Lam.</t>
  </si>
  <si>
    <t>Epilobium angustifolium L.</t>
  </si>
  <si>
    <t>Epilobium ciliatum Raf.</t>
  </si>
  <si>
    <t>Epilobium collinum C. C. Gmel.</t>
  </si>
  <si>
    <t>Epilobium dodonaei Vill.</t>
  </si>
  <si>
    <t>Epilobium duriaei Godr.</t>
  </si>
  <si>
    <t>Epilobium fleischeri Hochst.</t>
  </si>
  <si>
    <t>Epilobium hirsutum L.</t>
  </si>
  <si>
    <t>Epilobium lanceolatum Sebast. &amp; Mauri</t>
  </si>
  <si>
    <t>Epilobium montanum L.</t>
  </si>
  <si>
    <t>Epilobium nutans F. W. Schmidt</t>
  </si>
  <si>
    <t>Epilobium obscurum Schreb.</t>
  </si>
  <si>
    <t>Epilobium palustre L.</t>
  </si>
  <si>
    <t>Epilobium parviflorum Schreb.</t>
  </si>
  <si>
    <t>Epilobium roseum Schreb.</t>
  </si>
  <si>
    <t>Epilobium tetragonum L.</t>
  </si>
  <si>
    <t>Epilobium tetragonum L. subsp. tetragonum</t>
  </si>
  <si>
    <t>Epilobium tetragonum subsp. lamyi (F. W. Schultz) Nyman</t>
  </si>
  <si>
    <t>Epimedium alpinum L.</t>
  </si>
  <si>
    <t>Epimedium pinnatum Fisch.</t>
  </si>
  <si>
    <t>Epipactis atrorubens Besser</t>
  </si>
  <si>
    <t>Epipactis distans Arv.-Touv.</t>
  </si>
  <si>
    <t>Epipactis helleborine aggr.</t>
  </si>
  <si>
    <t>Epipactis fageticola (C. E. Hermos.) Devillers-Tersch. &amp; Devillers</t>
  </si>
  <si>
    <t>Epipactis helleborine (L.) Crantz</t>
  </si>
  <si>
    <t>Epipactis leptochila (Godfery) Godfery</t>
  </si>
  <si>
    <t>Epipactis microphylla (Ehrh.) Sw.</t>
  </si>
  <si>
    <t>Epipactis muelleri Godfery</t>
  </si>
  <si>
    <t>Epipactis palustris (L.) Crantz</t>
  </si>
  <si>
    <t>Epipactis placentina Bongiorni &amp; Grünanger</t>
  </si>
  <si>
    <t>Epipactis purpurata Sm.</t>
  </si>
  <si>
    <t>Epipactis rhodanensis Gévaudan &amp; Robatsch</t>
  </si>
  <si>
    <t>Epipogium aphyllum Sw.</t>
  </si>
  <si>
    <t>Equisetum arvense L.</t>
  </si>
  <si>
    <t>Equisetaceae</t>
  </si>
  <si>
    <t>Equisetum fluviatile L.</t>
  </si>
  <si>
    <t>Equisetum hyemale L.</t>
  </si>
  <si>
    <t>Equisetum palustre L.</t>
  </si>
  <si>
    <t>Equisetum pratense Ehrh.</t>
  </si>
  <si>
    <t>Equisetum ramosissimum Desf.</t>
  </si>
  <si>
    <t>Equisetum sylvaticum L.</t>
  </si>
  <si>
    <t>Equisetum telmateia Ehrh.</t>
  </si>
  <si>
    <t>Equisetum variegatum Schleich.</t>
  </si>
  <si>
    <t>Equisetum ×moorei Newman</t>
  </si>
  <si>
    <t>Equisetum ×trachyodon A. Braun</t>
  </si>
  <si>
    <t>Eragrostis barrelieri Daveau</t>
  </si>
  <si>
    <t>Eragrostis cilianensis (All.) Janch.</t>
  </si>
  <si>
    <t>Eragrostis curvula (Schrad.) Nees</t>
  </si>
  <si>
    <t>Eragrostis lugens Nees</t>
  </si>
  <si>
    <t>Eragrostis mexicana (Hornem.) Link</t>
  </si>
  <si>
    <t>Eragrostis minor Host</t>
  </si>
  <si>
    <t>Eragrostis multicaulis Steud.</t>
  </si>
  <si>
    <t>Eragrostis parviflora (R. Br.) Trin.</t>
  </si>
  <si>
    <t>Eragrostis pectinacea (Michx.) Nees</t>
  </si>
  <si>
    <t>Eragrostis pilosa (L.) P. Beauv.</t>
  </si>
  <si>
    <t>Eragrostis tef (Zuccagni) Trotter</t>
  </si>
  <si>
    <t>Eragrostis virescens J. Presl</t>
  </si>
  <si>
    <t>Eranthis hyemalis (L.) Salisb.</t>
  </si>
  <si>
    <t>Erica arborea L.</t>
  </si>
  <si>
    <t>Erica carnea L.</t>
  </si>
  <si>
    <t>Erica tetralix L.</t>
  </si>
  <si>
    <t>Erica vagans L.</t>
  </si>
  <si>
    <t>Erigeron acris L.</t>
  </si>
  <si>
    <t>Erigeron acris L. subsp. acris</t>
  </si>
  <si>
    <t>Erigeron acris subsp. angulosus (Gaudin) Vacc.</t>
  </si>
  <si>
    <t>Erigeron acris subsp. politus (Fr.) H. Lindb.</t>
  </si>
  <si>
    <t>Erigeron acris subsp. serotinus (Weihe) Greuter</t>
  </si>
  <si>
    <t>Erigeron alpinus L.</t>
  </si>
  <si>
    <t>Erigeron alpinus aggr.</t>
  </si>
  <si>
    <t>Erigeron annuus (L.) Desf.</t>
  </si>
  <si>
    <t>Erigeron annuus (L.) Desf. subsp. annuus</t>
  </si>
  <si>
    <t>Erigeron annuus subsp. septentrionalis (Fernald &amp; Wiegand) Wagenitz</t>
  </si>
  <si>
    <t>Erigeron atticus Vill.</t>
  </si>
  <si>
    <t>Erigeron gaudinii Brügger</t>
  </si>
  <si>
    <t>Erigeron glabratus Bluff &amp; Fingerh.</t>
  </si>
  <si>
    <t>Erigeron karvinskianus DC.</t>
  </si>
  <si>
    <t>Erigeron neglectus A. Kern.</t>
  </si>
  <si>
    <t>Erigeron uniflorus L.</t>
  </si>
  <si>
    <t>Erinus alpinus L.</t>
  </si>
  <si>
    <t>Eriobotrya japonica (Thunb.) Lindl.</t>
  </si>
  <si>
    <t>Eriophorum angustifolium Honck.</t>
  </si>
  <si>
    <t>Eriophorum gracile Roth</t>
  </si>
  <si>
    <t>Eriophorum latifolium Hoppe</t>
  </si>
  <si>
    <t>Eriophorum scheuchzeri Hoppe</t>
  </si>
  <si>
    <t>Eriophorum vaginatum L.</t>
  </si>
  <si>
    <t>Eritrichium nanum (L.) Gaudin</t>
  </si>
  <si>
    <t>Erodium ciconium (L.) L'Hér.</t>
  </si>
  <si>
    <t>Geraniaceae</t>
  </si>
  <si>
    <t>Erodium cicutarium (L.) L'Hér.</t>
  </si>
  <si>
    <t>Erodium moschatum (L.) L'Hér.</t>
  </si>
  <si>
    <t>Erophila praecox (Steven) DC.</t>
  </si>
  <si>
    <t>Erophila verna aggr.</t>
  </si>
  <si>
    <t>Erophila spathulata Láng</t>
  </si>
  <si>
    <t>Erophila verna (L.) DC.</t>
  </si>
  <si>
    <t>Eruca sativa Mill.</t>
  </si>
  <si>
    <t>Erucastrum gallicum (Willd.) O. E. Schulz</t>
  </si>
  <si>
    <t>Erucastrum nasturtiifolium (Poir.) O. E. Schulz</t>
  </si>
  <si>
    <t>Eryngium alpinum L.</t>
  </si>
  <si>
    <t>Eryngium campestre L.</t>
  </si>
  <si>
    <t>Eryngium giganteum M. Bieb.</t>
  </si>
  <si>
    <t>Erysimum cheiranthoides L.</t>
  </si>
  <si>
    <t>Erysimum cheiri (L.) Crantz</t>
  </si>
  <si>
    <t>Erysimum crassistylum C. Presl</t>
  </si>
  <si>
    <t>Erysimum crassistylum subsp. verresianum Peccenini &amp; Polatschek</t>
  </si>
  <si>
    <t>Erysimum crepidifolium Rchb.</t>
  </si>
  <si>
    <t>Erysimum insubricum Peccenini &amp; Polatschek</t>
  </si>
  <si>
    <t>Erysimum rhaeticum aggr.</t>
  </si>
  <si>
    <t>Erysimum jugicola Jord.</t>
  </si>
  <si>
    <t>Erysimum ochroleucum (Schleich.) DC.</t>
  </si>
  <si>
    <t>Erysimum repandum L.</t>
  </si>
  <si>
    <t>Erysimum rhaeticum (Hornem.) DC.</t>
  </si>
  <si>
    <t>Erysimum sylvestre (Crantz) Scop.</t>
  </si>
  <si>
    <t>Erysimum virgatum Roth</t>
  </si>
  <si>
    <t>Erythronium dens-canis L.</t>
  </si>
  <si>
    <t>Liliaceae</t>
  </si>
  <si>
    <t>Eschscholzia californica Cham.</t>
  </si>
  <si>
    <t>Euclidium syriacum (L.) R. Br.</t>
  </si>
  <si>
    <t>Euonymus europaeus L.</t>
  </si>
  <si>
    <t>Celastraceae</t>
  </si>
  <si>
    <t>Euonymus fortunei (Turcz.) Hand.-Mazz.</t>
  </si>
  <si>
    <t>Euonymus japonicus Thunb.</t>
  </si>
  <si>
    <t>Euonymus latifolius (L.) Mill.</t>
  </si>
  <si>
    <t>Euonymus verrucosus Scop.</t>
  </si>
  <si>
    <t>Eupatorium cannabinum L.</t>
  </si>
  <si>
    <t>Euphorbia amygdaloides L.</t>
  </si>
  <si>
    <t>Euphorbia angulata Jacq.</t>
  </si>
  <si>
    <t>Euphorbia carniolica Jacq.</t>
  </si>
  <si>
    <t>Euphorbia chamaesyce L.</t>
  </si>
  <si>
    <t>Euphorbia maculata aggr.</t>
  </si>
  <si>
    <t>Euphorbia cyparissias L.</t>
  </si>
  <si>
    <t>Euphorbia davidii Subils</t>
  </si>
  <si>
    <t>Euphorbia dulcis L.</t>
  </si>
  <si>
    <t>Euphorbia esula L.</t>
  </si>
  <si>
    <t>Euphorbia exigua L.</t>
  </si>
  <si>
    <t>Euphorbia falcata L.</t>
  </si>
  <si>
    <t>Euphorbia helioscopia L.</t>
  </si>
  <si>
    <t>Euphorbia humifusa Willd.</t>
  </si>
  <si>
    <t>Euphorbia lathyris L.</t>
  </si>
  <si>
    <t>Euphorbia maculata L.</t>
  </si>
  <si>
    <t>Euphorbia marginata Pursh</t>
  </si>
  <si>
    <t>Euphorbia myrsinites L.</t>
  </si>
  <si>
    <t>Euphorbia nutans Lag.</t>
  </si>
  <si>
    <t>Euphorbia palustris L.</t>
  </si>
  <si>
    <t>Euphorbia peplus L.</t>
  </si>
  <si>
    <t>Euphorbia platyphyllos L.</t>
  </si>
  <si>
    <t>Euphorbia prostrata Aiton</t>
  </si>
  <si>
    <t>Euphorbia segetalis L.</t>
  </si>
  <si>
    <t>Euphorbia seguieriana Neck.</t>
  </si>
  <si>
    <t>Euphorbia seguieriana Neck. subsp. seguieriana</t>
  </si>
  <si>
    <t>Euphorbia serpens Kunth</t>
  </si>
  <si>
    <t>Euphorbia serpyllifolia Pers.</t>
  </si>
  <si>
    <t>Euphorbia serrata L.</t>
  </si>
  <si>
    <t>Euphorbia stricta L.</t>
  </si>
  <si>
    <t>Euphorbia variabilis Ces.</t>
  </si>
  <si>
    <t>Euphorbia verrucosa L.</t>
  </si>
  <si>
    <t>Euphorbia virgata Waldst. &amp; Kit.</t>
  </si>
  <si>
    <t>Euphrasia alpina Lam.</t>
  </si>
  <si>
    <t>Euphrasia christii Gremli</t>
  </si>
  <si>
    <t>Euphrasia cisalpina Pugsley</t>
  </si>
  <si>
    <t>Euphrasia cuspidata Host</t>
  </si>
  <si>
    <t>Euphrasia hirtella Reut.</t>
  </si>
  <si>
    <t>Euphrasia minima Schleich.</t>
  </si>
  <si>
    <t>Euphrasia nemorosa (Pers.) Wallr.</t>
  </si>
  <si>
    <t>Euphrasia pectinata Ten.</t>
  </si>
  <si>
    <t>Euphrasia picta Wimm.</t>
  </si>
  <si>
    <t>Euphrasia rostkoviana aggr.</t>
  </si>
  <si>
    <t>Euphrasia picta Wimm. subsp. picta</t>
  </si>
  <si>
    <t>Euphrasia portae Wettst.</t>
  </si>
  <si>
    <t>Euphrasia picta subsp. arguta (F. Towns.) Yeo</t>
  </si>
  <si>
    <t>Euphrasia rostkoviana Hayne</t>
  </si>
  <si>
    <t>Euphrasia rostkoviana Hayne subsp. rostkoviana</t>
  </si>
  <si>
    <t>Euphrasia rostkoviana subsp. campestris (Jord.) Wettst.</t>
  </si>
  <si>
    <t>Euphrasia rostkoviana subsp. montana (Jord.) Wettst.</t>
  </si>
  <si>
    <t>Euphrasia salisburgensis Hoppe</t>
  </si>
  <si>
    <t>Euphrasia stricta J. F. Lehm.</t>
  </si>
  <si>
    <t>Euphrasia tricuspidata L.</t>
  </si>
  <si>
    <t>Fagopyrum esculentum Moench</t>
  </si>
  <si>
    <t>Polygonaceae</t>
  </si>
  <si>
    <t>Fagopyrum tataricum (L.) Gaertn.</t>
  </si>
  <si>
    <t>Fagus sylvatica L.</t>
  </si>
  <si>
    <t>Falcaria vulgaris Bernh.</t>
  </si>
  <si>
    <t>Fallopia aubertii (L. Henry) Holub</t>
  </si>
  <si>
    <t>Fallopia convolvulus (L.) Á. Löve</t>
  </si>
  <si>
    <t>Fallopia dumetorum (L.) Holub</t>
  </si>
  <si>
    <t>Ferulago campestris (Besser) Grecescu</t>
  </si>
  <si>
    <t>Festuca acuminata Gaudin</t>
  </si>
  <si>
    <t>Festuca varia aggr.</t>
  </si>
  <si>
    <t>Festuca airoides Lam.</t>
  </si>
  <si>
    <t>Festuca ovina aggr.</t>
  </si>
  <si>
    <t>Festuca alpestris Roem. &amp; Schult.</t>
  </si>
  <si>
    <t>Festuca alpina Suter</t>
  </si>
  <si>
    <t>Festuca altissima All.</t>
  </si>
  <si>
    <t>Festuca amethystina L.</t>
  </si>
  <si>
    <t>Festuca arundinacea Schreb.</t>
  </si>
  <si>
    <t>Festuca arundinacea Schreb. subsp. arundinacea</t>
  </si>
  <si>
    <t>Festuca arundinacea subsp. fenas (Lag.) Arcang.</t>
  </si>
  <si>
    <t>Festuca arundinacea subsp. uechtritziana (Wiesb.) Hegi</t>
  </si>
  <si>
    <t>Festuca brevipila R. Tracey</t>
  </si>
  <si>
    <t>Festuca valesiaca aggr.</t>
  </si>
  <si>
    <t>Festuca burgundiana Auquier &amp; Kerguélen</t>
  </si>
  <si>
    <t>Festuca cinerea Vill.</t>
  </si>
  <si>
    <t>Festuca filiformis Pourr.</t>
  </si>
  <si>
    <t>Festuca flavescens Bellardi</t>
  </si>
  <si>
    <t>Festuca gigantea (L.) Vill.</t>
  </si>
  <si>
    <t>Festuca gracilior (Hack.) Markgr.-Dann.</t>
  </si>
  <si>
    <t>Festuca guestfalica Boenn.</t>
  </si>
  <si>
    <t>Festuca halleri All.</t>
  </si>
  <si>
    <t>Festuca halleri aggr.</t>
  </si>
  <si>
    <t>Festuca halleri All. subsp. halleri</t>
  </si>
  <si>
    <t>Festuca heteromalla Pourr.</t>
  </si>
  <si>
    <t>Festuca rubra aggr.</t>
  </si>
  <si>
    <t>Festuca heteropachys (St.-Yves) Auquier</t>
  </si>
  <si>
    <t>Festuca heterophylla Lam.</t>
  </si>
  <si>
    <t>Festuca intercedens (Hack.) Lüdi</t>
  </si>
  <si>
    <t>Festuca laevigata Gaudin</t>
  </si>
  <si>
    <t>Festuca laevigata Gaudin subsp. laevigata</t>
  </si>
  <si>
    <t>Festuca laevigata subsp. crassifolia (Gaudin) Kerguélen &amp; Plonka</t>
  </si>
  <si>
    <t>Festuca lemanii Bastard</t>
  </si>
  <si>
    <t>Festuca marginata (Hack.) K. Richt.</t>
  </si>
  <si>
    <t>Festuca melanopsis Foggi &amp; al.</t>
  </si>
  <si>
    <t>Festuca violacea aggr.</t>
  </si>
  <si>
    <t>Festuca nigrescens Lam.</t>
  </si>
  <si>
    <t>Festuca norica (Hack.) K. Richt.</t>
  </si>
  <si>
    <t>Festuca ovina L.</t>
  </si>
  <si>
    <t>Festuca pallens Host</t>
  </si>
  <si>
    <t>Festuca pallens Host subsp. pallens</t>
  </si>
  <si>
    <t>Festuca paniculata (L.) Schinz &amp; Thell.</t>
  </si>
  <si>
    <t>Festuca patzkei Markgr.-Dann.</t>
  </si>
  <si>
    <t>Festuca pratensis Huds.</t>
  </si>
  <si>
    <t>Festuca pratensis Huds. subsp. pratensis</t>
  </si>
  <si>
    <t>Festuca pratensis subsp. apennina (De Not.) Hegi</t>
  </si>
  <si>
    <t>Festuca pseudodura Steud.</t>
  </si>
  <si>
    <t>Festuca pulchella Schrad.</t>
  </si>
  <si>
    <t>Festuca pulchella Schrad. subsp. pulchella</t>
  </si>
  <si>
    <t>Festuca pulchella subsp. jurana (Gren.) Markgr.-Dann.</t>
  </si>
  <si>
    <t>Festuca quadriflora Honck.</t>
  </si>
  <si>
    <t>Festuca rivularis Boiss.</t>
  </si>
  <si>
    <t>Festuca rubra L.</t>
  </si>
  <si>
    <t>Festuca rubra L. subsp. rubra</t>
  </si>
  <si>
    <t>Festuca rubra subsp. juncea (Hack.) K. Richt.</t>
  </si>
  <si>
    <t>Festuca rupicaprina (Hack.) A. Kern.</t>
  </si>
  <si>
    <t>Festuca rupicola Heuff.</t>
  </si>
  <si>
    <t>Festuca scabriculmis (Hack.) K. Richt.</t>
  </si>
  <si>
    <t>Festuca scabriculmis subsp. luedii Markgr.-Dann.</t>
  </si>
  <si>
    <t>Festuca spectabilis Bertol.</t>
  </si>
  <si>
    <t>Festuca stenantha (Hack.) K. Richt.</t>
  </si>
  <si>
    <t>Festuca ticinensis (Markgr.-Dann.) Markgr.-Dann.</t>
  </si>
  <si>
    <t>Festuca trichophylla (Gaudin) K. Richt.</t>
  </si>
  <si>
    <t>Festuca trichophylla (Gaudin) K. Richt. subsp. trichophylla</t>
  </si>
  <si>
    <t>Festuca trichophylla subsp. asperifolia (St.-Yves) Al-Bermani</t>
  </si>
  <si>
    <t>Festuca valesiaca Gaudin</t>
  </si>
  <si>
    <t>Festuca violacea Gaudin</t>
  </si>
  <si>
    <t>Festuca vivipara (L.) Sm.</t>
  </si>
  <si>
    <t>Ficus carica L.</t>
  </si>
  <si>
    <t>Filago arvensis L.</t>
  </si>
  <si>
    <t>Filago gallica L.</t>
  </si>
  <si>
    <t>Filago lutescens Jord.</t>
  </si>
  <si>
    <t>Filago minima (Sm.) Pers.</t>
  </si>
  <si>
    <t>Filago pyramidata L.</t>
  </si>
  <si>
    <t>Filago vulgaris Lam.</t>
  </si>
  <si>
    <t>Filipendula ulmaria (L.) Maxim.</t>
  </si>
  <si>
    <t>Filipendula vulgaris Moench</t>
  </si>
  <si>
    <t>Fimbristylis annua (All.) Roem. &amp; Schult.</t>
  </si>
  <si>
    <t>Foeniculum vulgare Mill.</t>
  </si>
  <si>
    <t>Foeniculum vulgare Mill. subsp. vulgare</t>
  </si>
  <si>
    <t>Foeniculum vulgare subsp. piperitum (Ucria) Bég.</t>
  </si>
  <si>
    <t>Forsythia suspensa (Thunb.) Vahl</t>
  </si>
  <si>
    <t>Oleaceae</t>
  </si>
  <si>
    <t>Forsythia ×intermedia Zabel</t>
  </si>
  <si>
    <t>Fourraea alpina (L.) Greuter &amp; Burdet</t>
  </si>
  <si>
    <t>Fragaria moschata Duchesne</t>
  </si>
  <si>
    <t>Fragaria vesca L.</t>
  </si>
  <si>
    <t>Fragaria viridis Duchesne</t>
  </si>
  <si>
    <t>Fragaria ×ananassa (Weston) Rozier</t>
  </si>
  <si>
    <t>Frangula alnus Mill.</t>
  </si>
  <si>
    <t>Rhamnaceae</t>
  </si>
  <si>
    <t>Fraxinus excelsior L.</t>
  </si>
  <si>
    <t>Fraxinus ornus L.</t>
  </si>
  <si>
    <t>Fraxinus pennsylvanica Marshall</t>
  </si>
  <si>
    <t>Fritillaria meleagris L.</t>
  </si>
  <si>
    <t>Fritillaria orientalis Adams</t>
  </si>
  <si>
    <t>Fritillaria tubaeformis Gren. &amp; Godr.</t>
  </si>
  <si>
    <t>Fumana ericoides (Cav.) Gand.</t>
  </si>
  <si>
    <t>Fumana procumbens (Dunal) Gren. &amp; Godr.</t>
  </si>
  <si>
    <t>Fumaria capreolata L.</t>
  </si>
  <si>
    <t>Fumaria densiflora DC.</t>
  </si>
  <si>
    <t>Fumaria officinalis L.</t>
  </si>
  <si>
    <t>Fumaria officinalis L. subsp. officinalis</t>
  </si>
  <si>
    <t>Fumaria officinalis subsp. wirtgenii (W. D. J. Koch) Arcang.</t>
  </si>
  <si>
    <t>Fumaria schleicheri Soy.-Will.</t>
  </si>
  <si>
    <t>Fumaria vaillantii Loisel.</t>
  </si>
  <si>
    <t>Gagea fragifera (Vill.) Ehr. Bayer &amp; G. López</t>
  </si>
  <si>
    <t>Gagea lutea (L.) Ker Gawl.</t>
  </si>
  <si>
    <t>Gagea lutea (L.) Ker Gawl. subsp. lutea</t>
  </si>
  <si>
    <t>Gagea minima (L.) Ker Gawl.</t>
  </si>
  <si>
    <t>Gagea pratensis (Pers.) Dumort.</t>
  </si>
  <si>
    <t>Gagea saxatilis (Mert. &amp; W. D. J. Koch) Schult. &amp; Schult. f.</t>
  </si>
  <si>
    <t>Gagea villosa (M. Bieb.) Sweet</t>
  </si>
  <si>
    <t>Galanthus elwesii Hook. f.</t>
  </si>
  <si>
    <t>Galanthus nivalis L.</t>
  </si>
  <si>
    <t>Galanthus woronowii Losinsk.</t>
  </si>
  <si>
    <t>Galega officinalis L.</t>
  </si>
  <si>
    <t>Galeopsis angustifolia Hoffm.</t>
  </si>
  <si>
    <t>Galeopsis bifida Boenn.</t>
  </si>
  <si>
    <t>Galeopsis ladanum L.</t>
  </si>
  <si>
    <t>Galeopsis pubescens Besser</t>
  </si>
  <si>
    <t>Galeopsis segetum Neck.</t>
  </si>
  <si>
    <t>Galeopsis speciosa Mill.</t>
  </si>
  <si>
    <t>Galeopsis tetrahit L.</t>
  </si>
  <si>
    <t>Galinsoga parviflora Cav.</t>
  </si>
  <si>
    <t>Galinsoga quadriradiata Ruiz &amp; Pav.</t>
  </si>
  <si>
    <t>Galium album Mill.</t>
  </si>
  <si>
    <t>Galium mollugo aggr.</t>
  </si>
  <si>
    <t>Galium album Mill. subsp. album</t>
  </si>
  <si>
    <t>Galium anisophyllon Vill.</t>
  </si>
  <si>
    <t>Galium pumilum aggr.</t>
  </si>
  <si>
    <t>Galium aparine L.</t>
  </si>
  <si>
    <t>Galium aristatum L.</t>
  </si>
  <si>
    <t>Galium laevigatum aggr.</t>
  </si>
  <si>
    <t>Galium baldense Spreng.</t>
  </si>
  <si>
    <t>Galium boreale L.</t>
  </si>
  <si>
    <t>Galium corrudifolium Vill.</t>
  </si>
  <si>
    <t>Galium elongatum C. Presl</t>
  </si>
  <si>
    <t>Galium palustre aggr.</t>
  </si>
  <si>
    <t>Galium glaucum L.</t>
  </si>
  <si>
    <t>Galium laevigatum L.</t>
  </si>
  <si>
    <t>Galium lucidum All.</t>
  </si>
  <si>
    <t>Galium megalospermum All.</t>
  </si>
  <si>
    <t>Galium mollugo L.</t>
  </si>
  <si>
    <t>Galium montis-arerae Merxm. &amp; Ehrend.</t>
  </si>
  <si>
    <t>Galium murale (L.) All.</t>
  </si>
  <si>
    <t>Galium obliquum Vill.</t>
  </si>
  <si>
    <t>Galium odoratum (L.) Scop.</t>
  </si>
  <si>
    <t>Galium palustre L.</t>
  </si>
  <si>
    <t>Galium parisiense L.</t>
  </si>
  <si>
    <t>Galium pseudohelveticum Ehrend.</t>
  </si>
  <si>
    <t>Galium pumilum Murray</t>
  </si>
  <si>
    <t>Galium pusillum L.</t>
  </si>
  <si>
    <t>Galium rotundifolium L.</t>
  </si>
  <si>
    <t>Galium rubioides L.</t>
  </si>
  <si>
    <t>Galium rubrum L.</t>
  </si>
  <si>
    <t>Galium rubrum aggr.</t>
  </si>
  <si>
    <t>Galium saxatile L.</t>
  </si>
  <si>
    <t>Galium spurium L.</t>
  </si>
  <si>
    <t>Galium sylvaticum L.</t>
  </si>
  <si>
    <t>Galium tricornutum Dandy</t>
  </si>
  <si>
    <t>Galium triflorum Michx.</t>
  </si>
  <si>
    <t>Galium uliginosum L.</t>
  </si>
  <si>
    <t>Galium verum L.</t>
  </si>
  <si>
    <t>Galium verum L. subsp. verum</t>
  </si>
  <si>
    <t>Galium verum subsp. wirtgenii (F. W. Schultz) Oborny</t>
  </si>
  <si>
    <t>Galium ×centroniae Cariot</t>
  </si>
  <si>
    <t>Galium ×pomeranicum Retz.</t>
  </si>
  <si>
    <t>Gaudinia fragilis (L.) P. Beauv.</t>
  </si>
  <si>
    <t>Genista anglica L.</t>
  </si>
  <si>
    <t>Genista germanica L.</t>
  </si>
  <si>
    <t>Genista pilosa L.</t>
  </si>
  <si>
    <t>Genista radiata (L.) Scop.</t>
  </si>
  <si>
    <t>Genista sagittalis L.</t>
  </si>
  <si>
    <t>Genista sagittalis L. subsp. sagittalis</t>
  </si>
  <si>
    <t>Genista scorpius (L.) DC.</t>
  </si>
  <si>
    <t>Genista tinctoria L.</t>
  </si>
  <si>
    <t>Gentiana acaulis L.</t>
  </si>
  <si>
    <t>Gentiana alpina Vill.</t>
  </si>
  <si>
    <t>Gentiana amarella L.</t>
  </si>
  <si>
    <t>Gentiana angustifolia Vill.</t>
  </si>
  <si>
    <t>Gentiana anisodonta Borbás</t>
  </si>
  <si>
    <t>Gentiana asclepiadea L.</t>
  </si>
  <si>
    <t>Gentiana aspera Hegetschw.</t>
  </si>
  <si>
    <t>Gentiana bavarica L.</t>
  </si>
  <si>
    <t>Gentiana bavarica L. subsp. bavarica</t>
  </si>
  <si>
    <t>Gentiana bavarica subsp. subacaulis (Schleich.) G. Mull.</t>
  </si>
  <si>
    <t>Gentiana brachyphylla Vill.</t>
  </si>
  <si>
    <t>Gentiana campestris L.</t>
  </si>
  <si>
    <t>Gentiana campestris L. subsp. campestris</t>
  </si>
  <si>
    <t>Gentiana campestris subsp. baltica (Murb.) Vollm.</t>
  </si>
  <si>
    <t>Gentiana ciliata L.</t>
  </si>
  <si>
    <t>Gentiana clusii E. P. Perrier &amp; Songeon</t>
  </si>
  <si>
    <t>Gentiana cruciata L.</t>
  </si>
  <si>
    <t>Gentiana engadinensis (Wettst.) Braun-Blanq. &amp; Sam.</t>
  </si>
  <si>
    <t>Gentiana germanica Willd.</t>
  </si>
  <si>
    <t>Gentiana germanica Willd. subsp. germanica</t>
  </si>
  <si>
    <t>Gentiana germanica subsp. rhaetica (A. Kern. &amp; Jos. Kern.) Hayek</t>
  </si>
  <si>
    <t>Gentiana germanica subsp. solstitialis (Wettst.) Vollm.</t>
  </si>
  <si>
    <t>Gentiana insubrica Kunz</t>
  </si>
  <si>
    <t>Gentiana lutea L.</t>
  </si>
  <si>
    <t>Gentiana lutea L. subsp. lutea</t>
  </si>
  <si>
    <t>Gentiana lutea subsp. vardjanii Wraber</t>
  </si>
  <si>
    <t>Gentiana nana Wulfen</t>
  </si>
  <si>
    <t>Gentiana nivalis L.</t>
  </si>
  <si>
    <t>Gentiana orbicularis Schur</t>
  </si>
  <si>
    <t>Gentiana pannonica Scop.</t>
  </si>
  <si>
    <t>Gentiana pneumonanthe L.</t>
  </si>
  <si>
    <t>Gentiana prostrata Haenke</t>
  </si>
  <si>
    <t>Gentiana punctata L.</t>
  </si>
  <si>
    <t>Gentiana purpurea L.</t>
  </si>
  <si>
    <t>Gentiana ramosa Hegetschw.</t>
  </si>
  <si>
    <t>Gentiana schleicheri (Vacc.) Kunz</t>
  </si>
  <si>
    <t>Gentiana tenella Rottb.</t>
  </si>
  <si>
    <t>Gentiana utriculosa L.</t>
  </si>
  <si>
    <t>Gentiana verna L.</t>
  </si>
  <si>
    <t>Gentiana verna L. subsp. verna</t>
  </si>
  <si>
    <t>Geranium bohemicum L.</t>
  </si>
  <si>
    <t>Geranium columbinum L.</t>
  </si>
  <si>
    <t>Geranium dissectum L.</t>
  </si>
  <si>
    <t>Geranium divaricatum Ehrh.</t>
  </si>
  <si>
    <t>Geranium endressii J. Gay</t>
  </si>
  <si>
    <t>Geranium lucidum L.</t>
  </si>
  <si>
    <t>Geranium macrorrhizum L.</t>
  </si>
  <si>
    <t>Geranium molle L.</t>
  </si>
  <si>
    <t>Geranium nodosum L.</t>
  </si>
  <si>
    <t>Geranium palustre L.</t>
  </si>
  <si>
    <t>Geranium phaeum L.</t>
  </si>
  <si>
    <t>Geranium phaeum L. subsp. phaeum</t>
  </si>
  <si>
    <t>Geranium phaeum subsp. lividum (L'Hér.) Hayek</t>
  </si>
  <si>
    <t>Geranium pratense L.</t>
  </si>
  <si>
    <t>Geranium pusillum L.</t>
  </si>
  <si>
    <t>Geranium pyrenaicum Burm. f.</t>
  </si>
  <si>
    <t>Geranium rivulare Vill.</t>
  </si>
  <si>
    <t>Geranium robertianum L.</t>
  </si>
  <si>
    <t>Geranium robertianum L. subsp. robertianum</t>
  </si>
  <si>
    <t>Geranium robertianum subsp. purpureum (Vill.) Nyman</t>
  </si>
  <si>
    <t>Geranium rotundifolium L.</t>
  </si>
  <si>
    <t>Geranium sanguineum L.</t>
  </si>
  <si>
    <t>Geranium sibiricum L.</t>
  </si>
  <si>
    <t>Geranium sylvaticum L.</t>
  </si>
  <si>
    <t>Geum montanum L.</t>
  </si>
  <si>
    <t>Geum reptans L.</t>
  </si>
  <si>
    <t>Geum rivale L.</t>
  </si>
  <si>
    <t>Geum urbanum L.</t>
  </si>
  <si>
    <t>Gladiolus communis L.</t>
  </si>
  <si>
    <t>Gladiolus imbricatus L.</t>
  </si>
  <si>
    <t>Gladiolus italicus Mill.</t>
  </si>
  <si>
    <t>Gladiolus palustris Gaudin</t>
  </si>
  <si>
    <t>Glaucium corniculatum (L.) Rudolph</t>
  </si>
  <si>
    <t>Glaucium flavum Crantz</t>
  </si>
  <si>
    <t>Glebionis coronaria (L.) Spach</t>
  </si>
  <si>
    <t>Glebionis segetum (L.) Fourr.</t>
  </si>
  <si>
    <t>Glechoma hederacea L.</t>
  </si>
  <si>
    <t>Glechoma hederacea L. subsp. hederacea</t>
  </si>
  <si>
    <t>Glechoma hederacea subsp. hirsuta (Waldst. &amp; Kit.) Gams</t>
  </si>
  <si>
    <t>Gleditsia triacanthos L.</t>
  </si>
  <si>
    <t>Globularia bisnagarica L.</t>
  </si>
  <si>
    <t>Globularia cordifolia L.</t>
  </si>
  <si>
    <t>Globularia nudicaulis L.</t>
  </si>
  <si>
    <t>Glyceria declinata Bréb.</t>
  </si>
  <si>
    <t>Glyceria fluitans aggr.</t>
  </si>
  <si>
    <t>Glyceria fluitans (L.) R. Br.</t>
  </si>
  <si>
    <t>Glyceria maxima (Hartm.) Holmb.</t>
  </si>
  <si>
    <t>Glyceria notata Chevall.</t>
  </si>
  <si>
    <t>Glyceria striata (Lam.) Hitchc.</t>
  </si>
  <si>
    <t>Glycine max (L.) Merr.</t>
  </si>
  <si>
    <t>Glycyrrhiza glabra L.</t>
  </si>
  <si>
    <t>Gnaphalium hoppeanum W. D. J. Koch</t>
  </si>
  <si>
    <t>Gnaphalium luteoalbum L.</t>
  </si>
  <si>
    <t>Gnaphalium norvegicum Gunnerus</t>
  </si>
  <si>
    <t>Gnaphalium pensylvanicum Willd.</t>
  </si>
  <si>
    <t>Gnaphalium supinum L.</t>
  </si>
  <si>
    <t>Gnaphalium sylvaticum L.</t>
  </si>
  <si>
    <t>Gnaphalium uliginosum L.</t>
  </si>
  <si>
    <t>Goodyera repens (L.) R. Br.</t>
  </si>
  <si>
    <t>Gratiola officinalis L.</t>
  </si>
  <si>
    <t>Groenlandia densa (L.) Fourr.</t>
  </si>
  <si>
    <t>Potamogetonaceae</t>
  </si>
  <si>
    <t>Guizotia abyssinica (L. f.) Cass.</t>
  </si>
  <si>
    <t>Gymnadenia conopsea (L.) R. Br.</t>
  </si>
  <si>
    <t>Gymnadenia odoratissima (L.) Rich.</t>
  </si>
  <si>
    <t>Gymnocarpium dryopteris (L.) Newman</t>
  </si>
  <si>
    <t>Gymnocarpium robertianum (Hoffm.) Newman</t>
  </si>
  <si>
    <t>Gypsophila muralis L.</t>
  </si>
  <si>
    <t>Gypsophila paniculata L.</t>
  </si>
  <si>
    <t>Gypsophila repens L.</t>
  </si>
  <si>
    <t>Gypsophila scorzonerifolia Ser.</t>
  </si>
  <si>
    <t>Hammarbya paludosa (L.) Kuntze</t>
  </si>
  <si>
    <t>Hedera helix L.</t>
  </si>
  <si>
    <t>Hedysarum hedysaroides (L.) Schinz &amp; Thell.</t>
  </si>
  <si>
    <t>Hedysarum hedysaroides (L.) Schinz &amp; Thell. subsp. hedysaroides</t>
  </si>
  <si>
    <t>Helianthemum alpestre (Jacq.) DC.</t>
  </si>
  <si>
    <t>Helianthemum apenninum (L.) Mill.</t>
  </si>
  <si>
    <t>Helianthemum canum (L.) Hornem.</t>
  </si>
  <si>
    <t>Helianthemum italicum (L.) Pers.</t>
  </si>
  <si>
    <t>Helianthemum nummularium (L.) Mill.</t>
  </si>
  <si>
    <t>Helianthemum nummularium (L.) Mill. subsp. nummularium</t>
  </si>
  <si>
    <t>Helianthemum nummularium subsp. glabrum (W. D. J. Koch) Wilczek</t>
  </si>
  <si>
    <t>Helianthemum nummularium subsp. grandiflorum (Scop.) Schinz &amp; Thell.</t>
  </si>
  <si>
    <t>Helianthemum nummularium subsp. obscurum (Čelak.) Holub</t>
  </si>
  <si>
    <t>Helianthemum nummularium subsp. tomentosum (Scop.) Schinz &amp; Thell.</t>
  </si>
  <si>
    <t>Helianthemum salicifolium (L.) Mill.</t>
  </si>
  <si>
    <t>Helianthus annuus L.</t>
  </si>
  <si>
    <t>Helianthus decapetalus L.</t>
  </si>
  <si>
    <t>Helianthus tuberosus aggr.</t>
  </si>
  <si>
    <t>Helianthus giganteus L.</t>
  </si>
  <si>
    <t>Helianthus ×multiflorus L.</t>
  </si>
  <si>
    <t>Helianthus pauciflorus Nutt.</t>
  </si>
  <si>
    <t>Helianthus tuberosus L.</t>
  </si>
  <si>
    <t>Helianthus ×laetiflorus Pers.</t>
  </si>
  <si>
    <t>Helichrysum italicum (Roth) G. Don</t>
  </si>
  <si>
    <t>Helichrysum stoechas (L.) Moench</t>
  </si>
  <si>
    <t>Helictotrichon parlatorei (J. Woods) Pilg.</t>
  </si>
  <si>
    <t>Helictotrichon praeustum (Rchb.) Tzvelev</t>
  </si>
  <si>
    <t>Helictotrichon pratense aggr.</t>
  </si>
  <si>
    <t>Helictotrichon praeustum (Rchb.) Tzvelev subsp. praeustum</t>
  </si>
  <si>
    <t>Helictotrichon pratense (L.) Besser</t>
  </si>
  <si>
    <t>Helictotrichon pubescens (Huds.) Pilg.</t>
  </si>
  <si>
    <t>Helictotrichon pubescens (Huds.) Pilg. subsp. pubescens</t>
  </si>
  <si>
    <t>Helictotrichon pubescens subsp. laevigatum (Schur) Soó</t>
  </si>
  <si>
    <t>Helictotrichon sedenense (DC.) Holub</t>
  </si>
  <si>
    <t>Helictotrichon sempervirens (Vill.) Pilg.</t>
  </si>
  <si>
    <t>Helictotrichon versicolor (Vill.) Pilg.</t>
  </si>
  <si>
    <t>Heliopsis helianthoides (L.) Sweet</t>
  </si>
  <si>
    <t>Heliotropium europaeum L.</t>
  </si>
  <si>
    <t>Helleborus foetidus L.</t>
  </si>
  <si>
    <t>Helleborus niger L.</t>
  </si>
  <si>
    <t>Helleborus niger L. subsp. niger</t>
  </si>
  <si>
    <t>Helleborus niger subsp. macranthus (Freyn) Schiffn.</t>
  </si>
  <si>
    <t>Helleborus orientalis Lam.</t>
  </si>
  <si>
    <t>Helleborus viridis L.</t>
  </si>
  <si>
    <t>Hemerocallis fulva (L.) L.</t>
  </si>
  <si>
    <t>Hemerocallis lilioasphodelus L.</t>
  </si>
  <si>
    <t>Hepatica nobilis Schreb.</t>
  </si>
  <si>
    <t>Heracleum austriacum L.</t>
  </si>
  <si>
    <t>Heracleum austriacum L. subsp. austriacum</t>
  </si>
  <si>
    <t>Heracleum mantegazzianum Sommier &amp; Levier</t>
  </si>
  <si>
    <t>Heracleum sphondylium L.</t>
  </si>
  <si>
    <t>Heracleum sphondylium L. subsp. sphondylium</t>
  </si>
  <si>
    <t>Heracleum sphondylium subsp. alpinum (L.) Bonnier &amp; Layens</t>
  </si>
  <si>
    <t>Heracleum sphondylium subsp. elegans (Crantz) Schübl. &amp; G. Martens</t>
  </si>
  <si>
    <t>Heracleum sphondylium subsp. pyrenaicum (Lam.) Bonnier &amp; Layens</t>
  </si>
  <si>
    <t>Herminium monorchis (L.) R. Br.</t>
  </si>
  <si>
    <t>Herniaria alpina Chaix</t>
  </si>
  <si>
    <t>Herniaria glabra L.</t>
  </si>
  <si>
    <t>Herniaria hirsuta L.</t>
  </si>
  <si>
    <t>Herniaria incana Lam.</t>
  </si>
  <si>
    <t>Hesperis matronalis L.</t>
  </si>
  <si>
    <t>Hesperis matronalis L. subsp. matronalis</t>
  </si>
  <si>
    <t>Hesperis matronalis subsp. nivea (Baumg.) Perr.</t>
  </si>
  <si>
    <t>Heteropogon contortus (L.) Roem. &amp; Schult.</t>
  </si>
  <si>
    <t>Hibiscus syriacus L.</t>
  </si>
  <si>
    <t>Hibiscus trionum L.</t>
  </si>
  <si>
    <t>Hieracium alpicola Steud. &amp; Hochst.</t>
  </si>
  <si>
    <t>Hieracium alpinum L.</t>
  </si>
  <si>
    <t>Hieracium amplexicaule L.</t>
  </si>
  <si>
    <t>Hieracium angustifolium Hoppe</t>
  </si>
  <si>
    <t>Hieracium aurantiacum L.</t>
  </si>
  <si>
    <t>Hieracium bauhinii Schult.</t>
  </si>
  <si>
    <t>Hieracium bifidum aggr.</t>
  </si>
  <si>
    <t>Hieracium bupleuroides C. C. Gmel.</t>
  </si>
  <si>
    <t>Hieracium caesium aggr.</t>
  </si>
  <si>
    <t>Hieracium caespitosum Dumort.</t>
  </si>
  <si>
    <t>Hieracium cymosum L.</t>
  </si>
  <si>
    <t>Hieracium glanduliferum Hoppe</t>
  </si>
  <si>
    <t>Hieracium piliferum aggr.</t>
  </si>
  <si>
    <t>Hieracium glaucinum aggr.</t>
  </si>
  <si>
    <t>Hieracium glaucum All.</t>
  </si>
  <si>
    <t>Hieracium guthnikianum Hegetschw.</t>
  </si>
  <si>
    <t>Hieracium hoppeanum Schult.</t>
  </si>
  <si>
    <t>Hieracium humile Jacq.</t>
  </si>
  <si>
    <t>Hieracium intybaceum All.</t>
  </si>
  <si>
    <t>Hieracium lachenalii C. C. Gmel.</t>
  </si>
  <si>
    <t>Hieracium lactucella Wallr.</t>
  </si>
  <si>
    <t>Hieracium laevigatum aggr.</t>
  </si>
  <si>
    <t>Hieracium lawsonii Vill.</t>
  </si>
  <si>
    <t>Hieracium murorum aggr.</t>
  </si>
  <si>
    <t>Hieracium peletierianum Mérat</t>
  </si>
  <si>
    <t>Hieracium pictum Pers.</t>
  </si>
  <si>
    <t>Hieracium piliferum Hoppe</t>
  </si>
  <si>
    <t>Hieracium pilosella L.</t>
  </si>
  <si>
    <t>Hieracium piloselloides Vill.</t>
  </si>
  <si>
    <t>Hieracium pilosum Froel.</t>
  </si>
  <si>
    <t>Hieracium villosum aggr.</t>
  </si>
  <si>
    <t>Hieracium porrifolium L.</t>
  </si>
  <si>
    <t>Hieracium prenanthoides aggr.</t>
  </si>
  <si>
    <t>Hieracium racemosum aggr.</t>
  </si>
  <si>
    <t>Hieracium sabaudum aggr.</t>
  </si>
  <si>
    <t>Hieracium saussureoides (Arv.-Touv.) Arv.-Touv.</t>
  </si>
  <si>
    <t>Hieracium schmidtii aggr.</t>
  </si>
  <si>
    <t>Hieracium sparsum Friv.</t>
  </si>
  <si>
    <t>Hieracium staticifolium All.</t>
  </si>
  <si>
    <t>Hieracium subnivale Gren. &amp; Godr.</t>
  </si>
  <si>
    <t>Hieracium tomentosum L.</t>
  </si>
  <si>
    <t>Hieracium umbellatum aggr.</t>
  </si>
  <si>
    <t>Hieracium villosum Jacq.</t>
  </si>
  <si>
    <t>Hierochloë australis (Schrad.) Roem. &amp; Schult.</t>
  </si>
  <si>
    <t>Hierochloë odorata (L.) P. Beauv.</t>
  </si>
  <si>
    <t>Himantoglossum adriaticum H. Baumann</t>
  </si>
  <si>
    <t>Himantoglossum hircinum (L.) Spreng.</t>
  </si>
  <si>
    <t>Himantoglossum robertianum (Loisel.) P. Delforge</t>
  </si>
  <si>
    <t>Hippocrepis comosa L.</t>
  </si>
  <si>
    <t>Hippocrepis emerus (L.) Lassen</t>
  </si>
  <si>
    <t>Hippocrepis emerus (L.) Lassen subsp. emerus</t>
  </si>
  <si>
    <t>Hippophaë rhamnoides L.</t>
  </si>
  <si>
    <t>Hippuris vulgaris L.</t>
  </si>
  <si>
    <t>Hirschfeldia incana (L.) Lagr.-Foss.</t>
  </si>
  <si>
    <t>Holcus lanatus L.</t>
  </si>
  <si>
    <t>Holcus mollis L.</t>
  </si>
  <si>
    <t>Holosteum umbellatum L.</t>
  </si>
  <si>
    <t>Holosteum umbellatum L. subsp. umbellatum</t>
  </si>
  <si>
    <t>Homogyne alpina (L.) Cass.</t>
  </si>
  <si>
    <t>Hordelymus europaeus (L.) Harz</t>
  </si>
  <si>
    <t>Hordeum distichon L.</t>
  </si>
  <si>
    <t>Hordeum vulgare aggr.</t>
  </si>
  <si>
    <t>Hordeum jubatum L.</t>
  </si>
  <si>
    <t>Hordeum murinum L.</t>
  </si>
  <si>
    <t>Hordeum murinum L. subsp. murinum</t>
  </si>
  <si>
    <t>Hordeum murinum subsp. leporinum (Link) Arcang.</t>
  </si>
  <si>
    <t>Hordeum secalinum Schreb.</t>
  </si>
  <si>
    <t>Hordeum vulgare L.</t>
  </si>
  <si>
    <t>Hordeum vulgare L. subsp. vulgare</t>
  </si>
  <si>
    <t>Hordeum vulgare subsp. hexastichon (L.) Čelak.</t>
  </si>
  <si>
    <t>Horminum pyrenaicum L.</t>
  </si>
  <si>
    <t>Hornungia petraea (L.) Rchb.</t>
  </si>
  <si>
    <t>Hottonia palustris L.</t>
  </si>
  <si>
    <t>Hugueninia tanacetifolia (L.) Rchb.</t>
  </si>
  <si>
    <t>Humulus lupulus L.</t>
  </si>
  <si>
    <t>Huperzia selago (L.) Schrank &amp; Mart.</t>
  </si>
  <si>
    <t>Hyacinthoides hispanica (Mill.) Rothm.</t>
  </si>
  <si>
    <t>Hyacinthoides non-scripta (L.) Rothm.</t>
  </si>
  <si>
    <t>Hydrocharis morsus-ranae L.</t>
  </si>
  <si>
    <t>Hydrocotyle ranunculoides L. f.</t>
  </si>
  <si>
    <t>Hydrocotyle vulgaris L.</t>
  </si>
  <si>
    <t>Hymenolobus pauciflorus (W. D. J. Koch) Schinz &amp; Thell.</t>
  </si>
  <si>
    <t>Hymenolobus procumbens (L.) Nutt.</t>
  </si>
  <si>
    <t>Hyoscyamus niger L.</t>
  </si>
  <si>
    <t>Hypericum androsaemum L.</t>
  </si>
  <si>
    <t>Hypericaceae</t>
  </si>
  <si>
    <t>Hypericum calycinum L.</t>
  </si>
  <si>
    <t>Hypericum coris L.</t>
  </si>
  <si>
    <t>Hypericum elodes L.</t>
  </si>
  <si>
    <t>Hypericum hircinum L.</t>
  </si>
  <si>
    <t>Hypericum hirsutum L.</t>
  </si>
  <si>
    <t>Hypericum humifusum L.</t>
  </si>
  <si>
    <t>Hypericum maculatum Crantz</t>
  </si>
  <si>
    <t>Hypericum maculatum Crantz subsp. maculatum</t>
  </si>
  <si>
    <t>Hypericum maculatum subsp. obtusiusculum (Tourlet) Hayek</t>
  </si>
  <si>
    <t>Hypericum majus (A. Gray) Britton</t>
  </si>
  <si>
    <t>Hypericum montanum L.</t>
  </si>
  <si>
    <t>Hypericum nummularium L.</t>
  </si>
  <si>
    <t>Hypericum perforatum L.</t>
  </si>
  <si>
    <t>Hypericum perforatum L. subsp. perforatum</t>
  </si>
  <si>
    <t>Hypericum perforatum subsp. veronense (Schrank) Ces.</t>
  </si>
  <si>
    <t>Hypericum pulchrum L.</t>
  </si>
  <si>
    <t>Hypericum richeri Vill.</t>
  </si>
  <si>
    <t>Hypericum richeri Vill. subsp. richeri</t>
  </si>
  <si>
    <t>Hypericum tetrapterum Fr.</t>
  </si>
  <si>
    <t>Hypericum ×desetangsii Lamotte</t>
  </si>
  <si>
    <t>Hypochaeris facchiniana Ambrosi</t>
  </si>
  <si>
    <t>Hypochaeris glabra L.</t>
  </si>
  <si>
    <t>Hypochaeris maculata L.</t>
  </si>
  <si>
    <t>Hypochaeris radicata L.</t>
  </si>
  <si>
    <t>Hypochaeris uniflora Vill.</t>
  </si>
  <si>
    <t>Hyssopus officinalis L.</t>
  </si>
  <si>
    <t>Iberis amara L.</t>
  </si>
  <si>
    <t>Iberis intermedia Guers.</t>
  </si>
  <si>
    <t>Iberis pinnata L.</t>
  </si>
  <si>
    <t>Iberis saxatilis L.</t>
  </si>
  <si>
    <t>Iberis sempervirens L.</t>
  </si>
  <si>
    <t>Iberis umbellata L.</t>
  </si>
  <si>
    <t>Ilex aquifolium L.</t>
  </si>
  <si>
    <t>Aquifoliaceae</t>
  </si>
  <si>
    <t>Illecebrum verticillatum L.</t>
  </si>
  <si>
    <t>Impatiens balfourii Hook. f.</t>
  </si>
  <si>
    <t>Balsaminaceae</t>
  </si>
  <si>
    <t>Impatiens glandulifera Royle</t>
  </si>
  <si>
    <t>Impatiens noli-tangere L.</t>
  </si>
  <si>
    <t>Impatiens parviflora DC.</t>
  </si>
  <si>
    <t>Inula britannica L.</t>
  </si>
  <si>
    <t>Inula conyzae (Griess.) Meikle</t>
  </si>
  <si>
    <t>Inula helenium L.</t>
  </si>
  <si>
    <t>Inula helvetica Weber</t>
  </si>
  <si>
    <t>Inula hirta L.</t>
  </si>
  <si>
    <t>Inula montana L.</t>
  </si>
  <si>
    <t>Inula salicina L.</t>
  </si>
  <si>
    <t>Inula spiraeifolia L.</t>
  </si>
  <si>
    <t>Ipomoea purpurea (L.) Roth</t>
  </si>
  <si>
    <t>Iris aphylla L.</t>
  </si>
  <si>
    <t>Iris foetidissima L.</t>
  </si>
  <si>
    <t>Iris graminea L.</t>
  </si>
  <si>
    <t>Iris lutescens Lam.</t>
  </si>
  <si>
    <t>Iris pseudacorus L.</t>
  </si>
  <si>
    <t>Iris sibirica L.</t>
  </si>
  <si>
    <t>Iris tuberosa L.</t>
  </si>
  <si>
    <t>Iris variegata L.</t>
  </si>
  <si>
    <t>Iris ×germanica L.</t>
  </si>
  <si>
    <t>Isatis tinctoria L.</t>
  </si>
  <si>
    <t>Isolepis fluitans (L.) R. Br.</t>
  </si>
  <si>
    <t>Isolepis setacea (L.) R. Br.</t>
  </si>
  <si>
    <t>Isopyrum thalictroides L.</t>
  </si>
  <si>
    <t>Isoëtes echinospora Durieu</t>
  </si>
  <si>
    <t>Isoëtaceae</t>
  </si>
  <si>
    <t>Isoëtes lacustris L.</t>
  </si>
  <si>
    <t>Iva xanthiifolia Nutt.</t>
  </si>
  <si>
    <t>Jasione laevis Lam.</t>
  </si>
  <si>
    <t>Jasione montana L.</t>
  </si>
  <si>
    <t>Jasminum fruticans L.</t>
  </si>
  <si>
    <t>Jasminum nudiflorum Lindl.</t>
  </si>
  <si>
    <t>Jasminum officinale L.</t>
  </si>
  <si>
    <t>Jovibarba globifera (L.) J. Parn.</t>
  </si>
  <si>
    <t>Jovibarba globifera subsp. hirta (L.) J. Parn.</t>
  </si>
  <si>
    <t>Juglans regia L.</t>
  </si>
  <si>
    <t>Juglandaceae</t>
  </si>
  <si>
    <t>Juncus acutiflorus Hoffm.</t>
  </si>
  <si>
    <t>Juncaceae</t>
  </si>
  <si>
    <t>Juncus alpinoarticulatus Chaix</t>
  </si>
  <si>
    <t>Juncus articulatus aggr.</t>
  </si>
  <si>
    <t>Juncus ambiguus Guss.</t>
  </si>
  <si>
    <t>Juncus arcticus Willd.</t>
  </si>
  <si>
    <t>Juncus articulatus L.</t>
  </si>
  <si>
    <t>Juncus bufonius L.</t>
  </si>
  <si>
    <t>Juncus bulbosus L.</t>
  </si>
  <si>
    <t>Juncus capitatus Weigel</t>
  </si>
  <si>
    <t>Juncus castaneus Sm.</t>
  </si>
  <si>
    <t>Juncus compressus Jacq.</t>
  </si>
  <si>
    <t>Juncus conglomeratus L.</t>
  </si>
  <si>
    <t>Juncus effusus L.</t>
  </si>
  <si>
    <t>Juncus filiformis L.</t>
  </si>
  <si>
    <t>Juncus gerardi Loisel.</t>
  </si>
  <si>
    <t>Juncus inflexus L.</t>
  </si>
  <si>
    <t>Juncus jacquinii L.</t>
  </si>
  <si>
    <t>Juncus monanthos Jacq.</t>
  </si>
  <si>
    <t>Juncus sphaerocarpus Nees</t>
  </si>
  <si>
    <t>Juncus squarrosus L.</t>
  </si>
  <si>
    <t>Juncus stygius L.</t>
  </si>
  <si>
    <t>Juncus subnodulosus Schrank</t>
  </si>
  <si>
    <t>Juncus tenageia L. f.</t>
  </si>
  <si>
    <t>Juncus tenuis Willd.</t>
  </si>
  <si>
    <t>Juncus trifidus L.</t>
  </si>
  <si>
    <t>Juncus triglumis L.</t>
  </si>
  <si>
    <t>Juniperus communis L.</t>
  </si>
  <si>
    <t>Juniperus communis L. subsp. communis</t>
  </si>
  <si>
    <t>Juniperus communis subsp. alpina Čelak.</t>
  </si>
  <si>
    <t>Juniperus sabina L.</t>
  </si>
  <si>
    <t>Kernera saxatilis (L.) Sweet</t>
  </si>
  <si>
    <t>Kerria japonica (L.) DC.</t>
  </si>
  <si>
    <t>Kickxia elatine (L.) Dumort.</t>
  </si>
  <si>
    <t>Kickxia spuria (L.) Dumort.</t>
  </si>
  <si>
    <t>Klasea nudicaulis (L.) Fourr.</t>
  </si>
  <si>
    <t>Knautia arvensis (L.) Coult.</t>
  </si>
  <si>
    <t>Knautia dipsacifolia Kreutzer</t>
  </si>
  <si>
    <t>Knautia dipsacifolia Kreutzer subsp. dipsacifolia</t>
  </si>
  <si>
    <t>Knautia dipsacifolia subsp. sixtina (Briq.) Ehrend.</t>
  </si>
  <si>
    <t>Knautia drymeia Heuff.</t>
  </si>
  <si>
    <t>Knautia godetii Reut.</t>
  </si>
  <si>
    <t>Knautia illyrica Beck</t>
  </si>
  <si>
    <t>Knautia leucophaea Briq.</t>
  </si>
  <si>
    <t>Knautia longifolia (Waldst. &amp; Kit.) W. D. J. Koch</t>
  </si>
  <si>
    <t>Knautia persicina A. Kern.</t>
  </si>
  <si>
    <t>Knautia purpurea (Vill.) Borbás</t>
  </si>
  <si>
    <t>Knautia subcanescens Jord.</t>
  </si>
  <si>
    <t>Knautia transalpina (Christ) Briq.</t>
  </si>
  <si>
    <t>Knautia velutina Briq.</t>
  </si>
  <si>
    <t>Kobresia simpliciuscula (Wahlenb.) Mack.</t>
  </si>
  <si>
    <t>Koeleria cenisia E. Rev.</t>
  </si>
  <si>
    <t>Koeleria eriostachya Pančić</t>
  </si>
  <si>
    <t>Koeleria pyramidata aggr.</t>
  </si>
  <si>
    <t>Koeleria hirsuta Gaudin</t>
  </si>
  <si>
    <t>Koeleria macrantha (Ledeb.) Schult.</t>
  </si>
  <si>
    <t>Koeleria pyramidata (Lam.) P. Beauv.</t>
  </si>
  <si>
    <t>Koeleria splendens C. Presl</t>
  </si>
  <si>
    <t>Koeleria vallesiana (Honck.) Gaudin</t>
  </si>
  <si>
    <t>Koelreuteria paniculata Laxm.</t>
  </si>
  <si>
    <t>Laburnum alpinum (Mill.) Bercht. &amp; J. Presl</t>
  </si>
  <si>
    <t>Laburnum anagyroides Medik.</t>
  </si>
  <si>
    <t>Laburnum anagyroides Medik. subsp. anagyroides</t>
  </si>
  <si>
    <t>Lactuca perennis L.</t>
  </si>
  <si>
    <t>Lactuca saligna L.</t>
  </si>
  <si>
    <t>Lactuca sativa L.</t>
  </si>
  <si>
    <t>Lactuca serriola L.</t>
  </si>
  <si>
    <t>Lactuca viminea (L.) J. Presl &amp; C. Presl</t>
  </si>
  <si>
    <t>Lactuca viminea (L.) J. Presl &amp; C. Presl subsp. viminea</t>
  </si>
  <si>
    <t>Lactuca virosa L.</t>
  </si>
  <si>
    <t>Lagarosiphon major (Ridl.) Moss</t>
  </si>
  <si>
    <t>Lagurus ovatus L.</t>
  </si>
  <si>
    <t>Lamium album L.</t>
  </si>
  <si>
    <t>Lamium amplexicaule L.</t>
  </si>
  <si>
    <t>Lamium galeobdolon (L.) L.</t>
  </si>
  <si>
    <t>Lamium galeobdolon (L.) L. subsp. galeobdolon</t>
  </si>
  <si>
    <t>Lamium galeobdolon subsp. argentatum (Smejkal) J. Duvign.</t>
  </si>
  <si>
    <t>Lamium galeobdolon subsp. flavidum (F. Herm.) Á. Löve &amp; D. Löve</t>
  </si>
  <si>
    <t>Lamium galeobdolon subsp. montanum (Pers.) Hayek</t>
  </si>
  <si>
    <t>Lamium hybridum Vill.</t>
  </si>
  <si>
    <t>Lamium maculatum (L.) L.</t>
  </si>
  <si>
    <t>Lamium orvala L.</t>
  </si>
  <si>
    <t>Lamium purpureum L.</t>
  </si>
  <si>
    <t>Lappula deflexa (Wahlenb.) Garcke</t>
  </si>
  <si>
    <t>Lappula squarrosa (Retz.) Dumort.</t>
  </si>
  <si>
    <t>Lapsana communis L.</t>
  </si>
  <si>
    <t>Lapsana communis L. subsp. communis</t>
  </si>
  <si>
    <t>Lapsana communis subsp. intermedia (M. Bieb.) Hayek</t>
  </si>
  <si>
    <t>Larix decidua Mill.</t>
  </si>
  <si>
    <t>Larix kaempferi (Lamb.) Carrière</t>
  </si>
  <si>
    <t>Laserpitium gallicum L.</t>
  </si>
  <si>
    <t>Laserpitium gaudinii Moretti</t>
  </si>
  <si>
    <t>Laserpitium halleri Crantz</t>
  </si>
  <si>
    <t>Laserpitium latifolium L.</t>
  </si>
  <si>
    <t>Laserpitium nitidum Zanted.</t>
  </si>
  <si>
    <t>Laserpitium peucedanoides L.</t>
  </si>
  <si>
    <t>Laserpitium prutenicum L.</t>
  </si>
  <si>
    <t>Laserpitium siler L.</t>
  </si>
  <si>
    <t>Lathraea clandestina L.</t>
  </si>
  <si>
    <t>Lathraea squamaria L.</t>
  </si>
  <si>
    <t>Lathyrus angulatus L.</t>
  </si>
  <si>
    <t>Lathyrus aphaca L.</t>
  </si>
  <si>
    <t>Lathyrus bauhinii P. A. Genty</t>
  </si>
  <si>
    <t>Lathyrus cicera L.</t>
  </si>
  <si>
    <t>Lathyrus heterophyllus L.</t>
  </si>
  <si>
    <t>Lathyrus hirsutus L.</t>
  </si>
  <si>
    <t>Lathyrus latifolius L.</t>
  </si>
  <si>
    <t>Lathyrus linifolius (Reichard) Bässler</t>
  </si>
  <si>
    <t>Lathyrus niger (L.) Bernh.</t>
  </si>
  <si>
    <t>Lathyrus nissolia L.</t>
  </si>
  <si>
    <t>Lathyrus occidentalis (Fisch. &amp; C. A. Mey.) Fritsch</t>
  </si>
  <si>
    <t>Lathyrus palustris L.</t>
  </si>
  <si>
    <t>Lathyrus pratensis L.</t>
  </si>
  <si>
    <t>Lathyrus sativus L.</t>
  </si>
  <si>
    <t>Lathyrus setifolius L.</t>
  </si>
  <si>
    <t>Lathyrus sphaericus Retz.</t>
  </si>
  <si>
    <t>Lathyrus sylvestris L.</t>
  </si>
  <si>
    <t>Lathyrus tuberosus L.</t>
  </si>
  <si>
    <t>Lathyrus venetus (Mill.) Wohlf.</t>
  </si>
  <si>
    <t>Lathyrus vernus (L.) Bernh.</t>
  </si>
  <si>
    <t>Lathyrus vernus (L.) Bernh. subsp. vernus</t>
  </si>
  <si>
    <t>Lathyrus vernus subsp. gracilis (Gaudin) Arcang.</t>
  </si>
  <si>
    <t>Laurus nobilis L.</t>
  </si>
  <si>
    <t>Lavandula angustifolia Mill.</t>
  </si>
  <si>
    <t>Leersia oryzoides (L.) Sw.</t>
  </si>
  <si>
    <t>Legousia hybrida (L.) Delarbre</t>
  </si>
  <si>
    <t>Legousia speculum-veneris (L.) Chaix</t>
  </si>
  <si>
    <t>Lemna gibba L.</t>
  </si>
  <si>
    <t>Lemna minor L.</t>
  </si>
  <si>
    <t>Lemna minor aggr.</t>
  </si>
  <si>
    <t>Lemna minuta Humb. &amp; al.</t>
  </si>
  <si>
    <t>Lemna trisulca L.</t>
  </si>
  <si>
    <t>Lemna turionifera Landolt</t>
  </si>
  <si>
    <t>Lens culinaris Medik.</t>
  </si>
  <si>
    <t>Leontodon autumnalis L.</t>
  </si>
  <si>
    <t>Leontodon crispus Vill.</t>
  </si>
  <si>
    <t>Leontodon helveticus Mérat</t>
  </si>
  <si>
    <t>Leontodon hispidus L.</t>
  </si>
  <si>
    <t>Leontodon hispidus L. subsp. hispidus</t>
  </si>
  <si>
    <t>Leontodon hispidus subsp. danubialis (Jacq.) Simonk.</t>
  </si>
  <si>
    <t>Leontodon hispidus subsp. hyoseroides (Rchb.) Murr</t>
  </si>
  <si>
    <t>Leontodon hispidus subsp. opimus (W. D. J. Koch) Finch &amp; P. D. Sell</t>
  </si>
  <si>
    <t>Leontodon hispidus subsp. pseudocrispus (Bisch.) Murr</t>
  </si>
  <si>
    <t>Leontodon incanus (L.) Schrank</t>
  </si>
  <si>
    <t>Leontodon incanus (L.) Schrank subsp. incanus</t>
  </si>
  <si>
    <t>Leontodon incanus subsp. tenuiflorus (Gaudin) Schinz &amp; R. Keller</t>
  </si>
  <si>
    <t>Leontodon montanus Lam.</t>
  </si>
  <si>
    <t>Leontodon montanus Lam. subsp. montanus</t>
  </si>
  <si>
    <t>Leontodon saxatilis Lam.</t>
  </si>
  <si>
    <t>Leontopodium alpinum Cass.</t>
  </si>
  <si>
    <t>Leonurus cardiaca L.</t>
  </si>
  <si>
    <t>Lepidium campestre (L.) R. Br.</t>
  </si>
  <si>
    <t>Lepidium densiflorum Schrad.</t>
  </si>
  <si>
    <t>Lepidium densiflorum aggr.</t>
  </si>
  <si>
    <t>Lepidium graminifolium L.</t>
  </si>
  <si>
    <t>Lepidium latifolium L.</t>
  </si>
  <si>
    <t>Lepidium neglectum Thell.</t>
  </si>
  <si>
    <t>Lepidium perfoliatum L.</t>
  </si>
  <si>
    <t>Lepidium ruderale L.</t>
  </si>
  <si>
    <t>Lepidium sativum L.</t>
  </si>
  <si>
    <t>Lepidium virginicum L.</t>
  </si>
  <si>
    <t>Leucanthemella serotina (L.) Tzvelev</t>
  </si>
  <si>
    <t>Leucanthemopsis alpina (L.) Heywood</t>
  </si>
  <si>
    <t>Leucanthemopsis alpina (L.) Heywood subsp. alpina</t>
  </si>
  <si>
    <t>Leucanthemopsis alpina subsp. minima (Vill.) Holub</t>
  </si>
  <si>
    <t>Leucanthemum adustum (W. D. J. Koch) Gremli</t>
  </si>
  <si>
    <t>Leucanthemum vulgare aggr.</t>
  </si>
  <si>
    <t>Leucanthemum adustum (W. D. J. Koch) Gremli subsp. adustum</t>
  </si>
  <si>
    <t>Leucanthemum gaudinii Dalla Torre</t>
  </si>
  <si>
    <t>Leucanthemum halleri (Vitman) Ducommun</t>
  </si>
  <si>
    <t>Leucanthemum heterophyllum (Willd.) DC.</t>
  </si>
  <si>
    <t>Leucanthemum praecox (Horvatić) Horvatić</t>
  </si>
  <si>
    <t>Leucanthemum vulgare Lam.</t>
  </si>
  <si>
    <t>Leucanthemum ×superbum (J. W. Ingram) D. H. Kent</t>
  </si>
  <si>
    <t>Leucojum aestivum L.</t>
  </si>
  <si>
    <t>Leucojum vernum L.</t>
  </si>
  <si>
    <t>Levisticum officinale W. D. J. Koch</t>
  </si>
  <si>
    <t>Ligusticum ferulaceum All.</t>
  </si>
  <si>
    <t>Ligusticum lucidum Mill.</t>
  </si>
  <si>
    <t>Ligusticum mutellina (L.) Crantz</t>
  </si>
  <si>
    <t>Ligusticum mutellinoides Vill.</t>
  </si>
  <si>
    <t>Ligustrum lucidum W. T. Aiton</t>
  </si>
  <si>
    <t>Ligustrum ovalifolium Hausskn.</t>
  </si>
  <si>
    <t>Ligustrum vulgare L.</t>
  </si>
  <si>
    <t>Lilium bulbiferum L.</t>
  </si>
  <si>
    <t>Lilium bulbiferum L. subsp. bulbiferum</t>
  </si>
  <si>
    <t>Lilium bulbiferum subsp. croceum (Chaix) Baker</t>
  </si>
  <si>
    <t>Lilium martagon L.</t>
  </si>
  <si>
    <t>Limodorum abortivum (L.) Sw.</t>
  </si>
  <si>
    <t>Limosella aquatica L.</t>
  </si>
  <si>
    <t>Linaria alpina (L.) Mill.</t>
  </si>
  <si>
    <t>Linaria alpina (L.) Mill. subsp. alpina</t>
  </si>
  <si>
    <t>Linaria alpina subsp. petraea (Jord.) Rouy</t>
  </si>
  <si>
    <t>Linaria angustissima (Loisel.) Re</t>
  </si>
  <si>
    <t>Linaria arvensis (L.) Desf.</t>
  </si>
  <si>
    <t>Linaria genistifolia (L.) Mill.</t>
  </si>
  <si>
    <t>Linaria genistifolia subsp. dalmatica (L.) Maire &amp; Petitm.</t>
  </si>
  <si>
    <t>Linaria maroccana Hook. f.</t>
  </si>
  <si>
    <t>Linaria purpurea (L.) Mill.</t>
  </si>
  <si>
    <t>Linaria repens (L.) Mill.</t>
  </si>
  <si>
    <t>Linaria simplex (Willd.) DC.</t>
  </si>
  <si>
    <t>Linaria supina (L.) Chaz.</t>
  </si>
  <si>
    <t>Linaria tonzigii Lona</t>
  </si>
  <si>
    <t>Linaria vulgaris Mill.</t>
  </si>
  <si>
    <t>Lindernia dubia (L.) Pennell</t>
  </si>
  <si>
    <t>Linderniaceae</t>
  </si>
  <si>
    <t>Lindernia procumbens (Krock.) Borbás</t>
  </si>
  <si>
    <t>Linnaea borealis L.</t>
  </si>
  <si>
    <t>Linum alpinum Jacq.</t>
  </si>
  <si>
    <t>Linaceae</t>
  </si>
  <si>
    <t>Linum austriacum L.</t>
  </si>
  <si>
    <t>Linum austriacum L. subsp. austriacum</t>
  </si>
  <si>
    <t>Linum bienne Mill.</t>
  </si>
  <si>
    <t>Linum catharticum L.</t>
  </si>
  <si>
    <t>Linum narbonense L.</t>
  </si>
  <si>
    <t>Linum tenuifolium L.</t>
  </si>
  <si>
    <t>Linum trigynum L.</t>
  </si>
  <si>
    <t>Linum usitatissimum L.</t>
  </si>
  <si>
    <t>Liparis loeselii (L.) Rich.</t>
  </si>
  <si>
    <t>Listera cordata (L.) R. Br.</t>
  </si>
  <si>
    <t>Listera ovata (L.) R. Br.</t>
  </si>
  <si>
    <t>Lithospermum officinale L.</t>
  </si>
  <si>
    <t>Littorella uniflora (L.) Asch.</t>
  </si>
  <si>
    <t>Lloydia serotina (L.) Rchb.</t>
  </si>
  <si>
    <t>Lobelia erinus L.</t>
  </si>
  <si>
    <t>Lobularia maritima (L.) Desv.</t>
  </si>
  <si>
    <t>Loiseleuria procumbens (L.) Desv.</t>
  </si>
  <si>
    <t>Lolium multiflorum Lam.</t>
  </si>
  <si>
    <t>Lolium perenne L.</t>
  </si>
  <si>
    <t>Lolium remotum Schrank</t>
  </si>
  <si>
    <t>Lolium rigidum Gaudin</t>
  </si>
  <si>
    <t>Lolium temulentum L.</t>
  </si>
  <si>
    <t>Lomatogonium carinthiacum (Wulfen) Rchb.</t>
  </si>
  <si>
    <t>Lomelosia graminifolia (L.) Greuter &amp; Burdet</t>
  </si>
  <si>
    <t>Lonicera alpigena L.</t>
  </si>
  <si>
    <t>Lonicera caerulea L.</t>
  </si>
  <si>
    <t>Lonicera caprifolium L.</t>
  </si>
  <si>
    <t>Lonicera etrusca Santi</t>
  </si>
  <si>
    <t>Lonicera henryi Hemsl.</t>
  </si>
  <si>
    <t>Lonicera japonica Thunb.</t>
  </si>
  <si>
    <t>Lonicera nigra L.</t>
  </si>
  <si>
    <t>Lonicera nitida E. H. Wilson</t>
  </si>
  <si>
    <t>Lonicera periclymenum L.</t>
  </si>
  <si>
    <t>Lonicera pileata Oliv.</t>
  </si>
  <si>
    <t>Lonicera tatarica L.</t>
  </si>
  <si>
    <t>Lonicera xylosteum L.</t>
  </si>
  <si>
    <t>Lotus alpinus (DC.) Ramond</t>
  </si>
  <si>
    <t>Lotus corniculatus aggr.</t>
  </si>
  <si>
    <t>Lotus corniculatus L.</t>
  </si>
  <si>
    <t>Lotus maritimus L.</t>
  </si>
  <si>
    <t>Lotus pedunculatus Cav.</t>
  </si>
  <si>
    <t>Lotus tenuis Willd.</t>
  </si>
  <si>
    <t>Ludwigia grandiflora (Michx.) Greuter &amp; Burdet</t>
  </si>
  <si>
    <t>Ludwigia palustris (L.) Elliott</t>
  </si>
  <si>
    <t>Ludwigia peploides (Kunth) P. H. Raven</t>
  </si>
  <si>
    <t>Ludwigia ×kentiana E. J. Clement</t>
  </si>
  <si>
    <t>Lunaria annua L.</t>
  </si>
  <si>
    <t>Lunaria rediviva L.</t>
  </si>
  <si>
    <t>Lupinus albus L.</t>
  </si>
  <si>
    <t>Lupinus angustifolius L.</t>
  </si>
  <si>
    <t>Lupinus polyphyllus Lindl.</t>
  </si>
  <si>
    <t>Luzula alpina Hoppe</t>
  </si>
  <si>
    <t>Luzula multiflora aggr.</t>
  </si>
  <si>
    <t>Luzula alpinopilosa (Chaix) Breistr.</t>
  </si>
  <si>
    <t>Luzula campestris (L.) DC.</t>
  </si>
  <si>
    <t>Luzula desvauxii Kunth</t>
  </si>
  <si>
    <t>Luzula forsteri (Sm.) DC.</t>
  </si>
  <si>
    <t>Luzula glabrata (Hoppe) Desv.</t>
  </si>
  <si>
    <t>Luzula lutea (All.) DC.</t>
  </si>
  <si>
    <t>Luzula luzulina (Vill.) Dalla Torre &amp; Sarnth.</t>
  </si>
  <si>
    <t>Luzula luzuloides (Lam.) Dandy &amp; Wilmott</t>
  </si>
  <si>
    <t>Luzula luzuloides (Lam.) Dandy &amp; Wilmott subsp. luzuloides</t>
  </si>
  <si>
    <t>Luzula luzuloides subsp. rubella (Mert. &amp; W. D. J. Koch) Holub</t>
  </si>
  <si>
    <t>Luzula multiflora (Ehrh.) Lej.</t>
  </si>
  <si>
    <t>Luzula nivea (L.) DC.</t>
  </si>
  <si>
    <t>Luzula pediformis (Chaix) DC.</t>
  </si>
  <si>
    <t>Luzula pilosa (L.) Willd.</t>
  </si>
  <si>
    <t>Luzula sieberi Tausch</t>
  </si>
  <si>
    <t>Luzula sylvatica aggr.</t>
  </si>
  <si>
    <t>Luzula spicata (L.) DC.</t>
  </si>
  <si>
    <t>Luzula spicata (L.) DC. subsp. spicata</t>
  </si>
  <si>
    <t>Luzula spicata subsp. mutabilis Chrtek &amp; Křísa</t>
  </si>
  <si>
    <t>Luzula sudetica (Willd.) Schult.</t>
  </si>
  <si>
    <t>Luzula sylvatica (Huds.) Gaudin</t>
  </si>
  <si>
    <t>Lycium barbarum L.</t>
  </si>
  <si>
    <t>Lycium chinense Mill.</t>
  </si>
  <si>
    <t>Lycopersicon esculentum Mill.</t>
  </si>
  <si>
    <t>Lycopodiella inundata (L.) Holub</t>
  </si>
  <si>
    <t>Lycopodium annotinum L.</t>
  </si>
  <si>
    <t>Lycopodium clavatum L.</t>
  </si>
  <si>
    <t>Lycopodium clavatum L. subsp. clavatum</t>
  </si>
  <si>
    <t>Lycopodium clavatum subsp. monostachyon (Grev. &amp; Hook.) Selander</t>
  </si>
  <si>
    <t>Lycopus europaeus L.</t>
  </si>
  <si>
    <t>Lycopus exaltatus L. f.</t>
  </si>
  <si>
    <t>Lysichiton americanus Hultén &amp; H. St. John</t>
  </si>
  <si>
    <t>Lysimachia nemorum L.</t>
  </si>
  <si>
    <t>Lysimachia nummularia L.</t>
  </si>
  <si>
    <t>Lysimachia punctata L.</t>
  </si>
  <si>
    <t>Lysimachia thyrsiflora L.</t>
  </si>
  <si>
    <t>Lysimachia vulgaris L.</t>
  </si>
  <si>
    <t>Lythrum hyssopifolia L.</t>
  </si>
  <si>
    <t>Lythraceae</t>
  </si>
  <si>
    <t>Lythrum portula (L.) D. A. Webb</t>
  </si>
  <si>
    <t>Lythrum salicaria L.</t>
  </si>
  <si>
    <t>Lythrum virgatum L.</t>
  </si>
  <si>
    <t>Macleaya cordata (Willd.) R. Br.</t>
  </si>
  <si>
    <t>Macleaya microcarpa (Maxim.) Fedde</t>
  </si>
  <si>
    <t>Mahonia aquifolium (Pursh) Nutt.</t>
  </si>
  <si>
    <t>Mahonia bealei (Fortune) Carrière</t>
  </si>
  <si>
    <t>Maianthemum bifolium (L.) F. W. Schmidt</t>
  </si>
  <si>
    <t>Malaxis monophyllos (L.) Sw.</t>
  </si>
  <si>
    <t>Malus pumila Mill.</t>
  </si>
  <si>
    <t>Malus sylvestris aggr.</t>
  </si>
  <si>
    <t>Malus sylvestris (L.) Mill.</t>
  </si>
  <si>
    <t>Malva alcea L.</t>
  </si>
  <si>
    <t>Malva moschata L.</t>
  </si>
  <si>
    <t>Malva neglecta Wallr.</t>
  </si>
  <si>
    <t>Malva nicaeensis All.</t>
  </si>
  <si>
    <t>Malva parviflora L.</t>
  </si>
  <si>
    <t>Malva pusilla Sm.</t>
  </si>
  <si>
    <t>Malva sylvestris L.</t>
  </si>
  <si>
    <t>Malva verticillata L.</t>
  </si>
  <si>
    <t>Marrubium vulgare L.</t>
  </si>
  <si>
    <t>Marsilea quadrifolia L.</t>
  </si>
  <si>
    <t>Marsileaceae</t>
  </si>
  <si>
    <t>Matricaria chamomilla L.</t>
  </si>
  <si>
    <t>Matricaria discoidea DC.</t>
  </si>
  <si>
    <t>Matteuccia struthiopteris (L.) Tod.</t>
  </si>
  <si>
    <t>Onocleaceae</t>
  </si>
  <si>
    <t>Matthiola valesiaca Boiss.</t>
  </si>
  <si>
    <t>Mazus pumilus (Burm. f.) Steenis</t>
  </si>
  <si>
    <t>Mazaceae</t>
  </si>
  <si>
    <t>Meconopsis cambrica (L.) Vig.</t>
  </si>
  <si>
    <t>Medicago arabica (L.) Huds.</t>
  </si>
  <si>
    <t>Medicago carstiensis Wulfen</t>
  </si>
  <si>
    <t>Medicago falcata L.</t>
  </si>
  <si>
    <t>Medicago lupulina L.</t>
  </si>
  <si>
    <t>Medicago minima (L.) L.</t>
  </si>
  <si>
    <t>Medicago orbicularis (L.) Bartal.</t>
  </si>
  <si>
    <t>Medicago polymorpha L.</t>
  </si>
  <si>
    <t>Medicago prostrata Jacq.</t>
  </si>
  <si>
    <t>Medicago rigidula (L.) All.</t>
  </si>
  <si>
    <t>Medicago sativa L.</t>
  </si>
  <si>
    <t>Medicago ×varia Martyn</t>
  </si>
  <si>
    <t>Melampyrum arvense L.</t>
  </si>
  <si>
    <t>Melampyrum cristatum L.</t>
  </si>
  <si>
    <t>Melampyrum nemorosum L.</t>
  </si>
  <si>
    <t>Melampyrum pratense L.</t>
  </si>
  <si>
    <t>Melampyrum sylvaticum L.</t>
  </si>
  <si>
    <t>Melica ciliata L.</t>
  </si>
  <si>
    <t>Melica ciliata L. subsp. ciliata</t>
  </si>
  <si>
    <t>Melica nutans L.</t>
  </si>
  <si>
    <t>Melica transsilvanica Schur</t>
  </si>
  <si>
    <t>Melica uniflora Retz.</t>
  </si>
  <si>
    <t>Melilotus albus Medik.</t>
  </si>
  <si>
    <t>Melilotus altissimus Thuill.</t>
  </si>
  <si>
    <t>Melilotus indicus (L.) All.</t>
  </si>
  <si>
    <t>Melilotus neapolitanus Ten.</t>
  </si>
  <si>
    <t>Melilotus officinalis Lam.</t>
  </si>
  <si>
    <t>Melilotus sulcatus Desf.</t>
  </si>
  <si>
    <t>Melissa officinalis L.</t>
  </si>
  <si>
    <t>Melittis melissophyllum L.</t>
  </si>
  <si>
    <t>Mentha aquatica L.</t>
  </si>
  <si>
    <t>Mentha arvensis L.</t>
  </si>
  <si>
    <t>Mentha longifolia (L.) Huds.</t>
  </si>
  <si>
    <t>Mentha pulegium L.</t>
  </si>
  <si>
    <t>Mentha spicata L.</t>
  </si>
  <si>
    <t>Mentha spicata aggr.</t>
  </si>
  <si>
    <t>Mentha suaveolens Ehrh.</t>
  </si>
  <si>
    <t>Mentha ×piperita L.</t>
  </si>
  <si>
    <t>Mentha ×verticillata L.</t>
  </si>
  <si>
    <t>Mentha ×villosa Huds.</t>
  </si>
  <si>
    <t>Menyanthes trifoliata L.</t>
  </si>
  <si>
    <t>Menyanthaceae</t>
  </si>
  <si>
    <t>Mercurialis annua L.</t>
  </si>
  <si>
    <t>Mercurialis ovata Sternb. &amp; Hoppe</t>
  </si>
  <si>
    <t>Mercurialis perennis L.</t>
  </si>
  <si>
    <t>Mespilus germanica L.</t>
  </si>
  <si>
    <t>Meum athamanticum Jacq.</t>
  </si>
  <si>
    <t>Mibora minima (L.) Desv.</t>
  </si>
  <si>
    <t>Micropus erectus L.</t>
  </si>
  <si>
    <t>Micropyrum tenellum (L.) Link</t>
  </si>
  <si>
    <t>Milium effusum L.</t>
  </si>
  <si>
    <t>Milium effusum L. subsp. effusum</t>
  </si>
  <si>
    <t>Milium effusum subsp. alpicola Chrtek</t>
  </si>
  <si>
    <t>Mimulus guttatus DC.</t>
  </si>
  <si>
    <t>Phrymaceae</t>
  </si>
  <si>
    <t>Mimulus guttatus aggr.</t>
  </si>
  <si>
    <t>Mimulus luteus L.</t>
  </si>
  <si>
    <t>Mimulus moschatus Lindl.</t>
  </si>
  <si>
    <t>Minuartia austriaca (Jacq.) Hayek</t>
  </si>
  <si>
    <t>Minuartia biflora (L.) Schinz &amp; Thell.</t>
  </si>
  <si>
    <t>Minuartia capillacea (All.) Graebn.</t>
  </si>
  <si>
    <t>Minuartia cherlerioides (Hoppe) Bech.</t>
  </si>
  <si>
    <t>Minuartia cherlerioides (Hoppe) Bech. subsp. cherlerioides</t>
  </si>
  <si>
    <t>Minuartia cherlerioides subsp. rionii (Gremli) Friedrich</t>
  </si>
  <si>
    <t>Minuartia grignensis (Rchb.) Mattf.</t>
  </si>
  <si>
    <t>Minuartia hybrida (Vill.) Schischk.</t>
  </si>
  <si>
    <t>Minuartia laricifolia (L.) Schinz &amp; Thell.</t>
  </si>
  <si>
    <t>Minuartia laricifolia (L.) Schinz &amp; Thell. subsp. laricifolia</t>
  </si>
  <si>
    <t>Minuartia recurva (All.) Schinz &amp; Thell.</t>
  </si>
  <si>
    <t>Minuartia rostrata (Pers.) Rchb.</t>
  </si>
  <si>
    <t>Minuartia rubra (Scop.) McNeill</t>
  </si>
  <si>
    <t>Minuartia rupestris (Scop.) Schinz &amp; Thell.</t>
  </si>
  <si>
    <t>Minuartia rupestris (Scop.) Schinz &amp; Thell. subsp. rupestris</t>
  </si>
  <si>
    <t>Minuartia rupestris subsp. clementei (Huter) Greuter &amp; Burdet</t>
  </si>
  <si>
    <t>Minuartia sedoides (L.) Hiern</t>
  </si>
  <si>
    <t>Minuartia stricta (Sw.) Hiern</t>
  </si>
  <si>
    <t>Minuartia verna (L.) Hiern</t>
  </si>
  <si>
    <t>Minuartia verna (L.) Hiern subsp. verna</t>
  </si>
  <si>
    <t>Minuartia villarii (Balb.) Wilczek &amp; Chenevard</t>
  </si>
  <si>
    <t>Minuartia viscosa (Schreb.) Schinz &amp; Thell.</t>
  </si>
  <si>
    <t>Mirabilis jalapa L.</t>
  </si>
  <si>
    <t>Nyctaginaceae</t>
  </si>
  <si>
    <t>Miscanthus sacchariflorus (Maxim.) Hack.</t>
  </si>
  <si>
    <t>Miscanthus sinensis Andersson</t>
  </si>
  <si>
    <t>Misopates orontium (L.) Raf.</t>
  </si>
  <si>
    <t>Moehringia bavarica (L.) Gren.</t>
  </si>
  <si>
    <t>Moehringia bavarica subsp. insubrica (Degen) W. Sauer</t>
  </si>
  <si>
    <t>Moehringia ciliata (Scop.) Dalla Torre</t>
  </si>
  <si>
    <t>Moehringia concarenae F. Fen. &amp; F. Martini</t>
  </si>
  <si>
    <t>Moehringia dielsiana Mattf.</t>
  </si>
  <si>
    <t>Moehringia muscosa L.</t>
  </si>
  <si>
    <t>Moehringia trinervia (L.) Clairv.</t>
  </si>
  <si>
    <t>Moenchia erecta (L.) G. Gaertn. &amp; al.</t>
  </si>
  <si>
    <t>Moenchia mantica (L.) Bartl.</t>
  </si>
  <si>
    <t>Molinia arundinacea Schrank</t>
  </si>
  <si>
    <t>Molinia caerulea (L.) Moench</t>
  </si>
  <si>
    <t>Mollugo verticillata L.</t>
  </si>
  <si>
    <t>Molluginaceae</t>
  </si>
  <si>
    <t>Molopospermum peloponnesiacum (L.) W. D. J. Koch</t>
  </si>
  <si>
    <t>Moneses uniflora (L.) A. Gray</t>
  </si>
  <si>
    <t>Monotropa hypophegea Wallr.</t>
  </si>
  <si>
    <t>Monotropa hypopitys aggr.</t>
  </si>
  <si>
    <t>Monotropa hypopitys L.</t>
  </si>
  <si>
    <t>i</t>
  </si>
  <si>
    <t>Montia fontana L.</t>
  </si>
  <si>
    <t>i/A</t>
  </si>
  <si>
    <t>Montia fontana L. subsp. fontana</t>
  </si>
  <si>
    <t>Montia fontana subsp. amporitana Sennen</t>
  </si>
  <si>
    <t>Montia fontana subsp. chondrosperma (Fenzl) Walters</t>
  </si>
  <si>
    <t>Morus alba L.</t>
  </si>
  <si>
    <t>Morus nigra L.</t>
  </si>
  <si>
    <t>Muhlenbergia mexicana (L.) Trin.</t>
  </si>
  <si>
    <t>Muhlenbergia schreberi J. F. Gmel.</t>
  </si>
  <si>
    <t>Murbeckiella pinnatifida (Lam.) Rothm.</t>
  </si>
  <si>
    <t>Muscari armeniacum Baker</t>
  </si>
  <si>
    <t>Muscari botryoides (L.) Mill.</t>
  </si>
  <si>
    <t>Muscari comosum (L.) Mill.</t>
  </si>
  <si>
    <t>Muscari neglectum Guss.</t>
  </si>
  <si>
    <t>Muscari neglectum aggr.</t>
  </si>
  <si>
    <t>Muscari racemosum (L.) Mill.</t>
  </si>
  <si>
    <t>Myagrum perfoliatum L.</t>
  </si>
  <si>
    <t>Mycelis muralis (L.) Dumort.</t>
  </si>
  <si>
    <t>Myosotis alpestris F. W. Schmidt</t>
  </si>
  <si>
    <t>Myosotis arvensis Hill</t>
  </si>
  <si>
    <t>Myosotis cespitosa Schultz</t>
  </si>
  <si>
    <t>Myosotis scorpioides aggr.</t>
  </si>
  <si>
    <t>Myosotis decumbens Host</t>
  </si>
  <si>
    <t>Myosotis sylvatica aggr.</t>
  </si>
  <si>
    <t>Myosotis decumbens Host subsp. decumbens</t>
  </si>
  <si>
    <t>Myosotis discolor Pers.</t>
  </si>
  <si>
    <t>Myosotis michaelae Štěpánková</t>
  </si>
  <si>
    <t>Myosotis minutiflora Boiss. &amp; Reut.</t>
  </si>
  <si>
    <t>Myosotis nemorosa Besser</t>
  </si>
  <si>
    <t>Myosotis ramosissima Rochel</t>
  </si>
  <si>
    <t>Myosotis rehsteineri Wartm.</t>
  </si>
  <si>
    <t>Myosotis scorpioides L.</t>
  </si>
  <si>
    <t>Myosotis stricta Roem. &amp; Schult.</t>
  </si>
  <si>
    <t>Myosotis sylvatica Hoffm.</t>
  </si>
  <si>
    <t>Myosoton aquaticum (L.) Moench</t>
  </si>
  <si>
    <t>Myosurus minimus L.</t>
  </si>
  <si>
    <t>Myricaria germanica (L.) Desv.</t>
  </si>
  <si>
    <t>Tamaricaceae</t>
  </si>
  <si>
    <t>Myriophyllum alterniflorum DC.</t>
  </si>
  <si>
    <t>Haloragaceae</t>
  </si>
  <si>
    <t>Myriophyllum aquaticum (Vell.) Verdc.</t>
  </si>
  <si>
    <t>Myriophyllum heterophyllum Michx.</t>
  </si>
  <si>
    <t>Myriophyllum spicatum L.</t>
  </si>
  <si>
    <t>Myriophyllum verticillatum L.</t>
  </si>
  <si>
    <t>Myrrhis odorata (L.) Scop.</t>
  </si>
  <si>
    <t>Najas flexilis (Willd.) Rostk. &amp; W. L. E. Schmidt</t>
  </si>
  <si>
    <t>Najas marina L.</t>
  </si>
  <si>
    <t>Najas marina L. subsp. marina</t>
  </si>
  <si>
    <t>Najas marina subsp. intermedia (Gorski) Casper</t>
  </si>
  <si>
    <t>Najas minor All.</t>
  </si>
  <si>
    <t>Narcissus poëticus L.</t>
  </si>
  <si>
    <t>Narcissus poëticus aggr.</t>
  </si>
  <si>
    <t>Narcissus pseudonarcissus L.</t>
  </si>
  <si>
    <t>Narcissus radiiflorus Salisb.</t>
  </si>
  <si>
    <t>Narcissus ×incomparabilis Mill.</t>
  </si>
  <si>
    <t>Narcissus ×medioluteus Mill.</t>
  </si>
  <si>
    <t>Narcissus ×verbanensis (Herb.) M. Roem.</t>
  </si>
  <si>
    <t>Nardus stricta L.</t>
  </si>
  <si>
    <t>Nassella tenuissima (Trin.) Barkworth</t>
  </si>
  <si>
    <t>Nasturtium microphyllum (Boenn.) Rchb.</t>
  </si>
  <si>
    <t>Nasturtium officinale R. Br.</t>
  </si>
  <si>
    <t>Nelumbo nucifera Gaertn.</t>
  </si>
  <si>
    <t>Nelumbonaceae</t>
  </si>
  <si>
    <t>Neottia nidus-avis (L.) Rich.</t>
  </si>
  <si>
    <t>Nepeta cataria L.</t>
  </si>
  <si>
    <t>Nepeta ×faassenii Stearn</t>
  </si>
  <si>
    <t>Nepeta nepetella L.</t>
  </si>
  <si>
    <t>Nepeta nuda L.</t>
  </si>
  <si>
    <t>Nepeta racemosa Lam.</t>
  </si>
  <si>
    <t>Neslia paniculata (L.) Desv.</t>
  </si>
  <si>
    <t>Neslia paniculata (L.) Desv. subsp. paniculata</t>
  </si>
  <si>
    <t>Neslia paniculata subsp. thracica (Velen.) Bornm.</t>
  </si>
  <si>
    <t>Nicandra physalodes (L.) Gaertn.</t>
  </si>
  <si>
    <t>Nicotiana rustica L.</t>
  </si>
  <si>
    <t>Nicotiana tabacum L.</t>
  </si>
  <si>
    <t>Nigella arvensis L.</t>
  </si>
  <si>
    <t>Nigella damascena L.</t>
  </si>
  <si>
    <t>Nigritella austriaca (Teppner &amp; E. Klein) P. Delforge</t>
  </si>
  <si>
    <t>Nigritella rhellicani aggr.</t>
  </si>
  <si>
    <t>Nigritella corneliana (Beauverd) Gölz &amp; H. R. Reinhard</t>
  </si>
  <si>
    <t>Nigritella rhellicani Teppner &amp; E. Klein</t>
  </si>
  <si>
    <t>Nigritella rubra (Wettst.) K. Richt.</t>
  </si>
  <si>
    <t>Nonea erecta Bernh.</t>
  </si>
  <si>
    <t>Nonea lutea (Desr.) DC.</t>
  </si>
  <si>
    <t>Notholaena marantae (L.) Desv.</t>
  </si>
  <si>
    <t>Nuphar lutea (L.) Sm.</t>
  </si>
  <si>
    <t>Nymphaeaceae</t>
  </si>
  <si>
    <t>Nuphar pumila (Timm) DC.</t>
  </si>
  <si>
    <t>Nymphaea alba L.</t>
  </si>
  <si>
    <t>Nymphaea candida C. Presl</t>
  </si>
  <si>
    <t>Nymphoides peltata (S. G. Gmel.) Kuntze</t>
  </si>
  <si>
    <t>Ocimum basilicum L.</t>
  </si>
  <si>
    <t>Odontites lanceolatus (Gaudin) Rchb.</t>
  </si>
  <si>
    <t>Odontites luteus (L.) Clairv.</t>
  </si>
  <si>
    <t>Odontites vernus (Bellardi) Dumort.</t>
  </si>
  <si>
    <t>Odontites vernus aggr.</t>
  </si>
  <si>
    <t>Odontites viscosus (L.) Clairv.</t>
  </si>
  <si>
    <t>Odontites vulgaris Moench</t>
  </si>
  <si>
    <t>Oenanthe aquatica (L.) Poir.</t>
  </si>
  <si>
    <t>Oenanthe fistulosa L.</t>
  </si>
  <si>
    <t>Oenanthe lachenalii C. C. Gmel.</t>
  </si>
  <si>
    <t>Oenanthe peucedanifolia Pollich</t>
  </si>
  <si>
    <t>Oenothera biennis L.</t>
  </si>
  <si>
    <t>Oenothera biennis aggr.</t>
  </si>
  <si>
    <t>Oenothera canovirens Steele</t>
  </si>
  <si>
    <t>Oenothera villosa aggr.</t>
  </si>
  <si>
    <t>Oenothera deflexa R. R. Gates</t>
  </si>
  <si>
    <t>Oenothera parviflora aggr.</t>
  </si>
  <si>
    <t>Oenothera depressa Greene</t>
  </si>
  <si>
    <t>Oenothera fallax Renner</t>
  </si>
  <si>
    <t>Oenothera glazioviana Micheli</t>
  </si>
  <si>
    <t>Oenothera oaksiana (A. Gray) S. Watson &amp; J. M. Coult.</t>
  </si>
  <si>
    <t>Oenothera parviflora L.</t>
  </si>
  <si>
    <t>Oenothera pycnocarpa G. F. Atk. &amp; Bartlett</t>
  </si>
  <si>
    <t>Oenothera stucchii Soldano</t>
  </si>
  <si>
    <t>Oenothera villosa Thunb.</t>
  </si>
  <si>
    <t>Olea europaea L.</t>
  </si>
  <si>
    <t>Omphalodes verna Moench</t>
  </si>
  <si>
    <t>Onobrychis arenaria (Kit.) DC.</t>
  </si>
  <si>
    <t>Onobrychis arenaria (Kit.) DC. subsp. arenaria</t>
  </si>
  <si>
    <t>Onobrychis montana DC.</t>
  </si>
  <si>
    <t>Onobrychis viciifolia Scop.</t>
  </si>
  <si>
    <t>Ononis cristata Mill.</t>
  </si>
  <si>
    <t>Ononis fruticosa L.</t>
  </si>
  <si>
    <t>Ononis minutissima L.</t>
  </si>
  <si>
    <t>Ononis natrix L.</t>
  </si>
  <si>
    <t>Ononis pusilla L.</t>
  </si>
  <si>
    <t>Ononis repens L.</t>
  </si>
  <si>
    <t>Ononis spinosa aggr.</t>
  </si>
  <si>
    <t>Ononis rotundifolia L.</t>
  </si>
  <si>
    <t>Ononis spinosa L.</t>
  </si>
  <si>
    <t>Ononis spinosa L. subsp. spinosa</t>
  </si>
  <si>
    <t>Ononis spinosa subsp. austriaca (Beck) Gams</t>
  </si>
  <si>
    <t>Onopordum acanthium L.</t>
  </si>
  <si>
    <t>Onosma helvetica (A. DC.) Boiss.</t>
  </si>
  <si>
    <t>Onosma pseudoarenaria Schur</t>
  </si>
  <si>
    <t>Ophioglossum vulgatum L.</t>
  </si>
  <si>
    <t>Ophrys apifera Huds.</t>
  </si>
  <si>
    <t>Ophrys araneola Rchb.</t>
  </si>
  <si>
    <t>Ophrys sphegodes aggr.</t>
  </si>
  <si>
    <t>Ophrys benacensis (Reisigl) O. Danesch &amp; al.</t>
  </si>
  <si>
    <t>Ophrys holosericea (Burm. f.) Greuter</t>
  </si>
  <si>
    <t>Ophrys holosericea (Burm. f.) Greuter subsp. holosericea</t>
  </si>
  <si>
    <t>Ophrys holosericea subsp. elatior (R. Engel &amp; P. Quentin) H. Baumann &amp; Künkele</t>
  </si>
  <si>
    <t>Ophrys insectifera L.</t>
  </si>
  <si>
    <t>Ophrys scolopax Cav.</t>
  </si>
  <si>
    <t>Ophrys sphegodes Mill.</t>
  </si>
  <si>
    <t>Ophrys sphegodes Mill. subsp. sphegodes</t>
  </si>
  <si>
    <t>Oplismenus undulatifolius (Ard.) Roem. &amp; Schult.</t>
  </si>
  <si>
    <t>Opuntia humifusa (Raf.) Raf.</t>
  </si>
  <si>
    <t>Opuntia phaeacantha Engelm.</t>
  </si>
  <si>
    <t>Orchis coriophora L.</t>
  </si>
  <si>
    <t>Orchis coriophora L. subsp. coriophora</t>
  </si>
  <si>
    <t>Orchis coriophora subsp. fragrans (Pollini) K. Richt.</t>
  </si>
  <si>
    <t>Orchis italica Poir.</t>
  </si>
  <si>
    <t>Orchis laxiflora Lam.</t>
  </si>
  <si>
    <t>Orchis mascula (L.) L.</t>
  </si>
  <si>
    <t>Orchis mascula (L.) L. subsp. mascula</t>
  </si>
  <si>
    <t>Orchis mascula subsp. speciosa (Mutel) Hegi</t>
  </si>
  <si>
    <t>Orchis militaris L.</t>
  </si>
  <si>
    <t>Orchis morio L.</t>
  </si>
  <si>
    <t>Orchis morio L. subsp. morio</t>
  </si>
  <si>
    <t>Orchis pallens L.</t>
  </si>
  <si>
    <t>Orchis palustris Jacq.</t>
  </si>
  <si>
    <t>Orchis papilionacea L.</t>
  </si>
  <si>
    <t>Orchis provincialis DC.</t>
  </si>
  <si>
    <t>Orchis purpurea Huds.</t>
  </si>
  <si>
    <t>Orchis simia Lam.</t>
  </si>
  <si>
    <t>Orchis spitzelii W. D. J. Koch</t>
  </si>
  <si>
    <t>Orchis tridentata Scop.</t>
  </si>
  <si>
    <t>Orchis ustulata L.</t>
  </si>
  <si>
    <t>Oreochloa disticha (Wulfen) Link</t>
  </si>
  <si>
    <t>Oreopteris limbosperma (All.) Holub</t>
  </si>
  <si>
    <t>Thelypteridaceae</t>
  </si>
  <si>
    <t>Origanum majorana L.</t>
  </si>
  <si>
    <t>Origanum vulgare L.</t>
  </si>
  <si>
    <t>Orlaya daucoides (L.) Greuter</t>
  </si>
  <si>
    <t>Orlaya grandiflora (L.) Hoffm.</t>
  </si>
  <si>
    <t>Ornithogalum boucheanum (Kunth) Asch.</t>
  </si>
  <si>
    <t>Ornithogalum divergens Boreau</t>
  </si>
  <si>
    <t>Ornithogalum umbellatum aggr.</t>
  </si>
  <si>
    <t>Ornithogalum gussonei Ten.</t>
  </si>
  <si>
    <t>Ornithogalum nutans L.</t>
  </si>
  <si>
    <t>Ornithogalum pyrenaicum L.</t>
  </si>
  <si>
    <t>Ornithogalum pyrenaicum L. subsp. pyrenaicum</t>
  </si>
  <si>
    <t>Ornithogalum pyrenaicum subsp. sphaerocarpum (A. Kern.) Hegi</t>
  </si>
  <si>
    <t>Ornithogalum umbellatum L.</t>
  </si>
  <si>
    <t>Ornithopus perpusillus L.</t>
  </si>
  <si>
    <t>Orobanche alba Willd.</t>
  </si>
  <si>
    <t>Orobanche alsatica Kirschl. subsp. alsatica</t>
  </si>
  <si>
    <t>Orobanche alsatica Kirschl.</t>
  </si>
  <si>
    <t>Orobanche alsatica subsp. libanotidis (Rupr.) Tzvelev</t>
  </si>
  <si>
    <t>Orobanche amethystea Thuill.</t>
  </si>
  <si>
    <t>Orobanche arenaria Borkh.</t>
  </si>
  <si>
    <t>Orobanche purpurea aggr.</t>
  </si>
  <si>
    <t>Orobanche artemisiae-campestris Gaudin</t>
  </si>
  <si>
    <t>Orobanche bohemica Čelak.</t>
  </si>
  <si>
    <t>Orobanche caryophyllacea Sm.</t>
  </si>
  <si>
    <t>Orobanche cernua Loefl.</t>
  </si>
  <si>
    <t>Orobanche elatior Sutton</t>
  </si>
  <si>
    <t>Orobanche flava F. W. Schultz</t>
  </si>
  <si>
    <t>Orobanche flava aggr.</t>
  </si>
  <si>
    <t>Orobanche gracilis Sm.</t>
  </si>
  <si>
    <t>Orobanche hederae Duby</t>
  </si>
  <si>
    <t>Orobanche laserpitii-sileris Jord.</t>
  </si>
  <si>
    <t>Orobanche lucorum F. W. Schultz</t>
  </si>
  <si>
    <t>Orobanche lutea Baumg.</t>
  </si>
  <si>
    <t>Orobanche lycoctoni Rhiner</t>
  </si>
  <si>
    <t>Orobanche minor Sm.</t>
  </si>
  <si>
    <t>Orobanche picridis F. W. Schultz</t>
  </si>
  <si>
    <t>Orobanche purpurea Jacq.</t>
  </si>
  <si>
    <t>Orobanche ramosa L.</t>
  </si>
  <si>
    <t>Orobanche ramosa L. subsp. ramosa</t>
  </si>
  <si>
    <t>Orobanche rapum-genistae Thuill.</t>
  </si>
  <si>
    <t>Orobanche reticulata Wallr.</t>
  </si>
  <si>
    <t>Orobanche salviae F. W. Schultz</t>
  </si>
  <si>
    <t>Orobanche teucrii Holandre</t>
  </si>
  <si>
    <t>Orthilia secunda (L.) House</t>
  </si>
  <si>
    <t>Osmunda regalis L.</t>
  </si>
  <si>
    <t>Osmundaceae</t>
  </si>
  <si>
    <t>Ostrya carpinifolia Scop.</t>
  </si>
  <si>
    <t>Osyris alba L.</t>
  </si>
  <si>
    <t>Santalaceae</t>
  </si>
  <si>
    <t>Oxalis acetosella L.</t>
  </si>
  <si>
    <t>Oxalidaceae</t>
  </si>
  <si>
    <t>Oxalis articulata Savigny</t>
  </si>
  <si>
    <t>Oxalis corniculata L.</t>
  </si>
  <si>
    <t>Oxalis dillenii Jacq.</t>
  </si>
  <si>
    <t>Oxalis stricta L.</t>
  </si>
  <si>
    <t>Oxyria digyna (L.) Hill</t>
  </si>
  <si>
    <t>Oxytropis campestris (L.) DC.</t>
  </si>
  <si>
    <t>Oxytropis fetida (Vill.) DC.</t>
  </si>
  <si>
    <t>Oxytropis halleri W. D. J. Koch</t>
  </si>
  <si>
    <t>Oxytropis halleri W. D. J. Koch subsp. halleri</t>
  </si>
  <si>
    <t>Oxytropis halleri subsp. velutina (Schur) O. Schwarz</t>
  </si>
  <si>
    <t>Oxytropis helvetica Scheele</t>
  </si>
  <si>
    <t>Oxytropis jacquinii Bunge</t>
  </si>
  <si>
    <t>Oxytropis lapponica (Wahlenb.) J. Gay</t>
  </si>
  <si>
    <t>Oxytropis neglecta Ten.</t>
  </si>
  <si>
    <t>Oxytropis pilosa (L.) DC.</t>
  </si>
  <si>
    <t>Paederota bonarota (L.) L.</t>
  </si>
  <si>
    <t>Paeonia officinalis L.</t>
  </si>
  <si>
    <t>Paeoniaceae</t>
  </si>
  <si>
    <t>Paeonia officinalis L. subsp. officinalis</t>
  </si>
  <si>
    <t>Paliurus spina-christi Mill.</t>
  </si>
  <si>
    <t>Panicum barbipulvinatum Nash</t>
  </si>
  <si>
    <t>Panicum capillare aggr.</t>
  </si>
  <si>
    <t>Panicum capillare L.</t>
  </si>
  <si>
    <t>Panicum dichotomiflorum Michx.</t>
  </si>
  <si>
    <t>Panicum hillmanii Chase</t>
  </si>
  <si>
    <t>Panicum miliaceum L.</t>
  </si>
  <si>
    <t>Panicum repens L.</t>
  </si>
  <si>
    <t>Papaver alpinum aggr.</t>
  </si>
  <si>
    <t>Papaver apulum Ten.</t>
  </si>
  <si>
    <t>Papaver argemone L.</t>
  </si>
  <si>
    <t>Papaver aurantiacum Loisel.</t>
  </si>
  <si>
    <t>Papaver croceum Ledeb.</t>
  </si>
  <si>
    <t>Papaver dubium L.</t>
  </si>
  <si>
    <t>Papaver dubium L. subsp. dubium</t>
  </si>
  <si>
    <t>Papaver dubium subsp. lecoqii (Lamotte) Syme</t>
  </si>
  <si>
    <t>Papaver hybridum L.</t>
  </si>
  <si>
    <t>Papaver occidentale (Markgr.) H. E. Hess &amp; Landolt</t>
  </si>
  <si>
    <t>Papaver orientale L.</t>
  </si>
  <si>
    <t>Papaver rhoeas L.</t>
  </si>
  <si>
    <t>Papaver sendtneri Hayek</t>
  </si>
  <si>
    <t>Papaver somniferum L.</t>
  </si>
  <si>
    <t>Paradisea liliastrum (L.) Bertol.</t>
  </si>
  <si>
    <t>Parietaria judaica L.</t>
  </si>
  <si>
    <t>Urticaceae</t>
  </si>
  <si>
    <t>Parietaria officinalis L.</t>
  </si>
  <si>
    <t>Paris quadrifolia L.</t>
  </si>
  <si>
    <t>Melanthiaceae</t>
  </si>
  <si>
    <t>Parnassia palustris L.</t>
  </si>
  <si>
    <t>Paronychia polygonifolia (Vill.) DC.</t>
  </si>
  <si>
    <t>Parthenocissus inserta (A. Kern.) Fritsch</t>
  </si>
  <si>
    <t>Vitaceae</t>
  </si>
  <si>
    <t>Parthenocissus quinquefolia aggr.</t>
  </si>
  <si>
    <t>Parthenocissus quinquefolia (L.) Planch.</t>
  </si>
  <si>
    <t>Parthenocissus tricuspidata (Siebold &amp; Zucc.) Planch.</t>
  </si>
  <si>
    <t>Paspalum dilatatum Poir.</t>
  </si>
  <si>
    <t>Pastinaca sativa L.</t>
  </si>
  <si>
    <t>Pastinaca sativa L. subsp. sativa</t>
  </si>
  <si>
    <t>Pastinaca sativa subsp. sylvestris (Mill.) Rouy &amp; E. G. Camus</t>
  </si>
  <si>
    <t>Pastinaca sativa subsp. urens (Godr.) Čelak.</t>
  </si>
  <si>
    <t>Paulownia tomentosa (Thunb.) Steud.</t>
  </si>
  <si>
    <t>Paulowniaceae</t>
  </si>
  <si>
    <t>Pedicularis acaulis Scop.</t>
  </si>
  <si>
    <t>Pedicularis ascendens Gaudin</t>
  </si>
  <si>
    <t>Pedicularis aspleniifolia Willd.</t>
  </si>
  <si>
    <t>Pedicularis cenisia Gaudin</t>
  </si>
  <si>
    <t>Pedicularis comosa L.</t>
  </si>
  <si>
    <t>Pedicularis elongata A. Kern.</t>
  </si>
  <si>
    <t>Pedicularis foliosa L.</t>
  </si>
  <si>
    <t>Pedicularis gyroflexa Vill.</t>
  </si>
  <si>
    <t>Pedicularis kerneri Dalla Torre</t>
  </si>
  <si>
    <t>Pedicularis oederi Hornem.</t>
  </si>
  <si>
    <t>Pedicularis palustris L.</t>
  </si>
  <si>
    <t>Pedicularis recutita L.</t>
  </si>
  <si>
    <t>Pedicularis rosea Wulfen</t>
  </si>
  <si>
    <t>Pedicularis rosea Wulfen subsp. rosea</t>
  </si>
  <si>
    <t>Pedicularis rosea subsp. allionii (Rchb. f.) Arcang.</t>
  </si>
  <si>
    <t>Pedicularis rostratocapitata Crantz</t>
  </si>
  <si>
    <t>Pedicularis rostratospicata Crantz</t>
  </si>
  <si>
    <t>Pedicularis rostratospicata subsp. helvetica (Steininger) O. Schwarz</t>
  </si>
  <si>
    <t>Pedicularis sylvatica L.</t>
  </si>
  <si>
    <t>Pedicularis tuberosa L.</t>
  </si>
  <si>
    <t>Pedicularis verticillata L.</t>
  </si>
  <si>
    <t>Pennisetum alopecuroides (L.) Spreng.</t>
  </si>
  <si>
    <t>Perovskia atriplicifolia Benth.</t>
  </si>
  <si>
    <t>Petasites albus (L.) Gaertn.</t>
  </si>
  <si>
    <t>Petasites hybridus (L.) G. Gaertn. &amp; al.</t>
  </si>
  <si>
    <t>Petasites paradoxus (Retz.) Baumg.</t>
  </si>
  <si>
    <t>Petasites pyrenaicus (L.) G. López</t>
  </si>
  <si>
    <t>Petrocallis pyrenaica (L.) R. Br.</t>
  </si>
  <si>
    <t>Petrorhagia prolifera (L.) P. W. Ball &amp; Heywood</t>
  </si>
  <si>
    <t>Petrorhagia saxifraga (L.) Link</t>
  </si>
  <si>
    <t>Petroselinum crispum (Mill.) Fuss</t>
  </si>
  <si>
    <t>Peucedanum alsaticum L.</t>
  </si>
  <si>
    <t>Peucedanum austriacum (Jacq.) W. D. J. Koch</t>
  </si>
  <si>
    <t>Peucedanum austriacum (Jacq.) W. D. J. Koch subsp. austriacum</t>
  </si>
  <si>
    <t>Peucedanum austriacum subsp. rablense (Wulfen) Čelak.</t>
  </si>
  <si>
    <t>Peucedanum carvifolia Vill.</t>
  </si>
  <si>
    <t>Peucedanum cervaria (L.) Lapeyr.</t>
  </si>
  <si>
    <t>Peucedanum officinale L.</t>
  </si>
  <si>
    <t>Peucedanum oreoselinum (L.) Moench</t>
  </si>
  <si>
    <t>Peucedanum ostruthium (L.) W. D. J. Koch</t>
  </si>
  <si>
    <t>Peucedanum palustre (L.) Moench</t>
  </si>
  <si>
    <t>Peucedanum schottii DC.</t>
  </si>
  <si>
    <t>Peucedanum venetum (Spreng.) W. D. J. Koch</t>
  </si>
  <si>
    <t>Peucedanum verticillare (L.) Mert. &amp; W. D. J. Koch</t>
  </si>
  <si>
    <t>Phacelia tanacetifolia Benth.</t>
  </si>
  <si>
    <t>Phalaris arundinacea L.</t>
  </si>
  <si>
    <t>Phalaris canariensis L.</t>
  </si>
  <si>
    <t>Phaseolus coccineus L.</t>
  </si>
  <si>
    <t>Phaseolus vulgaris L.</t>
  </si>
  <si>
    <t>Phegopteris connectilis (Michx.) Watt</t>
  </si>
  <si>
    <t>Philadelphus coronarius L.</t>
  </si>
  <si>
    <t>Phillyrea latifolia L.</t>
  </si>
  <si>
    <t>Phleum alpinum L.</t>
  </si>
  <si>
    <t>Phleum alpinum aggr.</t>
  </si>
  <si>
    <t>Phleum arenarium L.</t>
  </si>
  <si>
    <t>Phleum bertolonii DC.</t>
  </si>
  <si>
    <t>Phleum pratense aggr.</t>
  </si>
  <si>
    <t>Phleum hirsutum Honck.</t>
  </si>
  <si>
    <t>Phleum paniculatum Huds.</t>
  </si>
  <si>
    <t>Phleum phleoides (L.) H. Karst.</t>
  </si>
  <si>
    <t>Phleum pratense L.</t>
  </si>
  <si>
    <t>Phleum rhaeticum (Humphries) Rauschert</t>
  </si>
  <si>
    <t>Phleum subulatum (Savi) Asch. &amp; Graebn.</t>
  </si>
  <si>
    <t>Phlox subulata L.</t>
  </si>
  <si>
    <t>Phragmites australis (Cav.) Steud.</t>
  </si>
  <si>
    <t>Phuopsis stylosa (Trin.) B. D. Jacks.</t>
  </si>
  <si>
    <t>Phyllitis scolopendrium (L.) Newman</t>
  </si>
  <si>
    <t>Phyllostachys aurea Rivière &amp; C. Rivière</t>
  </si>
  <si>
    <t>Phyllostachys bambusoides Siebold &amp; Zucc.</t>
  </si>
  <si>
    <t>Phyllostachys nigra (Lindl.) Munro</t>
  </si>
  <si>
    <t>Physalis alkekengi L.</t>
  </si>
  <si>
    <t>Physalis peruviana L.</t>
  </si>
  <si>
    <t>Physocarpus opulifolius (L.) Maxim.</t>
  </si>
  <si>
    <t>Physoplexis comosa (L.) Schur</t>
  </si>
  <si>
    <t>Physospermum cornubiense (L.) DC.</t>
  </si>
  <si>
    <t>Phyteuma betonicifolium Vill.</t>
  </si>
  <si>
    <t>Phyteuma globulariifolium Sternb. &amp; Hoppe</t>
  </si>
  <si>
    <t>Phyteuma globulariifolium Sternb. &amp; Hoppe subsp. globulariifolium</t>
  </si>
  <si>
    <t>Phyteuma globulariifolium subsp. pedemontanum (Rich. Schulz) Bech.</t>
  </si>
  <si>
    <t>Phyteuma hedraianthifolium Rich. Schulz</t>
  </si>
  <si>
    <t>Phyteuma hemisphaericum L.</t>
  </si>
  <si>
    <t>Phyteuma humile Gaudin</t>
  </si>
  <si>
    <t>Phyteuma michelii All.</t>
  </si>
  <si>
    <t>Phyteuma nigrum F. W. Schmidt</t>
  </si>
  <si>
    <t>Phyteuma orbiculare L.</t>
  </si>
  <si>
    <t>Phyteuma orbiculare L. subsp. orbiculare</t>
  </si>
  <si>
    <t>Phyteuma orbiculare subsp. tenerum (R. Schulz) P. Fourn.</t>
  </si>
  <si>
    <t>Phyteuma ovatum Honck.</t>
  </si>
  <si>
    <t>Phyteuma scheuchzeri All.</t>
  </si>
  <si>
    <t>Phyteuma scheuchzeri All. subsp. scheuchzeri</t>
  </si>
  <si>
    <t>Phyteuma scheuchzeri subsp. columnae (Gaudin) Bech.</t>
  </si>
  <si>
    <t>Phyteuma scorzonerifolium Vill.</t>
  </si>
  <si>
    <t>Phyteuma spicatum L.</t>
  </si>
  <si>
    <t>Phyteuma spicatum L. subsp. spicatum</t>
  </si>
  <si>
    <t>Phyteuma spicatum subsp. coeruleum Rich. Schulz</t>
  </si>
  <si>
    <t>Phytolacca acinosa Roxb.</t>
  </si>
  <si>
    <t>Phytolaccaceae</t>
  </si>
  <si>
    <t>Phytolacca americana L.</t>
  </si>
  <si>
    <t>Picea abies (L.) H. Karst.</t>
  </si>
  <si>
    <t>Picris echioides L.</t>
  </si>
  <si>
    <t>Picris hieracioides L.</t>
  </si>
  <si>
    <t>Picris hieracioides L. subsp. hieracioides</t>
  </si>
  <si>
    <t>Picris hieracioides subsp. umbellata (Schrank) Ces.</t>
  </si>
  <si>
    <t>Pilularia globulifera L.</t>
  </si>
  <si>
    <t>Pimpinella alpina Host</t>
  </si>
  <si>
    <t>Pimpinella saxifraga aggr.</t>
  </si>
  <si>
    <t>Pimpinella major (L.) Huds.</t>
  </si>
  <si>
    <t>Pimpinella nigra Mill.</t>
  </si>
  <si>
    <t>Pimpinella peregrina L.</t>
  </si>
  <si>
    <t>Pimpinella saxifraga L.</t>
  </si>
  <si>
    <t>Pinguicula alpina L.</t>
  </si>
  <si>
    <t>Lentibulariaceae</t>
  </si>
  <si>
    <t>Pinguicula grandiflora Lam.</t>
  </si>
  <si>
    <t>Pinguicula grandiflora Lam. subsp. grandiflora</t>
  </si>
  <si>
    <t>Pinguicula grandiflora subsp. rosea (Mutel) Casper</t>
  </si>
  <si>
    <t>Pinguicula leptoceras Rchb.</t>
  </si>
  <si>
    <t>Pinguicula vulgaris L.</t>
  </si>
  <si>
    <t>Pinus cembra L.</t>
  </si>
  <si>
    <t>Pinus mugo Turra</t>
  </si>
  <si>
    <t>Pinus mugo Turra subsp. mugo</t>
  </si>
  <si>
    <t>Pinus mugo subsp. uncinata (DC.) Domin</t>
  </si>
  <si>
    <t>Pinus nigra J. F. Arnold</t>
  </si>
  <si>
    <t>Pinus pinea L.</t>
  </si>
  <si>
    <t>Pinus strobus L.</t>
  </si>
  <si>
    <t>Pinus sylvestris L.</t>
  </si>
  <si>
    <t>Piptatherum paradoxum (L.) P. Beauv.</t>
  </si>
  <si>
    <t>Pistacia terebinthus L.</t>
  </si>
  <si>
    <t>Pistia stratiotes L.</t>
  </si>
  <si>
    <t>Pisum sativum L.</t>
  </si>
  <si>
    <t>Pisum sativum L. subsp. sativum</t>
  </si>
  <si>
    <t>Pisum sativum subsp. arvense (L.) Asch. &amp; Graebn.</t>
  </si>
  <si>
    <t>Pisum sativum subsp. biflorum (Raf.) Soldano</t>
  </si>
  <si>
    <t>Pittosporum tobira (Murray) W. T. Aiton</t>
  </si>
  <si>
    <t>Pittosporaceae</t>
  </si>
  <si>
    <t>Plantago alpina L.</t>
  </si>
  <si>
    <t>Plantago serpentina aggr.</t>
  </si>
  <si>
    <t>Plantago altissima L.</t>
  </si>
  <si>
    <t>Plantago arenaria Waldst. &amp; Kit.</t>
  </si>
  <si>
    <t>Plantago argentea Chaix</t>
  </si>
  <si>
    <t>Plantago atrata Hoppe</t>
  </si>
  <si>
    <t>Plantago atrata Hoppe subsp. atrata</t>
  </si>
  <si>
    <t>Plantago atrata subsp. fuscescens (Jord.) Pilg.</t>
  </si>
  <si>
    <t>Plantago coronopus L.</t>
  </si>
  <si>
    <t>Plantago holosteum Scop.</t>
  </si>
  <si>
    <t>Plantago lanceolata L.</t>
  </si>
  <si>
    <t>Plantago major L.</t>
  </si>
  <si>
    <t>Plantago major L. subsp. major</t>
  </si>
  <si>
    <t>Plantago major subsp. intermedia (Gilib.) Lange</t>
  </si>
  <si>
    <t>Plantago media L.</t>
  </si>
  <si>
    <t>Plantago sempervirens Crantz</t>
  </si>
  <si>
    <t>Plantago serpentina All.</t>
  </si>
  <si>
    <t>Platanthera bifolia (L.) Rich.</t>
  </si>
  <si>
    <t>Platanthera chlorantha (Custer) Rchb.</t>
  </si>
  <si>
    <t>Platanus ×hispanica Münchh.</t>
  </si>
  <si>
    <t>Platanaceae</t>
  </si>
  <si>
    <t>Platanus orientalis L.</t>
  </si>
  <si>
    <t>Platycladus orientalis (L.) Franco</t>
  </si>
  <si>
    <t>Pleurospermum austriacum (L.) Hoffm.</t>
  </si>
  <si>
    <t>Poa alpina L.</t>
  </si>
  <si>
    <t>Poa angustifolia L.</t>
  </si>
  <si>
    <t>Poa pratensis aggr.</t>
  </si>
  <si>
    <t>Poa annua L.</t>
  </si>
  <si>
    <t>Poa badensis Willd.</t>
  </si>
  <si>
    <t>Poa badensis aggr.</t>
  </si>
  <si>
    <t>Poa bulbosa L.</t>
  </si>
  <si>
    <t>Poa cenisia All.</t>
  </si>
  <si>
    <t>Poa chaixii Vill.</t>
  </si>
  <si>
    <t>Poa compressa L.</t>
  </si>
  <si>
    <t>Poa compressoformis Rouy</t>
  </si>
  <si>
    <t>Poa glauca Vahl</t>
  </si>
  <si>
    <t>Poa hybrida Gaudin</t>
  </si>
  <si>
    <t>Poa laxa Haenke</t>
  </si>
  <si>
    <t>Poa minor Gaudin</t>
  </si>
  <si>
    <t>Poa molinerii Balb.</t>
  </si>
  <si>
    <t>Poa nemoralis L.</t>
  </si>
  <si>
    <t>Poa palustris L.</t>
  </si>
  <si>
    <t>Poa perconcinna J. R. Edm.</t>
  </si>
  <si>
    <t>Poa pratensis L.</t>
  </si>
  <si>
    <t>Poa remota Forselles</t>
  </si>
  <si>
    <t>Poa supina Schrad.</t>
  </si>
  <si>
    <t>Poa trivialis L.</t>
  </si>
  <si>
    <t>Poa trivialis L. subsp. trivialis</t>
  </si>
  <si>
    <t>Poa trivialis subsp. sylvicola (Guss.) H. Lindb.</t>
  </si>
  <si>
    <t>Poa variegata Lam.</t>
  </si>
  <si>
    <t>Polemonium caeruleum L.</t>
  </si>
  <si>
    <t>Polycarpon tetraphyllum (L.) L.</t>
  </si>
  <si>
    <t>Polycnemum arvense L.</t>
  </si>
  <si>
    <t>Polycnemum majus A. Braun</t>
  </si>
  <si>
    <t>Polygala alpestris Rchb.</t>
  </si>
  <si>
    <t>Polygalaceae</t>
  </si>
  <si>
    <t>Polygala alpina (DC.) Steud.</t>
  </si>
  <si>
    <t>Polygala amara L.</t>
  </si>
  <si>
    <t>Polygala amara aggr.</t>
  </si>
  <si>
    <t>Polygala amara subsp. brachyptera (Chodat) Hayek</t>
  </si>
  <si>
    <t>Polygala amarella Crantz</t>
  </si>
  <si>
    <t>Polygala calcarea F. W. Schultz</t>
  </si>
  <si>
    <t>Polygala chamaebuxus L.</t>
  </si>
  <si>
    <t>Polygala comosa Schkuhr</t>
  </si>
  <si>
    <t>Polygala exilis DC.</t>
  </si>
  <si>
    <t>Polygala nicaeensis W. D. J. Koch</t>
  </si>
  <si>
    <t>Polygala pedemontana E. P. Perrier &amp; B. Verl.</t>
  </si>
  <si>
    <t>Polygala serpyllifolia Hosé</t>
  </si>
  <si>
    <t>Polygala vulgaris L.</t>
  </si>
  <si>
    <t>Polygala vulgaris L. subsp. vulgaris</t>
  </si>
  <si>
    <t>Polygala vulgaris subsp. oxyptera (Rchb.) Schübl. &amp; G. Martens</t>
  </si>
  <si>
    <t>Polygonatum multiflorum (L.) All.</t>
  </si>
  <si>
    <t>Polygonatum odoratum (Mill.) Druce</t>
  </si>
  <si>
    <t>Polygonatum verticillatum (L.) All.</t>
  </si>
  <si>
    <t>Polygonum alpinum All.</t>
  </si>
  <si>
    <t>Polygonum amphibium L.</t>
  </si>
  <si>
    <t>Polygonum arenastrum Boreau</t>
  </si>
  <si>
    <t>Polygonum aviculare aggr.</t>
  </si>
  <si>
    <t>Polygonum aviculare L.</t>
  </si>
  <si>
    <t>Polygonum bistorta L.</t>
  </si>
  <si>
    <t>Polygonum calcatum Lindm.</t>
  </si>
  <si>
    <t>Polygonum capitatum D. Don</t>
  </si>
  <si>
    <t>Polygonum hydropiper L.</t>
  </si>
  <si>
    <t>Polygonum lapathifolium L.</t>
  </si>
  <si>
    <t>Polygonum lapathifolium L. subsp. lapathifolium</t>
  </si>
  <si>
    <t>Polygonum lapathifolium subsp. brittingeri (Opiz) Jáv.</t>
  </si>
  <si>
    <t>Polygonum lapathifolium subsp. pallidum (With.) Fr.</t>
  </si>
  <si>
    <t>Polygonum microspermum Boreau</t>
  </si>
  <si>
    <t>Polygonum minus Huds.</t>
  </si>
  <si>
    <t>Polygonum mite Schrank</t>
  </si>
  <si>
    <t>Polygonum nepalense Meisn.</t>
  </si>
  <si>
    <t>Polygonum orientale L.</t>
  </si>
  <si>
    <t>Polygonum persicaria L.</t>
  </si>
  <si>
    <t>Polygonum polystachyum Meisn.</t>
  </si>
  <si>
    <t>Polygonum rurivagum Boreau</t>
  </si>
  <si>
    <t>Polygonum viviparum L.</t>
  </si>
  <si>
    <t>Polypodium cambricum L.</t>
  </si>
  <si>
    <t>Polypodiaceae</t>
  </si>
  <si>
    <t>Polypodium interjectum Shivas</t>
  </si>
  <si>
    <t>Polypodium vulgare L.</t>
  </si>
  <si>
    <t>Polypogon monspeliensis (L.) Desf.</t>
  </si>
  <si>
    <t>Polypogon viridis (Gouan) Breistr.</t>
  </si>
  <si>
    <t>Polystichum aculeatum (L.) Roth</t>
  </si>
  <si>
    <t>Polystichum braunii (Spenn.) Fée</t>
  </si>
  <si>
    <t>Polystichum lonchitis (L.) Roth</t>
  </si>
  <si>
    <t>Polystichum setiferum (Forssk.) Woyn.</t>
  </si>
  <si>
    <t>Polystichum ×bicknellii (Christ) Hahne</t>
  </si>
  <si>
    <t>Polystichum ×illyricum (Borbás) Hahne</t>
  </si>
  <si>
    <t>Pontederia cordata L.</t>
  </si>
  <si>
    <t>Pontederiaceae</t>
  </si>
  <si>
    <t>Populus alba L.</t>
  </si>
  <si>
    <t>Salicaceae</t>
  </si>
  <si>
    <t>Populus nigra L.</t>
  </si>
  <si>
    <t>Populus nigra aggr.</t>
  </si>
  <si>
    <t>Populus nigra L. subsp. nigra</t>
  </si>
  <si>
    <t>Populus nigra subsp. pyramidalis Čelak.</t>
  </si>
  <si>
    <t>Populus tremula L.</t>
  </si>
  <si>
    <t>Populus ×canadensis Moench</t>
  </si>
  <si>
    <t>Populus ×canescens (Aiton) Sm.</t>
  </si>
  <si>
    <t>Portulaca grandiflora Hook.</t>
  </si>
  <si>
    <t>Portulacaceae</t>
  </si>
  <si>
    <t>Portulaca oleracea L.</t>
  </si>
  <si>
    <t>Potamogeton acutifolius Link</t>
  </si>
  <si>
    <t>Potamogeton alpinus Balb.</t>
  </si>
  <si>
    <t>Potamogeton berchtoldii Fieber</t>
  </si>
  <si>
    <t>Potamogeton pusillus aggr.</t>
  </si>
  <si>
    <t>Potamogeton coloratus Hornem.</t>
  </si>
  <si>
    <t>Potamogeton compressus L.</t>
  </si>
  <si>
    <t>Potamogeton crispus L.</t>
  </si>
  <si>
    <t>Potamogeton filiformis Pers.</t>
  </si>
  <si>
    <t>Potamogeton pectinatus aggr.</t>
  </si>
  <si>
    <t>Potamogeton friesii Rupr.</t>
  </si>
  <si>
    <t>Potamogeton gramineus L.</t>
  </si>
  <si>
    <t>Potamogeton helveticus (G. Fisch.) W. Koch</t>
  </si>
  <si>
    <t>Potamogeton lucens L.</t>
  </si>
  <si>
    <t>Potamogeton natans L.</t>
  </si>
  <si>
    <t>Potamogeton nodosus Poir.</t>
  </si>
  <si>
    <t>Potamogeton obtusifolius Mert. &amp; W. D. J. Koch</t>
  </si>
  <si>
    <t>Potamogeton pectinatus L.</t>
  </si>
  <si>
    <t>Potamogeton perfoliatus L.</t>
  </si>
  <si>
    <t>Potamogeton polygonifolius Pourr.</t>
  </si>
  <si>
    <t>Potamogeton praelongus Wulfen</t>
  </si>
  <si>
    <t>Potamogeton pusillus L.</t>
  </si>
  <si>
    <t>Potamogeton trichoides Cham. &amp; Schltdl.</t>
  </si>
  <si>
    <t>Potamogeton ×angustifolius Bercht. &amp; J. Presl</t>
  </si>
  <si>
    <t>Potamogeton ×decipiens W. D. J. Koch</t>
  </si>
  <si>
    <t>Potamogeton ×nitens Weber</t>
  </si>
  <si>
    <t>Potentilla alba L.</t>
  </si>
  <si>
    <t>Potentilla alpicola Fauc.</t>
  </si>
  <si>
    <t>Potentilla collina aggr.</t>
  </si>
  <si>
    <t>Potentilla anglica Laichard.</t>
  </si>
  <si>
    <t>Potentilla anserina L.</t>
  </si>
  <si>
    <t>Potentilla argentea L.</t>
  </si>
  <si>
    <t>Potentilla aurea L.</t>
  </si>
  <si>
    <t>Potentilla brauneana Hoppe</t>
  </si>
  <si>
    <t>Potentilla caulescens L.</t>
  </si>
  <si>
    <t>Potentilla cinerea Vill.</t>
  </si>
  <si>
    <t>Potentilla collina Wibel</t>
  </si>
  <si>
    <t>Potentilla crantzii (Crantz) Fritsch</t>
  </si>
  <si>
    <t>Potentilla delphinensis Gren. &amp; Godr.</t>
  </si>
  <si>
    <t>Potentilla erecta (L.) Raeusch.</t>
  </si>
  <si>
    <t>Potentilla frigida Vill.</t>
  </si>
  <si>
    <t>Potentilla fruticosa L.</t>
  </si>
  <si>
    <t>Potentilla grammopetala Moretti</t>
  </si>
  <si>
    <t>Potentilla grandiflora L.</t>
  </si>
  <si>
    <t>Potentilla heptaphylla L.</t>
  </si>
  <si>
    <t>Potentilla hirta L.</t>
  </si>
  <si>
    <t>Potentilla incana G. Gaertn. &amp; al.</t>
  </si>
  <si>
    <t>Potentilla inclinata Vill.</t>
  </si>
  <si>
    <t>Potentilla intermedia L.</t>
  </si>
  <si>
    <t>Potentilla leucopolitana P. J. Müll.</t>
  </si>
  <si>
    <t>Potentilla micrantha DC.</t>
  </si>
  <si>
    <t>Potentilla multifida L.</t>
  </si>
  <si>
    <t>Potentilla neglecta Baumg.</t>
  </si>
  <si>
    <t>Potentilla nitida L.</t>
  </si>
  <si>
    <t>Potentilla nivea L.</t>
  </si>
  <si>
    <t>Potentilla norvegica L.</t>
  </si>
  <si>
    <t>Potentilla palustris (L.) Scop.</t>
  </si>
  <si>
    <t>Potentilla pensylvanica L.</t>
  </si>
  <si>
    <t>Potentilla praecox F. W. Schultz</t>
  </si>
  <si>
    <t>Potentilla pusilla Host</t>
  </si>
  <si>
    <t>Potentilla recta L.</t>
  </si>
  <si>
    <t>Potentilla reptans L.</t>
  </si>
  <si>
    <t>Potentilla rupestris L.</t>
  </si>
  <si>
    <t>Potentilla sterilis (L.) Garcke</t>
  </si>
  <si>
    <t>Potentilla supina L.</t>
  </si>
  <si>
    <t>Potentilla thuringiaca Link</t>
  </si>
  <si>
    <t>Potentilla verna L.</t>
  </si>
  <si>
    <t>Prenanthes purpurea L.</t>
  </si>
  <si>
    <t>Primula acaulis (L.) L.</t>
  </si>
  <si>
    <t>Primula albenensis Banfi &amp; Ferl.</t>
  </si>
  <si>
    <t>Primula auricula L.</t>
  </si>
  <si>
    <t>Primula daonensis (Leyb.) Leyb.</t>
  </si>
  <si>
    <t>Primula elatior (L.) L.</t>
  </si>
  <si>
    <t>Primula elatior (L.) L. subsp. elatior</t>
  </si>
  <si>
    <t>Primula elatior subsp. intricata (Gren. &amp; Godr.) Widmer</t>
  </si>
  <si>
    <t>Primula farinosa L.</t>
  </si>
  <si>
    <t>Primula glaucescens Moretti</t>
  </si>
  <si>
    <t>Primula glutinosa Jacq.</t>
  </si>
  <si>
    <t>Primula halleri J. F. Gmel.</t>
  </si>
  <si>
    <t>Primula hirsuta All.</t>
  </si>
  <si>
    <t>Primula integrifolia L.</t>
  </si>
  <si>
    <t>Primula latifolia Lapeyr.</t>
  </si>
  <si>
    <t>Primula minima L.</t>
  </si>
  <si>
    <t>Primula pedemontana Gaudin</t>
  </si>
  <si>
    <t>Primula veris L.</t>
  </si>
  <si>
    <t>Primula veris L. subsp. veris</t>
  </si>
  <si>
    <t>Primula veris subsp. columnae (Ten.) Maire &amp; Petitm.</t>
  </si>
  <si>
    <t>Primula villosa Wulfen</t>
  </si>
  <si>
    <t>Pritzelago alpina (L.) Kuntze</t>
  </si>
  <si>
    <t>Pritzelago alpina (L.) Kuntze subsp. alpina</t>
  </si>
  <si>
    <t>Pritzelago alpina subsp. austroalpina (Trpin) Greuter &amp; Burdet</t>
  </si>
  <si>
    <t>Pritzelago alpina subsp. brevicaulis (Spreng.) Greuter &amp; Burdet</t>
  </si>
  <si>
    <t>Prunella grandiflora (L.) Scholler</t>
  </si>
  <si>
    <t>Prunella laciniata (L.) L.</t>
  </si>
  <si>
    <t>Prunella vulgaris L.</t>
  </si>
  <si>
    <t>Prunus armeniaca L.</t>
  </si>
  <si>
    <t>Prunus avium L.</t>
  </si>
  <si>
    <t>Prunus cerasifera Ehrh.</t>
  </si>
  <si>
    <t>Prunus cerasus L.</t>
  </si>
  <si>
    <t>Prunus domestica L.</t>
  </si>
  <si>
    <t>Prunus domestica L. subsp. domestica</t>
  </si>
  <si>
    <t>Prunus domestica subsp. insititia (L.) Bonnier &amp; Layens</t>
  </si>
  <si>
    <t>Prunus dulcis (Mill.) D. A. Webb</t>
  </si>
  <si>
    <t>Prunus laurocerasus L.</t>
  </si>
  <si>
    <t>Prunus lusitanica L.</t>
  </si>
  <si>
    <t>Prunus mahaleb L.</t>
  </si>
  <si>
    <t>Prunus padus L.</t>
  </si>
  <si>
    <t>Prunus padus L. subsp. padus</t>
  </si>
  <si>
    <t>Prunus padus subsp. petraea (Tausch) Domin</t>
  </si>
  <si>
    <t>Prunus persica (L.) Batsch</t>
  </si>
  <si>
    <t>Prunus serotina Ehrh.</t>
  </si>
  <si>
    <t>Prunus spinosa L.</t>
  </si>
  <si>
    <t>Prunus subhirtella Miq.</t>
  </si>
  <si>
    <t>Pseudolysimachion maritimum (L.) Á. Löve &amp; D. Löve</t>
  </si>
  <si>
    <t>Pseudolysimachion spicatum (L.) Opiz</t>
  </si>
  <si>
    <t>Pseudorchis albida (L.) Á. Löve &amp; D. Löve</t>
  </si>
  <si>
    <t>Pseudosasa japonica (Steud.) Nakai</t>
  </si>
  <si>
    <t>Pseudostellaria europaea Schaeftl.</t>
  </si>
  <si>
    <t>Pseudotsuga menziesii (Mirb.) Franco</t>
  </si>
  <si>
    <t>Pteridium aquilinum (L.) Kuhn</t>
  </si>
  <si>
    <t>Dennstaedtiaceae</t>
  </si>
  <si>
    <t>Pteris cretica L.</t>
  </si>
  <si>
    <t>Pteris vittata L.</t>
  </si>
  <si>
    <t>Pterocarya fraxinifolia (Poir.) Spach</t>
  </si>
  <si>
    <t>Ptychotis saxifraga (L.) Loret &amp; Barrandon</t>
  </si>
  <si>
    <t>Puccinellia distans (Jacq.) Parl.</t>
  </si>
  <si>
    <t>Pueraria lobata (Willd.) Ohwi</t>
  </si>
  <si>
    <t>Pulicaria dysenterica (L.) Bernh.</t>
  </si>
  <si>
    <t>Pulicaria vulgaris Gaertn.</t>
  </si>
  <si>
    <t>Pulmonaria australis (Murr) W. Sauer</t>
  </si>
  <si>
    <t>Pulmonaria collina W. Sauer</t>
  </si>
  <si>
    <t>Pulmonaria mollis aggr.</t>
  </si>
  <si>
    <t>Pulmonaria helvetica Bolliger</t>
  </si>
  <si>
    <t>Pulmonaria officinalis aggr.</t>
  </si>
  <si>
    <t>Pulmonaria mollis Hornem.</t>
  </si>
  <si>
    <t>Pulmonaria mollis subsp. alpigena W. Sauer</t>
  </si>
  <si>
    <t>Pulmonaria montana Lej.</t>
  </si>
  <si>
    <t>Pulmonaria montana Lej. subsp. montana</t>
  </si>
  <si>
    <t>Pulmonaria montana subsp. jurana (Graber) W. Sauer</t>
  </si>
  <si>
    <t>Pulmonaria obscura Dumort.</t>
  </si>
  <si>
    <t>Pulmonaria officinalis L.</t>
  </si>
  <si>
    <t>Pulsatilla alpina (L.) Delarbre</t>
  </si>
  <si>
    <t>Pulsatilla alpina (L.) Delarbre subsp. alpina</t>
  </si>
  <si>
    <t>Pulsatilla alpina subsp. alba Zämelis &amp; Paegle</t>
  </si>
  <si>
    <t>Pulsatilla alpina subsp. apiifolia (Scop.) Nyman</t>
  </si>
  <si>
    <t>Pulsatilla alpina nothosubsp. cottianaea (Beauverd) D. M. Moser</t>
  </si>
  <si>
    <t>Pulsatilla halleri (All.) Willd.</t>
  </si>
  <si>
    <t>Pulsatilla halleri (All.) Willd. subsp. halleri</t>
  </si>
  <si>
    <t>Pulsatilla montana (Hoppe) Rchb.</t>
  </si>
  <si>
    <t>Pulsatilla rubra Delarbre</t>
  </si>
  <si>
    <t>Pulsatilla vernalis (L.) Mill.</t>
  </si>
  <si>
    <t>Pulsatilla vulgaris Mill.</t>
  </si>
  <si>
    <t>Pulsatilla vulgaris Mill. subsp. vulgaris</t>
  </si>
  <si>
    <t>Pulsatilla ×bolzanensis Murr</t>
  </si>
  <si>
    <t>Punica granatum L.</t>
  </si>
  <si>
    <t>Puschkinia scilloides Adams</t>
  </si>
  <si>
    <t>Pyracantha coccinea M. Roem.</t>
  </si>
  <si>
    <t>Pyrola chlorantha Sw.</t>
  </si>
  <si>
    <t>Pyrola media Sw.</t>
  </si>
  <si>
    <t>Pyrola minor L.</t>
  </si>
  <si>
    <t>Pyrola rotundifolia L.</t>
  </si>
  <si>
    <t>Pyrus communis L.</t>
  </si>
  <si>
    <t>Pyrus pyraster aggr.</t>
  </si>
  <si>
    <t>Pyrus nivalis Jacq.</t>
  </si>
  <si>
    <t>Pyrus pyraster Burgsd.</t>
  </si>
  <si>
    <t>Quercus cerris L.</t>
  </si>
  <si>
    <t>Quercus ilex L.</t>
  </si>
  <si>
    <t>Quercus palustris Münchh.</t>
  </si>
  <si>
    <t>Quercus petraea Liebl.</t>
  </si>
  <si>
    <t>Quercus pubescens Willd.</t>
  </si>
  <si>
    <t>Quercus robur L.</t>
  </si>
  <si>
    <t>Quercus rubra L.</t>
  </si>
  <si>
    <t>Radiola linoides Roth</t>
  </si>
  <si>
    <t>Ramonda myconi (L.) Rchb.</t>
  </si>
  <si>
    <t>Gesneriaceae</t>
  </si>
  <si>
    <t>Ranunculus aconitifolius L.</t>
  </si>
  <si>
    <t>Ranunculus acris L.</t>
  </si>
  <si>
    <t>Ranunculus acris L. subsp. acris</t>
  </si>
  <si>
    <t>Ranunculus acris subsp. friesianus (Jord.) Syme</t>
  </si>
  <si>
    <t>Ranunculus aduncus Gren.</t>
  </si>
  <si>
    <t>Ranunculus montanus aggr.</t>
  </si>
  <si>
    <t>Ranunculus alpestris L.</t>
  </si>
  <si>
    <t>Ranunculus aquatilis L.</t>
  </si>
  <si>
    <t>Ranunculus aquatilis aggr.</t>
  </si>
  <si>
    <t>Ranunculus arvensis L.</t>
  </si>
  <si>
    <t>Ranunculus auricomus aggr.</t>
  </si>
  <si>
    <t>Ranunculus bilobus Bertol.</t>
  </si>
  <si>
    <t>Ranunculus breyninus Crantz</t>
  </si>
  <si>
    <t>Ranunculus bulbosus L.</t>
  </si>
  <si>
    <t>Ranunculus bulbosus L. subsp. bulbosus</t>
  </si>
  <si>
    <t>Ranunculus carinthiacus Hoppe</t>
  </si>
  <si>
    <t>Ranunculus circinatus Sibth.</t>
  </si>
  <si>
    <t>Ranunculus ficaria L.</t>
  </si>
  <si>
    <t>Ranunculus ficaria L. subsp. ficaria</t>
  </si>
  <si>
    <t>Ranunculus ficaria subsp. fertilis Laegaard</t>
  </si>
  <si>
    <t>Ranunculus flammula L.</t>
  </si>
  <si>
    <t>Ranunculus fluitans Lam.</t>
  </si>
  <si>
    <t>Ranunculus glacialis L.</t>
  </si>
  <si>
    <t>Ranunculus gramineus L.</t>
  </si>
  <si>
    <t>Ranunculus hederaceus L.</t>
  </si>
  <si>
    <t>Ranunculus hybridus Biria</t>
  </si>
  <si>
    <t>Ranunculus kuepferi Greuter &amp; Burdet</t>
  </si>
  <si>
    <t>Ranunculus lanuginosus L.</t>
  </si>
  <si>
    <t>Ranunculus lingua L.</t>
  </si>
  <si>
    <t>Ranunculus monspeliacus L.</t>
  </si>
  <si>
    <t>Ranunculus montanus Willd.</t>
  </si>
  <si>
    <t>Ranunculus muricatus L.</t>
  </si>
  <si>
    <t>Ranunculus paludosus Poir.</t>
  </si>
  <si>
    <t>Ranunculus parnassiifolius L.</t>
  </si>
  <si>
    <t>Ranunculus parnassiifolius subsp. heterocarpus P. Küpfer</t>
  </si>
  <si>
    <t>Ranunculus parviflorus L.</t>
  </si>
  <si>
    <t>Ranunculus peltatus Schrank</t>
  </si>
  <si>
    <t>Ranunculus peltatus Schrank subsp. peltatus</t>
  </si>
  <si>
    <t>Ranunculus peltatus subsp. baudotii (Godr.) C. D. K. Cook</t>
  </si>
  <si>
    <t>Ranunculus penicillatus (Dumort.) Bab.</t>
  </si>
  <si>
    <t>Ranunculus platanifolius L.</t>
  </si>
  <si>
    <t>Ranunculus polyanthemoides Boreau</t>
  </si>
  <si>
    <t>Ranunculus tuberosus aggr.</t>
  </si>
  <si>
    <t>Ranunculus polyanthemophyllus W. Koch &amp; H. E. Hess</t>
  </si>
  <si>
    <t>Ranunculus pygmaeus Wahlenb.</t>
  </si>
  <si>
    <t>Ranunculus repens L.</t>
  </si>
  <si>
    <t>Ranunculus reptans L.</t>
  </si>
  <si>
    <t>Ranunculus rionii Lagger</t>
  </si>
  <si>
    <t>Ranunculus sardous Crantz</t>
  </si>
  <si>
    <t>Ranunculus sceleratus L.</t>
  </si>
  <si>
    <t>Ranunculus seguieri Vill.</t>
  </si>
  <si>
    <t>Ranunculus serpens Schrank</t>
  </si>
  <si>
    <t>Ranunculus thora L.</t>
  </si>
  <si>
    <t>Ranunculus trichophyllus Chaix</t>
  </si>
  <si>
    <t>Ranunculus trichophyllus Chaix subsp. trichophyllus</t>
  </si>
  <si>
    <t>Ranunculus trichophyllus subsp. eradicatus (Laest.) C. D. K. Cook</t>
  </si>
  <si>
    <t>Ranunculus tuberosus Lapeyr.</t>
  </si>
  <si>
    <t>Ranunculus velutinus Ten.</t>
  </si>
  <si>
    <t>Ranunculus venetus Landolt</t>
  </si>
  <si>
    <t>Ranunculus villarsii DC.</t>
  </si>
  <si>
    <t>Raphanus raphanistrum L.</t>
  </si>
  <si>
    <t>Raphanus raphanistrum L. subsp. raphanistrum</t>
  </si>
  <si>
    <t>Raphanus raphanistrum subsp. landra (DC.) Bonnier &amp; Layens</t>
  </si>
  <si>
    <t>Raphanus sativus L.</t>
  </si>
  <si>
    <t>Rapistrum perenne (L.) All.</t>
  </si>
  <si>
    <t>Rapistrum rugosum (L.) All.</t>
  </si>
  <si>
    <t>Rapistrum rugosum (L.) All. subsp. rugosum</t>
  </si>
  <si>
    <t>Rapistrum rugosum subsp. orientale (L.) Arcang.</t>
  </si>
  <si>
    <t>Reseda lutea L.</t>
  </si>
  <si>
    <t>Resedaceae</t>
  </si>
  <si>
    <t>Reseda luteola L.</t>
  </si>
  <si>
    <t>Reseda phyteuma L.</t>
  </si>
  <si>
    <t>Reynoutria japonica Houtt.</t>
  </si>
  <si>
    <t>Reynoutria japonica aggr.</t>
  </si>
  <si>
    <t>Reynoutria sachalinensis (F. Schmidt) Nakai</t>
  </si>
  <si>
    <t>Reynoutria ×bohemica Chrtek &amp; Chrtková</t>
  </si>
  <si>
    <t>Rhamnus alaternus L.</t>
  </si>
  <si>
    <t>Rhamnus alpina L.</t>
  </si>
  <si>
    <t>Rhamnus alpina L. subsp. alpina</t>
  </si>
  <si>
    <t>Rhamnus cathartica L.</t>
  </si>
  <si>
    <t>Rhamnus pumila Turra</t>
  </si>
  <si>
    <t>Rhamnus saxatilis Jacq.</t>
  </si>
  <si>
    <t>Rhaponticum coniferum (L.) Greuter</t>
  </si>
  <si>
    <t>Rheum rhabarbarum L.</t>
  </si>
  <si>
    <t>Rhinanthus alectorolophus (Scop.) Pollich</t>
  </si>
  <si>
    <t>Rhinanthus angustifolius C. C. Gmel.</t>
  </si>
  <si>
    <t>Rhinanthus antiquus (Sterneck) Schinz &amp; Thell.</t>
  </si>
  <si>
    <t>Rhinanthus glacialis Personnat</t>
  </si>
  <si>
    <t>Rhinanthus minor L.</t>
  </si>
  <si>
    <t>Rhodiola rosea L.</t>
  </si>
  <si>
    <t>Rhododendron ferrugineum L.</t>
  </si>
  <si>
    <t>Rhododendron hirsutum L.</t>
  </si>
  <si>
    <t>Rhododendron ×intermedium Wender.</t>
  </si>
  <si>
    <t>Rhodothamnus chamaecistus (L.) Rchb.</t>
  </si>
  <si>
    <t>Rhus typhina L.</t>
  </si>
  <si>
    <t>Rhynchospora alba (L.) Vahl</t>
  </si>
  <si>
    <t>Rhynchospora fusca (L.) W. T. Aiton</t>
  </si>
  <si>
    <t>Ribes alpinum L.</t>
  </si>
  <si>
    <t>Grossulariaceae</t>
  </si>
  <si>
    <t>Ribes aureum Pursh</t>
  </si>
  <si>
    <t>Ribes nigrum L.</t>
  </si>
  <si>
    <t>Ribes petraeum Wulfen</t>
  </si>
  <si>
    <t>Ribes rubrum L.</t>
  </si>
  <si>
    <t>Ribes sanguineum Pursh</t>
  </si>
  <si>
    <t>Ribes uva-crispa L.</t>
  </si>
  <si>
    <t>Robinia pseudoacacia L.</t>
  </si>
  <si>
    <t>Rorippa amphibia (L.) Besser</t>
  </si>
  <si>
    <t>Rorippa austriaca (Crantz) Besser</t>
  </si>
  <si>
    <t>Rorippa islandica (Gunnerus) Borbás</t>
  </si>
  <si>
    <t>Rorippa islandica aggr.</t>
  </si>
  <si>
    <t>Rorippa palustris (L.) Besser</t>
  </si>
  <si>
    <t>Rorippa stylosa (Pers.) Mansf. &amp; Rothm.</t>
  </si>
  <si>
    <t>Rorippa sylvestris (L.) Besser</t>
  </si>
  <si>
    <t>Rorippa ×anceps (Wahlenb.) Rchb.</t>
  </si>
  <si>
    <t>Rosa abietina Christ</t>
  </si>
  <si>
    <t>Rosa corymbifera aggr.</t>
  </si>
  <si>
    <t>Rosa agrestis Savi</t>
  </si>
  <si>
    <t>Rosa rubiginosa aggr.</t>
  </si>
  <si>
    <t>Rosa arvensis Huds.</t>
  </si>
  <si>
    <t>Rosa caesia Sm.</t>
  </si>
  <si>
    <t>Rosa canina L.</t>
  </si>
  <si>
    <t>Rosa canina aggr.</t>
  </si>
  <si>
    <t>Rosa chavinii Rapin</t>
  </si>
  <si>
    <t>Rosa corymbifera Borkh.</t>
  </si>
  <si>
    <t>Rosa dumalis Bechst.</t>
  </si>
  <si>
    <t>Rosa elliptica Tausch</t>
  </si>
  <si>
    <t>Rosa foetida Herrm.</t>
  </si>
  <si>
    <t>Rosa gallica L.</t>
  </si>
  <si>
    <t>Rosa glauca Pourr.</t>
  </si>
  <si>
    <t>Rosa gremlii (Christ) Gremli</t>
  </si>
  <si>
    <t>Rosa inodora Fr.</t>
  </si>
  <si>
    <t>Rosa jundzillii Besser</t>
  </si>
  <si>
    <t>Rosa majalis Herrm.</t>
  </si>
  <si>
    <t>Rosa micrantha Sm.</t>
  </si>
  <si>
    <t>Rosa mollis Sm.</t>
  </si>
  <si>
    <t>Rosa tomentosa aggr.</t>
  </si>
  <si>
    <t>Rosa montana Chaix</t>
  </si>
  <si>
    <t>Rosa multiflora Thunb.</t>
  </si>
  <si>
    <t>Rosa pendulina L.</t>
  </si>
  <si>
    <t>Rosa pseudoscabriuscula (R. Keller) A. W. Hill</t>
  </si>
  <si>
    <t>Rosa rhaetica Gremli</t>
  </si>
  <si>
    <t>Rosa rubiginosa L.</t>
  </si>
  <si>
    <t>Rosa rugosa Thunb.</t>
  </si>
  <si>
    <t>Rosa sherardii Davies</t>
  </si>
  <si>
    <t>Rosa spinosissima L.</t>
  </si>
  <si>
    <t>Rosa stylosa Desv.</t>
  </si>
  <si>
    <t>Rosa subcanina (Christ) R. Keller</t>
  </si>
  <si>
    <t>Rosa subcollina (Christ) R. Keller</t>
  </si>
  <si>
    <t>Rosa tomentella Léman</t>
  </si>
  <si>
    <t>Rosa tomentosa Sm.</t>
  </si>
  <si>
    <t>Rosa uriensis (Christ) Puget</t>
  </si>
  <si>
    <t>Rosa villosa L.</t>
  </si>
  <si>
    <t>Rosa virginiana Mill.</t>
  </si>
  <si>
    <t>Rosa ×polliniana Spreng.</t>
  </si>
  <si>
    <t>Rosmarinus officinalis L.</t>
  </si>
  <si>
    <t>Rostraria cristata (L.) Tzvelev</t>
  </si>
  <si>
    <t>Rubia peregrina L.</t>
  </si>
  <si>
    <t>Rubia tinctorum L.</t>
  </si>
  <si>
    <t>Rubus albiflorus Boulay &amp; Lucand</t>
  </si>
  <si>
    <t>Rubus fruticosus aggr.</t>
  </si>
  <si>
    <t>Rubus allegheniensis Porter</t>
  </si>
  <si>
    <t>Rubus armeniacus Focke</t>
  </si>
  <si>
    <t>Rubus baruthicus H. E. Weber</t>
  </si>
  <si>
    <t>Rubus corylifolius aggr.</t>
  </si>
  <si>
    <t>Rubus bavaricus (Focke) Utsch</t>
  </si>
  <si>
    <t>Rubus bertramii G. Braun</t>
  </si>
  <si>
    <t>Rubus bifrons Tratt.</t>
  </si>
  <si>
    <t>Rubus bregutiensis Focke</t>
  </si>
  <si>
    <t>Rubus caesius L.</t>
  </si>
  <si>
    <t>Rubus canaliculatus P. J. Müll.</t>
  </si>
  <si>
    <t>Rubus canescens DC.</t>
  </si>
  <si>
    <t>Rubus chamaemorus L.</t>
  </si>
  <si>
    <t>Rubus clusii Borbás</t>
  </si>
  <si>
    <t>Rubus condensatus P. J. Müll.</t>
  </si>
  <si>
    <t>Rubus conspicuus Wirtg.</t>
  </si>
  <si>
    <t>Rubus constrictus Lefèvre &amp; P. J. Müll.</t>
  </si>
  <si>
    <t>Rubus devitatus Matzk.</t>
  </si>
  <si>
    <t>Rubus distractus Wirtg.</t>
  </si>
  <si>
    <t>Rubus divaricatus P. J. Müll.</t>
  </si>
  <si>
    <t>Rubus doerrii H. E. Weber</t>
  </si>
  <si>
    <t>Rubus epipsilos Focke</t>
  </si>
  <si>
    <t>Rubus festii H. E. Weber</t>
  </si>
  <si>
    <t>Rubus flexuosus P. J. Müll. &amp; Lefèvre</t>
  </si>
  <si>
    <t>Rubus foliosus Weihe</t>
  </si>
  <si>
    <t>Rubus gothicus E. H. L. Krause</t>
  </si>
  <si>
    <t>Rubus grabowskii Weihe</t>
  </si>
  <si>
    <t>Rubus gremlii Focke</t>
  </si>
  <si>
    <t>Rubus grossus H. E. Weber</t>
  </si>
  <si>
    <t>Rubus hirtus Waldst. &amp; Kit.</t>
  </si>
  <si>
    <t>Rubus idaeus L.</t>
  </si>
  <si>
    <t>Rubus incanescens (DC.) Bertol.</t>
  </si>
  <si>
    <t>Rubus integribasis Boulay</t>
  </si>
  <si>
    <t>Rubus laciniatus Willd.</t>
  </si>
  <si>
    <t>Rubus landoltii H. E. Weber</t>
  </si>
  <si>
    <t>Rubus macrophyllus Weihe &amp; Nees</t>
  </si>
  <si>
    <t>Rubus mercieri Genev.</t>
  </si>
  <si>
    <t>Rubus mollis J. Presl &amp; C. Presl</t>
  </si>
  <si>
    <t>Rubus montanus Lej.</t>
  </si>
  <si>
    <t>Rubus nessensis Hall</t>
  </si>
  <si>
    <t>Rubus oberdorferi H. E. Weber</t>
  </si>
  <si>
    <t>Rubus obtusangulus Gremli</t>
  </si>
  <si>
    <t>Rubus odoratus L.</t>
  </si>
  <si>
    <t>Rubus oenensis H. E. Weber</t>
  </si>
  <si>
    <t>Rubus orthostachys G. Braun</t>
  </si>
  <si>
    <t>Rubus parviflorus Nutt.</t>
  </si>
  <si>
    <t>Rubus pedemontanus Pinkw.</t>
  </si>
  <si>
    <t>Rubus phoenicolasius Maxim.</t>
  </si>
  <si>
    <t>Rubus phyllostachys P. J. Müll.</t>
  </si>
  <si>
    <t>Rubus plicatus Weihe &amp; Nees</t>
  </si>
  <si>
    <t>Rubus praecox Bertol.</t>
  </si>
  <si>
    <t>Rubus pseudopsis Gremli</t>
  </si>
  <si>
    <t>Rubus radula Weihe</t>
  </si>
  <si>
    <t>Rubus rhombicus H. E. Weber</t>
  </si>
  <si>
    <t>Rubus rudis Weihe</t>
  </si>
  <si>
    <t>Rubus saxatilis L.</t>
  </si>
  <si>
    <t>Rubus spinulatus Boulay</t>
  </si>
  <si>
    <t>Rubus suevicola H. E. Weber</t>
  </si>
  <si>
    <t>Rubus sulcatus Vest</t>
  </si>
  <si>
    <t>Rubus tereticaulis P. J. Müll.</t>
  </si>
  <si>
    <t>Rubus thelybatos Caflisch</t>
  </si>
  <si>
    <t>Rubus tumidus Gremli</t>
  </si>
  <si>
    <t>Rubus ulmifolius Schott</t>
  </si>
  <si>
    <t>Rubus vestitus Weihe</t>
  </si>
  <si>
    <t>Rubus villarsianus Gremli</t>
  </si>
  <si>
    <t>Rudbeckia hirta L.</t>
  </si>
  <si>
    <t>Rudbeckia laciniata L.</t>
  </si>
  <si>
    <t>Rumex acetosa L.</t>
  </si>
  <si>
    <t>Rumex acetosella L.</t>
  </si>
  <si>
    <t>Rumex acetosella L. subsp. acetosella</t>
  </si>
  <si>
    <t>Rumex acetosella subsp. pyrenaicus (Lapeyr.) Akeroyd</t>
  </si>
  <si>
    <t>Rumex alpestris Jacq.</t>
  </si>
  <si>
    <t>Rumex alpinus L.</t>
  </si>
  <si>
    <t>Rumex aquaticus L.</t>
  </si>
  <si>
    <t>Rumex conglomeratus Murray</t>
  </si>
  <si>
    <t>Rumex crispus L.</t>
  </si>
  <si>
    <t>Rumex hydrolapathum Huds.</t>
  </si>
  <si>
    <t>Rumex longifolius DC.</t>
  </si>
  <si>
    <t>Rumex maritimus L.</t>
  </si>
  <si>
    <t>Rumex nebroides Campd.</t>
  </si>
  <si>
    <t>Rumex nivalis Hegetschw.</t>
  </si>
  <si>
    <t>Rumex obtusifolius L.</t>
  </si>
  <si>
    <t>Rumex obtusifolius L. subsp. obtusifolius</t>
  </si>
  <si>
    <t>Rumex obtusifolius subsp. transiens (Simonk.) Rech. f.</t>
  </si>
  <si>
    <t>Rumex palustris Sm.</t>
  </si>
  <si>
    <t>Rumex patientia L.</t>
  </si>
  <si>
    <t>Rumex ×pratensis Mert. &amp; W. D. J. Koch</t>
  </si>
  <si>
    <t>Rumex pulcher L.</t>
  </si>
  <si>
    <t>Rumex sanguineus L.</t>
  </si>
  <si>
    <t>Rumex scutatus L.</t>
  </si>
  <si>
    <t>Rumex thyrsiflorus Fingerh.</t>
  </si>
  <si>
    <t>Ruscus aculeatus L.</t>
  </si>
  <si>
    <t>Ruta graveolens L.</t>
  </si>
  <si>
    <t>Sagina apetala Ard.</t>
  </si>
  <si>
    <t>Sagina apetala Ard. subsp. apetala</t>
  </si>
  <si>
    <t>Sagina apetala subsp. erecta F. Herm.</t>
  </si>
  <si>
    <t>Sagina glabra (Willd.) Fenzl</t>
  </si>
  <si>
    <t>Sagina nodosa (L.) Fenzl</t>
  </si>
  <si>
    <t>Sagina procumbens L.</t>
  </si>
  <si>
    <t>Sagina saginoides (L.) H. Karst.</t>
  </si>
  <si>
    <t>Sagina subulata (Sw.) C. Presl</t>
  </si>
  <si>
    <t>Sagittaria latifolia Willd.</t>
  </si>
  <si>
    <t>Sagittaria platyphylla (Engelm.) J. G. Sm.</t>
  </si>
  <si>
    <t>Sagittaria sagittifolia L.</t>
  </si>
  <si>
    <t>Salix alba L.</t>
  </si>
  <si>
    <t>Salix alpina Scop.</t>
  </si>
  <si>
    <t>Salix apennina A. K. Skvortsov</t>
  </si>
  <si>
    <t>Salix appendiculata Vill.</t>
  </si>
  <si>
    <t>Salix arenaria L.</t>
  </si>
  <si>
    <t>Salix aurita L.</t>
  </si>
  <si>
    <t>Salix babylonica L.</t>
  </si>
  <si>
    <t>Salix babylonica aggr.</t>
  </si>
  <si>
    <t>Salix bicolor Willd.</t>
  </si>
  <si>
    <t>Salix breviserrata Flod.</t>
  </si>
  <si>
    <t>Salix caesia Vill.</t>
  </si>
  <si>
    <t>Salix caprea L.</t>
  </si>
  <si>
    <t>Salix cinerea L.</t>
  </si>
  <si>
    <t>Salix daphnoides Vill.</t>
  </si>
  <si>
    <t>Salix elaeagnos Scop.</t>
  </si>
  <si>
    <t>Salix euxina I. V. Belyaeva</t>
  </si>
  <si>
    <t>Salix foetida DC.</t>
  </si>
  <si>
    <t>Salix glabra Scop.</t>
  </si>
  <si>
    <t>Salix glaucosericea Flod.</t>
  </si>
  <si>
    <t>Salix hastata L.</t>
  </si>
  <si>
    <t>Salix helvetica Vill.</t>
  </si>
  <si>
    <t>Salix herbacea L.</t>
  </si>
  <si>
    <t>Salix laggeri Wimm.</t>
  </si>
  <si>
    <t>Salix myrsinifolia Salisb.</t>
  </si>
  <si>
    <t>Salix myrtilloides L.</t>
  </si>
  <si>
    <t>Salix pentandra L.</t>
  </si>
  <si>
    <t>Salix purpurea L.</t>
  </si>
  <si>
    <t>Salix repens L.</t>
  </si>
  <si>
    <t>Salix reticulata L.</t>
  </si>
  <si>
    <t>Salix retusa L.</t>
  </si>
  <si>
    <t>Salix rosmarinifolia L.</t>
  </si>
  <si>
    <t>Salix serpillifolia Scop.</t>
  </si>
  <si>
    <t>Salix starkeana Willd.</t>
  </si>
  <si>
    <t>Salix triandra L.</t>
  </si>
  <si>
    <t>Salix viminalis L.</t>
  </si>
  <si>
    <t>Salix waldsteiniana Willd.</t>
  </si>
  <si>
    <t>Salix ×fragilis L.</t>
  </si>
  <si>
    <t>Salix ×hegetschweileri Heer</t>
  </si>
  <si>
    <t>Salix ×sepulcralis Simonk.</t>
  </si>
  <si>
    <t>Salsola tragus L.</t>
  </si>
  <si>
    <t>Salsola tragus L. subsp. tragus</t>
  </si>
  <si>
    <t>Salvia aethiopis L.</t>
  </si>
  <si>
    <t>Salvia glutinosa L.</t>
  </si>
  <si>
    <t>Salvia officinalis L.</t>
  </si>
  <si>
    <t>Salvia pratensis L.</t>
  </si>
  <si>
    <t>Salvia pratensis L. subsp. pratensis</t>
  </si>
  <si>
    <t>Salvia sclarea L.</t>
  </si>
  <si>
    <t>Salvia ×sylvestris L.</t>
  </si>
  <si>
    <t>Salvia verbenaca L.</t>
  </si>
  <si>
    <t>Salvia verticillata L.</t>
  </si>
  <si>
    <t>Salvinia molesta D. S. Mitch.</t>
  </si>
  <si>
    <t>Salvinia natans (L.) All.</t>
  </si>
  <si>
    <t>Sambucus ebulus L.</t>
  </si>
  <si>
    <t>Sambucus nigra L.</t>
  </si>
  <si>
    <t>Sambucus racemosa L.</t>
  </si>
  <si>
    <t>Samolus valerandi L.</t>
  </si>
  <si>
    <t>Sanguisorba dodecandra Moretti</t>
  </si>
  <si>
    <t>Sanguisorba minor Scop.</t>
  </si>
  <si>
    <t>Sanguisorba minor Scop. subsp. minor</t>
  </si>
  <si>
    <t>Sanguisorba minor subsp. polygama (Waldst. &amp; Kit.) Cout.</t>
  </si>
  <si>
    <t>Sanguisorba officinalis L.</t>
  </si>
  <si>
    <t>Sanicula europaea L.</t>
  </si>
  <si>
    <t>Saponaria lutea L.</t>
  </si>
  <si>
    <t>Saponaria ocymoides L.</t>
  </si>
  <si>
    <t>Saponaria officinalis L.</t>
  </si>
  <si>
    <t>Sarracenia purpurea L.</t>
  </si>
  <si>
    <t>Sarraceniaceae</t>
  </si>
  <si>
    <t>Satureja hortensis L.</t>
  </si>
  <si>
    <t>Satureja montana L.</t>
  </si>
  <si>
    <t>Satureja montana L. subsp. montana</t>
  </si>
  <si>
    <t>Saussurea alpina (L.) DC.</t>
  </si>
  <si>
    <t>Saussurea alpina (L.) DC. subsp. alpina</t>
  </si>
  <si>
    <t>Saussurea alpina subsp. depressa (Gren.) Nyman</t>
  </si>
  <si>
    <t>Saussurea discolor (Willd.) DC.</t>
  </si>
  <si>
    <t>Saxifraga adscendens L.</t>
  </si>
  <si>
    <t>Saxifraga aizoides L.</t>
  </si>
  <si>
    <t>Saxifraga androsacea L.</t>
  </si>
  <si>
    <t>Saxifraga aphylla Sternb.</t>
  </si>
  <si>
    <t>Saxifraga aspera L.</t>
  </si>
  <si>
    <t>Saxifraga biflora All.</t>
  </si>
  <si>
    <t>Saxifraga biflora aggr.</t>
  </si>
  <si>
    <t>Saxifraga bryoides L.</t>
  </si>
  <si>
    <t>Saxifraga bulbifera L.</t>
  </si>
  <si>
    <t>Saxifraga caesia L.</t>
  </si>
  <si>
    <t>Saxifraga cernua L.</t>
  </si>
  <si>
    <t>Saxifraga cotyledon L.</t>
  </si>
  <si>
    <t>Saxifraga cuneifolia L.</t>
  </si>
  <si>
    <t>Saxifraga diapensioides Bellardi</t>
  </si>
  <si>
    <t>Saxifraga exarata Vill.</t>
  </si>
  <si>
    <t>Saxifraga exarata Vill. subsp. exarata</t>
  </si>
  <si>
    <t>Saxifraga giziana P. A. Genty &amp; Bouchard</t>
  </si>
  <si>
    <t>Saxifraga exarata subsp. moschata (Wulfen) Cavill.</t>
  </si>
  <si>
    <t>Saxifraga exarata subsp. pseudoexarata (Braun-Blanq.) D. A. Webb</t>
  </si>
  <si>
    <t>Saxifraga granulata L.</t>
  </si>
  <si>
    <t>Saxifraga hirculus L.</t>
  </si>
  <si>
    <t>Saxifraga hirsuta L.</t>
  </si>
  <si>
    <t>Saxifraga hostii Tausch</t>
  </si>
  <si>
    <t>Saxifraga hostii subsp. rhaetica (A. Kern.) Braun-Blanq.</t>
  </si>
  <si>
    <t>Saxifraga hypnoides L.</t>
  </si>
  <si>
    <t>Saxifraga muscoides All.</t>
  </si>
  <si>
    <t>Saxifraga mutata L.</t>
  </si>
  <si>
    <t>Saxifraga oppositifolia L.</t>
  </si>
  <si>
    <t>Saxifraga oppositifolia L. subsp. oppositifolia</t>
  </si>
  <si>
    <t>Saxifraga oppositifolia subsp. amphibia (Sünd.) Braun-Blanq.</t>
  </si>
  <si>
    <t>Saxifraga paniculata Mill.</t>
  </si>
  <si>
    <t>Saxifraga petraea L.</t>
  </si>
  <si>
    <t>Saxifraga presolanensis Engl.</t>
  </si>
  <si>
    <t>Saxifraga retusa Gouan</t>
  </si>
  <si>
    <t>Saxifraga retusa Gouan subsp. retusa</t>
  </si>
  <si>
    <t>Saxifraga retusa subsp. augustana (Vacc.) P. Fourn.</t>
  </si>
  <si>
    <t>Saxifraga rosacea Moench</t>
  </si>
  <si>
    <t>Saxifraga rosacea Moench subsp. rosacea</t>
  </si>
  <si>
    <t>Saxifraga rosacea subsp. sponhemica (C. C. Gmel.) D. A. Webb</t>
  </si>
  <si>
    <t>Saxifraga rotundifolia L.</t>
  </si>
  <si>
    <t>Saxifraga sedoides L.</t>
  </si>
  <si>
    <t>Saxifraga seguieri Spreng.</t>
  </si>
  <si>
    <t>Saxifraga stellaris L.</t>
  </si>
  <si>
    <t>Saxifraga stolonifera Meerb.</t>
  </si>
  <si>
    <t>Saxifraga tridactylites L.</t>
  </si>
  <si>
    <t>Saxifraga umbrosa L.</t>
  </si>
  <si>
    <t>Saxifraga valdensis DC.</t>
  </si>
  <si>
    <t>Saxifraga vandellii Sternb.</t>
  </si>
  <si>
    <t>Saxifraga ×kochii Hornung</t>
  </si>
  <si>
    <t>Scabiosa canescens Waldst. &amp; Kit.</t>
  </si>
  <si>
    <t>Scabiosa columbaria L.</t>
  </si>
  <si>
    <t>Scabiosa columbaria L. subsp. columbaria</t>
  </si>
  <si>
    <t>Scabiosa columbaria subsp. portae (Huter) Hayek</t>
  </si>
  <si>
    <t>Scabiosa lucida Vill.</t>
  </si>
  <si>
    <t>Scabiosa lucida Vill. subsp. lucida</t>
  </si>
  <si>
    <t>Scabiosa ochroleuca L.</t>
  </si>
  <si>
    <t>Scabiosa triandra L.</t>
  </si>
  <si>
    <t>Scabiosa velenovskyana Bobrov</t>
  </si>
  <si>
    <t>Scabiosa vestina W. D. J. Koch</t>
  </si>
  <si>
    <t>Scandix pecten-veneris L.</t>
  </si>
  <si>
    <t>Scandix pecten-veneris L. subsp. pecten-veneris</t>
  </si>
  <si>
    <t>Scandix pecten-veneris subsp. hispanica (Boiss.) Bonnier &amp; Layens</t>
  </si>
  <si>
    <t>Scheuchzeria palustris L.</t>
  </si>
  <si>
    <t>Scheuchzeriaceae</t>
  </si>
  <si>
    <t>Schoenoplectus lacustris (L.) Palla</t>
  </si>
  <si>
    <t>Schoenoplectus mucronatus (L.) Palla</t>
  </si>
  <si>
    <t>Schoenoplectus pungens (Vahl) Palla</t>
  </si>
  <si>
    <t>Schoenoplectus supinus (L.) Palla</t>
  </si>
  <si>
    <t>Schoenoplectus tabernaemontani (C. C. Gmel.) Palla</t>
  </si>
  <si>
    <t>Schoenoplectus triqueter (L.) Palla</t>
  </si>
  <si>
    <t>Schoenoplectus ×carinatus (Sm.) Palla</t>
  </si>
  <si>
    <t>Schoenus ferrugineus L.</t>
  </si>
  <si>
    <t>Schoenus nigricans L.</t>
  </si>
  <si>
    <t>Scilla autumnalis L.</t>
  </si>
  <si>
    <t>Scilla bifolia L.</t>
  </si>
  <si>
    <t>Scilla forbesii (Baker) Speta</t>
  </si>
  <si>
    <t>Scilla luciliae (Boiss.) Speta</t>
  </si>
  <si>
    <t>Scilla siberica Haw.</t>
  </si>
  <si>
    <t>Scirpoides holoschoenus (L.) Soják</t>
  </si>
  <si>
    <t>Scirpoides holoschoenus (L.) Soják subsp. holoschoenus</t>
  </si>
  <si>
    <t>Scirpoides holoschoenus subsp. australis (L.) Soják</t>
  </si>
  <si>
    <t>Scirpus atrovirens Willd.</t>
  </si>
  <si>
    <t>Scirpus hattorianus Makino</t>
  </si>
  <si>
    <t>Scirpus pendulus Muhl.</t>
  </si>
  <si>
    <t>Scirpus sylvaticus L.</t>
  </si>
  <si>
    <t>Scleranthus annuus L.</t>
  </si>
  <si>
    <t>Scleranthus annuus L. subsp. annuus</t>
  </si>
  <si>
    <t>Scleranthus annuus subsp. polycarpos (L.) Bonnier &amp; Layens</t>
  </si>
  <si>
    <t>Scleranthus annuus subsp. verticillatus (Tausch) Arcang.</t>
  </si>
  <si>
    <t>Scleranthus perennis L.</t>
  </si>
  <si>
    <t>Sclerochloa dura (L.) P. Beauv.</t>
  </si>
  <si>
    <t>Scorzonera aristata DC.</t>
  </si>
  <si>
    <t>Scorzonera austriaca Willd.</t>
  </si>
  <si>
    <t>Scorzonera hispanica L.</t>
  </si>
  <si>
    <t>Scorzonera humilis L.</t>
  </si>
  <si>
    <t>Scorzonera laciniata L.</t>
  </si>
  <si>
    <t>Scorzonera laciniata L. subsp. laciniata</t>
  </si>
  <si>
    <t>Scorzonera laciniata subsp. calcitrapifolia (Vahl) Maire</t>
  </si>
  <si>
    <t>Scorzonera rosea Waldst. &amp; Kit.</t>
  </si>
  <si>
    <t>Scrophularia auriculata L.</t>
  </si>
  <si>
    <t>Scrophularia canina L.</t>
  </si>
  <si>
    <t>Scrophularia juratensis Schleich.</t>
  </si>
  <si>
    <t>Scrophularia nodosa L.</t>
  </si>
  <si>
    <t>Scrophularia umbrosa Dumort.</t>
  </si>
  <si>
    <t>Scrophularia vernalis L.</t>
  </si>
  <si>
    <t>Scutellaria alpina L.</t>
  </si>
  <si>
    <t>Scutellaria altissima L.</t>
  </si>
  <si>
    <t>Scutellaria galericulata L.</t>
  </si>
  <si>
    <t>Scutellaria minor Huds.</t>
  </si>
  <si>
    <t>Secale cereale L.</t>
  </si>
  <si>
    <t>Securigera varia (L.) Lassen</t>
  </si>
  <si>
    <t>Sedum acre L.</t>
  </si>
  <si>
    <t>Sedum album L.</t>
  </si>
  <si>
    <t>Sedum alpestre Vill.</t>
  </si>
  <si>
    <t>Sedum anacampseros L.</t>
  </si>
  <si>
    <t>Sedum annuum L.</t>
  </si>
  <si>
    <t>Sedum anopetalum DC.</t>
  </si>
  <si>
    <t>Sedum rupestre aggr.</t>
  </si>
  <si>
    <t>Sedum atratum L.</t>
  </si>
  <si>
    <t>Sedum atratum L. subsp. atratum</t>
  </si>
  <si>
    <t>Sedum cepaea L.</t>
  </si>
  <si>
    <t>Sedum dasyphyllum L.</t>
  </si>
  <si>
    <t>Sedum forsterianum Sm.</t>
  </si>
  <si>
    <t>Sedum hirsutum All.</t>
  </si>
  <si>
    <t>Sedum hispanicum L.</t>
  </si>
  <si>
    <t>Sedum hybridum L.</t>
  </si>
  <si>
    <t>Sedum montanum Songeon &amp; E. P. Perrier</t>
  </si>
  <si>
    <t>Sedum montanum Songeon &amp; E. P. Perrier subsp. montanum</t>
  </si>
  <si>
    <t>Sedum montanum subsp. orientale 't Hart</t>
  </si>
  <si>
    <t>Sedum rubens L.</t>
  </si>
  <si>
    <t>Sedum rupestre L.</t>
  </si>
  <si>
    <t>Sedum sarmentosum Bunge</t>
  </si>
  <si>
    <t>Sedum sediforme (Jacq.) Pau</t>
  </si>
  <si>
    <t>Sedum sexangulare L.</t>
  </si>
  <si>
    <t>Sedum spurium M. Bieb.</t>
  </si>
  <si>
    <t>Sedum stoloniferum S. G. Gmel.</t>
  </si>
  <si>
    <t>Sedum telephium L.</t>
  </si>
  <si>
    <t>Sedum telephium L. subsp. telephium</t>
  </si>
  <si>
    <t>Sedum telephium subsp. fabaria Kirschl.</t>
  </si>
  <si>
    <t>Sedum telephium subsp. maximum (L.) Kirschl.</t>
  </si>
  <si>
    <t>Sedum villosum L.</t>
  </si>
  <si>
    <t>Selaginella helvetica (L.) Link</t>
  </si>
  <si>
    <t>Selaginellaceae</t>
  </si>
  <si>
    <t>Selaginella selaginoides (L.) Schrank &amp; Mart.</t>
  </si>
  <si>
    <t>Selinum carvifolia (L.) L.</t>
  </si>
  <si>
    <t>Sempervivum arachnoideum L.</t>
  </si>
  <si>
    <t>Sempervivum arachnoideum L. subsp. arachnoideum</t>
  </si>
  <si>
    <t>Sempervivum arachnoideum subsp. tomentosum (C. B. Lehm. &amp; Schnittsp.) Schinz &amp; Thell.</t>
  </si>
  <si>
    <t>Sempervivum grandiflorum Haw.</t>
  </si>
  <si>
    <t>Sempervivum montanum L.</t>
  </si>
  <si>
    <t>Sempervivum montanum L. subsp. montanum</t>
  </si>
  <si>
    <t>Sempervivum tectorum L.</t>
  </si>
  <si>
    <t>Sempervivum wulfenii Mert. &amp; W. D. J. Koch</t>
  </si>
  <si>
    <t>Sempervivum ×fauconnetii Reut.</t>
  </si>
  <si>
    <t>Senecio abrotanifolius L.</t>
  </si>
  <si>
    <t>Senecio alpinus (L.) Scop.</t>
  </si>
  <si>
    <t>Senecio aquaticus Hill</t>
  </si>
  <si>
    <t>Senecio cacaliaster Lam.</t>
  </si>
  <si>
    <t>Senecio doronicum (L.) L.</t>
  </si>
  <si>
    <t>Senecio doronicum (L.) L. subsp. doronicum</t>
  </si>
  <si>
    <t>Senecio erraticus Bertol.</t>
  </si>
  <si>
    <t>Senecio erucifolius L.</t>
  </si>
  <si>
    <t>Senecio gallicus Vill.</t>
  </si>
  <si>
    <t>Senecio germanicus Wallr.</t>
  </si>
  <si>
    <t>Senecio ovatus aggr.</t>
  </si>
  <si>
    <t>Senecio germanicus subsp. glabratus Herborg</t>
  </si>
  <si>
    <t>Senecio halleri Dandy</t>
  </si>
  <si>
    <t>Senecio hercynicus Herborg</t>
  </si>
  <si>
    <t>Senecio inaequidens DC.</t>
  </si>
  <si>
    <t>Senecio incanus L.</t>
  </si>
  <si>
    <t>Senecio incanus L. subsp. incanus</t>
  </si>
  <si>
    <t>Senecio incanus subsp. carniolicus (Willd.) Braun-Blanq.</t>
  </si>
  <si>
    <t>Senecio incanus subsp. insubricus (Chenevard) Braun-Blanq.</t>
  </si>
  <si>
    <t>Senecio jacobaea L.</t>
  </si>
  <si>
    <t>Senecio ovatus (G. Gaertn. &amp; al.) Willd.</t>
  </si>
  <si>
    <t>Senecio ovatus (G. Gaertn. &amp; al.) Willd. subsp. ovatus</t>
  </si>
  <si>
    <t>Senecio ovatus subsp. alpestris (Gaudin) Herborg</t>
  </si>
  <si>
    <t>Senecio paludosus L.</t>
  </si>
  <si>
    <t>Senecio rupestris Waldst. &amp; Kit.</t>
  </si>
  <si>
    <t>Senecio subalpinus W. D. J. Koch</t>
  </si>
  <si>
    <t>Senecio sylvaticus L.</t>
  </si>
  <si>
    <t>Senecio vernalis Waldst. &amp; Kit.</t>
  </si>
  <si>
    <t>Senecio viscosus L.</t>
  </si>
  <si>
    <t>Senecio vulgaris L.</t>
  </si>
  <si>
    <t>Serapias vomeracea (Burm. f.) Briq.</t>
  </si>
  <si>
    <t>Serratula tinctoria L.</t>
  </si>
  <si>
    <t>Serratula tinctoria L. subsp. tinctoria</t>
  </si>
  <si>
    <t>Serratula tinctoria subsp. monticola (Boreau) Berher</t>
  </si>
  <si>
    <t>Seseli annuum L.</t>
  </si>
  <si>
    <t>Seseli annuum L. subsp. annuum</t>
  </si>
  <si>
    <t>Seseli annuum subsp. carvifolium (Vill.) P. Fourn.</t>
  </si>
  <si>
    <t>Seseli hippomarathrum Jacq.</t>
  </si>
  <si>
    <t>Seseli libanotis (L.) W. D. J. Koch</t>
  </si>
  <si>
    <t>Seseli montanum L.</t>
  </si>
  <si>
    <t>Seseli pallasii Besser</t>
  </si>
  <si>
    <t>Sesleria caerulea (L.) Ard.</t>
  </si>
  <si>
    <t>Sesleria ovata (Hoppe) A. Kern.</t>
  </si>
  <si>
    <t>Sesleria sphaerocephala Ard.</t>
  </si>
  <si>
    <t>Setaria faberi R. A. W. Herrm.</t>
  </si>
  <si>
    <t>Setaria italica (L.) P. Beauv.</t>
  </si>
  <si>
    <t>Setaria parviflora (Poir.) Kerguélen</t>
  </si>
  <si>
    <t>Setaria pumila (Poir.) Roem. &amp; Schult.</t>
  </si>
  <si>
    <t>Setaria verticillata (L.) P. Beauv.</t>
  </si>
  <si>
    <t>Setaria verticilliformis Dumort.</t>
  </si>
  <si>
    <t>Setaria viridis (L.) P. Beauv.</t>
  </si>
  <si>
    <t>Sherardia arvensis L.</t>
  </si>
  <si>
    <t>Sibbaldia procumbens L.</t>
  </si>
  <si>
    <t>Sicyos angulatus L.</t>
  </si>
  <si>
    <t>Sideritis hyssopifolia L.</t>
  </si>
  <si>
    <t>Sideritis montana L.</t>
  </si>
  <si>
    <t>Silaum silaus (L.) Schinz &amp; Thell.</t>
  </si>
  <si>
    <t>Silene acaulis (L.) Jacq.</t>
  </si>
  <si>
    <t>Silene alpestris Jacq.</t>
  </si>
  <si>
    <t>Silene armeria L.</t>
  </si>
  <si>
    <t>Silene conica L.</t>
  </si>
  <si>
    <t>Silene coronaria (L.) Clairv.</t>
  </si>
  <si>
    <t>Silene cretica L.</t>
  </si>
  <si>
    <t>Silene dichotoma Ehrh.</t>
  </si>
  <si>
    <t>Silene dioica (L.) Clairv.</t>
  </si>
  <si>
    <t>Silene elisabethae Jan</t>
  </si>
  <si>
    <t>Silene exscapa All.</t>
  </si>
  <si>
    <t>Silene flos-cuculi (L.) Clairv.</t>
  </si>
  <si>
    <t>Silene flos-jovis (L.) Clairv.</t>
  </si>
  <si>
    <t>Silene gallica L.</t>
  </si>
  <si>
    <t>Silene italica (L.) Pers.</t>
  </si>
  <si>
    <t>Silene italica (L.) Pers. subsp. italica</t>
  </si>
  <si>
    <t>Silene nemoralis Waldst. &amp; Kit.</t>
  </si>
  <si>
    <t>Silene noctiflora L.</t>
  </si>
  <si>
    <t>Silene nutans L.</t>
  </si>
  <si>
    <t>Silene nutans L. subsp. nutans</t>
  </si>
  <si>
    <t>Silene nutans subsp. insubrica (Gaudin) Soldano</t>
  </si>
  <si>
    <t>Silene otites (L.) Wibel</t>
  </si>
  <si>
    <t>Silene pratensis (Rafn) Godr.</t>
  </si>
  <si>
    <t>Silene pusilla Waldst. &amp; Kit.</t>
  </si>
  <si>
    <t>Silene rupestris L.</t>
  </si>
  <si>
    <t>Silene saxifraga L.</t>
  </si>
  <si>
    <t>Silene suecica (Lodd.) Greuter &amp; Burdet</t>
  </si>
  <si>
    <t>Silene vallesia L.</t>
  </si>
  <si>
    <t>Silene viscaria (L.) Borkh.</t>
  </si>
  <si>
    <t>Silene vulgaris (Moench) Garcke</t>
  </si>
  <si>
    <t>Silene vulgaris (Moench) Garcke subsp. vulgaris</t>
  </si>
  <si>
    <t>Silene vulgaris subsp. glareosa (Jord.) Marsden-Jones &amp; Turrill</t>
  </si>
  <si>
    <t>Silene vulgaris subsp. prostrata (Gaudin) Schinz &amp; Thell.</t>
  </si>
  <si>
    <t>Silphium perfoliatum L.</t>
  </si>
  <si>
    <t>Silybum marianum (L.) Gaertn.</t>
  </si>
  <si>
    <t>Sinapis alba L.</t>
  </si>
  <si>
    <t>Sinapis alba L. subsp. alba</t>
  </si>
  <si>
    <t>Sinapis arvensis L.</t>
  </si>
  <si>
    <t>Sison amomum L.</t>
  </si>
  <si>
    <t>Sisymbrella aspera (L.) Spach</t>
  </si>
  <si>
    <t>Sisymbrium altissimum L.</t>
  </si>
  <si>
    <t>Sisymbrium austriacum Jacq.</t>
  </si>
  <si>
    <t>Sisymbrium irio L.</t>
  </si>
  <si>
    <t>Sisymbrium loeselii L.</t>
  </si>
  <si>
    <t>Sisymbrium officinale (L.) Scop.</t>
  </si>
  <si>
    <t>Sisymbrium orientale L.</t>
  </si>
  <si>
    <t>Sisymbrium strictissimum L.</t>
  </si>
  <si>
    <t>Sisymbrium supinum L.</t>
  </si>
  <si>
    <t>Sisyrinchium montanum Greene</t>
  </si>
  <si>
    <t>Sium latifolium L.</t>
  </si>
  <si>
    <t>Smyrnium perfoliatum L.</t>
  </si>
  <si>
    <t>Solanum carolinense L.</t>
  </si>
  <si>
    <t>Solanum chenopodioides Lam.</t>
  </si>
  <si>
    <t>Solanum dulcamara L.</t>
  </si>
  <si>
    <t>Solanum melongena L.</t>
  </si>
  <si>
    <t>Solanum nigrum L.</t>
  </si>
  <si>
    <t>Solanum nigrum L. subsp. nigrum</t>
  </si>
  <si>
    <t>Solanum nigrum subsp. schultesii (Opiz) Wessely</t>
  </si>
  <si>
    <t>Solanum physalifolium Rusby</t>
  </si>
  <si>
    <t>Solanum rostratum Dunal</t>
  </si>
  <si>
    <t>Solanum tuberosum L.</t>
  </si>
  <si>
    <t>Solanum villosum Mill.</t>
  </si>
  <si>
    <t>Solanum villosum Mill. subsp. villosum</t>
  </si>
  <si>
    <t>Solanum villosum subsp. miniatum (Willd.) Edmonds</t>
  </si>
  <si>
    <t>Soldanella alpina L.</t>
  </si>
  <si>
    <t>Soldanella minima Hoppe</t>
  </si>
  <si>
    <t>Soldanella pusilla Baumg.</t>
  </si>
  <si>
    <t>Soldanella pusilla subsp. alpicola (F. K. Mey.) Chrtek</t>
  </si>
  <si>
    <t>Soleirolia soleirolii (Req.) Dandy</t>
  </si>
  <si>
    <t>Solidago canadensis L.</t>
  </si>
  <si>
    <t>Solidago canadensis aggr.</t>
  </si>
  <si>
    <t>Solidago gigantea Aiton</t>
  </si>
  <si>
    <t>Solidago graminifolia (L.) Salisb.</t>
  </si>
  <si>
    <t>Solidago rugosa Mill.</t>
  </si>
  <si>
    <t>Solidago virgaurea L.</t>
  </si>
  <si>
    <t>Solidago virgaurea L. subsp. virgaurea</t>
  </si>
  <si>
    <t>Solidago virgaurea subsp. minuta (L.) Arcang.</t>
  </si>
  <si>
    <t>Sonchus arvensis L.</t>
  </si>
  <si>
    <t>Sonchus arvensis L. subsp. arvensis</t>
  </si>
  <si>
    <t>Sonchus arvensis subsp. uliginosus (M. Bieb.) Nyman</t>
  </si>
  <si>
    <t>Sonchus asper Hill</t>
  </si>
  <si>
    <t>Sonchus asper Hill subsp. asper</t>
  </si>
  <si>
    <t>Sonchus oleraceus L.</t>
  </si>
  <si>
    <t>Sonchus palustris L.</t>
  </si>
  <si>
    <t>Sonchus tenerrimus L.</t>
  </si>
  <si>
    <t>Sorbaria sorbifolia (L.) A. Braun</t>
  </si>
  <si>
    <t>Sorbus aria (L.) Crantz</t>
  </si>
  <si>
    <t>Sorbus aria aggr.</t>
  </si>
  <si>
    <t>Sorbus aucuparia L.</t>
  </si>
  <si>
    <t>Sorbus aucuparia L. subsp. aucuparia</t>
  </si>
  <si>
    <t>Sorbus aucuparia subsp. glabrata (Wimm. &amp; Grab.) Cajander</t>
  </si>
  <si>
    <t>Sorbus austriaca (Beck) Hedl.</t>
  </si>
  <si>
    <t>Sorbus chamaemespilus (L.) Crantz</t>
  </si>
  <si>
    <t>Sorbus domestica L.</t>
  </si>
  <si>
    <t>Sorbus intermedia (Ehrh.) Pers.</t>
  </si>
  <si>
    <t>Sorbus latifolia (Lam.) Pers.</t>
  </si>
  <si>
    <t>Sorbus mougeotii Soy.-Will. &amp; Godr.</t>
  </si>
  <si>
    <t>Sorbus torminalis (L.) Crantz</t>
  </si>
  <si>
    <t>Sorghum bicolor (L.) Moench</t>
  </si>
  <si>
    <t>Sorghum halepense (L.) Pers.</t>
  </si>
  <si>
    <t>Sparganium angustifolium Michx.</t>
  </si>
  <si>
    <t>Typhaceae</t>
  </si>
  <si>
    <t>Sparganium emersum Rehmann</t>
  </si>
  <si>
    <t>Sparganium erectum L.</t>
  </si>
  <si>
    <t>Sparganium erectum L. subsp. erectum</t>
  </si>
  <si>
    <t>Sparganium erectum subsp. microcarpum (Neuman) Domin</t>
  </si>
  <si>
    <t>Sparganium erectum subsp. neglectum (Beeby) K. Richt.</t>
  </si>
  <si>
    <t>Sparganium erectum subsp. oocarpum (Čelak.) Domin</t>
  </si>
  <si>
    <t>Sparganium natans L.</t>
  </si>
  <si>
    <t>Spartium junceum L.</t>
  </si>
  <si>
    <t>Spergula arvensis L.</t>
  </si>
  <si>
    <t>Spergula pentandra L.</t>
  </si>
  <si>
    <t>Spergularia marina (L.) Griseb.</t>
  </si>
  <si>
    <t>Spergularia media (L.) C. Presl</t>
  </si>
  <si>
    <t>Spergularia rubra (L.) J. Presl &amp; C. Presl</t>
  </si>
  <si>
    <t>Spergularia segetalis (L.) G. Don</t>
  </si>
  <si>
    <t>Spinacia oleracea L.</t>
  </si>
  <si>
    <t>Spiraea alba Du Roi</t>
  </si>
  <si>
    <t>Spiraea chamaedryfolia L.</t>
  </si>
  <si>
    <t>Spiraea japonica L. f.</t>
  </si>
  <si>
    <t>Spiraea salicifolia L.</t>
  </si>
  <si>
    <t>Spiraea salicifolia aggr.</t>
  </si>
  <si>
    <t>Spiraea ×arguta Zabel</t>
  </si>
  <si>
    <t>Spiraea ×billardii Hérincq</t>
  </si>
  <si>
    <t>Spiraea ×pseudosalicifolia Silverside</t>
  </si>
  <si>
    <t>Spiranthes aestivalis (Poir.) Rich.</t>
  </si>
  <si>
    <t>Spiranthes spiralis (L.) Chevall.</t>
  </si>
  <si>
    <t>Spirodela polyrhiza (L.) Schleid.</t>
  </si>
  <si>
    <t>Sporobolus indicus (L.) R. Br.</t>
  </si>
  <si>
    <t>Sporobolus neglectus Nash</t>
  </si>
  <si>
    <t>Sporobolus vaginiflorus (A. Gray) Alph. Wood</t>
  </si>
  <si>
    <t>Stachys alopecuros (L.) Benth.</t>
  </si>
  <si>
    <t>Stachys alopecuros (L.) Benth. subsp. alopecuros</t>
  </si>
  <si>
    <t>Stachys alpina L.</t>
  </si>
  <si>
    <t>Stachys annua (L.) L.</t>
  </si>
  <si>
    <t>Stachys arvensis (L.) L.</t>
  </si>
  <si>
    <t>Stachys byzantina K. Koch</t>
  </si>
  <si>
    <t>Stachys germanica L.</t>
  </si>
  <si>
    <t>Stachys officinalis (L.) Trevis.</t>
  </si>
  <si>
    <t>Stachys officinalis (L.) Trevis. subsp. officinalis</t>
  </si>
  <si>
    <t>Stachys palustris L.</t>
  </si>
  <si>
    <t>Stachys pradica (Zanted.) Greuter &amp; Pignatti</t>
  </si>
  <si>
    <t>Stachys recta L.</t>
  </si>
  <si>
    <t>Stachys recta L. subsp. recta</t>
  </si>
  <si>
    <t>Stachys recta subsp. grandiflora (Caruel) Arcang.</t>
  </si>
  <si>
    <t>Stachys sylvatica L.</t>
  </si>
  <si>
    <t>Stachys ×ambigua Sm.</t>
  </si>
  <si>
    <t>Staphylea pinnata L.</t>
  </si>
  <si>
    <t>Staphyleaceae</t>
  </si>
  <si>
    <t>Stellaria alsine Grimm</t>
  </si>
  <si>
    <t>Stellaria graminea L.</t>
  </si>
  <si>
    <t>Stellaria holostea L.</t>
  </si>
  <si>
    <t>Stellaria longifolia Willd.</t>
  </si>
  <si>
    <t>Stellaria media (L.) Vill.</t>
  </si>
  <si>
    <t>Stellaria media aggr.</t>
  </si>
  <si>
    <t>Stellaria neglecta Weihe</t>
  </si>
  <si>
    <t>Stellaria nemorum L.</t>
  </si>
  <si>
    <t>Stellaria nemorum L. subsp. nemorum</t>
  </si>
  <si>
    <t>Stellaria nemorum subsp. montana (Pierrat) Berher</t>
  </si>
  <si>
    <t>Stellaria pallida (Dumort.) Crép.</t>
  </si>
  <si>
    <t>Stellaria palustris Hoffm.</t>
  </si>
  <si>
    <t>Stemmacantha rhapontica (L.) Dittrich</t>
  </si>
  <si>
    <t>Stemmacantha rhapontica (L.) Dittrich subsp. rhapontica</t>
  </si>
  <si>
    <t>Stemmacantha rhapontica subsp. lamarckii Dittrich</t>
  </si>
  <si>
    <t>Stipa capillata L.</t>
  </si>
  <si>
    <t>Stipa eriocaulis Borbás</t>
  </si>
  <si>
    <t>Stipa pennata aggr.</t>
  </si>
  <si>
    <t>Stipa eriocaulis Borbás subsp. eriocaulis</t>
  </si>
  <si>
    <t>Stipa eriocaulis subsp. austriaca (Beck) Martinovský</t>
  </si>
  <si>
    <t>Stipa eriocaulis subsp. lutetiana H. Scholz</t>
  </si>
  <si>
    <t>Stipa pennata L.</t>
  </si>
  <si>
    <t>Stipa pulcherrima K. Koch</t>
  </si>
  <si>
    <t>Stipa pulcherrima K. Koch subsp. pulcherrima</t>
  </si>
  <si>
    <t>Stipa pulcherrima subsp. epilosa (Martinovský) Tzvelev</t>
  </si>
  <si>
    <t>Stipa tirsa Steven</t>
  </si>
  <si>
    <t>Stratiotes aloides L.</t>
  </si>
  <si>
    <t>Streptopus amplexifolius (L.) DC.</t>
  </si>
  <si>
    <t>Subularia aquatica L.</t>
  </si>
  <si>
    <t>Succisa pratensis Moench</t>
  </si>
  <si>
    <t>Succisella inflexa (Kluk) Beck</t>
  </si>
  <si>
    <t>Swertia perennis L.</t>
  </si>
  <si>
    <t>Symphoricarpos albus (L.) S. F. Blake</t>
  </si>
  <si>
    <t>Symphoricarpos orbicularis Moench</t>
  </si>
  <si>
    <t>Symphytum asperum Lepech.</t>
  </si>
  <si>
    <t>Symphytum officinale aggr.</t>
  </si>
  <si>
    <t>Symphytum bulbosum K. F. Schimp.</t>
  </si>
  <si>
    <t>Symphytum grandiflorum DC.</t>
  </si>
  <si>
    <t>Symphytum officinale L.</t>
  </si>
  <si>
    <t>Symphytum tuberosum L.</t>
  </si>
  <si>
    <t>Symphytum ×uplandicum Nyman</t>
  </si>
  <si>
    <t>Syringa vulgaris L.</t>
  </si>
  <si>
    <t>Tagetes erecta L.</t>
  </si>
  <si>
    <t>Tagetes patula L.</t>
  </si>
  <si>
    <t>Tamus communis L.</t>
  </si>
  <si>
    <t>Dioscoreaceae</t>
  </si>
  <si>
    <t>Tanacetum balsamita L.</t>
  </si>
  <si>
    <t>Tanacetum cinerariifolium (Trevir.) Sch. Bip.</t>
  </si>
  <si>
    <t>Tanacetum corymbosum (L.) Sch. Bip.</t>
  </si>
  <si>
    <t>Tanacetum corymbosum (L.) Sch. Bip. subsp. corymbosum</t>
  </si>
  <si>
    <t>Tanacetum macrophyllum (Waldst. &amp; Kit.) Sch. Bip.</t>
  </si>
  <si>
    <t>Tanacetum parthenium (L.) Sch. Bip.</t>
  </si>
  <si>
    <t>Tanacetum vulgare L.</t>
  </si>
  <si>
    <t>Taraxacum alpestre aggr.</t>
  </si>
  <si>
    <t>Taraxacum alpinum aggr.</t>
  </si>
  <si>
    <t>Taraxacum aquilonare Hand.-Mazz.</t>
  </si>
  <si>
    <t>Taraxacum ceratophorum aggr.</t>
  </si>
  <si>
    <t>Taraxacum cucullatum aggr.</t>
  </si>
  <si>
    <t>Taraxacum dissectum (Ledeb.) Ledeb.</t>
  </si>
  <si>
    <t>Taraxacum fontanum aggr.</t>
  </si>
  <si>
    <t>Taraxacum handelii Murr</t>
  </si>
  <si>
    <t>Taraxacum laevigatum aggr.</t>
  </si>
  <si>
    <t>Taraxacum officinale aggr.</t>
  </si>
  <si>
    <t>Taraxacum pacheri Sch. Bip.</t>
  </si>
  <si>
    <t>Taraxacum palustre aggr.</t>
  </si>
  <si>
    <t>Taraxacum schroeterianum Hand.-Mazz.</t>
  </si>
  <si>
    <t>Taxodium distichum (L.) Rich.</t>
  </si>
  <si>
    <t>Taxus baccata L.</t>
  </si>
  <si>
    <t>Taxaceae</t>
  </si>
  <si>
    <t>Teesdalia nudicaulis (L.) R. Br.</t>
  </si>
  <si>
    <t>Telekia speciosa (Schreb.) Baumg.</t>
  </si>
  <si>
    <t>Telephium imperati L.</t>
  </si>
  <si>
    <t>Tellima grandiflora (Pursh) Lindl.</t>
  </si>
  <si>
    <t>Tephroseris capitata (Wahlenb.) Griseb. &amp; Schenk</t>
  </si>
  <si>
    <t>Tephroseris helenitis (L.) B. Nord.</t>
  </si>
  <si>
    <t>Tephroseris helenitis (L.) B. Nord. subsp. helenitis</t>
  </si>
  <si>
    <t>Tephroseris integrifolia (L.) Holub</t>
  </si>
  <si>
    <t>Tephroseris tenuifolia (Gaudin) Holub</t>
  </si>
  <si>
    <t>Tetragonia tetragonoides (Pall.) Kuntze</t>
  </si>
  <si>
    <t>Teucrium botrys L.</t>
  </si>
  <si>
    <t>Teucrium chamaedrys L.</t>
  </si>
  <si>
    <t>Teucrium montanum L.</t>
  </si>
  <si>
    <t>Teucrium scordium L.</t>
  </si>
  <si>
    <t>Teucrium scordium L. subsp. scordium</t>
  </si>
  <si>
    <t>Teucrium scorodonia L.</t>
  </si>
  <si>
    <t>Thalictrum alpinum L.</t>
  </si>
  <si>
    <t>Thalictrum aquilegiifolium L.</t>
  </si>
  <si>
    <t>Thalictrum flavum L.</t>
  </si>
  <si>
    <t>Thalictrum foetidum L.</t>
  </si>
  <si>
    <t>Thalictrum lucidum L.</t>
  </si>
  <si>
    <t>Thalictrum minus L.</t>
  </si>
  <si>
    <t>Thalictrum minus L. subsp. minus</t>
  </si>
  <si>
    <t>I?</t>
  </si>
  <si>
    <t>Thalictrum minus subsp. pratense (F. W. Schultz) Hand</t>
  </si>
  <si>
    <t>Thalictrum minus subsp. saxatile Ces.</t>
  </si>
  <si>
    <t>Thalictrum simplex L.</t>
  </si>
  <si>
    <t>Thalictrum simplex L. subsp. simplex</t>
  </si>
  <si>
    <t>Thalictrum simplex subsp. galioides (DC.) Korsh.</t>
  </si>
  <si>
    <t>Thelypteris palustris Schott</t>
  </si>
  <si>
    <t>Thesium alpinum L.</t>
  </si>
  <si>
    <t>Thesium bavarum Schrank</t>
  </si>
  <si>
    <t>Thesium divaricatum Mert. &amp; W. D. J. Koch</t>
  </si>
  <si>
    <t>Thesium humifusum DC.</t>
  </si>
  <si>
    <t>Thesium linophyllon L.</t>
  </si>
  <si>
    <t>Thesium pyrenaicum Pourr.</t>
  </si>
  <si>
    <t>Thesium pyrenaicum Pourr. subsp. pyrenaicum</t>
  </si>
  <si>
    <t>Thesium pyrenaicum subsp. grandiflorum (A. DC.) Hendrych</t>
  </si>
  <si>
    <t>Thesium rostratum Mert. &amp; W. D. J. Koch</t>
  </si>
  <si>
    <t>Thlaspi alliaceum L.</t>
  </si>
  <si>
    <t>Thlaspi alpestre aggr.</t>
  </si>
  <si>
    <t>Thlaspi arvense L.</t>
  </si>
  <si>
    <t>Thlaspi brachypetalum Jord.</t>
  </si>
  <si>
    <t>Thlaspi caerulescens J. Presl &amp; C. Presl</t>
  </si>
  <si>
    <t>Thlaspi montanum L.</t>
  </si>
  <si>
    <t>Thlaspi perfoliatum L.</t>
  </si>
  <si>
    <t>Thlaspi praecox Wulfen</t>
  </si>
  <si>
    <t>Thlaspi rotundifolium (L.) Gaudin</t>
  </si>
  <si>
    <t>Thlaspi rotundifolium (L.) Gaudin subsp. rotundifolium</t>
  </si>
  <si>
    <t>Thlaspi rotundifolium subsp. corymbosum Gremli</t>
  </si>
  <si>
    <t>Thlaspi sylvium Gaudin</t>
  </si>
  <si>
    <t>Thlaspi virens Jord.</t>
  </si>
  <si>
    <t>Thuja occidentalis L.</t>
  </si>
  <si>
    <t>Thuja plicata D. Don</t>
  </si>
  <si>
    <t>Thymelaea passerina (L.) Coss. &amp; Germ.</t>
  </si>
  <si>
    <t>Thymus alpestris (Čelak.) A. Kern.</t>
  </si>
  <si>
    <t>Thymus serpyllum aggr.</t>
  </si>
  <si>
    <t>Thymus kosteleckyanus Opiz</t>
  </si>
  <si>
    <t>Thymus longicaulis C. Presl</t>
  </si>
  <si>
    <t>Thymus odoratissimus Mill.</t>
  </si>
  <si>
    <t>Thymus oenipontanus Heinr. Braun</t>
  </si>
  <si>
    <t>Thymus praecox Opiz</t>
  </si>
  <si>
    <t>Thymus praecox Opiz subsp. praecox</t>
  </si>
  <si>
    <t>Thymus praecox subsp. polytrichus (Borbás) Jalas</t>
  </si>
  <si>
    <t>Thymus pulegioides L.</t>
  </si>
  <si>
    <t>Thymus pulegioides L. subsp. pulegioides</t>
  </si>
  <si>
    <t>Thymus pulegioides subsp. carniolicus (Borbás) P. A. Schmidt</t>
  </si>
  <si>
    <t>Thymus vulgaris L.</t>
  </si>
  <si>
    <t>Tilia cordata Mill.</t>
  </si>
  <si>
    <t>Tilia platyphyllos Scop.</t>
  </si>
  <si>
    <t>Tilia platyphyllos Scop. subsp. platyphyllos</t>
  </si>
  <si>
    <t>Tilia platyphyllos subsp. cordifolia (Besser) C. K. Schneid.</t>
  </si>
  <si>
    <t>Tilia tomentosa Moench</t>
  </si>
  <si>
    <t>Tofieldia calyculata (L.) Wahlenb.</t>
  </si>
  <si>
    <t>Tofieldiaceae</t>
  </si>
  <si>
    <t>Tofieldia pusilla (Michx.) Pers.</t>
  </si>
  <si>
    <t>Tordylium maximum L.</t>
  </si>
  <si>
    <t>Torilis arvensis (Huds.) Link</t>
  </si>
  <si>
    <t>Torilis arvensis (Huds.) Link subsp. arvensis</t>
  </si>
  <si>
    <t>Torilis japonica (Houtt.) DC.</t>
  </si>
  <si>
    <t>Torilis leptophylla (L.) Rchb. f.</t>
  </si>
  <si>
    <t>Torilis nodosa (L.) Gaertn.</t>
  </si>
  <si>
    <t>Toxicodendron radicans (L.) Kuntze</t>
  </si>
  <si>
    <t>Tozzia alpina L.</t>
  </si>
  <si>
    <t>Trachycarpus fortunei (Hook.) H. Wendl.</t>
  </si>
  <si>
    <t>Arecaceae</t>
  </si>
  <si>
    <t>Trachystemon orientalis (L.) G. Don</t>
  </si>
  <si>
    <t>Tragopogon crocifolius L.</t>
  </si>
  <si>
    <t>Tradescantia virginiana L.</t>
  </si>
  <si>
    <t>Tragopogon dubius Scop.</t>
  </si>
  <si>
    <t>Tragopogon porrifolius L.</t>
  </si>
  <si>
    <t>Tragopogon porrifolius subsp. eriospermus (Ten.) Greuter</t>
  </si>
  <si>
    <t>Tragopogon pratensis L.</t>
  </si>
  <si>
    <t>Tragopogon pratensis L. subsp. pratensis</t>
  </si>
  <si>
    <t>Tragopogon pratensis subsp. minor (Mill.) Hartm.</t>
  </si>
  <si>
    <t>Tragopogon pratensis subsp. orientalis (L.) Čelak.</t>
  </si>
  <si>
    <t>Tragus racemosus (L.) All.</t>
  </si>
  <si>
    <t>Trapa natans L.</t>
  </si>
  <si>
    <t>Traunsteinera globosa (L.) Rchb.</t>
  </si>
  <si>
    <t>Tribulus terrestris L.</t>
  </si>
  <si>
    <t>Zygophyllaceae</t>
  </si>
  <si>
    <t>Trichophorum alpinum (L.) Pers.</t>
  </si>
  <si>
    <t>Trichophorum cespitosum (L.) Hartm.</t>
  </si>
  <si>
    <t>Trichophorum cespitosum (L.) Hartm. subsp. cespitosum</t>
  </si>
  <si>
    <t>Trichophorum cespitosum subsp. germanicum (Palla) Hegi</t>
  </si>
  <si>
    <t>Trichophorum pumilum (Vahl) Schinz &amp; Thell.</t>
  </si>
  <si>
    <t>Trientalis europaea L.</t>
  </si>
  <si>
    <t>Trifolium alexandrinum L.</t>
  </si>
  <si>
    <t>Trifolium alpestre L.</t>
  </si>
  <si>
    <t>Trifolium alpinum L.</t>
  </si>
  <si>
    <t>Trifolium angustifolium L.</t>
  </si>
  <si>
    <t>Trifolium arvense L.</t>
  </si>
  <si>
    <t>Trifolium aureum Pollich</t>
  </si>
  <si>
    <t>Trifolium badium Schreb.</t>
  </si>
  <si>
    <t>Trifolium campestre Schreb.</t>
  </si>
  <si>
    <t>Trifolium dubium Sibth.</t>
  </si>
  <si>
    <t>Trifolium fragiferum L.</t>
  </si>
  <si>
    <t>Trifolium glomeratum L.</t>
  </si>
  <si>
    <t>Trifolium hybridum L.</t>
  </si>
  <si>
    <t>Trifolium hybridum L. subsp. hybridum</t>
  </si>
  <si>
    <t>Trifolium hybridum subsp. elegans (Savi) Asch. &amp; Graebn.</t>
  </si>
  <si>
    <t>Trifolium incarnatum L.</t>
  </si>
  <si>
    <t>Trifolium incarnatum L. subsp. incarnatum</t>
  </si>
  <si>
    <t>Trifolium incarnatum subsp. molinerii (Hornem.) Syme</t>
  </si>
  <si>
    <t>Trifolium medium L.</t>
  </si>
  <si>
    <t>Trifolium micranthum Viv.</t>
  </si>
  <si>
    <t>Trifolium montanum L.</t>
  </si>
  <si>
    <t>Trifolium montanum L. subsp. montanum</t>
  </si>
  <si>
    <t>Trifolium nigrescens Viv.</t>
  </si>
  <si>
    <t>Trifolium ochroleucon Huds.</t>
  </si>
  <si>
    <t>Trifolium pallescens Schreb.</t>
  </si>
  <si>
    <t>Trifolium patens Schreb.</t>
  </si>
  <si>
    <t>Trifolium pratense L.</t>
  </si>
  <si>
    <t>Trifolium pratense L. subsp. pratense</t>
  </si>
  <si>
    <t>Trifolium pratense subsp. nivale (W. D. J. Koch) Ces.</t>
  </si>
  <si>
    <t>Trifolium repens L.</t>
  </si>
  <si>
    <t>Trifolium repens L. subsp. repens</t>
  </si>
  <si>
    <t>Trifolium repens subsp. prostratum Nyman</t>
  </si>
  <si>
    <t>Trifolium resupinatum L.</t>
  </si>
  <si>
    <t>Trifolium rubens L.</t>
  </si>
  <si>
    <t>Trifolium saxatile All.</t>
  </si>
  <si>
    <t>Trifolium scabrum L.</t>
  </si>
  <si>
    <t>Trifolium spadiceum L.</t>
  </si>
  <si>
    <t>Trifolium striatum L.</t>
  </si>
  <si>
    <t>Trifolium subterraneum L.</t>
  </si>
  <si>
    <t>Trifolium thalii Vill.</t>
  </si>
  <si>
    <t>Triglochin palustris L.</t>
  </si>
  <si>
    <t>Juncaginaceae</t>
  </si>
  <si>
    <t>Trigonella caerulea (L.) Ser.</t>
  </si>
  <si>
    <t>Trigonella foenum-graecum L.</t>
  </si>
  <si>
    <t>Trigonella monspeliaca L.</t>
  </si>
  <si>
    <t>Trinia glauca (L.) Dumort.</t>
  </si>
  <si>
    <t>Trinia glauca (L.) Dumort. subsp. glauca</t>
  </si>
  <si>
    <t>Tripleurospermum inodorum (L.) Sch. Bip.</t>
  </si>
  <si>
    <t>Trisetum alpestre (Host) P. Beauv.</t>
  </si>
  <si>
    <t>Trisetum argenteum (Willd.) Roem. &amp; Schult.</t>
  </si>
  <si>
    <t>Trisetum cavanillesii Trin.</t>
  </si>
  <si>
    <t>Trisetum distichophyllum (Vill.) P. Beauv.</t>
  </si>
  <si>
    <t>Trisetum flavescens (L.) P. Beauv.</t>
  </si>
  <si>
    <t>Trisetum flavescens (L.) P. Beauv. subsp. flavescens</t>
  </si>
  <si>
    <t>Trisetum flavescens subsp. purpurascens (DC.) Arcang.</t>
  </si>
  <si>
    <t>Trisetum spicatum (L.) K. Richt.</t>
  </si>
  <si>
    <t>Triticum aestivum L.</t>
  </si>
  <si>
    <t>Triticum compactum Host</t>
  </si>
  <si>
    <t>Triticum dicoccon Schrank</t>
  </si>
  <si>
    <t>Triticum durum Desf.</t>
  </si>
  <si>
    <t>Triticum monococcum L.</t>
  </si>
  <si>
    <t>Triticum polonicum L.</t>
  </si>
  <si>
    <t>Triticum spelta L.</t>
  </si>
  <si>
    <t>Triticum turgidum L.</t>
  </si>
  <si>
    <t>Trochiscanthes nodiflora (All.) W. D. J. Koch</t>
  </si>
  <si>
    <t>Trollius europaeus L.</t>
  </si>
  <si>
    <t>Tropaeolum majus L.</t>
  </si>
  <si>
    <t>Tropaeolaceae</t>
  </si>
  <si>
    <t>Tuberaria guttata (L.) Fourr.</t>
  </si>
  <si>
    <t>Tulipa aximensis E. P. Perrier &amp; Songeon</t>
  </si>
  <si>
    <t>Tulipa gesneriana L.</t>
  </si>
  <si>
    <t>Tulipa clusiana DC.</t>
  </si>
  <si>
    <t>Tulipa didieri Jord.</t>
  </si>
  <si>
    <t>Tulipa grengiolensis Thommen</t>
  </si>
  <si>
    <t>Tulipa marjolleti E. P. Perrier &amp; Songeon</t>
  </si>
  <si>
    <t>Tulipa mauriana Jord. &amp; Fourr.</t>
  </si>
  <si>
    <t>Tulipa raddii Reboul</t>
  </si>
  <si>
    <t>Tulipa sylvestris L.</t>
  </si>
  <si>
    <t>Tulipa sylvestris L. subsp. sylvestris</t>
  </si>
  <si>
    <t>Tulipa sylvestris subsp. australis (Link) Pamp.</t>
  </si>
  <si>
    <t>Turgenia latifolia (L.) Hoffm.</t>
  </si>
  <si>
    <t>Turritis glabra L.</t>
  </si>
  <si>
    <t>Tussilago farfara L.</t>
  </si>
  <si>
    <t>Typha angustifolia L.</t>
  </si>
  <si>
    <t>Typha domingensis Pers.</t>
  </si>
  <si>
    <t>Typha latifolia L.</t>
  </si>
  <si>
    <t>Typha laxmannii Lepech.</t>
  </si>
  <si>
    <t>Typha minima Hoppe</t>
  </si>
  <si>
    <t>Typha shuttleworthii W. D. J. Koch &amp; Sond.</t>
  </si>
  <si>
    <t>Typha ×elata Boreau</t>
  </si>
  <si>
    <t>Ulex europaeus L.</t>
  </si>
  <si>
    <t>Ulmus glabra Huds.</t>
  </si>
  <si>
    <t>Ulmaceae</t>
  </si>
  <si>
    <t>Ulmus laevis Pall.</t>
  </si>
  <si>
    <t>Ulmus minor Mill.</t>
  </si>
  <si>
    <t>Ulmus pumila L.</t>
  </si>
  <si>
    <t>Umbilicus rupestris (Salisb.) Dandy</t>
  </si>
  <si>
    <t>Urtica dioica L.</t>
  </si>
  <si>
    <t>Urtica urens L.</t>
  </si>
  <si>
    <t>Utricularia australis R. Br.</t>
  </si>
  <si>
    <t>Utricularia vulgaris aggr.</t>
  </si>
  <si>
    <t>Utricularia bremii Heer</t>
  </si>
  <si>
    <t>Utricularia minor aggr.</t>
  </si>
  <si>
    <t>Utricularia intermedia Hayne</t>
  </si>
  <si>
    <t>Utricularia intermedia aggr.</t>
  </si>
  <si>
    <t>Utricularia minor L.</t>
  </si>
  <si>
    <t>Utricularia ochroleuca R. W. Hartm.</t>
  </si>
  <si>
    <t>Utricularia stygia G. Thor</t>
  </si>
  <si>
    <t>Utricularia vulgaris L.</t>
  </si>
  <si>
    <t>Vaccaria hispanica (Mill.) Rauschert</t>
  </si>
  <si>
    <t>Vaccinium gaultherioides Bigelow</t>
  </si>
  <si>
    <t>Vaccinium uliginosum aggr.</t>
  </si>
  <si>
    <t>Vaccinium macrocarpon Aiton</t>
  </si>
  <si>
    <t>Vaccinium microcarpum (Rupr.) Schmalh.</t>
  </si>
  <si>
    <t>Vaccinium myrtillus L.</t>
  </si>
  <si>
    <t>Vaccinium oxycoccos L.</t>
  </si>
  <si>
    <t>Vaccinium uliginosum L.</t>
  </si>
  <si>
    <t>Vaccinium vitis-idaea L.</t>
  </si>
  <si>
    <t>Vaccinium vitis-idaea L. subsp. vitis-idaea</t>
  </si>
  <si>
    <t>Vaccinium vitis-idaea subsp. minus (G. Lodd.) Hultén</t>
  </si>
  <si>
    <t>Valeriana celtica L.</t>
  </si>
  <si>
    <t>Valeriana celtica L. subsp. celtica</t>
  </si>
  <si>
    <t>Valeriana dioica L.</t>
  </si>
  <si>
    <t>Valeriana montana L.</t>
  </si>
  <si>
    <t>Valeriana officinalis L.</t>
  </si>
  <si>
    <t>Valeriana officinalis aggr.</t>
  </si>
  <si>
    <t>Valeriana pratensis Dierb.</t>
  </si>
  <si>
    <t>Valeriana pyrenaica L.</t>
  </si>
  <si>
    <t>Valeriana repens Host</t>
  </si>
  <si>
    <t>Valeriana saliunca All.</t>
  </si>
  <si>
    <t>Valeriana sambucifolia J. C. Mikan</t>
  </si>
  <si>
    <t>Valeriana saxatilis L.</t>
  </si>
  <si>
    <t>Valeriana supina Ard.</t>
  </si>
  <si>
    <t>Valeriana tripteris L.</t>
  </si>
  <si>
    <t>Valeriana tuberosa L.</t>
  </si>
  <si>
    <t>Valeriana versifolia Brügger</t>
  </si>
  <si>
    <t>Valeriana wallrothii Kreyer</t>
  </si>
  <si>
    <t>Valerianella carinata Loisel.</t>
  </si>
  <si>
    <t>Valerianella locusta aggr.</t>
  </si>
  <si>
    <t>Valerianella coronata (L.) DC.</t>
  </si>
  <si>
    <t>Valerianella dentata (L.) Pollich</t>
  </si>
  <si>
    <t>Valerianella eriocarpa Desv.</t>
  </si>
  <si>
    <t>Valerianella locusta (L.) Laterr.</t>
  </si>
  <si>
    <t>Valerianella rimosa Bastard</t>
  </si>
  <si>
    <t>Vallisneria spiralis L.</t>
  </si>
  <si>
    <t>Ventenata dubia (Leers) Coss.</t>
  </si>
  <si>
    <t>Veratrum album L.</t>
  </si>
  <si>
    <t>Veratrum album L. subsp. album</t>
  </si>
  <si>
    <t>Veratrum album subsp. lobelianum (Bernh.) Arcang.</t>
  </si>
  <si>
    <t>Veratrum nigrum L.</t>
  </si>
  <si>
    <t>Verbascum alpinum Turra</t>
  </si>
  <si>
    <t>Verbascum blattaria L.</t>
  </si>
  <si>
    <t>Verbascum chaixii Vill.</t>
  </si>
  <si>
    <t>Verbascum chaixii Vill. subsp. chaixii</t>
  </si>
  <si>
    <t>Verbascum densiflorum Bertol.</t>
  </si>
  <si>
    <t>Verbascum lychnitis L.</t>
  </si>
  <si>
    <t>Verbascum nigrum L.</t>
  </si>
  <si>
    <t>Verbascum phlomoides L.</t>
  </si>
  <si>
    <t>Verbascum phoeniceum L.</t>
  </si>
  <si>
    <t>Verbascum pulverulentum Vill.</t>
  </si>
  <si>
    <t>Verbascum sinuatum L.</t>
  </si>
  <si>
    <t>Verbascum speciosum Schrad.</t>
  </si>
  <si>
    <t>Verbascum thapsus L.</t>
  </si>
  <si>
    <t>Verbascum thapsus L. subsp. thapsus</t>
  </si>
  <si>
    <t>Verbascum thapsus subsp. montanum (Schrad.) Bonnier &amp; Layens</t>
  </si>
  <si>
    <t>Verbascum virgatum Stokes</t>
  </si>
  <si>
    <t>Verbena bonariensis L.</t>
  </si>
  <si>
    <t>Verbenaceae</t>
  </si>
  <si>
    <t>Verbena officinalis L.</t>
  </si>
  <si>
    <t>Veronica acinifolia L.</t>
  </si>
  <si>
    <t>Veronica agrestis L.</t>
  </si>
  <si>
    <t>Veronica allionii Vill.</t>
  </si>
  <si>
    <t>Veronica alpina L.</t>
  </si>
  <si>
    <t>Veronica anagallis-aquatica L.</t>
  </si>
  <si>
    <t>Veronica anagallis-aquatica aggr.</t>
  </si>
  <si>
    <t>Veronica anagalloides Guss.</t>
  </si>
  <si>
    <t>Veronica aphylla L.</t>
  </si>
  <si>
    <t>Veronica arvensis L.</t>
  </si>
  <si>
    <t>Veronica austriaca L.</t>
  </si>
  <si>
    <t>Veronica beccabunga L.</t>
  </si>
  <si>
    <t>Veronica bellidioides L.</t>
  </si>
  <si>
    <t>Veronica catenata Pennell</t>
  </si>
  <si>
    <t>Veronica chamaedrys L.</t>
  </si>
  <si>
    <t>Veronica chamaedrys L. subsp. chamaedrys</t>
  </si>
  <si>
    <t>Veronica cymbalaria Bodard</t>
  </si>
  <si>
    <t>Veronica dillenii Crantz</t>
  </si>
  <si>
    <t>Veronica filiformis Sm.</t>
  </si>
  <si>
    <t>Veronica fruticans Jacq.</t>
  </si>
  <si>
    <t>Veronica fruticulosa L.</t>
  </si>
  <si>
    <t>Veronica hederifolia L.</t>
  </si>
  <si>
    <t>Veronica hederifolia L. subsp. hederifolia</t>
  </si>
  <si>
    <t>Veronica hederifolia subsp. lucorum (Klett &amp; Richt.) Hartl</t>
  </si>
  <si>
    <t>Veronica hederifolia subsp. triloba (Opiz) Čelak.</t>
  </si>
  <si>
    <t>Veronica montana L.</t>
  </si>
  <si>
    <t>Veronica officinalis L.</t>
  </si>
  <si>
    <t>Veronica opaca Fr.</t>
  </si>
  <si>
    <t>Veronica orsiniana Ten.</t>
  </si>
  <si>
    <t>Veronica peregrina L.</t>
  </si>
  <si>
    <t>Veronica persica Poir.</t>
  </si>
  <si>
    <t>Veronica polita Fr.</t>
  </si>
  <si>
    <t>Veronica praecox All.</t>
  </si>
  <si>
    <t>Veronica prostrata L.</t>
  </si>
  <si>
    <t>Veronica prostrata L. subsp. prostrata</t>
  </si>
  <si>
    <t>Veronica prostrata subsp. scheereri J.-P. Brandt</t>
  </si>
  <si>
    <t>Veronica scutellata L.</t>
  </si>
  <si>
    <t>Veronica serpyllifolia L.</t>
  </si>
  <si>
    <t>Veronica serpyllifolia L. subsp. serpyllifolia</t>
  </si>
  <si>
    <t>Veronica serpyllifolia subsp. humifusa (Dicks.) Syme</t>
  </si>
  <si>
    <t>Veronica teucrium L.</t>
  </si>
  <si>
    <t>Veronica triphyllos L.</t>
  </si>
  <si>
    <t>Veronica urticifolia Jacq.</t>
  </si>
  <si>
    <t>Veronica verna L.</t>
  </si>
  <si>
    <t>Viburnum lantana L.</t>
  </si>
  <si>
    <t>Viburnum opulus L.</t>
  </si>
  <si>
    <t>Viburnum rhytidophyllum Hemsl.</t>
  </si>
  <si>
    <t>Viburnum plicatum Thunb.</t>
  </si>
  <si>
    <t>Viburnum tinus L.</t>
  </si>
  <si>
    <t>Vicia cassubica L.</t>
  </si>
  <si>
    <t>Vicia cracca L.</t>
  </si>
  <si>
    <t>Vicia cracca L. subsp. cracca</t>
  </si>
  <si>
    <t>Vicia cracca subsp. incana (Gouan) Rouy</t>
  </si>
  <si>
    <t>Vicia cracca subsp. tenuifolia (Roth) Bonnier &amp; Layens</t>
  </si>
  <si>
    <t>Vicia dumetorum L.</t>
  </si>
  <si>
    <t>Vicia ervilia (L.) Willd.</t>
  </si>
  <si>
    <t>Vicia faba L.</t>
  </si>
  <si>
    <t>Vicia grandiflora Scop.</t>
  </si>
  <si>
    <t>Vicia hirsuta (L.) Gray</t>
  </si>
  <si>
    <t>Vicia hybrida L.</t>
  </si>
  <si>
    <t>Vicia lathyroides L.</t>
  </si>
  <si>
    <t>Vicia lutea L.</t>
  </si>
  <si>
    <t>Vicia narbonensis L.</t>
  </si>
  <si>
    <t>Vicia onobrychioides L.</t>
  </si>
  <si>
    <t>Vicia orobus DC.</t>
  </si>
  <si>
    <t>Vicia pannonica Crantz</t>
  </si>
  <si>
    <t>Vicia parviflora Cav.</t>
  </si>
  <si>
    <t>Vicia peregrina L.</t>
  </si>
  <si>
    <t>Vicia pisiformis L.</t>
  </si>
  <si>
    <t>Vicia sativa L.</t>
  </si>
  <si>
    <t>Vicia sativa L. subsp. sativa</t>
  </si>
  <si>
    <t>Vicia sativa subsp. cordata (Hoppe) Batt.</t>
  </si>
  <si>
    <t>Vicia sativa subsp. nigra (L.) Ehrh.</t>
  </si>
  <si>
    <t>Vicia sepium L.</t>
  </si>
  <si>
    <t>Vicia sylvatica L.</t>
  </si>
  <si>
    <t>Vicia tetrasperma (L.) Schreb.</t>
  </si>
  <si>
    <t>Vicia villosa Roth</t>
  </si>
  <si>
    <t>Vicia villosa Roth subsp. villosa</t>
  </si>
  <si>
    <t>Vicia villosa subsp. varia (Host) Corb.</t>
  </si>
  <si>
    <t>Vinca major L.</t>
  </si>
  <si>
    <t>Vinca minor L.</t>
  </si>
  <si>
    <t>Vincetoxicum hirundinaria Medik.</t>
  </si>
  <si>
    <t>Viola alba Besser</t>
  </si>
  <si>
    <t>Violaceae</t>
  </si>
  <si>
    <t>Viola arvensis Murray</t>
  </si>
  <si>
    <t>Viola tricolor aggr.</t>
  </si>
  <si>
    <t>Viola biflora L.</t>
  </si>
  <si>
    <t>Viola calcarata L.</t>
  </si>
  <si>
    <t>Viola calcarata L. subsp. calcarata</t>
  </si>
  <si>
    <t>Viola canina L.</t>
  </si>
  <si>
    <t>Viola canina L. subsp. canina</t>
  </si>
  <si>
    <t>Viola canina subsp. montana auct.</t>
  </si>
  <si>
    <t>Viola canina subsp. schultzii (Billot) Rouy &amp; Foucaud</t>
  </si>
  <si>
    <t>Viola cenisia L.</t>
  </si>
  <si>
    <t>Viola collina Besser</t>
  </si>
  <si>
    <t>Viola comollia Massara</t>
  </si>
  <si>
    <t>Viola cucullata Aiton</t>
  </si>
  <si>
    <t>Viola dubyana Burnat</t>
  </si>
  <si>
    <t>Viola elatior Fr.</t>
  </si>
  <si>
    <t>Viola hirta L.</t>
  </si>
  <si>
    <t>Viola kitaibeliana Schult.</t>
  </si>
  <si>
    <t>Viola lutea Huds.</t>
  </si>
  <si>
    <t>Viola lutea Huds. subsp. lutea</t>
  </si>
  <si>
    <t>Viola mirabilis L.</t>
  </si>
  <si>
    <t>Viola odorata L.</t>
  </si>
  <si>
    <t>Viola palustris L.</t>
  </si>
  <si>
    <t>Viola persicifolia auct.</t>
  </si>
  <si>
    <t>Viola pinnata L.</t>
  </si>
  <si>
    <t>Viola pumila Chaix</t>
  </si>
  <si>
    <t>Viola pyrenaica DC.</t>
  </si>
  <si>
    <t>Viola reichenbachiana Boreau</t>
  </si>
  <si>
    <t>Viola riviniana Rchb.</t>
  </si>
  <si>
    <t>Viola rupestris F. W. Schmidt</t>
  </si>
  <si>
    <t>Viola suavis M. Bieb.</t>
  </si>
  <si>
    <t>Viola thomasiana Songeon &amp; E. P. Perrier</t>
  </si>
  <si>
    <t>Viola tricolor L.</t>
  </si>
  <si>
    <t>Viola tricolor L. subsp. tricolor</t>
  </si>
  <si>
    <t>Viola tricolor subsp. subalpina Gaudin</t>
  </si>
  <si>
    <t>Viscum album L.</t>
  </si>
  <si>
    <t>Viscum album L. subsp. album</t>
  </si>
  <si>
    <t>Viscum album subsp. abietis (Wiesb.) Abrom.</t>
  </si>
  <si>
    <t>Viscum album subsp. austriacum (Wiesb.) Vollm.</t>
  </si>
  <si>
    <t>Vitis labrusca L.</t>
  </si>
  <si>
    <t>Vitis sylvestris C. C. Gmel.</t>
  </si>
  <si>
    <t>Vitis vinifera L.</t>
  </si>
  <si>
    <t>Vulpia bromoides (L.) Gray</t>
  </si>
  <si>
    <t>Vulpia ciliata Dumort.</t>
  </si>
  <si>
    <t>Vulpia myuros (L.) C. C. Gmel.</t>
  </si>
  <si>
    <t>Vulpia unilateralis (L.) Stace</t>
  </si>
  <si>
    <t>Wahlenbergia hederacea (L.) Rchb.</t>
  </si>
  <si>
    <t>Waldsteinia geoides Willd.</t>
  </si>
  <si>
    <t>Waldsteinia ternata (Stephan) Fritsch</t>
  </si>
  <si>
    <t>Willemetia stipitata (Jacq.) Dalla Torre</t>
  </si>
  <si>
    <t>Wisteria sinensis (Sims) Sweet</t>
  </si>
  <si>
    <t>Wolffia arrhiza (L.) Wimm.</t>
  </si>
  <si>
    <t>Woodsia alpina (Bolton) Gray</t>
  </si>
  <si>
    <t>Woodsiaceae</t>
  </si>
  <si>
    <t>Woodsia ilvensis (L.) R. Br.</t>
  </si>
  <si>
    <t>Woodsia pulchella Bertol.</t>
  </si>
  <si>
    <t>Xanthium orientale L.</t>
  </si>
  <si>
    <t>Xanthium strumarium aggr.</t>
  </si>
  <si>
    <t>Xanthium orientale L. subsp. orientale</t>
  </si>
  <si>
    <t>Xanthium orientale subsp. italicum (Moretti) Greuter</t>
  </si>
  <si>
    <t>Xanthium spinosum L.</t>
  </si>
  <si>
    <t>Xanthium strumarium L.</t>
  </si>
  <si>
    <t>Xeranthemum annuum L.</t>
  </si>
  <si>
    <t>Xeranthemum cylindraceum Sm.</t>
  </si>
  <si>
    <t>Xeranthemum inapertum (L.) Mill.</t>
  </si>
  <si>
    <t>Xerolekia speciosissima (L.) Anderb.</t>
  </si>
  <si>
    <t>Yucca filamentosa L.</t>
  </si>
  <si>
    <t>Zannichellia palustris L.</t>
  </si>
  <si>
    <t>Zea mays L.</t>
  </si>
  <si>
    <t>Zinnia elegans Jacq.</t>
  </si>
  <si>
    <t>Checklist 2017 INFOFLORA</t>
  </si>
  <si>
    <t>Variabelnr.</t>
  </si>
  <si>
    <t>Bedeutung</t>
  </si>
  <si>
    <t>Einheit</t>
  </si>
  <si>
    <t>Datentyp</t>
  </si>
  <si>
    <t>Eingabebereich</t>
  </si>
  <si>
    <t>-</t>
  </si>
  <si>
    <t>Text</t>
  </si>
  <si>
    <t>Fliessgewässer</t>
  </si>
  <si>
    <t>Name des Fliessgewässers</t>
  </si>
  <si>
    <t>Flurname oder nächste Ortschaft</t>
  </si>
  <si>
    <t>Ganzzahl</t>
  </si>
  <si>
    <t>mm</t>
  </si>
  <si>
    <t>&gt;2019</t>
  </si>
  <si>
    <t>yyyy</t>
  </si>
  <si>
    <t>1-12</t>
  </si>
  <si>
    <t>1-31</t>
  </si>
  <si>
    <t>dd</t>
  </si>
  <si>
    <t>2000000-2999999</t>
  </si>
  <si>
    <t>1000000-1999999</t>
  </si>
  <si>
    <t>8_10</t>
  </si>
  <si>
    <t>8_11</t>
  </si>
  <si>
    <t>8_15</t>
  </si>
  <si>
    <t>8_16</t>
  </si>
  <si>
    <t>8_17</t>
  </si>
  <si>
    <t>8_18</t>
  </si>
  <si>
    <t>8_19</t>
  </si>
  <si>
    <t>8_20</t>
  </si>
  <si>
    <t>8_21</t>
  </si>
  <si>
    <t>8_22</t>
  </si>
  <si>
    <t>8_23</t>
  </si>
  <si>
    <t>8_24</t>
  </si>
  <si>
    <t>8_25</t>
  </si>
  <si>
    <t>8_26</t>
  </si>
  <si>
    <t>8_27</t>
  </si>
  <si>
    <t>8_28</t>
  </si>
  <si>
    <t>8_29</t>
  </si>
  <si>
    <t>8_30</t>
  </si>
  <si>
    <t>8_31</t>
  </si>
  <si>
    <t>8_32</t>
  </si>
  <si>
    <t>8_33</t>
  </si>
  <si>
    <t>8_34</t>
  </si>
  <si>
    <t>8_35</t>
  </si>
  <si>
    <t>8_36</t>
  </si>
  <si>
    <t>8_37</t>
  </si>
  <si>
    <t>8_38</t>
  </si>
  <si>
    <t>Fläche Projektperimeter</t>
  </si>
  <si>
    <t>m2</t>
  </si>
  <si>
    <t>1-999999</t>
  </si>
  <si>
    <t>Name Pflanzenart</t>
  </si>
  <si>
    <t>Latinischer Name der ausgewählten Pflanzenart</t>
  </si>
  <si>
    <t>Betroffene Indikatoren</t>
  </si>
  <si>
    <t>Alle</t>
  </si>
  <si>
    <t>Dauerfläche N°</t>
  </si>
  <si>
    <t>Erhebungszeitpunkt</t>
  </si>
  <si>
    <t>Vegetationsschicht</t>
  </si>
  <si>
    <t>Nummer der Dauerfläche</t>
  </si>
  <si>
    <t>Wert des Shannon-Index zwischen der Auenformation und der Gesamten Fläche</t>
  </si>
  <si>
    <t>0-1</t>
  </si>
  <si>
    <t>%</t>
  </si>
  <si>
    <t>Standardisierter Wert Anteil Auenformation</t>
  </si>
  <si>
    <t>Standardisierter Wert Anteil Pioniervegetation</t>
  </si>
  <si>
    <t>Anteil der Krautgesellschaften und der Weichholzformationen</t>
  </si>
  <si>
    <t>Freitext</t>
  </si>
  <si>
    <t>Standardisierter Wert Pflanzenart</t>
  </si>
  <si>
    <t>Tag der Erhebung</t>
  </si>
  <si>
    <t>Monat der Erhebung</t>
  </si>
  <si>
    <t>Jahr der Erhebung</t>
  </si>
  <si>
    <t>Zielart oder Neophyt</t>
  </si>
  <si>
    <t>Neophyt</t>
  </si>
  <si>
    <t>Bepflanzt</t>
  </si>
  <si>
    <t>6.1.4. Hartholz-Auenwald</t>
  </si>
  <si>
    <t>2.1.4. Bachröhricht</t>
  </si>
  <si>
    <t>2.1.2.2. Flussufer- und Landröhricht</t>
  </si>
  <si>
    <t>3.2.1.1. Alluvionen mit krautiger Pioniervegetation</t>
  </si>
  <si>
    <t>6.1.2. Weichholz-Auenwald</t>
  </si>
  <si>
    <t>5.3.6. Auen-Weidengebüsch</t>
  </si>
  <si>
    <t>Braun-Blanquet Skala</t>
  </si>
  <si>
    <t xml:space="preserve">Dropdown-Liste:
r = &lt; 0.1 %    
+ = 0.1 &lt; 1 %     
1 = 1 - &lt; 5 %       
2 = 5 - &lt; 25 %       
3 = 25 - &lt; 50 %      
4 = 50 - &lt; 75 %       
5 = 75 - 100 %  </t>
  </si>
  <si>
    <t>+</t>
  </si>
  <si>
    <t>R1 oder R2</t>
  </si>
  <si>
    <t>Dropdown-Liste:
R1: Fläche= 10 m2
R2: Fläche= 200m2</t>
  </si>
  <si>
    <t>Vorher</t>
  </si>
  <si>
    <t>Nachher1</t>
  </si>
  <si>
    <t>Nachher2</t>
  </si>
  <si>
    <t>8_39</t>
  </si>
  <si>
    <t>8_40</t>
  </si>
  <si>
    <t>8_41</t>
  </si>
  <si>
    <t>2= geflanzt/Stecklinge</t>
  </si>
  <si>
    <t>3= mit Schnittgut importiert</t>
  </si>
  <si>
    <t>4= Weitere, bitte in Bemerkung angeben</t>
  </si>
  <si>
    <t>Kolonisierte Fläche der ausgewählten Pflanzenart im gesamten Projektperimeter</t>
  </si>
  <si>
    <t>8_42</t>
  </si>
  <si>
    <t>8_43</t>
  </si>
  <si>
    <t>8_44</t>
  </si>
  <si>
    <t>8_45</t>
  </si>
  <si>
    <t>8_46</t>
  </si>
  <si>
    <t>Flächenanteil Wasser</t>
  </si>
  <si>
    <t>0-100</t>
  </si>
  <si>
    <t>Flächenanteil nackte oder wenig bewachsene Auensedimente</t>
  </si>
  <si>
    <t>Flächenanteil Auenfläche mit Krautvegetation</t>
  </si>
  <si>
    <t>Flächenanteil Weichholzaue</t>
  </si>
  <si>
    <t>Flächenanteil Hartholzaue</t>
  </si>
  <si>
    <t>Flächenanteil andere Wälder</t>
  </si>
  <si>
    <t>Flächenanteil übrige Flächen</t>
  </si>
  <si>
    <t>Projektcode (ID)</t>
  </si>
  <si>
    <t>Name Erheber Ind. 8.3</t>
  </si>
  <si>
    <t>Name Erheber Ind. 8.1</t>
  </si>
  <si>
    <t>Name Erheber Ind. 8.2</t>
  </si>
  <si>
    <r>
      <t>R1: 10 m</t>
    </r>
    <r>
      <rPr>
        <vertAlign val="superscript"/>
        <sz val="11"/>
        <color theme="1"/>
        <rFont val="Calibri"/>
        <family val="2"/>
        <scheme val="minor"/>
      </rPr>
      <t>2</t>
    </r>
  </si>
  <si>
    <r>
      <t>R2: 200 m</t>
    </r>
    <r>
      <rPr>
        <vertAlign val="superscript"/>
        <sz val="11"/>
        <color theme="1"/>
        <rFont val="Calibri"/>
        <family val="2"/>
        <scheme val="minor"/>
      </rPr>
      <t>2</t>
    </r>
  </si>
  <si>
    <t>5= keine Angaben</t>
  </si>
  <si>
    <t>Falls bekannt, soll hier für jede Art angegeben werden, ob sie gepflanzt wurde</t>
  </si>
  <si>
    <t>Ortsname</t>
  </si>
  <si>
    <t>0_12</t>
  </si>
  <si>
    <t>Unsichere Bestimmung von</t>
  </si>
  <si>
    <t>Datum Erhebung Pflanzenart - Tag</t>
  </si>
  <si>
    <t>Datum Erhebung Pflanzenart - Monat</t>
  </si>
  <si>
    <t>Datum Erhebung Pflanzenart - Jahr</t>
  </si>
  <si>
    <t xml:space="preserve">Datum Erhebung Pflanzengesellschaft - Tag </t>
  </si>
  <si>
    <t>Datum Erhebung Pflanzengesellschaft - Monat</t>
  </si>
  <si>
    <t xml:space="preserve">Datum Erhebung Pflanzengesellschaft - Jahr </t>
  </si>
  <si>
    <t>Datum Erhebung Luftbild - Tag</t>
  </si>
  <si>
    <t>Datum Erhebung Luftbild - Monat</t>
  </si>
  <si>
    <t>Datum Erhebung Luftbild - Jahr</t>
  </si>
  <si>
    <t>8.2</t>
  </si>
  <si>
    <t>Gattung</t>
  </si>
  <si>
    <t xml:space="preserve">Art  </t>
  </si>
  <si>
    <t>Gattung und Art</t>
  </si>
  <si>
    <t>Dropdown-Liste:
Gattung
Art
Gattung und  Art</t>
  </si>
  <si>
    <t>Dropdown-Liste:
siehe Dropdown-Artenliste</t>
  </si>
  <si>
    <t>Freitext; max. 50 Zeichen</t>
  </si>
  <si>
    <t xml:space="preserve">8.1 </t>
  </si>
  <si>
    <t>8.3</t>
  </si>
  <si>
    <t>Bemerkung Erhebung Ufervegetation</t>
  </si>
  <si>
    <t>Bemerkung Bewertung Ufervegetation</t>
  </si>
  <si>
    <t>8.1, 8.2, 8.3</t>
  </si>
  <si>
    <t>8.1</t>
  </si>
  <si>
    <t xml:space="preserve">8.2 </t>
  </si>
  <si>
    <t xml:space="preserve">8.3 </t>
  </si>
  <si>
    <t>0_01</t>
  </si>
  <si>
    <t>0_02</t>
  </si>
  <si>
    <t>0_03</t>
  </si>
  <si>
    <t>0_04</t>
  </si>
  <si>
    <t>Projektcode des Kantons zur eineindeutigen Bezeichnung eines Projekts (z.B. Revit239). Die Projektbezeichnung wird vom Kanton einmalig und exklusiv vergeben und für sämtliche Indikator-Sets konsistent verwendet. Der Projektcode darf Zahlen und Buchstaben enthalten, jedoch keine Leerzeichen.</t>
  </si>
  <si>
    <t>Zeitpunkt der Erhebung für STANDARD (vor oder nach der Revitalisierung) oder Angabe, dass es sich um eine Erhebung für die Wirkungskontrolle VERTIEFT handelt</t>
  </si>
  <si>
    <t>Dropdown-Liste:
Vorher
Nachher 1
Nachher 2
VERTIEFT</t>
  </si>
  <si>
    <t>Fläche des gesamten Projektperimeters (gerundet); diese entspricht dem Gewässerraum des (zukünftigen) revitalisierten Abschnitts</t>
  </si>
  <si>
    <t>8_01</t>
  </si>
  <si>
    <t>8_02</t>
  </si>
  <si>
    <t>8_03</t>
  </si>
  <si>
    <t>8_04</t>
  </si>
  <si>
    <t>8_05</t>
  </si>
  <si>
    <t>8_06</t>
  </si>
  <si>
    <t>8_07</t>
  </si>
  <si>
    <t>8_08</t>
  </si>
  <si>
    <t>8_09</t>
  </si>
  <si>
    <t xml:space="preserve">X-Koord. Dauerfläche </t>
  </si>
  <si>
    <t>Y-Koord. Dauerfläche</t>
  </si>
  <si>
    <t>Individuenzahl pro Pflanzenart</t>
  </si>
  <si>
    <t>Kolonisierte Fläche pro Pflanzenart</t>
  </si>
  <si>
    <t>Bepflanzung Zielart</t>
  </si>
  <si>
    <t>Erhebungsfläche R1/ R2</t>
  </si>
  <si>
    <t>Artenliste Dauerfläche</t>
  </si>
  <si>
    <t>Unsicherheit Pflanzenbestimmung</t>
  </si>
  <si>
    <t>Bepflanzung in Dauerfläche</t>
  </si>
  <si>
    <t>Anzahl potenzielle Auenformationen</t>
  </si>
  <si>
    <t>Vorname und Name der verantwortlichen Person für die Erhebung des Indikators 8.1 (Pflanzenart)</t>
  </si>
  <si>
    <t>Vorname und Name der verantwortlichen Person für die Erhebung des Indikators 8.2 (Pflanzengesellschaft)</t>
  </si>
  <si>
    <t>X-Koordinaten (Ost/E) des Zentrums der Dauerfläche (LV95); falls die Koordinaten mehrfach gemessen wurden (empfohlen), soll hier nur der Mittelwert angegeben werden</t>
  </si>
  <si>
    <t>Y-Koordinaten (Nord/N) des Zentrums der Dauerfläche (LV95); falls die Koordinaten mehrfach gemessen wurden (empfohlen), soll hier nur der Mittelwert angegeben werden</t>
  </si>
  <si>
    <t>Vorname und Name der verantwortlichen Person für die Erhebung des Indikators 8.3 (zeitliches Mosaik)</t>
  </si>
  <si>
    <t>Bemerkung zur Erhebung der Ufervegetation</t>
  </si>
  <si>
    <t>Bemerkung zur Bewertung der Ufervegetation</t>
  </si>
  <si>
    <t>Präzisierung, ob es sich um eine Zielart oder einen Neophyt handelt</t>
  </si>
  <si>
    <t>Bewertung des Indikators 8.1 Pflanzenart: Wert zwischen 0 und 1</t>
  </si>
  <si>
    <t>Fläche in der Dauerfläche, in welcher die Art gefunden wurde (R1 oder R2).</t>
  </si>
  <si>
    <t xml:space="preserve">Liste der gefundenen Arten in der Dauerfläche. 
Wenn nötig besteht die Möglichkeit, nur die Gattung oder nur die Familie eines Individuums anzugeben. Alle Arten, Gattungen und Familien sind in der Dropdown-Liste enthalten. Falls eine neue Art gefunden wird, so kann in der Liste die Option "Neue Art" gewählt werden und der Name unter "Bemerkung Erhebung" (Variabel 8_19) angegeben werden. </t>
  </si>
  <si>
    <t>Mit dieser Variabel kann angeben werden, ob es eine Unsicherheit in der Bestimmung der Art und/oder Gattung gibt. In der Artenliste (Variabel 8_30) kann auch nur die Gattung oder die Familie angegeben werden</t>
  </si>
  <si>
    <t>Flächenanteil der jeweiligen Auenformation (Variabeln 8_35 bis 8_41 ergeben zusammen 100%)</t>
  </si>
  <si>
    <t>Geschätzte Anzahl Auenformationen, die unter natürlichen Bedingungen am Standort vorkommen würden</t>
  </si>
  <si>
    <t>Bewertung des Indikators 8.3 Zeitliches Mosaik: Wert zwischen 0 und 1</t>
  </si>
  <si>
    <t>Dropdown-Liste:
siehe Pflanzenarten-Liste</t>
  </si>
  <si>
    <t>Dropdown-Liste:
Zielart
Neophyt</t>
  </si>
  <si>
    <t>0-9999</t>
  </si>
  <si>
    <t>Dropdown-Liste:
1 = gesät
2= gepflanzt/Stecklinge
3= mit Schnittgut importiert
4= Weitere, bitte in Bemerkung (Variabel 8_19) angeben
5= keine Angaben</t>
  </si>
  <si>
    <t>VERTIEFT</t>
  </si>
  <si>
    <t>spec.</t>
  </si>
  <si>
    <t>Abies</t>
  </si>
  <si>
    <t>Abutilon</t>
  </si>
  <si>
    <t>Acacia</t>
  </si>
  <si>
    <t>Acalypha</t>
  </si>
  <si>
    <t>Acanthus</t>
  </si>
  <si>
    <t>Acer</t>
  </si>
  <si>
    <t>Aceras</t>
  </si>
  <si>
    <t>Achillea</t>
  </si>
  <si>
    <t>Achnatherum</t>
  </si>
  <si>
    <t>Acinos</t>
  </si>
  <si>
    <t>Aconitum</t>
  </si>
  <si>
    <t>Acorus</t>
  </si>
  <si>
    <t>Actaea</t>
  </si>
  <si>
    <t>Actinidia</t>
  </si>
  <si>
    <t>Adenocarpus</t>
  </si>
  <si>
    <t>Adenophora</t>
  </si>
  <si>
    <t>Adenostyles</t>
  </si>
  <si>
    <t>Adiantum</t>
  </si>
  <si>
    <t>Adonis</t>
  </si>
  <si>
    <t>Adoxa</t>
  </si>
  <si>
    <t>Aegilops</t>
  </si>
  <si>
    <t>Aegopodium</t>
  </si>
  <si>
    <t>Aesculus</t>
  </si>
  <si>
    <t>Aethionema</t>
  </si>
  <si>
    <t>Aethusa</t>
  </si>
  <si>
    <t>Agave</t>
  </si>
  <si>
    <t>Ageratum</t>
  </si>
  <si>
    <t>Agrimonia</t>
  </si>
  <si>
    <t>Agropyron</t>
  </si>
  <si>
    <t>Agrostemma</t>
  </si>
  <si>
    <t>Agrostis</t>
  </si>
  <si>
    <t>Ailanthus</t>
  </si>
  <si>
    <t>Aira</t>
  </si>
  <si>
    <t>Ajuga</t>
  </si>
  <si>
    <t>Akebia</t>
  </si>
  <si>
    <t>Albizia</t>
  </si>
  <si>
    <t>Alcea</t>
  </si>
  <si>
    <t>Alchemilla</t>
  </si>
  <si>
    <t>Aldrovanda</t>
  </si>
  <si>
    <t>Alisma</t>
  </si>
  <si>
    <t>Alliaria</t>
  </si>
  <si>
    <t>Allium</t>
  </si>
  <si>
    <t>Alnus</t>
  </si>
  <si>
    <t>Alopecurus</t>
  </si>
  <si>
    <t>Alternanthera</t>
  </si>
  <si>
    <t>Althaea</t>
  </si>
  <si>
    <t>Alyssoides</t>
  </si>
  <si>
    <t>Alyssum</t>
  </si>
  <si>
    <t>Amaranthus</t>
  </si>
  <si>
    <t>Ambrosia</t>
  </si>
  <si>
    <t>Amelanchier</t>
  </si>
  <si>
    <t>Ammannia</t>
  </si>
  <si>
    <t>Ammi</t>
  </si>
  <si>
    <t>Amorpha</t>
  </si>
  <si>
    <t>Amsinckia</t>
  </si>
  <si>
    <t>Anacamptis</t>
  </si>
  <si>
    <t>Anagallis</t>
  </si>
  <si>
    <t>Anaphalis</t>
  </si>
  <si>
    <t>Anarrhinum</t>
  </si>
  <si>
    <t>Anchusa</t>
  </si>
  <si>
    <t>Andromeda</t>
  </si>
  <si>
    <t>Andropogon</t>
  </si>
  <si>
    <t>Androsace</t>
  </si>
  <si>
    <t>Andryala</t>
  </si>
  <si>
    <t>Anemone</t>
  </si>
  <si>
    <t>Anethum</t>
  </si>
  <si>
    <t>Angelica</t>
  </si>
  <si>
    <t>Anoda</t>
  </si>
  <si>
    <t>Anogramma</t>
  </si>
  <si>
    <t>Antennaria</t>
  </si>
  <si>
    <t>Anthemis</t>
  </si>
  <si>
    <t>Anthericum</t>
  </si>
  <si>
    <t>Anthoxanthum</t>
  </si>
  <si>
    <t>Anthriscus</t>
  </si>
  <si>
    <t>Anthyllis</t>
  </si>
  <si>
    <t>Antirrhinum</t>
  </si>
  <si>
    <t>Apera</t>
  </si>
  <si>
    <t>Aphanes</t>
  </si>
  <si>
    <t>Aphyllanthes</t>
  </si>
  <si>
    <t>Apios</t>
  </si>
  <si>
    <t>Apium</t>
  </si>
  <si>
    <t>Aposeris</t>
  </si>
  <si>
    <t>Aquilegia</t>
  </si>
  <si>
    <t>Arabidopsis</t>
  </si>
  <si>
    <t>Arabis</t>
  </si>
  <si>
    <t>Aralia</t>
  </si>
  <si>
    <t>Arbutus</t>
  </si>
  <si>
    <t>Arceuthobium</t>
  </si>
  <si>
    <t>Arctium</t>
  </si>
  <si>
    <t>Arctostaphylos</t>
  </si>
  <si>
    <t>Aremonia</t>
  </si>
  <si>
    <t>Arenaria</t>
  </si>
  <si>
    <t>Argyrolobium</t>
  </si>
  <si>
    <t>Aristolochia</t>
  </si>
  <si>
    <t>Armeria</t>
  </si>
  <si>
    <t>Armoracia</t>
  </si>
  <si>
    <t>Arnica</t>
  </si>
  <si>
    <t>Arnoseris</t>
  </si>
  <si>
    <t>Arrhenatherum</t>
  </si>
  <si>
    <t>Artemisia</t>
  </si>
  <si>
    <t>Arum</t>
  </si>
  <si>
    <t>Aruncus</t>
  </si>
  <si>
    <t>Arundo</t>
  </si>
  <si>
    <t>Asarina</t>
  </si>
  <si>
    <t>Asarum</t>
  </si>
  <si>
    <t>Asclepias</t>
  </si>
  <si>
    <t>Asparagus</t>
  </si>
  <si>
    <t>Asperugo</t>
  </si>
  <si>
    <t>Asperula</t>
  </si>
  <si>
    <t>Asphodelus</t>
  </si>
  <si>
    <t>Asplenium</t>
  </si>
  <si>
    <t>Aster</t>
  </si>
  <si>
    <t>Asterolinon</t>
  </si>
  <si>
    <t>Astilbe</t>
  </si>
  <si>
    <t>Astragalus</t>
  </si>
  <si>
    <t>Astrantia</t>
  </si>
  <si>
    <t>Athamanta</t>
  </si>
  <si>
    <t>Athyrium</t>
  </si>
  <si>
    <t>Atriplex</t>
  </si>
  <si>
    <t>Atropa</t>
  </si>
  <si>
    <t>Aubrieta</t>
  </si>
  <si>
    <t>Aucuba</t>
  </si>
  <si>
    <t>Aurinia</t>
  </si>
  <si>
    <t>Avena</t>
  </si>
  <si>
    <t>Avenella</t>
  </si>
  <si>
    <t>Avenula</t>
  </si>
  <si>
    <t>Azolla</t>
  </si>
  <si>
    <t>Baldellia</t>
  </si>
  <si>
    <t>Ballota</t>
  </si>
  <si>
    <t>Bambusa</t>
  </si>
  <si>
    <t>Barbarea</t>
  </si>
  <si>
    <t>Bartsia</t>
  </si>
  <si>
    <t>Bassia</t>
  </si>
  <si>
    <t>Bellardia</t>
  </si>
  <si>
    <t>Bellevalia</t>
  </si>
  <si>
    <t>Bellidiastrum</t>
  </si>
  <si>
    <t>Bellis</t>
  </si>
  <si>
    <t>Berardia</t>
  </si>
  <si>
    <t>Berberis</t>
  </si>
  <si>
    <t>Bergenia</t>
  </si>
  <si>
    <t>Berteroa</t>
  </si>
  <si>
    <t>Berula</t>
  </si>
  <si>
    <t>Beta</t>
  </si>
  <si>
    <t>Betonica</t>
  </si>
  <si>
    <t>Betula</t>
  </si>
  <si>
    <t>Bidens</t>
  </si>
  <si>
    <t>Bifora</t>
  </si>
  <si>
    <t>Biscutella</t>
  </si>
  <si>
    <t>Bituminaria</t>
  </si>
  <si>
    <t>Blackstonia</t>
  </si>
  <si>
    <t>Blechnum</t>
  </si>
  <si>
    <t>Blitum</t>
  </si>
  <si>
    <t>Blysmus</t>
  </si>
  <si>
    <t>Bolboschoenus</t>
  </si>
  <si>
    <t>Borago</t>
  </si>
  <si>
    <t>Bothriochloa</t>
  </si>
  <si>
    <t>Botrychium</t>
  </si>
  <si>
    <t>Brachypodium</t>
  </si>
  <si>
    <t>Brassica</t>
  </si>
  <si>
    <t>Brassicella</t>
  </si>
  <si>
    <t>Braya</t>
  </si>
  <si>
    <t>Briza</t>
  </si>
  <si>
    <t>Bromus</t>
  </si>
  <si>
    <t>Broussonetia</t>
  </si>
  <si>
    <t>Brunnera</t>
  </si>
  <si>
    <t>Bryonia</t>
  </si>
  <si>
    <t>Buddleja</t>
  </si>
  <si>
    <t>Bufonia</t>
  </si>
  <si>
    <t>Buglossoides</t>
  </si>
  <si>
    <t>Bulbocodium</t>
  </si>
  <si>
    <t>Bunias</t>
  </si>
  <si>
    <t>Bunium</t>
  </si>
  <si>
    <t>Buphthalmum</t>
  </si>
  <si>
    <t>Bupleurum</t>
  </si>
  <si>
    <t>Butomus</t>
  </si>
  <si>
    <t>Buxus</t>
  </si>
  <si>
    <t>Cabomba</t>
  </si>
  <si>
    <t>Cachrys</t>
  </si>
  <si>
    <t>Calamagrostis</t>
  </si>
  <si>
    <t>Calamintha</t>
  </si>
  <si>
    <t>Caldesia</t>
  </si>
  <si>
    <t>Calendula</t>
  </si>
  <si>
    <t>Calepina</t>
  </si>
  <si>
    <t>Calicotome</t>
  </si>
  <si>
    <t>Calla</t>
  </si>
  <si>
    <t>Callianthemum</t>
  </si>
  <si>
    <t>Callistephus</t>
  </si>
  <si>
    <t>Callitriche</t>
  </si>
  <si>
    <t>Calluna</t>
  </si>
  <si>
    <t>Caltha</t>
  </si>
  <si>
    <t>Calycocorsus</t>
  </si>
  <si>
    <t>Calystegia</t>
  </si>
  <si>
    <t>Camelina</t>
  </si>
  <si>
    <t>Camellia</t>
  </si>
  <si>
    <t>Campanula</t>
  </si>
  <si>
    <t>Cannabis</t>
  </si>
  <si>
    <t>Capparis</t>
  </si>
  <si>
    <t>Capsella</t>
  </si>
  <si>
    <t>Capsicum</t>
  </si>
  <si>
    <t>Caragana</t>
  </si>
  <si>
    <t>Cardamine</t>
  </si>
  <si>
    <t>Cardaminopsis</t>
  </si>
  <si>
    <t>Cardaria</t>
  </si>
  <si>
    <t>Carduncellus</t>
  </si>
  <si>
    <t>Carduus</t>
  </si>
  <si>
    <t>Carex</t>
  </si>
  <si>
    <t>Carlina</t>
  </si>
  <si>
    <t>Carpesium</t>
  </si>
  <si>
    <t>Carpinus</t>
  </si>
  <si>
    <t>Carthamus</t>
  </si>
  <si>
    <t>Carum</t>
  </si>
  <si>
    <t>Caryopteris</t>
  </si>
  <si>
    <t>Cassia</t>
  </si>
  <si>
    <t>Castanea</t>
  </si>
  <si>
    <t>Catabrosa</t>
  </si>
  <si>
    <t>Catalpa</t>
  </si>
  <si>
    <t>Catananche</t>
  </si>
  <si>
    <t>Catapodium</t>
  </si>
  <si>
    <t>Caucalis</t>
  </si>
  <si>
    <t>Cedrus</t>
  </si>
  <si>
    <t>Celtis</t>
  </si>
  <si>
    <t>Centaure</t>
  </si>
  <si>
    <t>Centaurea</t>
  </si>
  <si>
    <t>Centaurium</t>
  </si>
  <si>
    <t>Centranthus</t>
  </si>
  <si>
    <t>Centunculus</t>
  </si>
  <si>
    <t>Cephalanthera</t>
  </si>
  <si>
    <t>Cephalaria</t>
  </si>
  <si>
    <t>Cerastium</t>
  </si>
  <si>
    <t>Ceratocapnos</t>
  </si>
  <si>
    <t>Ceratophyllum</t>
  </si>
  <si>
    <t>Ceratostigma</t>
  </si>
  <si>
    <t>Cercis</t>
  </si>
  <si>
    <t>Cerinthe</t>
  </si>
  <si>
    <t>Ceterach</t>
  </si>
  <si>
    <t>Chaenomeles</t>
  </si>
  <si>
    <t>Chaenorrhinum</t>
  </si>
  <si>
    <t>Chaenostoma</t>
  </si>
  <si>
    <t>Chaerophyllum</t>
  </si>
  <si>
    <t>Chamaecereus</t>
  </si>
  <si>
    <t>Chamaecyparis</t>
  </si>
  <si>
    <t>Chamaecytisus</t>
  </si>
  <si>
    <t>Chamaemelum</t>
  </si>
  <si>
    <t>Chamaespartium</t>
  </si>
  <si>
    <t>Chamorchis</t>
  </si>
  <si>
    <t>Cheilanthes</t>
  </si>
  <si>
    <t>Cheiranthus</t>
  </si>
  <si>
    <t>Chelidonium</t>
  </si>
  <si>
    <t>Chenopodium</t>
  </si>
  <si>
    <t>Chimaphila</t>
  </si>
  <si>
    <t>Chionodoxa</t>
  </si>
  <si>
    <t>Chondrilla</t>
  </si>
  <si>
    <t>Chorispora</t>
  </si>
  <si>
    <t>Chrysanthemum</t>
  </si>
  <si>
    <t>Chrysopogon</t>
  </si>
  <si>
    <t>Chrysosplenium</t>
  </si>
  <si>
    <t>Cicendia</t>
  </si>
  <si>
    <t>Cicer</t>
  </si>
  <si>
    <t>Cicerbita</t>
  </si>
  <si>
    <t>Cichorium</t>
  </si>
  <si>
    <t>Cicuta</t>
  </si>
  <si>
    <t>Cinnamomum</t>
  </si>
  <si>
    <t>Circaea</t>
  </si>
  <si>
    <t>Cirsium</t>
  </si>
  <si>
    <t>Cistus</t>
  </si>
  <si>
    <t>Citrullus</t>
  </si>
  <si>
    <t>Cladium</t>
  </si>
  <si>
    <t>Claytonia</t>
  </si>
  <si>
    <t>Cleistogenes</t>
  </si>
  <si>
    <t>Clematis</t>
  </si>
  <si>
    <t>Clerodendrum</t>
  </si>
  <si>
    <t>Clinopodium</t>
  </si>
  <si>
    <t>Clypeola</t>
  </si>
  <si>
    <t>Cnidium</t>
  </si>
  <si>
    <t>Cochlearia</t>
  </si>
  <si>
    <t>Coeloglossum</t>
  </si>
  <si>
    <t>Coincya</t>
  </si>
  <si>
    <t>Colchicum</t>
  </si>
  <si>
    <t>Coleanthus</t>
  </si>
  <si>
    <t>Coleostephus</t>
  </si>
  <si>
    <t>Collomia</t>
  </si>
  <si>
    <t>Colutea</t>
  </si>
  <si>
    <t>Comarum</t>
  </si>
  <si>
    <t>Commelina</t>
  </si>
  <si>
    <t>Conioselinum</t>
  </si>
  <si>
    <t>Conium</t>
  </si>
  <si>
    <t>Conopodium</t>
  </si>
  <si>
    <t>Conringia</t>
  </si>
  <si>
    <t>Consolida</t>
  </si>
  <si>
    <t>Convallaria</t>
  </si>
  <si>
    <t>Convolvulus</t>
  </si>
  <si>
    <t>Conyza</t>
  </si>
  <si>
    <t>Corallorhiza</t>
  </si>
  <si>
    <t>Coreopsis</t>
  </si>
  <si>
    <t>Coriandrum</t>
  </si>
  <si>
    <t>Coriaria</t>
  </si>
  <si>
    <t>Coris</t>
  </si>
  <si>
    <t>Cornus</t>
  </si>
  <si>
    <t>Coronilla</t>
  </si>
  <si>
    <t>Coronopus</t>
  </si>
  <si>
    <t>Corrigiola</t>
  </si>
  <si>
    <t>Cortusa</t>
  </si>
  <si>
    <t>Corydalis</t>
  </si>
  <si>
    <t>Corylus</t>
  </si>
  <si>
    <t>Corynephorus</t>
  </si>
  <si>
    <t>Cosmos</t>
  </si>
  <si>
    <t>Cotinus</t>
  </si>
  <si>
    <t>Cotoneaster</t>
  </si>
  <si>
    <t>Cotula</t>
  </si>
  <si>
    <t>Crassula</t>
  </si>
  <si>
    <t>Crataegus</t>
  </si>
  <si>
    <t>Crepis</t>
  </si>
  <si>
    <t>Crocus</t>
  </si>
  <si>
    <t>Crucianella</t>
  </si>
  <si>
    <t>Cruciata</t>
  </si>
  <si>
    <t>Crupina</t>
  </si>
  <si>
    <t>Crypsis</t>
  </si>
  <si>
    <t>Cryptogramma</t>
  </si>
  <si>
    <t>Cucubalus</t>
  </si>
  <si>
    <t>Cucumis</t>
  </si>
  <si>
    <t>Cucurbita</t>
  </si>
  <si>
    <t>Cupressus</t>
  </si>
  <si>
    <t>Cuscuta</t>
  </si>
  <si>
    <t>Cyclamen</t>
  </si>
  <si>
    <t>Cyclanthera</t>
  </si>
  <si>
    <t>Cydonia</t>
  </si>
  <si>
    <t>Cylindropuntia</t>
  </si>
  <si>
    <t>Cymbalaria</t>
  </si>
  <si>
    <t>Cynara</t>
  </si>
  <si>
    <t>Cynodon</t>
  </si>
  <si>
    <t>Cynoglossum</t>
  </si>
  <si>
    <t>Cynoglottis</t>
  </si>
  <si>
    <t>Cynosurus</t>
  </si>
  <si>
    <t>Cyperus</t>
  </si>
  <si>
    <t>Cypripedium</t>
  </si>
  <si>
    <t>Cyrtomium</t>
  </si>
  <si>
    <t>Cystopteris</t>
  </si>
  <si>
    <t>Cytinus</t>
  </si>
  <si>
    <t>Cytisophyllum</t>
  </si>
  <si>
    <t>Cytisus</t>
  </si>
  <si>
    <t>Dactylis</t>
  </si>
  <si>
    <t>Dactylorhiza</t>
  </si>
  <si>
    <t>Dahlia</t>
  </si>
  <si>
    <t>Damasonium</t>
  </si>
  <si>
    <t>Danthonia</t>
  </si>
  <si>
    <t>Daphne</t>
  </si>
  <si>
    <t>Darmera</t>
  </si>
  <si>
    <t>Dasypyrum</t>
  </si>
  <si>
    <t>Datura</t>
  </si>
  <si>
    <t>Daucus</t>
  </si>
  <si>
    <t>Delosperma</t>
  </si>
  <si>
    <t>Delphinium</t>
  </si>
  <si>
    <t>Dentaria</t>
  </si>
  <si>
    <t>Deschampsia</t>
  </si>
  <si>
    <t>Descurainia</t>
  </si>
  <si>
    <t>Deutzia</t>
  </si>
  <si>
    <t>Dianthus</t>
  </si>
  <si>
    <t>Dichanthelium</t>
  </si>
  <si>
    <t>Dichondra</t>
  </si>
  <si>
    <t>Dictamnus</t>
  </si>
  <si>
    <t>Digitalis</t>
  </si>
  <si>
    <t>Digitaria</t>
  </si>
  <si>
    <t>Diospyros</t>
  </si>
  <si>
    <t>Dipcadi</t>
  </si>
  <si>
    <t>Diphasiastrum</t>
  </si>
  <si>
    <t>Diplachne</t>
  </si>
  <si>
    <t>Diplotaxis</t>
  </si>
  <si>
    <t>Dipsacus</t>
  </si>
  <si>
    <t>Dittrichia</t>
  </si>
  <si>
    <t>Doronicum</t>
  </si>
  <si>
    <t>Dorycnium</t>
  </si>
  <si>
    <t>Draba</t>
  </si>
  <si>
    <t>Dracocephalum</t>
  </si>
  <si>
    <t>Dracunculus</t>
  </si>
  <si>
    <t>Drosera</t>
  </si>
  <si>
    <t>Dryas</t>
  </si>
  <si>
    <t>Dryopteris</t>
  </si>
  <si>
    <t>Drypis</t>
  </si>
  <si>
    <t>Duchesnea</t>
  </si>
  <si>
    <t>Ecballium</t>
  </si>
  <si>
    <t>Echinacea</t>
  </si>
  <si>
    <t>Echinaria</t>
  </si>
  <si>
    <t>Echinochloa</t>
  </si>
  <si>
    <t>Echinocystis</t>
  </si>
  <si>
    <t>Echinodorus</t>
  </si>
  <si>
    <t>Echinops</t>
  </si>
  <si>
    <t>Echium</t>
  </si>
  <si>
    <t>Elaeagnus</t>
  </si>
  <si>
    <t>Elatine</t>
  </si>
  <si>
    <t>Eleocharis</t>
  </si>
  <si>
    <t>Eleogiton</t>
  </si>
  <si>
    <t>Eleusine</t>
  </si>
  <si>
    <t>Elodea</t>
  </si>
  <si>
    <t>Elymus</t>
  </si>
  <si>
    <t>Elyna</t>
  </si>
  <si>
    <t>Empetrum</t>
  </si>
  <si>
    <t>Ephedra</t>
  </si>
  <si>
    <t>Epilobium</t>
  </si>
  <si>
    <t>Epimedium</t>
  </si>
  <si>
    <t>Epipactis</t>
  </si>
  <si>
    <t>Epipogium</t>
  </si>
  <si>
    <t>Equisetum</t>
  </si>
  <si>
    <t>Eragrostis</t>
  </si>
  <si>
    <t>Eranthis</t>
  </si>
  <si>
    <t>Erechtites</t>
  </si>
  <si>
    <t>Erica</t>
  </si>
  <si>
    <t>Erigeron</t>
  </si>
  <si>
    <t>Erinus</t>
  </si>
  <si>
    <t>Eriobotrya</t>
  </si>
  <si>
    <t>Eriocaulon</t>
  </si>
  <si>
    <t>Eriophorum</t>
  </si>
  <si>
    <t>Eritrichium</t>
  </si>
  <si>
    <t>Erodium</t>
  </si>
  <si>
    <t>Erophila</t>
  </si>
  <si>
    <t>Eruca</t>
  </si>
  <si>
    <t>Erucastrum</t>
  </si>
  <si>
    <t>Eryngium</t>
  </si>
  <si>
    <t>Erysimum</t>
  </si>
  <si>
    <t>Erythronium</t>
  </si>
  <si>
    <t>Eschscholzia</t>
  </si>
  <si>
    <t>Euclidium</t>
  </si>
  <si>
    <t>Euonymus</t>
  </si>
  <si>
    <t>Eupatorium</t>
  </si>
  <si>
    <t>Euphorbia</t>
  </si>
  <si>
    <t>Euphrasia</t>
  </si>
  <si>
    <t>Evonymus</t>
  </si>
  <si>
    <t>Fagopyrum</t>
  </si>
  <si>
    <t>Fagus</t>
  </si>
  <si>
    <t>Falcaria</t>
  </si>
  <si>
    <t>Fallopia</t>
  </si>
  <si>
    <t>Fargesia</t>
  </si>
  <si>
    <t>Ferulago</t>
  </si>
  <si>
    <t>Festuca</t>
  </si>
  <si>
    <t>Fibigia</t>
  </si>
  <si>
    <t>Ficus</t>
  </si>
  <si>
    <t>Filago</t>
  </si>
  <si>
    <t>Filipendula</t>
  </si>
  <si>
    <t>Fimbristylis</t>
  </si>
  <si>
    <t>Foeniculum</t>
  </si>
  <si>
    <t>Forsythia</t>
  </si>
  <si>
    <t>Fourraea</t>
  </si>
  <si>
    <t>Fragaria</t>
  </si>
  <si>
    <t>Frangula</t>
  </si>
  <si>
    <t>Fraxinus</t>
  </si>
  <si>
    <t>Fritillaria</t>
  </si>
  <si>
    <t>Fuchsia</t>
  </si>
  <si>
    <t>Fumana</t>
  </si>
  <si>
    <t>Fumaria</t>
  </si>
  <si>
    <t>Gagea</t>
  </si>
  <si>
    <t>Galanthus</t>
  </si>
  <si>
    <t>Galega</t>
  </si>
  <si>
    <t>Galeopsis</t>
  </si>
  <si>
    <t>Galinsoga</t>
  </si>
  <si>
    <t>Galium</t>
  </si>
  <si>
    <t>Gastridium</t>
  </si>
  <si>
    <t>Gaudinia</t>
  </si>
  <si>
    <t>Genista</t>
  </si>
  <si>
    <t>Gentiana</t>
  </si>
  <si>
    <t>Gentianella</t>
  </si>
  <si>
    <t>Geranium</t>
  </si>
  <si>
    <t>Geum</t>
  </si>
  <si>
    <t>Gladiolus</t>
  </si>
  <si>
    <t>Glaucium</t>
  </si>
  <si>
    <t>Glebionis</t>
  </si>
  <si>
    <t>Glechoma</t>
  </si>
  <si>
    <t>Gleditsia</t>
  </si>
  <si>
    <t>Globularia</t>
  </si>
  <si>
    <t>Glyceria</t>
  </si>
  <si>
    <t>Glycine</t>
  </si>
  <si>
    <t>Glycyrrhiza</t>
  </si>
  <si>
    <t>Gnaphalium</t>
  </si>
  <si>
    <t>Goodyera</t>
  </si>
  <si>
    <t>Grafia</t>
  </si>
  <si>
    <t>Gratiola</t>
  </si>
  <si>
    <t>Groenlandia</t>
  </si>
  <si>
    <t>Guizotia</t>
  </si>
  <si>
    <t>Gymnadenia</t>
  </si>
  <si>
    <t>Gymnocarpium</t>
  </si>
  <si>
    <t>Gypsophila</t>
  </si>
  <si>
    <t>Hacquetia</t>
  </si>
  <si>
    <t>Hainardia</t>
  </si>
  <si>
    <t>Hammarbya</t>
  </si>
  <si>
    <t>Hedera</t>
  </si>
  <si>
    <t>Hedysarum</t>
  </si>
  <si>
    <t>Helenium</t>
  </si>
  <si>
    <t>Helianthemum</t>
  </si>
  <si>
    <t>Helianthus</t>
  </si>
  <si>
    <t>Helichrysum</t>
  </si>
  <si>
    <t>Helictotrichon</t>
  </si>
  <si>
    <t>Heliopsis</t>
  </si>
  <si>
    <t>Heliotropium</t>
  </si>
  <si>
    <t>Helleborus</t>
  </si>
  <si>
    <t>Hemerocallis</t>
  </si>
  <si>
    <t>Hepatica</t>
  </si>
  <si>
    <t>Heracleum</t>
  </si>
  <si>
    <t>Herminium</t>
  </si>
  <si>
    <t>Hermodactylus</t>
  </si>
  <si>
    <t>Herniaria</t>
  </si>
  <si>
    <t>Hesperis</t>
  </si>
  <si>
    <t>Heteranthera</t>
  </si>
  <si>
    <t>Heteropogon</t>
  </si>
  <si>
    <t>Heuchera</t>
  </si>
  <si>
    <t>Hibiscus</t>
  </si>
  <si>
    <t>Hieracium</t>
  </si>
  <si>
    <t>Hierochloë</t>
  </si>
  <si>
    <t>Himantoglossum</t>
  </si>
  <si>
    <t>Hippocrepis</t>
  </si>
  <si>
    <t>Hippophaë</t>
  </si>
  <si>
    <t>Hippuris</t>
  </si>
  <si>
    <t>Hirschfeldia</t>
  </si>
  <si>
    <t>Hladnikia</t>
  </si>
  <si>
    <t>Holcus</t>
  </si>
  <si>
    <t>Holoschoenus</t>
  </si>
  <si>
    <t>Holosteum</t>
  </si>
  <si>
    <t>Homogyne</t>
  </si>
  <si>
    <t>Hordelymus</t>
  </si>
  <si>
    <t>Hordeum</t>
  </si>
  <si>
    <t>Horminum</t>
  </si>
  <si>
    <t>Hornungia</t>
  </si>
  <si>
    <t>Hosta</t>
  </si>
  <si>
    <t>Hottonia</t>
  </si>
  <si>
    <t>Hugueninia</t>
  </si>
  <si>
    <t>Humulus</t>
  </si>
  <si>
    <t>Huperzia</t>
  </si>
  <si>
    <t>Hutchinsia</t>
  </si>
  <si>
    <t>Hyacinthoides</t>
  </si>
  <si>
    <t>Hyacinthus</t>
  </si>
  <si>
    <t>Hydrocharis</t>
  </si>
  <si>
    <t>Hydrocotyle</t>
  </si>
  <si>
    <t>Hymenolobus</t>
  </si>
  <si>
    <t>Hymenophyllum</t>
  </si>
  <si>
    <t>Hyoscyamus</t>
  </si>
  <si>
    <t>Hyoseris</t>
  </si>
  <si>
    <t>Hyparrhenia</t>
  </si>
  <si>
    <t>Hypericum</t>
  </si>
  <si>
    <t>Hypochaeris</t>
  </si>
  <si>
    <t>Hyssopus</t>
  </si>
  <si>
    <t>Iberis</t>
  </si>
  <si>
    <t>Ilex</t>
  </si>
  <si>
    <t>Illecebrum</t>
  </si>
  <si>
    <t>Impatiens</t>
  </si>
  <si>
    <t>Inula</t>
  </si>
  <si>
    <t>Ipomoea</t>
  </si>
  <si>
    <t>Iris</t>
  </si>
  <si>
    <t>Isatis</t>
  </si>
  <si>
    <t>Isoëtes</t>
  </si>
  <si>
    <t>Isolepis</t>
  </si>
  <si>
    <t>Isopyrum</t>
  </si>
  <si>
    <t>Iva</t>
  </si>
  <si>
    <t>Jasione</t>
  </si>
  <si>
    <t>Jasminum</t>
  </si>
  <si>
    <t>Jovibarba</t>
  </si>
  <si>
    <t>Juglans</t>
  </si>
  <si>
    <t>Juncus</t>
  </si>
  <si>
    <t>Juniperus</t>
  </si>
  <si>
    <t>Jurinea</t>
  </si>
  <si>
    <t>Kalmia</t>
  </si>
  <si>
    <t>Kernera</t>
  </si>
  <si>
    <t>Kerria</t>
  </si>
  <si>
    <t>Kibera</t>
  </si>
  <si>
    <t>Kickxia</t>
  </si>
  <si>
    <t>Klasea</t>
  </si>
  <si>
    <t>Knautia</t>
  </si>
  <si>
    <t>Kobresia</t>
  </si>
  <si>
    <t>Kochia</t>
  </si>
  <si>
    <t>Koeleria</t>
  </si>
  <si>
    <t>Koelreuteria</t>
  </si>
  <si>
    <t>Kolkwitzia</t>
  </si>
  <si>
    <t>Laburnum</t>
  </si>
  <si>
    <t>Lactuca</t>
  </si>
  <si>
    <t>Lagarosiphon</t>
  </si>
  <si>
    <t>Lagurus</t>
  </si>
  <si>
    <t>Lamium</t>
  </si>
  <si>
    <t>Landoltia</t>
  </si>
  <si>
    <t>Lappula</t>
  </si>
  <si>
    <t>Lapsana</t>
  </si>
  <si>
    <t>Larix</t>
  </si>
  <si>
    <t>Laser</t>
  </si>
  <si>
    <t>Laserpitium</t>
  </si>
  <si>
    <t>Lastrea</t>
  </si>
  <si>
    <t>Lathraea</t>
  </si>
  <si>
    <t>Lathyrus</t>
  </si>
  <si>
    <t>Laurus</t>
  </si>
  <si>
    <t>Lavandula</t>
  </si>
  <si>
    <t>Ledum</t>
  </si>
  <si>
    <t>Leersia</t>
  </si>
  <si>
    <t>Legousia</t>
  </si>
  <si>
    <t>Lembotropis</t>
  </si>
  <si>
    <t>Lemna</t>
  </si>
  <si>
    <t>Lens</t>
  </si>
  <si>
    <t>Leontodon</t>
  </si>
  <si>
    <t>Leontopodium</t>
  </si>
  <si>
    <t>Leonurus</t>
  </si>
  <si>
    <t>Lepidium</t>
  </si>
  <si>
    <t>Leucanthemella</t>
  </si>
  <si>
    <t>Leucanthemopsis</t>
  </si>
  <si>
    <t>Leucanthemum</t>
  </si>
  <si>
    <t>Leucojum</t>
  </si>
  <si>
    <t>Leucorchis</t>
  </si>
  <si>
    <t>Leuzea</t>
  </si>
  <si>
    <t>Levisticum</t>
  </si>
  <si>
    <t>Ligularia</t>
  </si>
  <si>
    <t>Ligusticum</t>
  </si>
  <si>
    <t>Ligustrum</t>
  </si>
  <si>
    <t>Lilium</t>
  </si>
  <si>
    <t>Limodorum</t>
  </si>
  <si>
    <t>Limosella</t>
  </si>
  <si>
    <t>Linaria</t>
  </si>
  <si>
    <t>Lindernia</t>
  </si>
  <si>
    <t>Linnaea</t>
  </si>
  <si>
    <t>Linum</t>
  </si>
  <si>
    <t>Liparis</t>
  </si>
  <si>
    <t>Liriodendron</t>
  </si>
  <si>
    <t>Listera</t>
  </si>
  <si>
    <t>Lithodora</t>
  </si>
  <si>
    <t>Lithospermum</t>
  </si>
  <si>
    <t>Littorella</t>
  </si>
  <si>
    <t>Lloydia</t>
  </si>
  <si>
    <t>Lobelia</t>
  </si>
  <si>
    <t>Lobularia</t>
  </si>
  <si>
    <t>Loiseleuria</t>
  </si>
  <si>
    <t>Lolium</t>
  </si>
  <si>
    <t>Lomatogonium</t>
  </si>
  <si>
    <t>Lomelosia</t>
  </si>
  <si>
    <t>Lonicera</t>
  </si>
  <si>
    <t>Loranthus</t>
  </si>
  <si>
    <t>Lotus</t>
  </si>
  <si>
    <t>Ludwigia</t>
  </si>
  <si>
    <t>Lunaria</t>
  </si>
  <si>
    <t>Lupinus</t>
  </si>
  <si>
    <t>Luronium</t>
  </si>
  <si>
    <t>Luzula</t>
  </si>
  <si>
    <t>Lychnis</t>
  </si>
  <si>
    <t>Lycium</t>
  </si>
  <si>
    <t>Lycopersicon</t>
  </si>
  <si>
    <t>Lycopodiella</t>
  </si>
  <si>
    <t>Lycopodium</t>
  </si>
  <si>
    <t>Lycopus</t>
  </si>
  <si>
    <t>Lysichiton</t>
  </si>
  <si>
    <t>Lysimachia</t>
  </si>
  <si>
    <t>Lythrum</t>
  </si>
  <si>
    <t>Macleaya</t>
  </si>
  <si>
    <t>Mahonia</t>
  </si>
  <si>
    <t>Maianthemum</t>
  </si>
  <si>
    <t>Majorana</t>
  </si>
  <si>
    <t>Malaxis</t>
  </si>
  <si>
    <t>Malus</t>
  </si>
  <si>
    <t>Malva</t>
  </si>
  <si>
    <t>Mandragora</t>
  </si>
  <si>
    <t>Marrubium</t>
  </si>
  <si>
    <t>Marsilea</t>
  </si>
  <si>
    <t>Matricaria</t>
  </si>
  <si>
    <t>Matteuccia</t>
  </si>
  <si>
    <t>Matthiola</t>
  </si>
  <si>
    <t>Mazus</t>
  </si>
  <si>
    <t>Meconopsis</t>
  </si>
  <si>
    <t>Medicago</t>
  </si>
  <si>
    <t>Melampyrum</t>
  </si>
  <si>
    <t>Melica</t>
  </si>
  <si>
    <t>Melilotus</t>
  </si>
  <si>
    <t>Melissa</t>
  </si>
  <si>
    <t>Melittis</t>
  </si>
  <si>
    <t>Mentha</t>
  </si>
  <si>
    <t>Menyanthes</t>
  </si>
  <si>
    <t>Mercurialis</t>
  </si>
  <si>
    <t>Mespilus</t>
  </si>
  <si>
    <t>Meum</t>
  </si>
  <si>
    <t>Mibora</t>
  </si>
  <si>
    <t>Micromeria</t>
  </si>
  <si>
    <t>Micropus</t>
  </si>
  <si>
    <t>Micropyrum</t>
  </si>
  <si>
    <t>Microstylis</t>
  </si>
  <si>
    <t>Milium</t>
  </si>
  <si>
    <t>Mimulus</t>
  </si>
  <si>
    <t>Minuartia</t>
  </si>
  <si>
    <t>Mirabilis</t>
  </si>
  <si>
    <t>Miscanthus</t>
  </si>
  <si>
    <t>Misopates</t>
  </si>
  <si>
    <t>Mitella</t>
  </si>
  <si>
    <t>Moehringia</t>
  </si>
  <si>
    <t>Moenchia</t>
  </si>
  <si>
    <t>Molinia</t>
  </si>
  <si>
    <t>Mollugo</t>
  </si>
  <si>
    <t>Molopospermum</t>
  </si>
  <si>
    <t>Moltkia</t>
  </si>
  <si>
    <t>Moneses</t>
  </si>
  <si>
    <t>Monotropa</t>
  </si>
  <si>
    <t>Montia</t>
  </si>
  <si>
    <t>Morus</t>
  </si>
  <si>
    <t>Muhlenbergia</t>
  </si>
  <si>
    <t>Murbeckiella</t>
  </si>
  <si>
    <t>Murdannia</t>
  </si>
  <si>
    <t>Muscari</t>
  </si>
  <si>
    <t>Myagrum</t>
  </si>
  <si>
    <t>Mycelis</t>
  </si>
  <si>
    <t>Myosotis</t>
  </si>
  <si>
    <t>Myosoton</t>
  </si>
  <si>
    <t>Myosurus</t>
  </si>
  <si>
    <t>Myricaria</t>
  </si>
  <si>
    <t>Myriophyllum</t>
  </si>
  <si>
    <t>Myrrhis</t>
  </si>
  <si>
    <t>Myrtus</t>
  </si>
  <si>
    <t>Najas</t>
  </si>
  <si>
    <t>Narcissus</t>
  </si>
  <si>
    <t>Nardurus</t>
  </si>
  <si>
    <t>Nardus</t>
  </si>
  <si>
    <t>Nassella</t>
  </si>
  <si>
    <t>Nasturtium</t>
  </si>
  <si>
    <t>Nelumbo</t>
  </si>
  <si>
    <t>Neotinea</t>
  </si>
  <si>
    <t>Neottia</t>
  </si>
  <si>
    <t>Nepeta</t>
  </si>
  <si>
    <t>Nerium</t>
  </si>
  <si>
    <t>Neslia</t>
  </si>
  <si>
    <t>Nicandra</t>
  </si>
  <si>
    <t>Nicotiana</t>
  </si>
  <si>
    <t>Nigella</t>
  </si>
  <si>
    <t>Nigritella</t>
  </si>
  <si>
    <t>Nonea</t>
  </si>
  <si>
    <t>Notholaena</t>
  </si>
  <si>
    <t>Nuphar</t>
  </si>
  <si>
    <t>Nymphaea</t>
  </si>
  <si>
    <t>Nymphoides</t>
  </si>
  <si>
    <t>Ocimum</t>
  </si>
  <si>
    <t>Odontites</t>
  </si>
  <si>
    <t>Oenanthe</t>
  </si>
  <si>
    <t>Oenothera</t>
  </si>
  <si>
    <t>Olea</t>
  </si>
  <si>
    <t>Omphalodes</t>
  </si>
  <si>
    <t>Onobrychis</t>
  </si>
  <si>
    <t>Ononis</t>
  </si>
  <si>
    <t>Onopordum</t>
  </si>
  <si>
    <t>Onosma</t>
  </si>
  <si>
    <t>Ophioglossum</t>
  </si>
  <si>
    <t>Ophrys</t>
  </si>
  <si>
    <t>Oplismenus</t>
  </si>
  <si>
    <t>Opopanax</t>
  </si>
  <si>
    <t>Opuntia</t>
  </si>
  <si>
    <t>Orchis</t>
  </si>
  <si>
    <t>Oreochloa</t>
  </si>
  <si>
    <t>Oreopteris</t>
  </si>
  <si>
    <t>Origanum</t>
  </si>
  <si>
    <t>Orlaya</t>
  </si>
  <si>
    <t>Ormenis</t>
  </si>
  <si>
    <t>Ornithogalum</t>
  </si>
  <si>
    <t>Ornithopus</t>
  </si>
  <si>
    <t>Orobanche</t>
  </si>
  <si>
    <t>Orthilia</t>
  </si>
  <si>
    <t>Oryza</t>
  </si>
  <si>
    <t>Oryzopsis</t>
  </si>
  <si>
    <t>Osmunda</t>
  </si>
  <si>
    <t>Ostrya</t>
  </si>
  <si>
    <t>Osyris</t>
  </si>
  <si>
    <t>Oxalis</t>
  </si>
  <si>
    <t>Oxycoccus</t>
  </si>
  <si>
    <t>Oxyria</t>
  </si>
  <si>
    <t>Oxytropis</t>
  </si>
  <si>
    <t>Pachysandra</t>
  </si>
  <si>
    <t>Paederota</t>
  </si>
  <si>
    <t>Paeonia</t>
  </si>
  <si>
    <t>Paliurus</t>
  </si>
  <si>
    <t>Pallenis</t>
  </si>
  <si>
    <t>Panicum</t>
  </si>
  <si>
    <t>Papaver</t>
  </si>
  <si>
    <t>Paradisea</t>
  </si>
  <si>
    <t>Parentucellia</t>
  </si>
  <si>
    <t>Parietaria</t>
  </si>
  <si>
    <t>Paris</t>
  </si>
  <si>
    <t>Parnassia</t>
  </si>
  <si>
    <t>Paronychia</t>
  </si>
  <si>
    <t>Parthenocissus</t>
  </si>
  <si>
    <t>Parvotrisetum</t>
  </si>
  <si>
    <t>Paspalum</t>
  </si>
  <si>
    <t>Pastinaca</t>
  </si>
  <si>
    <t>Paulownia</t>
  </si>
  <si>
    <t>Pedicularis</t>
  </si>
  <si>
    <t>Peltaria</t>
  </si>
  <si>
    <t>Pennisetum</t>
  </si>
  <si>
    <t>Peplis</t>
  </si>
  <si>
    <t>Perovskia</t>
  </si>
  <si>
    <t>Petasites</t>
  </si>
  <si>
    <t>Petrocallis</t>
  </si>
  <si>
    <t>Petrorhagia</t>
  </si>
  <si>
    <t>Petroselinum</t>
  </si>
  <si>
    <t>Peucedanum</t>
  </si>
  <si>
    <t>Phacelia</t>
  </si>
  <si>
    <t>Phagnalon</t>
  </si>
  <si>
    <t>Phalaris</t>
  </si>
  <si>
    <t>Phaseolus</t>
  </si>
  <si>
    <t>Phegopteris</t>
  </si>
  <si>
    <t>Philadelphus</t>
  </si>
  <si>
    <t>Phillyrea</t>
  </si>
  <si>
    <t>Phleum</t>
  </si>
  <si>
    <t>Phlomis</t>
  </si>
  <si>
    <t>Phlox</t>
  </si>
  <si>
    <t>Phragmites</t>
  </si>
  <si>
    <t>Phuopsis</t>
  </si>
  <si>
    <t>Phygelius</t>
  </si>
  <si>
    <t>Phyllitis</t>
  </si>
  <si>
    <t>Phyllostachys</t>
  </si>
  <si>
    <t>Physalis</t>
  </si>
  <si>
    <t>Physocarpus</t>
  </si>
  <si>
    <t>Physoplexis</t>
  </si>
  <si>
    <t>Physospermum</t>
  </si>
  <si>
    <t>Physostegia</t>
  </si>
  <si>
    <t>Phyteuma</t>
  </si>
  <si>
    <t>Phytolacca</t>
  </si>
  <si>
    <t>Picea</t>
  </si>
  <si>
    <t>Picnomon</t>
  </si>
  <si>
    <t>Picris</t>
  </si>
  <si>
    <t>Pilularia</t>
  </si>
  <si>
    <t>Pimpinella</t>
  </si>
  <si>
    <t>Pinguicula</t>
  </si>
  <si>
    <t>Pinus</t>
  </si>
  <si>
    <t>Piptatherum</t>
  </si>
  <si>
    <t>Pistacia</t>
  </si>
  <si>
    <t>Pistia</t>
  </si>
  <si>
    <t>Pisum</t>
  </si>
  <si>
    <t>Pittosporum</t>
  </si>
  <si>
    <t>Plantago</t>
  </si>
  <si>
    <t>Platanthera</t>
  </si>
  <si>
    <t>Platanus</t>
  </si>
  <si>
    <t>Platycladus</t>
  </si>
  <si>
    <t>Pleurospermum</t>
  </si>
  <si>
    <t>Plumbago</t>
  </si>
  <si>
    <t>Poa</t>
  </si>
  <si>
    <t>Podospermum</t>
  </si>
  <si>
    <t>Polanisia</t>
  </si>
  <si>
    <t>Polemonium</t>
  </si>
  <si>
    <t>Polycarpon</t>
  </si>
  <si>
    <t>Polycnemum</t>
  </si>
  <si>
    <t>Polygala</t>
  </si>
  <si>
    <t>Polygonatum</t>
  </si>
  <si>
    <t>Polygonum</t>
  </si>
  <si>
    <t>Polypodium</t>
  </si>
  <si>
    <t>Polypogon</t>
  </si>
  <si>
    <t>Polystichum</t>
  </si>
  <si>
    <t>Pontederia</t>
  </si>
  <si>
    <t>Populus</t>
  </si>
  <si>
    <t>Portulaca</t>
  </si>
  <si>
    <t>Potamogeton</t>
  </si>
  <si>
    <t>Potentilla</t>
  </si>
  <si>
    <t>Prenanthes</t>
  </si>
  <si>
    <t>Primula</t>
  </si>
  <si>
    <t>Pritzelago</t>
  </si>
  <si>
    <t>Prunella</t>
  </si>
  <si>
    <t>Prunus</t>
  </si>
  <si>
    <t>Psathyrostachys</t>
  </si>
  <si>
    <t>Pseudolysimachion</t>
  </si>
  <si>
    <t>Pseudorchis</t>
  </si>
  <si>
    <t>Pseudosasa</t>
  </si>
  <si>
    <t>Pseudostellaria</t>
  </si>
  <si>
    <t>Pseudotsuga</t>
  </si>
  <si>
    <t>Psilurus</t>
  </si>
  <si>
    <t>Pteridium</t>
  </si>
  <si>
    <t>Pteris</t>
  </si>
  <si>
    <t>Pterocarya</t>
  </si>
  <si>
    <t>Ptychotis</t>
  </si>
  <si>
    <t>Puccinellia</t>
  </si>
  <si>
    <t>Pueraria</t>
  </si>
  <si>
    <t>Pulicaria</t>
  </si>
  <si>
    <t>Pulmonaria</t>
  </si>
  <si>
    <t>Pulsatilla</t>
  </si>
  <si>
    <t>Punica</t>
  </si>
  <si>
    <t>Puschkinia</t>
  </si>
  <si>
    <t>Pyracantha</t>
  </si>
  <si>
    <t>Pyrola</t>
  </si>
  <si>
    <t>Pyrus</t>
  </si>
  <si>
    <t>Quercus</t>
  </si>
  <si>
    <t>Radiola</t>
  </si>
  <si>
    <t>Ramonda</t>
  </si>
  <si>
    <t>Ranunculus</t>
  </si>
  <si>
    <t>Raphanus</t>
  </si>
  <si>
    <t>Rapistrum</t>
  </si>
  <si>
    <t>Reichardia</t>
  </si>
  <si>
    <t>Reseda</t>
  </si>
  <si>
    <t>Reynoutria</t>
  </si>
  <si>
    <t>Rhagadiolus</t>
  </si>
  <si>
    <t>Rhamnus</t>
  </si>
  <si>
    <t>Rhaponticum</t>
  </si>
  <si>
    <t>Rheum</t>
  </si>
  <si>
    <t>Rhinanthus</t>
  </si>
  <si>
    <t>Rhizobotrya</t>
  </si>
  <si>
    <t>Rhodiola</t>
  </si>
  <si>
    <t>Rhododendron</t>
  </si>
  <si>
    <t>Rhodothamnus</t>
  </si>
  <si>
    <t>Rhus</t>
  </si>
  <si>
    <t>Rhynchosinapis</t>
  </si>
  <si>
    <t>Rhynchospora</t>
  </si>
  <si>
    <t>Ribes</t>
  </si>
  <si>
    <t>Ricinus</t>
  </si>
  <si>
    <t>Ridolfia</t>
  </si>
  <si>
    <t>Robinia</t>
  </si>
  <si>
    <t>Rodgersia</t>
  </si>
  <si>
    <t>Roemeria</t>
  </si>
  <si>
    <t>Romulea</t>
  </si>
  <si>
    <t>Rorippa</t>
  </si>
  <si>
    <t>Rosa</t>
  </si>
  <si>
    <t>Rosmarinus</t>
  </si>
  <si>
    <t>Rostraria</t>
  </si>
  <si>
    <t>Rubia</t>
  </si>
  <si>
    <t>Rubus</t>
  </si>
  <si>
    <t>Rudbeckia</t>
  </si>
  <si>
    <t>Rumex</t>
  </si>
  <si>
    <t>Ruscus</t>
  </si>
  <si>
    <t>Ruta</t>
  </si>
  <si>
    <t>Saccharum</t>
  </si>
  <si>
    <t>Sagina</t>
  </si>
  <si>
    <t>Sagittaria</t>
  </si>
  <si>
    <t>Salix</t>
  </si>
  <si>
    <t>Salpichroa</t>
  </si>
  <si>
    <t>Salsola</t>
  </si>
  <si>
    <t>Salvia</t>
  </si>
  <si>
    <t>Salvinia</t>
  </si>
  <si>
    <t>Sambucus</t>
  </si>
  <si>
    <t>Samolus</t>
  </si>
  <si>
    <t>Sanguisorba</t>
  </si>
  <si>
    <t>Sanicula</t>
  </si>
  <si>
    <t>Santolina</t>
  </si>
  <si>
    <t>Sanvitalia</t>
  </si>
  <si>
    <t>Saponaria</t>
  </si>
  <si>
    <t>Sarracenia</t>
  </si>
  <si>
    <t>Satureja</t>
  </si>
  <si>
    <t>Saururus</t>
  </si>
  <si>
    <t>Saussurea</t>
  </si>
  <si>
    <t>Saxifraga</t>
  </si>
  <si>
    <t>Scabiosa</t>
  </si>
  <si>
    <t>Scandix</t>
  </si>
  <si>
    <t>Scheuchzeria</t>
  </si>
  <si>
    <t>Schoenoplectus</t>
  </si>
  <si>
    <t>Schoenus</t>
  </si>
  <si>
    <t>Scilla</t>
  </si>
  <si>
    <t>Scirpoides</t>
  </si>
  <si>
    <t>Scirpus</t>
  </si>
  <si>
    <t>Scleranthus</t>
  </si>
  <si>
    <t>Sclerochloa</t>
  </si>
  <si>
    <t>Scleropoa</t>
  </si>
  <si>
    <t>Scolymus</t>
  </si>
  <si>
    <t>Scopolia</t>
  </si>
  <si>
    <t>Scorzonera</t>
  </si>
  <si>
    <t>Scrophularia</t>
  </si>
  <si>
    <t>Scutellaria</t>
  </si>
  <si>
    <t>Secale</t>
  </si>
  <si>
    <t>Securigera</t>
  </si>
  <si>
    <t>Sedum</t>
  </si>
  <si>
    <t>Selaginella</t>
  </si>
  <si>
    <t>Selinum</t>
  </si>
  <si>
    <t>Sempervivum</t>
  </si>
  <si>
    <t>Senecio</t>
  </si>
  <si>
    <t>Serapias</t>
  </si>
  <si>
    <t>Serratula</t>
  </si>
  <si>
    <t>Seseli</t>
  </si>
  <si>
    <t>Sesleria</t>
  </si>
  <si>
    <t>Setaria</t>
  </si>
  <si>
    <t>Sherardia</t>
  </si>
  <si>
    <t>Sibbaldia</t>
  </si>
  <si>
    <t>Sicyos</t>
  </si>
  <si>
    <t>Sida</t>
  </si>
  <si>
    <t>Sideritis</t>
  </si>
  <si>
    <t>Sieglingia</t>
  </si>
  <si>
    <t>Silaum</t>
  </si>
  <si>
    <t>Silene</t>
  </si>
  <si>
    <t>Silphium</t>
  </si>
  <si>
    <t>Silybum</t>
  </si>
  <si>
    <t>Sinapis</t>
  </si>
  <si>
    <t>Sison</t>
  </si>
  <si>
    <t>Sisymbrella</t>
  </si>
  <si>
    <t>Sisymbrium</t>
  </si>
  <si>
    <t>Sisyrinchium</t>
  </si>
  <si>
    <t>Sium</t>
  </si>
  <si>
    <t>Smilax</t>
  </si>
  <si>
    <t>Smyrnium</t>
  </si>
  <si>
    <t>Solanum</t>
  </si>
  <si>
    <t>Soldanella</t>
  </si>
  <si>
    <t>Soleirolia</t>
  </si>
  <si>
    <t>Solidago</t>
  </si>
  <si>
    <t>Sonchus</t>
  </si>
  <si>
    <t>Sorbaria</t>
  </si>
  <si>
    <t>Sorbus</t>
  </si>
  <si>
    <t>Sorghum</t>
  </si>
  <si>
    <t>Sparganium</t>
  </si>
  <si>
    <t>Spartium</t>
  </si>
  <si>
    <t>Spergula</t>
  </si>
  <si>
    <t>Spergularia</t>
  </si>
  <si>
    <t>Spinacia</t>
  </si>
  <si>
    <t>Spiraea</t>
  </si>
  <si>
    <t>Spiranthes</t>
  </si>
  <si>
    <t>Spirodela</t>
  </si>
  <si>
    <t>Sporobolus</t>
  </si>
  <si>
    <t>Stachys</t>
  </si>
  <si>
    <t>Staehelina</t>
  </si>
  <si>
    <t>Staphylea</t>
  </si>
  <si>
    <t>Stellaria</t>
  </si>
  <si>
    <t>Stemmacantha</t>
  </si>
  <si>
    <t>Stephanandra</t>
  </si>
  <si>
    <t>Sternbergia</t>
  </si>
  <si>
    <t>Stipa</t>
  </si>
  <si>
    <t>Stratiotes</t>
  </si>
  <si>
    <t>Streptopus</t>
  </si>
  <si>
    <t>Subularia</t>
  </si>
  <si>
    <t>Succisa</t>
  </si>
  <si>
    <t>Succisella</t>
  </si>
  <si>
    <t>Swertia</t>
  </si>
  <si>
    <t>Symphoricarpos</t>
  </si>
  <si>
    <t>Symphytum</t>
  </si>
  <si>
    <t>Synotoma</t>
  </si>
  <si>
    <t>Syringa</t>
  </si>
  <si>
    <t>Tagetes</t>
  </si>
  <si>
    <t>Tamus</t>
  </si>
  <si>
    <t>Tanacetum</t>
  </si>
  <si>
    <t>Taraxacum</t>
  </si>
  <si>
    <t>Taxodium</t>
  </si>
  <si>
    <t>Taxus</t>
  </si>
  <si>
    <t>Teesdalia</t>
  </si>
  <si>
    <t>Telekia</t>
  </si>
  <si>
    <t>Telephium</t>
  </si>
  <si>
    <t>Tellima</t>
  </si>
  <si>
    <t>Tephroseris</t>
  </si>
  <si>
    <t>Tetragonia</t>
  </si>
  <si>
    <t>Tetragonolobus</t>
  </si>
  <si>
    <t>Teucrium</t>
  </si>
  <si>
    <t>Thalictrum</t>
  </si>
  <si>
    <t>Thelypteris</t>
  </si>
  <si>
    <t>Thesium</t>
  </si>
  <si>
    <t>Thladiantha</t>
  </si>
  <si>
    <t>Thlaspi</t>
  </si>
  <si>
    <t>Thuja</t>
  </si>
  <si>
    <t>Thymelaea</t>
  </si>
  <si>
    <t>Thymus</t>
  </si>
  <si>
    <t>Tilia</t>
  </si>
  <si>
    <t>Tofieldia</t>
  </si>
  <si>
    <t>Tolpis</t>
  </si>
  <si>
    <t>Tordylium</t>
  </si>
  <si>
    <t>Torilis</t>
  </si>
  <si>
    <t>Toxicodendron</t>
  </si>
  <si>
    <t>Tozzia</t>
  </si>
  <si>
    <t>Trachelium</t>
  </si>
  <si>
    <t>Trachycarpus</t>
  </si>
  <si>
    <t>Trachystemon</t>
  </si>
  <si>
    <t>Tradescantia</t>
  </si>
  <si>
    <t>Tragopogon</t>
  </si>
  <si>
    <t>Tragus</t>
  </si>
  <si>
    <t>Trapa</t>
  </si>
  <si>
    <t>Traunsteinera</t>
  </si>
  <si>
    <t>Tribulus</t>
  </si>
  <si>
    <t>Trichomanes</t>
  </si>
  <si>
    <t>Trichophorum</t>
  </si>
  <si>
    <t>Trientalis</t>
  </si>
  <si>
    <t>Trifolium</t>
  </si>
  <si>
    <t>Triglochin</t>
  </si>
  <si>
    <t>Trigonella</t>
  </si>
  <si>
    <t>Trinia</t>
  </si>
  <si>
    <t>Tripleurospermum</t>
  </si>
  <si>
    <t>Trisetaria</t>
  </si>
  <si>
    <t>Trisetum</t>
  </si>
  <si>
    <t>Triticum</t>
  </si>
  <si>
    <t>Trochiscanthes</t>
  </si>
  <si>
    <t>Trollius</t>
  </si>
  <si>
    <t>Tropaeolum</t>
  </si>
  <si>
    <t>Tuberaria</t>
  </si>
  <si>
    <t>Tulipa</t>
  </si>
  <si>
    <t>Tunica</t>
  </si>
  <si>
    <t>Turgenia</t>
  </si>
  <si>
    <t>Turritis</t>
  </si>
  <si>
    <t>Tussilago</t>
  </si>
  <si>
    <t>Typha</t>
  </si>
  <si>
    <t>Typhoides</t>
  </si>
  <si>
    <t>Ulex</t>
  </si>
  <si>
    <t>Ulmus</t>
  </si>
  <si>
    <t>Umbilicus</t>
  </si>
  <si>
    <t>Urospermum</t>
  </si>
  <si>
    <t>Urtica</t>
  </si>
  <si>
    <t>Utricularia</t>
  </si>
  <si>
    <t>Vaccaria</t>
  </si>
  <si>
    <t>Vaccinium</t>
  </si>
  <si>
    <t>Valantia</t>
  </si>
  <si>
    <t>Valeriana</t>
  </si>
  <si>
    <t>Valerianella</t>
  </si>
  <si>
    <t>Vallisneria</t>
  </si>
  <si>
    <t>Velezia</t>
  </si>
  <si>
    <t>Ventenata</t>
  </si>
  <si>
    <t>Veratrum</t>
  </si>
  <si>
    <t>Verbascum</t>
  </si>
  <si>
    <t>Verbena</t>
  </si>
  <si>
    <t>Veronica</t>
  </si>
  <si>
    <t>Viburnum</t>
  </si>
  <si>
    <t>Vicia</t>
  </si>
  <si>
    <t>Vinca</t>
  </si>
  <si>
    <t>Vincetoxicum</t>
  </si>
  <si>
    <t>Viola</t>
  </si>
  <si>
    <t>Viscum</t>
  </si>
  <si>
    <t>Vitaliana</t>
  </si>
  <si>
    <t>Vitis</t>
  </si>
  <si>
    <t>Vulpia</t>
  </si>
  <si>
    <t>Wahlenbergia</t>
  </si>
  <si>
    <t>Waldsteinia</t>
  </si>
  <si>
    <t>Weigela</t>
  </si>
  <si>
    <t>Willemetia</t>
  </si>
  <si>
    <t>Wisteria</t>
  </si>
  <si>
    <t>Wolffia</t>
  </si>
  <si>
    <t>Woodsia</t>
  </si>
  <si>
    <t>Wulfenia</t>
  </si>
  <si>
    <t>Xanthium</t>
  </si>
  <si>
    <t>Xeranthemum</t>
  </si>
  <si>
    <t>Xerolekia</t>
  </si>
  <si>
    <t>Yucca</t>
  </si>
  <si>
    <t>Zannichellia</t>
  </si>
  <si>
    <t>Zea</t>
  </si>
  <si>
    <t>Zinnia</t>
  </si>
  <si>
    <t>Cleomaceae</t>
  </si>
  <si>
    <t>Coriariaceae</t>
  </si>
  <si>
    <t>Cycadophyta</t>
  </si>
  <si>
    <t>Equisetophyta</t>
  </si>
  <si>
    <t>Eriocaulaceae</t>
  </si>
  <si>
    <t>Ginkgophyta</t>
  </si>
  <si>
    <t>Gnetophyta</t>
  </si>
  <si>
    <t>Hymenophyllaceae</t>
  </si>
  <si>
    <t>Loranthaceae</t>
  </si>
  <si>
    <t>Lycopodiophyta</t>
  </si>
  <si>
    <t>Magnoliaceae</t>
  </si>
  <si>
    <t>Magnoliophyta</t>
  </si>
  <si>
    <t>Myrtaceae</t>
  </si>
  <si>
    <t>Pinophyta</t>
  </si>
  <si>
    <t>Pteridophyta</t>
  </si>
  <si>
    <t>Saururaceae</t>
  </si>
  <si>
    <t>Smilacaceae</t>
  </si>
  <si>
    <t>Theaceae</t>
  </si>
  <si>
    <t>Tracheophyta</t>
  </si>
  <si>
    <r>
      <t xml:space="preserve">Stand/ </t>
    </r>
    <r>
      <rPr>
        <i/>
        <sz val="10"/>
        <color rgb="FF000000"/>
        <rFont val="Calibri"/>
        <family val="2"/>
      </rPr>
      <t>état</t>
    </r>
    <r>
      <rPr>
        <sz val="10"/>
        <color rgb="FF000000"/>
        <rFont val="Calibri"/>
        <family val="2"/>
        <charset val="1"/>
      </rPr>
      <t>: 17.10.2018</t>
    </r>
  </si>
  <si>
    <t>1-20</t>
  </si>
  <si>
    <t>0-999999</t>
  </si>
  <si>
    <t>Variabelnname</t>
  </si>
  <si>
    <t>Variabelnwert</t>
  </si>
  <si>
    <t>Name Worksheet</t>
  </si>
  <si>
    <t>Datum (mm/yy)</t>
  </si>
  <si>
    <t>Version</t>
  </si>
  <si>
    <t>Änderung</t>
  </si>
  <si>
    <t>Verantwortung</t>
  </si>
  <si>
    <t>Kopfdaten</t>
  </si>
  <si>
    <t>Eawag</t>
  </si>
  <si>
    <t>Dezimalzahl, 2 Kommastellen</t>
  </si>
  <si>
    <t>1.02</t>
  </si>
  <si>
    <t>Koordinaten: Eingabebereich X/Y korrigiert 
X: 2000000-2999999 (statt 1000000-1999999)
Y: 1000000-1999999 (statt 2000000-2999999)</t>
  </si>
  <si>
    <t>1= gesät</t>
  </si>
  <si>
    <t>Dropdown-Liste:
1= gesät
2= gepflanzt/Stecklinge
3= mit Schnittgut importiert
4= Weitere, bitte in Bemerkung (Variabel 8_19) angeben
5= keine Angaben</t>
  </si>
  <si>
    <t>r</t>
  </si>
  <si>
    <t>Rohdaten_Indikator 8.2</t>
  </si>
  <si>
    <t>Rohdaten_Indikator 8.1</t>
  </si>
  <si>
    <t>weitere Dropdown-Listen</t>
  </si>
  <si>
    <t>1.03</t>
  </si>
  <si>
    <t>8_21: Entfernung des Schreibschutzes in der ganzen Spalte</t>
  </si>
  <si>
    <t>Zeile 3: Entfernung des Schreibschutzes</t>
  </si>
  <si>
    <t>8_21: Einfügen einer semi-automatischen Eingabe der Art 
(-&gt; ein oder mehere Buchstaben eingeben, dann Art in der Dropdownliste anklicken)</t>
  </si>
  <si>
    <t>8_30: Einfügen einer semi-automatischen Eingabe der Art 
(-&gt; ein oder mehere Buchstaben eingeben, dann Art in der Dropdownliste anklicken)</t>
  </si>
  <si>
    <t>Braun-Blanquet Skala: Entfernung des Leerzeichens beim Dropdownwert «r»</t>
  </si>
  <si>
    <t>Taxonname/
Nom du taxon</t>
  </si>
  <si>
    <t>Position</t>
  </si>
  <si>
    <t>Recherche</t>
  </si>
  <si>
    <t>Occurrence</t>
  </si>
  <si>
    <t>Kopfdaten_Indikator 8.3</t>
  </si>
  <si>
    <t>1.04</t>
  </si>
  <si>
    <t>Variablen 8_15 bis 8_20 vom Arbeitsblatt "Kopfdaten_Indikator 8.1" und Variablen 8_35 bis 8_46 vom Arbeitslatt "Rohdaten_Indikator 8.3" wurden ins neue Arbeitsblatt "Kopfdaten_Indikator 8.3" versetzt</t>
  </si>
  <si>
    <t>Deckung</t>
  </si>
  <si>
    <t>8_47</t>
  </si>
  <si>
    <t>8_48</t>
  </si>
  <si>
    <t>8_49</t>
  </si>
  <si>
    <t>8_50</t>
  </si>
  <si>
    <t>8_51</t>
  </si>
  <si>
    <t>8_52</t>
  </si>
  <si>
    <t>8_53</t>
  </si>
  <si>
    <t>8_54</t>
  </si>
  <si>
    <t>Kopfdaten_Indikator 8.1</t>
  </si>
  <si>
    <t>Data Dictionary/ 
Rohdaten_Indikator 8.1</t>
  </si>
  <si>
    <t>Name Ziellebensraum mit höchstem Jaccard-Koeffizienten</t>
  </si>
  <si>
    <t>Alle Lebensräume mit Vegetationsliste (gemäss Delarze et al. 2015)</t>
  </si>
  <si>
    <t>1.1.1. Armleuchteralgengesellschaft</t>
  </si>
  <si>
    <t>1.1.2. Laichkrautgesellschaften</t>
  </si>
  <si>
    <t>1.1.3. Wasserlinsengesellschaften</t>
  </si>
  <si>
    <t>1.1.4. Schwimmblattgesellschaft</t>
  </si>
  <si>
    <t>1.2.1. Brachsmen- und Barbenregion (Epipotamon)</t>
  </si>
  <si>
    <t>1.2.2. Äschenregion (Hyporhithron)</t>
  </si>
  <si>
    <t>1.3.1. Wärmeliebende Quellflur</t>
  </si>
  <si>
    <t>1.3.2. Kalkreiche Quellflur</t>
  </si>
  <si>
    <t>1.3.3. Kalkarme Quellflur</t>
  </si>
  <si>
    <t>2.1.1. Moortümpelgesellschaft</t>
  </si>
  <si>
    <t>2.1.2.1. Stillwasser-Röhricht</t>
  </si>
  <si>
    <t>2.1.3. Strandlingsgesellschaften</t>
  </si>
  <si>
    <t>2.2.1.1. Grossseggenried</t>
  </si>
  <si>
    <t>2.2.1.2. Schneidbinsenried</t>
  </si>
  <si>
    <t>2.2.2. Kalkarmes Kleinseggenried (Braunseggenried)</t>
  </si>
  <si>
    <t>2.2.3. Kalkreiches Kleinseggenried (Davallseggenried)</t>
  </si>
  <si>
    <t>2.2.4. Übergangsmoor</t>
  </si>
  <si>
    <t>2.2.5. Schwemmufervegetation alpiner Wildbäche</t>
  </si>
  <si>
    <t>2.3.1. Pfeifengraswiese</t>
  </si>
  <si>
    <t>2.3.2. Nährstoffreiche Feuchtwiesen (Sumpfdotterblumenwiese)</t>
  </si>
  <si>
    <t>2.3.3. Feuchte Hochstaudenflur (Spierstaudenflur)</t>
  </si>
  <si>
    <t>2.4.1. Offene Hochmoore</t>
  </si>
  <si>
    <t>2.5.1. Einjährige Schlammflur (Zwergbinsenflur)</t>
  </si>
  <si>
    <t>2.5.2. Mehrjährige Schlammflur (Zweizahnflur)</t>
  </si>
  <si>
    <t>3.3.1.2. Alpine Kalkblockflur</t>
  </si>
  <si>
    <t>3.3.1.3. Alpine Kalkschieferflur</t>
  </si>
  <si>
    <t>3.3.1.4. Feinerdereiche Kalkschuttflur</t>
  </si>
  <si>
    <t>3.3.1.5. Trockenwarme Kalkschuttflur</t>
  </si>
  <si>
    <t>3.3.2.2. Alpine Silikatschuttflur</t>
  </si>
  <si>
    <t>3.3.2.3. Trockenwarme Silikatschuttflur</t>
  </si>
  <si>
    <t>3.4.1.2. Trockene Kalkfelsflur</t>
  </si>
  <si>
    <t>3.4.1.3. Schattige Kalkfelsflur</t>
  </si>
  <si>
    <t>3.4.2.2. Silikatfelsflur</t>
  </si>
  <si>
    <t>3.4.2.3. Serpentingesteinsflur</t>
  </si>
  <si>
    <t>4.0. Kunstrasen</t>
  </si>
  <si>
    <t>4.1.1. Wärmeliebende Kalkfels-Pionierflur</t>
  </si>
  <si>
    <t>4.1.2. Kalkfels-Pionierflur des Gebirges (Karstfluren)</t>
  </si>
  <si>
    <t>4.1.3. Wärmeliebende Silikatfels-Pionierflur</t>
  </si>
  <si>
    <t>4.1.4. Silikatfelsgrusflur des Gebirges</t>
  </si>
  <si>
    <t>4.2.1.1. Inneralpine Felsensteppe</t>
  </si>
  <si>
    <t>4.2.1.2. Kontinentaler Halbtrockenrasen</t>
  </si>
  <si>
    <t>4.2.2. Mitteleuropäischer Trockenrasen</t>
  </si>
  <si>
    <t>4.2.3. Insubrischer Trockenrasen</t>
  </si>
  <si>
    <t>4.2.4. Mitteleuropäischer Halbtrockenrasen</t>
  </si>
  <si>
    <t>4.3.1. Blaugrashalde</t>
  </si>
  <si>
    <t>4.3.2. Polsterseggenrasen</t>
  </si>
  <si>
    <t>4.3.3. Rostseggenhalde</t>
  </si>
  <si>
    <t>4.3.4. Windkantenrasen (Nacktriedrasen)</t>
  </si>
  <si>
    <t>4.3.5. Borstgrasrasen</t>
  </si>
  <si>
    <t>4.3.6. Buntschwingelhalde</t>
  </si>
  <si>
    <t>4.3.7. Krummseggenrasen</t>
  </si>
  <si>
    <t>4.4.1. Kalkreiches Schneetälchen</t>
  </si>
  <si>
    <t>4.4.2. Kalkarmes Schneetälchen</t>
  </si>
  <si>
    <t>4.5.1. Talfettwiesen (Fromentalwiese)</t>
  </si>
  <si>
    <t>4.5.2. Bergfettwiese (Goldhaferwiese)</t>
  </si>
  <si>
    <t>4.5.3. Talfettweide (Kammgrasweide)</t>
  </si>
  <si>
    <t>4.5.4. Bergfettweide (Milchkrautweide)</t>
  </si>
  <si>
    <t>4.6.1. Queckenbrache</t>
  </si>
  <si>
    <t>5.1.1. Trockenwarmer Krautsaum</t>
  </si>
  <si>
    <t>5.1.2. Mesophiler Krautsaum</t>
  </si>
  <si>
    <t>5.1.3. Feuchter Krautsaum (Tieflagen)</t>
  </si>
  <si>
    <t>5.1.4. Feuchter Krautsaum (höheren Lagen)</t>
  </si>
  <si>
    <t>5.1.5. Nährstoffreicher Krautsaum</t>
  </si>
  <si>
    <t>5.2.1. Kalkreiche Schlagflur</t>
  </si>
  <si>
    <t>5.2.2. Kalkarme Schlagflur</t>
  </si>
  <si>
    <t>5.2.3. Hochgrasflur des Gebirges</t>
  </si>
  <si>
    <t>5.2.4. Hochstaudenflur des Gebirges</t>
  </si>
  <si>
    <t>5.2.5. Adlerfarnflur</t>
  </si>
  <si>
    <t>5.3.1. Besenginster-Gebüsche</t>
  </si>
  <si>
    <t>5.3.2. Trockenwarmes Gebüsch</t>
  </si>
  <si>
    <t>5.3.3. Mesophiles Gebüsch</t>
  </si>
  <si>
    <t>5.3.4. Brombeergestrüpp</t>
  </si>
  <si>
    <t>5.3.5. Gebüschreiche Vorwaldgesellschaften</t>
  </si>
  <si>
    <t>5.3.7. Moor-Weidengebüsch</t>
  </si>
  <si>
    <t>5.3.8. Gebirgs-Weidengebüsch</t>
  </si>
  <si>
    <t>5.3.9. Grünerlengebüsche</t>
  </si>
  <si>
    <t>5.4.1. Subatlantische Zwergstrauchheide (Ginsterheide)</t>
  </si>
  <si>
    <t>5.4.2. Kontinentale Zwergstrauchheide (Sefistrauchheide)</t>
  </si>
  <si>
    <t>5.4.3. Subalpine Kalkheide (Erikaheide)</t>
  </si>
  <si>
    <t>5.4.4. Trockene subalpine Zwergstrauchheide (Zwergwacholderheide)</t>
  </si>
  <si>
    <t>5.4.5. Mesophile subalpine Zwergstrauchheide (Alpenrosenheide)</t>
  </si>
  <si>
    <t>5.4.6. Alpine Windheide</t>
  </si>
  <si>
    <t>6.1.1. Erlen-Bruchwald</t>
  </si>
  <si>
    <t>6.1.3. Grauerlen-Auenwald</t>
  </si>
  <si>
    <t>6.2.1. Orchideen-Buchenwald</t>
  </si>
  <si>
    <t>6.2.2. Hainsimsen-Buchenwald</t>
  </si>
  <si>
    <t>6.2.3. Waldmeister-Buchenwald</t>
  </si>
  <si>
    <t>6.2.4. Zahnwurz-Buchenwald</t>
  </si>
  <si>
    <t>6.2.5. Tannen-Buchenwald</t>
  </si>
  <si>
    <t>6.3.1. Ahorn-Schluchtwald</t>
  </si>
  <si>
    <t>6.3.2. Linden-Mischwald</t>
  </si>
  <si>
    <t>6.3.3. Eichen- Hainbuchenwald</t>
  </si>
  <si>
    <t>6.3.4. Flaumeichenwald</t>
  </si>
  <si>
    <t>6.3.5. Hopfenbuchenwald</t>
  </si>
  <si>
    <t>6.3.6. Saurer Eichenmischwald</t>
  </si>
  <si>
    <t>6.3.7. Kastanienwald</t>
  </si>
  <si>
    <t>6.3.8. Laubwald mit immergrünen Sträuchern</t>
  </si>
  <si>
    <t>6.3.9. Robinienwald</t>
  </si>
  <si>
    <t>6.4.1. Pfeifengras-Föhrenwald</t>
  </si>
  <si>
    <t>6.4.2. Subkontinentaler kalkreicher Föhrenwald</t>
  </si>
  <si>
    <t>6.4.3. Kontinentaler Steppen-Föhrenwald</t>
  </si>
  <si>
    <t>6.4.4. Kalkarmer Föhrenwald</t>
  </si>
  <si>
    <t>6.5.1. Hochmoor-Birkenwald</t>
  </si>
  <si>
    <t>6.5.2. Hochmoor-Bergföhrenwald</t>
  </si>
  <si>
    <t>6.5.3. Hochmoor-Fichtenwald</t>
  </si>
  <si>
    <t>6.6.1. Tannen-Fichtenwald</t>
  </si>
  <si>
    <t>6.6.2. Heidelbeer-Fichtenwald</t>
  </si>
  <si>
    <t>6.6.3. Lärchen-Arvenwald</t>
  </si>
  <si>
    <t>6.6.4. Lärchenwald</t>
  </si>
  <si>
    <t>6.6.5. Bergföhrenwald</t>
  </si>
  <si>
    <t>7.1.1. Feuchte Trittflur</t>
  </si>
  <si>
    <t>7.1.2. Trockene Trittflur</t>
  </si>
  <si>
    <t>7.1.3. Subalpin-alpine Trittflur</t>
  </si>
  <si>
    <t>7.1.4. Einjährige Ruderalflur</t>
  </si>
  <si>
    <t>7.1.5. Trockenwarme Ruderalflur</t>
  </si>
  <si>
    <t>7.1.6. Mesophile Ruderalflur (Steinkleeflur)</t>
  </si>
  <si>
    <t>7.1.7. Alpine Lägerflur (Alpenblackenflur)</t>
  </si>
  <si>
    <t>7.1.8. Lägerflur der Tieflagen</t>
  </si>
  <si>
    <t>7.2.1. Trockenwarme Mauerflur</t>
  </si>
  <si>
    <t>7.2.2. Steinpflaster-Trittflur</t>
  </si>
  <si>
    <t>8.2.1.1. Kalkarme Getreideäcker</t>
  </si>
  <si>
    <t>8.2.1.2. Kalkreiche Getreideäcker</t>
  </si>
  <si>
    <t>8.2.3.2. Kalkreicher, lehmiger Hackfruchtacker</t>
  </si>
  <si>
    <t>8.2.3.3. Kalkarmer, trockener Hackfruchtacker</t>
  </si>
  <si>
    <t>8.2.3.4. Kalkreicher, trockener Hackfruchtacker</t>
  </si>
  <si>
    <t>Individuenzahl pro Pflanzenart pro km Fliessstrecke</t>
  </si>
  <si>
    <t>Kolonisierte Fläche pro Pflanzenart pro km Fliessstrecke</t>
  </si>
  <si>
    <t xml:space="preserve">Kolonisierte Fläche der ausgewählten Pflanzenart pro km Fliessstrecke </t>
  </si>
  <si>
    <t>Mittelwert der höchsten Jaccard-Koeffiziente der Ziellebensräume über alle Dauerflächen hinweg</t>
  </si>
  <si>
    <t>2.01</t>
  </si>
  <si>
    <t>Variablen 8_26 und 8_27 wurden im Namen und in der Beschreibung ergänzt mit "pro km Fliessgewässer"</t>
  </si>
  <si>
    <t>Variablen 8_47 und 8_48 wurden neu erstellt</t>
  </si>
  <si>
    <t>Data Dictionary/
Kopfdaten_Dauerflächen_Ind. 8.2</t>
  </si>
  <si>
    <t>Data Dictionary/
Rohdaten_Dauerflächen_Ind. 8.2</t>
  </si>
  <si>
    <t>Data Dictionary/ 
Kopfdaten_Indikator 8.2</t>
  </si>
  <si>
    <t>Anzahl gezählte Individuen der ausgewählten Pflanzenart im gesamten Projektperimeter</t>
  </si>
  <si>
    <t>Anzahl gezählte Individuen der ausgewählten Pflanzenart pro km Fliessstrecke</t>
  </si>
  <si>
    <t>Mittelwert Jaccard-Koeffizient Ziellebensräume</t>
  </si>
  <si>
    <t>Höchster Jaccard-Koeffizient Ziellebensräume</t>
  </si>
  <si>
    <t>Höchster Jaccard-Koeffizient übrige Lebensräume</t>
  </si>
  <si>
    <t>Name übriger Lebensraum mit höchstem Jaccard-Koeffizienten</t>
  </si>
  <si>
    <t>Name und Nummer des Ziellebensraumes mit dem höchsten Jaccard-Koeffizienten (pro Dauerfläche)</t>
  </si>
  <si>
    <t>Wert des Jaccard-Koeffizienten des Ziellebensraums mit dem höchsten Jaccard-Koeffizienten (pro Dauerfläche)</t>
  </si>
  <si>
    <t>Name und Nummer des Lebensraums mit dem höchsten Jaccard-Koeffizienten, welcher nicht zu den Ziellebensräumen zählt (pro Dauerfläche)</t>
  </si>
  <si>
    <t>Wert des Jaccard-Koeffizienten des Lebensraums mit dem höchsten Jaccard-Koeffizienten, welcher nicht zu den Ziellebensräumen zählt (pro Dauerfläche)</t>
  </si>
  <si>
    <t>Standardisierter Wert Ziellebensräume</t>
  </si>
  <si>
    <t>Ziellebensräume
(Code Lebensraum gemäss Delarze et al. 2015)</t>
  </si>
  <si>
    <t>Kopfdaten_Indikator 8.2</t>
  </si>
  <si>
    <t>Rohdaten_Dauerflächen_Ind. 8.2</t>
  </si>
  <si>
    <t>Kopfdaten_Dauerflächen_Ind. 8.2</t>
  </si>
  <si>
    <t>0-Richtwert Pflanzenart pro km Fliessstrecke</t>
  </si>
  <si>
    <t>1-Richtwert Pflanzenart pro km Fliessstrecke</t>
  </si>
  <si>
    <t>Variabel 8_33 wurde umbenannt; sie heisst nun "Deckung"</t>
  </si>
  <si>
    <t>Variabel 8_32: Die Dropdownliste wurde angepasst, es können nun nur noch die Vegetationsschichten Baumschicht, Strauchschicht und Krautschicht angegeben werden</t>
  </si>
  <si>
    <t>Das Arbeitsblatt "Kopfdaten_Dauerflächen_Ind. 8.2" wurde neu erstellt</t>
  </si>
  <si>
    <t>Variablen 8_19 und 8_20 wurden vom Arbeitsblatt "Kopfdaten_Indikator 8.3" ins Arbeitsblatt "Kopfdaten_Indikator 8.1" verschoben</t>
  </si>
  <si>
    <t>Variablen 8_12, 8_13 und 8_14 wurden gelöscht</t>
  </si>
  <si>
    <t xml:space="preserve">Die Struktur des Arbeitsblatts wurde angepasst, damit sie gleich ist wie die Kopfdaten von den Indikatoren 8.1 und 8.3. </t>
  </si>
  <si>
    <t>Variablen 8_53 und 8_54 wurden neu erstellt</t>
  </si>
  <si>
    <t>5.1.4. Feuchter Krautsaum (höhere Lagen)</t>
  </si>
  <si>
    <t>Kolonisierte Fläche (m2) bzw. Anzahl Individuen pro km Fliessstrecke für den 0-Richtwert</t>
  </si>
  <si>
    <t>Kolonisierte Fläche (m2) bzw. Anzahl Individuen pro km Fliessstrecke für den 1-Richtwert</t>
  </si>
  <si>
    <t xml:space="preserve">Vegetationsschicht der Art (Kraut-, Strauch-, Baumschicht), wobei:
Krautschicht = alle krautigen Pflanzen egal wie hoch plus alle Gehölze &lt; 0.5 m
Strauchschicht = alle Gehölze mit Höhe zwischen 0.5 und 3m
Baumschicht = Gehölze &gt; 3m
</t>
  </si>
  <si>
    <t xml:space="preserve">Dropdown-Liste:
Baumschicht
Strauchschicht 
Krautschicht </t>
  </si>
  <si>
    <t>Für jede gefundene Art, Angabe ihrer Deckung gemäss Braun-Blanquet-Skala</t>
  </si>
  <si>
    <t>Dropdown-Liste:
siehe Kolonne D "Ziellebensräume" im Arbeitsblatt "Weitere Dropdown-Listen"</t>
  </si>
  <si>
    <t>Dropdown-Liste:
siehe Kolonne E "alle Lebensräume mit Vegetationsliste" im Arbeitsblatt "Weitere Dropdown-Listen"</t>
  </si>
  <si>
    <t>Bewertung des Mittelwertes der Dauerflächen (8_60) von Indikator 8.2: Wert zwischen 0 und 1</t>
  </si>
  <si>
    <t>Baumschicht (B)</t>
  </si>
  <si>
    <t>Strauchschicht  (S)</t>
  </si>
  <si>
    <t>Krautschicht (K)</t>
  </si>
  <si>
    <t>Data Dictionary/ 
Kopfdaten_Indikator 8.3</t>
  </si>
  <si>
    <t>Variablen 8_49 bis 8_52 wurden neu erstellt</t>
  </si>
  <si>
    <t>Das Arbeitsblatt "Rohdaten_Indikator 8.2" wurde umbenannt zu " Rohdaten_Dauerfläche_Ind. 8.2"</t>
  </si>
  <si>
    <r>
      <rPr>
        <sz val="11"/>
        <color theme="1"/>
        <rFont val="Calibri"/>
        <family val="2"/>
      </rPr>
      <t>≥</t>
    </r>
    <r>
      <rPr>
        <sz val="11"/>
        <color theme="1"/>
        <rFont val="Calibri"/>
        <family val="2"/>
        <scheme val="minor"/>
      </rPr>
      <t>0</t>
    </r>
  </si>
  <si>
    <t>Datentyp OK?</t>
  </si>
  <si>
    <t>Eingabebereich OK?</t>
  </si>
  <si>
    <r>
      <t xml:space="preserve">Wert(e) enthalten?
</t>
    </r>
    <r>
      <rPr>
        <sz val="11"/>
        <color theme="1"/>
        <rFont val="Calibri"/>
        <family val="2"/>
        <scheme val="minor"/>
      </rPr>
      <t>(d.h. Zellen(n) nicht leer)</t>
    </r>
  </si>
  <si>
    <t>Kopfdaten_Dauerfläche_Ind. 8.2</t>
  </si>
  <si>
    <t>Rohdaten_Dauerfläche_Ind. 8.2</t>
  </si>
  <si>
    <t>2.02</t>
  </si>
  <si>
    <t>Zelle C12 entsperrt</t>
  </si>
  <si>
    <t>Zelle C3 entsperrt</t>
  </si>
  <si>
    <t>B</t>
  </si>
  <si>
    <t>C</t>
  </si>
  <si>
    <t>D</t>
  </si>
  <si>
    <t>E</t>
  </si>
  <si>
    <t>F</t>
  </si>
  <si>
    <t>G</t>
  </si>
  <si>
    <t>H</t>
  </si>
  <si>
    <t>J</t>
  </si>
  <si>
    <t>K</t>
  </si>
  <si>
    <t>Zielart</t>
  </si>
  <si>
    <t>Weitere Dropdown-Listen</t>
  </si>
  <si>
    <t>Leerschlag gelöscht bei "Zielart"</t>
  </si>
  <si>
    <t>Check</t>
  </si>
  <si>
    <t>Arbeitsblatt neu hinzugefügt</t>
  </si>
  <si>
    <t>Dieses Arbeitsblatt erlaubt eine erste Prüfung der Daten hinsichtlich fehlender Angaben (Kolonne E), Datentyp (Kolonne F) und Eingabebereich (Kolonne G) sowie weiterer Kriterien (z.B. fehlende Werte; Kolonnen H bis J).</t>
  </si>
  <si>
    <r>
      <t xml:space="preserve">Alle Zellen in Kolonne ausgefüllt?
</t>
    </r>
    <r>
      <rPr>
        <sz val="11"/>
        <color theme="1"/>
        <rFont val="Calibri"/>
        <family val="2"/>
        <charset val="1"/>
        <scheme val="minor"/>
      </rPr>
      <t>(d.h. keine fehlenden Werte)</t>
    </r>
  </si>
  <si>
    <r>
      <t xml:space="preserve">Variable 8_43: Der Eingabebereich vom Shannon Index wurde angepasst zu </t>
    </r>
    <r>
      <rPr>
        <sz val="11"/>
        <color theme="1"/>
        <rFont val="Calibri"/>
        <family val="2"/>
      </rPr>
      <t>≥</t>
    </r>
    <r>
      <rPr>
        <sz val="11"/>
        <color theme="1"/>
        <rFont val="Calibri"/>
        <family val="2"/>
        <scheme val="minor"/>
      </rPr>
      <t>0</t>
    </r>
  </si>
  <si>
    <t>Mind. 3 Pflanzenarten:</t>
  </si>
  <si>
    <t>Summe 8_25 bis 8_41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</si>
</sst>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1"/>
      <color theme="1"/>
      <name val="Calibri"/>
      <family val="2"/>
      <scheme val="minor"/>
    </font>
    <font>
      <sz val="11"/>
      <color rgb="FF000000"/>
      <name val="Calibri"/>
      <family val="2"/>
      <charset val="1"/>
    </font>
    <font>
      <b/>
      <sz val="18"/>
      <color rgb="FF000000"/>
      <name val="Calibri"/>
      <family val="2"/>
      <charset val="1"/>
    </font>
    <font>
      <sz val="10"/>
      <color rgb="FF000000"/>
      <name val="Calibri"/>
      <family val="2"/>
      <charset val="1"/>
    </font>
    <font>
      <i/>
      <sz val="10"/>
      <color rgb="FF000000"/>
      <name val="Calibri"/>
      <family val="2"/>
    </font>
    <font>
      <i/>
      <sz val="10"/>
      <color rgb="FF000000"/>
      <name val="Calibri"/>
      <family val="2"/>
      <charset val="1"/>
    </font>
    <font>
      <sz val="9"/>
      <color rgb="FF000000"/>
      <name val="Calibri"/>
      <family val="2"/>
      <charset val="1"/>
    </font>
    <font>
      <sz val="11"/>
      <color theme="2" tint="-0.499984740745262"/>
      <name val="Calibri"/>
      <family val="2"/>
      <charset val="1"/>
    </font>
    <font>
      <sz val="9"/>
      <color theme="2" tint="-0.499984740745262"/>
      <name val="Calibri"/>
      <family val="2"/>
      <charset val="1"/>
    </font>
    <font>
      <sz val="9"/>
      <color theme="1"/>
      <name val="Arial"/>
      <family val="2"/>
    </font>
    <font>
      <b/>
      <sz val="10"/>
      <color theme="1"/>
      <name val="Calibri"/>
      <family val="2"/>
      <scheme val="minor"/>
    </font>
    <font>
      <vertAlign val="superscript"/>
      <sz val="11"/>
      <color theme="1"/>
      <name val="Calibri"/>
      <family val="2"/>
      <scheme val="minor"/>
    </font>
    <font>
      <sz val="11"/>
      <name val="Calibri"/>
      <family val="2"/>
      <scheme val="minor"/>
    </font>
    <font>
      <b/>
      <sz val="11"/>
      <name val="Calibri"/>
      <family val="2"/>
      <scheme val="minor"/>
    </font>
    <font>
      <b/>
      <sz val="11"/>
      <color rgb="FF000000"/>
      <name val="Calibri"/>
      <family val="2"/>
    </font>
    <font>
      <sz val="10"/>
      <color indexed="8"/>
      <name val="Arial"/>
      <family val="2"/>
    </font>
    <font>
      <sz val="11"/>
      <color theme="1"/>
      <name val="Calibri"/>
      <family val="2"/>
    </font>
    <font>
      <sz val="11"/>
      <name val="Calibri"/>
      <family val="2"/>
      <charset val="1"/>
      <scheme val="minor"/>
    </font>
  </fonts>
  <fills count="6">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4.9989318521683403E-2"/>
        <bgColor indexed="64"/>
      </patternFill>
    </fill>
  </fills>
  <borders count="9">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0" fontId="17" fillId="0" borderId="0"/>
    <xf numFmtId="0" fontId="16" fillId="0" borderId="0"/>
    <xf numFmtId="0" fontId="31" fillId="0" borderId="0"/>
  </cellStyleXfs>
  <cellXfs count="201">
    <xf numFmtId="0" fontId="0" fillId="0" borderId="0" xfId="0"/>
    <xf numFmtId="0" fontId="18" fillId="0" borderId="0" xfId="1" applyFont="1"/>
    <xf numFmtId="0" fontId="17" fillId="0" borderId="0" xfId="1"/>
    <xf numFmtId="0" fontId="17" fillId="0" borderId="0" xfId="1" applyAlignment="1">
      <alignment horizontal="center"/>
    </xf>
    <xf numFmtId="0" fontId="19" fillId="0" borderId="0" xfId="1" applyFont="1" applyBorder="1"/>
    <xf numFmtId="0" fontId="19" fillId="0" borderId="4" xfId="1" applyFont="1" applyBorder="1" applyAlignment="1">
      <alignment wrapText="1"/>
    </xf>
    <xf numFmtId="0" fontId="19" fillId="0" borderId="3" xfId="1" applyFont="1" applyBorder="1" applyAlignment="1">
      <alignment wrapText="1"/>
    </xf>
    <xf numFmtId="0" fontId="19" fillId="0" borderId="3" xfId="1" applyFont="1" applyBorder="1" applyAlignment="1">
      <alignment horizontal="center" wrapText="1"/>
    </xf>
    <xf numFmtId="0" fontId="19" fillId="0" borderId="6" xfId="1" applyFont="1" applyBorder="1" applyAlignment="1">
      <alignment horizontal="center" wrapText="1"/>
    </xf>
    <xf numFmtId="0" fontId="17" fillId="0" borderId="0" xfId="1" applyAlignment="1">
      <alignment wrapText="1"/>
    </xf>
    <xf numFmtId="0" fontId="21" fillId="0" borderId="5" xfId="1" applyFont="1" applyBorder="1" applyAlignment="1">
      <alignment wrapText="1"/>
    </xf>
    <xf numFmtId="0" fontId="21" fillId="0" borderId="1" xfId="1" applyFont="1" applyBorder="1" applyAlignment="1">
      <alignment wrapText="1"/>
    </xf>
    <xf numFmtId="0" fontId="21" fillId="0" borderId="1" xfId="1" applyFont="1" applyBorder="1" applyAlignment="1">
      <alignment horizontal="center" wrapText="1"/>
    </xf>
    <xf numFmtId="0" fontId="21" fillId="0" borderId="2" xfId="1" applyFont="1" applyBorder="1" applyAlignment="1">
      <alignment horizontal="center" wrapText="1"/>
    </xf>
    <xf numFmtId="0" fontId="17" fillId="0" borderId="8" xfId="1" applyBorder="1" applyAlignment="1">
      <alignment vertical="center"/>
    </xf>
    <xf numFmtId="0" fontId="17" fillId="0" borderId="8" xfId="1" applyFont="1" applyBorder="1" applyAlignment="1">
      <alignment horizontal="center" vertical="center"/>
    </xf>
    <xf numFmtId="0" fontId="22" fillId="0" borderId="8" xfId="1" applyFont="1" applyBorder="1" applyAlignment="1">
      <alignment horizontal="center" vertical="center"/>
    </xf>
    <xf numFmtId="0" fontId="22" fillId="0" borderId="8" xfId="1" applyFont="1" applyBorder="1" applyAlignment="1">
      <alignment vertical="center"/>
    </xf>
    <xf numFmtId="0" fontId="23" fillId="0" borderId="8" xfId="1" applyFont="1" applyBorder="1" applyAlignment="1">
      <alignment vertical="center"/>
    </xf>
    <xf numFmtId="0" fontId="23" fillId="0" borderId="8" xfId="1" applyFont="1" applyBorder="1" applyAlignment="1">
      <alignment horizontal="center" vertical="center"/>
    </xf>
    <xf numFmtId="0" fontId="24" fillId="0" borderId="8" xfId="1" applyFont="1" applyBorder="1" applyAlignment="1">
      <alignment horizontal="center" vertical="center"/>
    </xf>
    <xf numFmtId="0" fontId="24" fillId="0" borderId="8" xfId="1" applyFont="1" applyBorder="1" applyAlignment="1">
      <alignment vertical="center"/>
    </xf>
    <xf numFmtId="0" fontId="23" fillId="0" borderId="0" xfId="1" applyFont="1"/>
    <xf numFmtId="0" fontId="22" fillId="0" borderId="8" xfId="1" applyFont="1" applyBorder="1" applyAlignment="1">
      <alignment vertical="center" wrapText="1"/>
    </xf>
    <xf numFmtId="0" fontId="16" fillId="0" borderId="0" xfId="2" applyFill="1" applyAlignment="1">
      <alignment vertical="top" wrapText="1"/>
    </xf>
    <xf numFmtId="0" fontId="14" fillId="0" borderId="0" xfId="2" applyFont="1" applyFill="1" applyAlignment="1">
      <alignment vertical="top" wrapText="1"/>
    </xf>
    <xf numFmtId="0" fontId="14" fillId="0" borderId="0" xfId="2" applyFont="1" applyFill="1" applyBorder="1" applyAlignment="1">
      <alignment vertical="top" wrapText="1"/>
    </xf>
    <xf numFmtId="0" fontId="14" fillId="0" borderId="8" xfId="2" applyFont="1" applyFill="1" applyBorder="1" applyAlignment="1">
      <alignment vertical="top" wrapText="1"/>
    </xf>
    <xf numFmtId="0" fontId="14" fillId="0" borderId="8" xfId="2" applyFont="1" applyBorder="1" applyAlignment="1">
      <alignment horizontal="left" vertical="top" wrapText="1"/>
    </xf>
    <xf numFmtId="0" fontId="14" fillId="0" borderId="8" xfId="2" applyFont="1" applyFill="1" applyBorder="1" applyAlignment="1">
      <alignment horizontal="left" vertical="top" wrapText="1"/>
    </xf>
    <xf numFmtId="0" fontId="0" fillId="0" borderId="8" xfId="0" applyBorder="1"/>
    <xf numFmtId="0" fontId="14" fillId="3" borderId="0" xfId="2" applyFont="1" applyFill="1" applyBorder="1" applyAlignment="1">
      <alignment vertical="top" wrapText="1"/>
    </xf>
    <xf numFmtId="0" fontId="0" fillId="3" borderId="0" xfId="0" applyFill="1" applyBorder="1"/>
    <xf numFmtId="0" fontId="14" fillId="0" borderId="8" xfId="2" applyFont="1" applyBorder="1" applyAlignment="1">
      <alignment vertical="top" wrapText="1"/>
    </xf>
    <xf numFmtId="0" fontId="14" fillId="0" borderId="8" xfId="0" applyFont="1" applyBorder="1"/>
    <xf numFmtId="0" fontId="0" fillId="2" borderId="8" xfId="0" applyFill="1" applyBorder="1"/>
    <xf numFmtId="0" fontId="16" fillId="3" borderId="0" xfId="2" applyFill="1" applyBorder="1" applyAlignment="1">
      <alignment vertical="top" wrapText="1"/>
    </xf>
    <xf numFmtId="0" fontId="16" fillId="3" borderId="0" xfId="0" applyFont="1" applyFill="1" applyBorder="1"/>
    <xf numFmtId="0" fontId="0" fillId="0" borderId="8" xfId="0" applyBorder="1" applyAlignment="1">
      <alignment vertical="top"/>
    </xf>
    <xf numFmtId="0" fontId="0" fillId="0" borderId="8" xfId="0" applyFill="1" applyBorder="1" applyAlignment="1">
      <alignment horizontal="left" vertical="top"/>
    </xf>
    <xf numFmtId="0" fontId="0" fillId="0" borderId="8" xfId="0" applyFill="1" applyBorder="1" applyAlignment="1">
      <alignment vertical="top"/>
    </xf>
    <xf numFmtId="0" fontId="0" fillId="0" borderId="8" xfId="0" applyBorder="1" applyAlignment="1">
      <alignment horizontal="left" vertical="top"/>
    </xf>
    <xf numFmtId="0" fontId="28" fillId="0" borderId="8" xfId="0" applyFont="1" applyFill="1" applyBorder="1" applyAlignment="1">
      <alignment vertical="top"/>
    </xf>
    <xf numFmtId="0" fontId="13" fillId="0" borderId="8" xfId="2" applyFont="1" applyFill="1" applyBorder="1" applyAlignment="1">
      <alignment vertical="top"/>
    </xf>
    <xf numFmtId="0" fontId="16" fillId="0" borderId="8" xfId="2" applyFill="1" applyBorder="1" applyAlignment="1">
      <alignment horizontal="left" vertical="top"/>
    </xf>
    <xf numFmtId="0" fontId="0" fillId="0" borderId="8" xfId="2" applyFont="1" applyFill="1" applyBorder="1" applyAlignment="1">
      <alignment vertical="top"/>
    </xf>
    <xf numFmtId="0" fontId="16" fillId="0" borderId="8" xfId="2" applyBorder="1" applyAlignment="1">
      <alignment horizontal="left" vertical="top"/>
    </xf>
    <xf numFmtId="0" fontId="13" fillId="0" borderId="8" xfId="2" applyFont="1" applyFill="1" applyBorder="1" applyAlignment="1">
      <alignment horizontal="left" vertical="top"/>
    </xf>
    <xf numFmtId="0" fontId="16" fillId="0" borderId="8" xfId="2" applyFill="1" applyBorder="1" applyAlignment="1">
      <alignment vertical="top"/>
    </xf>
    <xf numFmtId="0" fontId="14" fillId="0" borderId="8" xfId="0" applyFont="1" applyFill="1" applyBorder="1" applyAlignment="1">
      <alignment vertical="top"/>
    </xf>
    <xf numFmtId="0" fontId="14" fillId="0" borderId="8" xfId="2" applyFont="1" applyFill="1" applyBorder="1" applyAlignment="1">
      <alignment vertical="top"/>
    </xf>
    <xf numFmtId="0" fontId="14" fillId="0" borderId="8" xfId="0" applyFont="1" applyFill="1" applyBorder="1" applyAlignment="1">
      <alignment horizontal="left" vertical="top" wrapText="1"/>
    </xf>
    <xf numFmtId="0" fontId="14" fillId="0" borderId="8" xfId="2" applyFont="1" applyBorder="1" applyAlignment="1">
      <alignment horizontal="left" vertical="top"/>
    </xf>
    <xf numFmtId="0" fontId="29" fillId="0" borderId="8" xfId="2" applyFont="1" applyBorder="1" applyAlignment="1">
      <alignment horizontal="left" vertical="top" wrapText="1"/>
    </xf>
    <xf numFmtId="0" fontId="0" fillId="2" borderId="0" xfId="0" applyFill="1"/>
    <xf numFmtId="0" fontId="0" fillId="4" borderId="0" xfId="0" applyFill="1"/>
    <xf numFmtId="0" fontId="14" fillId="0" borderId="0" xfId="2" applyFont="1" applyFill="1" applyAlignment="1" applyProtection="1">
      <alignment vertical="top" wrapText="1"/>
    </xf>
    <xf numFmtId="0" fontId="0" fillId="0" borderId="0" xfId="0" applyFill="1" applyAlignment="1" applyProtection="1">
      <alignment horizontal="left" vertical="top"/>
    </xf>
    <xf numFmtId="0" fontId="0" fillId="0" borderId="0" xfId="0" applyFill="1" applyAlignment="1" applyProtection="1">
      <alignment horizontal="left" vertical="top" wrapText="1"/>
    </xf>
    <xf numFmtId="0" fontId="0" fillId="0" borderId="0" xfId="0" applyFill="1" applyAlignment="1" applyProtection="1">
      <alignment vertical="top"/>
    </xf>
    <xf numFmtId="0" fontId="28" fillId="0" borderId="0" xfId="0" applyFont="1" applyFill="1" applyAlignment="1" applyProtection="1">
      <alignment vertical="top"/>
    </xf>
    <xf numFmtId="0" fontId="0" fillId="0" borderId="0" xfId="0" applyFill="1" applyAlignment="1" applyProtection="1">
      <alignment vertical="top" wrapText="1"/>
    </xf>
    <xf numFmtId="0" fontId="0" fillId="0" borderId="0" xfId="2" applyFont="1" applyFill="1" applyAlignment="1" applyProtection="1">
      <alignment horizontal="left" vertical="top" wrapText="1"/>
    </xf>
    <xf numFmtId="0" fontId="16" fillId="0" borderId="0" xfId="2" applyFill="1" applyAlignment="1" applyProtection="1">
      <alignment vertical="top"/>
    </xf>
    <xf numFmtId="0" fontId="0" fillId="0" borderId="0" xfId="0" applyFill="1" applyBorder="1" applyAlignment="1" applyProtection="1">
      <alignment vertical="top"/>
    </xf>
    <xf numFmtId="0" fontId="16" fillId="0" borderId="0" xfId="2" applyFill="1" applyAlignment="1" applyProtection="1">
      <alignment vertical="top" wrapText="1"/>
    </xf>
    <xf numFmtId="0" fontId="16" fillId="0" borderId="0" xfId="2" applyFill="1" applyBorder="1" applyAlignment="1" applyProtection="1">
      <alignment vertical="top"/>
    </xf>
    <xf numFmtId="0" fontId="0" fillId="0" borderId="8" xfId="0" applyBorder="1" applyProtection="1">
      <protection locked="0"/>
    </xf>
    <xf numFmtId="0" fontId="0" fillId="0" borderId="8" xfId="0" applyFill="1" applyBorder="1" applyProtection="1">
      <protection locked="0"/>
    </xf>
    <xf numFmtId="0" fontId="0" fillId="0" borderId="7" xfId="0" applyBorder="1"/>
    <xf numFmtId="0" fontId="17" fillId="0" borderId="0" xfId="1" applyBorder="1" applyAlignment="1">
      <alignment vertical="center"/>
    </xf>
    <xf numFmtId="0" fontId="23" fillId="0" borderId="0" xfId="1" applyFont="1" applyBorder="1" applyAlignment="1">
      <alignment vertical="center"/>
    </xf>
    <xf numFmtId="0" fontId="17" fillId="0" borderId="8" xfId="1" applyBorder="1"/>
    <xf numFmtId="0" fontId="17" fillId="0" borderId="7" xfId="1" applyBorder="1"/>
    <xf numFmtId="0" fontId="17" fillId="0" borderId="0" xfId="1" applyFont="1" applyBorder="1" applyAlignment="1">
      <alignment horizontal="center" vertical="center"/>
    </xf>
    <xf numFmtId="0" fontId="23" fillId="0" borderId="0" xfId="1" applyFont="1" applyBorder="1" applyAlignment="1">
      <alignment horizontal="center" vertical="center"/>
    </xf>
    <xf numFmtId="0" fontId="17" fillId="0" borderId="7" xfId="1" applyBorder="1" applyAlignment="1">
      <alignment horizontal="center"/>
    </xf>
    <xf numFmtId="0" fontId="22" fillId="0" borderId="0" xfId="1" applyFont="1" applyBorder="1" applyAlignment="1">
      <alignment horizontal="center" vertical="center"/>
    </xf>
    <xf numFmtId="0" fontId="17" fillId="0" borderId="8" xfId="1" applyBorder="1" applyAlignment="1">
      <alignment horizontal="center"/>
    </xf>
    <xf numFmtId="0" fontId="24" fillId="0" borderId="0" xfId="1" applyFont="1" applyBorder="1" applyAlignment="1">
      <alignment horizontal="center" vertical="center"/>
    </xf>
    <xf numFmtId="0" fontId="22" fillId="0" borderId="0" xfId="1" applyFont="1" applyBorder="1" applyAlignment="1">
      <alignment vertical="center"/>
    </xf>
    <xf numFmtId="0" fontId="24" fillId="0" borderId="0" xfId="1" applyFont="1" applyBorder="1" applyAlignment="1">
      <alignment vertical="center"/>
    </xf>
    <xf numFmtId="0" fontId="0" fillId="0" borderId="0" xfId="2" applyFont="1" applyFill="1" applyAlignment="1">
      <alignment vertical="top"/>
    </xf>
    <xf numFmtId="0" fontId="16" fillId="0" borderId="0" xfId="2" applyFill="1" applyAlignment="1">
      <alignment vertical="top"/>
    </xf>
    <xf numFmtId="0" fontId="16" fillId="0" borderId="0" xfId="2" applyFill="1" applyAlignment="1">
      <alignment horizontal="left" vertical="top" wrapText="1"/>
    </xf>
    <xf numFmtId="49" fontId="16" fillId="0" borderId="0" xfId="2" applyNumberFormat="1" applyFill="1" applyAlignment="1">
      <alignment vertical="top" wrapText="1"/>
    </xf>
    <xf numFmtId="49" fontId="0" fillId="0" borderId="0" xfId="2" applyNumberFormat="1" applyFont="1" applyFill="1" applyAlignment="1">
      <alignment vertical="top" wrapText="1"/>
    </xf>
    <xf numFmtId="0" fontId="0" fillId="0" borderId="0" xfId="2" applyFont="1" applyFill="1" applyAlignment="1">
      <alignment horizontal="left" vertical="top" wrapText="1"/>
    </xf>
    <xf numFmtId="0" fontId="0" fillId="0" borderId="0" xfId="0" applyFill="1" applyAlignment="1">
      <alignment vertical="top" wrapText="1"/>
    </xf>
    <xf numFmtId="0" fontId="0" fillId="0" borderId="0" xfId="2" applyFont="1" applyFill="1" applyAlignment="1">
      <alignment vertical="top" wrapText="1"/>
    </xf>
    <xf numFmtId="0" fontId="28" fillId="0" borderId="0" xfId="2" applyFont="1" applyFill="1" applyAlignment="1">
      <alignment vertical="top" wrapText="1"/>
    </xf>
    <xf numFmtId="0" fontId="14" fillId="0" borderId="0" xfId="0" applyFont="1" applyAlignment="1">
      <alignment vertical="top"/>
    </xf>
    <xf numFmtId="0" fontId="14"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xf>
    <xf numFmtId="0" fontId="16" fillId="0" borderId="0" xfId="0" applyFont="1" applyBorder="1" applyAlignment="1">
      <alignment vertical="top" wrapText="1"/>
    </xf>
    <xf numFmtId="0" fontId="15" fillId="0" borderId="0" xfId="0" applyFont="1" applyBorder="1" applyAlignment="1">
      <alignment vertical="top"/>
    </xf>
    <xf numFmtId="0" fontId="26" fillId="0" borderId="0" xfId="0" applyFont="1" applyBorder="1" applyAlignment="1">
      <alignment vertical="top" wrapText="1"/>
    </xf>
    <xf numFmtId="0" fontId="25" fillId="0" borderId="0" xfId="0" applyFont="1" applyBorder="1" applyAlignment="1">
      <alignment vertical="top" wrapText="1"/>
    </xf>
    <xf numFmtId="0" fontId="0" fillId="3" borderId="0" xfId="0" applyFill="1" applyBorder="1" applyProtection="1">
      <protection locked="0"/>
    </xf>
    <xf numFmtId="0" fontId="30" fillId="0" borderId="3" xfId="1" applyFont="1" applyBorder="1" applyAlignment="1">
      <alignment horizontal="left" vertical="top" wrapText="1"/>
    </xf>
    <xf numFmtId="0" fontId="0" fillId="0" borderId="0" xfId="0" applyFill="1" applyAlignment="1">
      <alignment vertical="top"/>
    </xf>
    <xf numFmtId="0" fontId="14" fillId="0" borderId="8" xfId="2" applyFont="1" applyFill="1" applyBorder="1" applyAlignment="1" applyProtection="1">
      <alignment vertical="top" wrapText="1"/>
      <protection locked="0"/>
    </xf>
    <xf numFmtId="0" fontId="14" fillId="0" borderId="8" xfId="2" applyFont="1" applyBorder="1" applyAlignment="1" applyProtection="1">
      <alignment horizontal="left" vertical="top" wrapText="1"/>
      <protection locked="0"/>
    </xf>
    <xf numFmtId="0" fontId="14" fillId="0" borderId="8" xfId="2" applyFont="1" applyFill="1" applyBorder="1" applyAlignment="1" applyProtection="1">
      <alignment horizontal="left" vertical="top" wrapText="1"/>
      <protection locked="0"/>
    </xf>
    <xf numFmtId="0" fontId="12" fillId="0" borderId="8" xfId="0" applyFont="1" applyFill="1" applyBorder="1" applyAlignment="1">
      <alignment vertical="top"/>
    </xf>
    <xf numFmtId="0" fontId="12" fillId="0" borderId="8" xfId="0" applyFont="1" applyFill="1" applyBorder="1" applyAlignment="1">
      <alignment horizontal="left" vertical="top" wrapText="1"/>
    </xf>
    <xf numFmtId="0" fontId="12" fillId="0" borderId="8" xfId="2" applyFont="1" applyFill="1" applyBorder="1" applyAlignment="1">
      <alignment vertical="top" wrapText="1"/>
    </xf>
    <xf numFmtId="0" fontId="12" fillId="0" borderId="8" xfId="2" applyFont="1" applyBorder="1" applyAlignment="1">
      <alignment horizontal="left" vertical="top" wrapText="1"/>
    </xf>
    <xf numFmtId="0" fontId="0" fillId="0" borderId="7" xfId="0" applyFill="1" applyBorder="1" applyProtection="1">
      <protection locked="0"/>
    </xf>
    <xf numFmtId="0" fontId="10" fillId="0" borderId="0" xfId="2" applyFont="1" applyFill="1" applyAlignment="1" applyProtection="1">
      <alignment vertical="top" wrapText="1"/>
    </xf>
    <xf numFmtId="0" fontId="10" fillId="0" borderId="0" xfId="2" applyFont="1" applyFill="1" applyAlignment="1" applyProtection="1">
      <alignment vertical="top"/>
    </xf>
    <xf numFmtId="0" fontId="10" fillId="0" borderId="0" xfId="2" applyFont="1" applyFill="1" applyAlignment="1" applyProtection="1">
      <alignment horizontal="left" vertical="top"/>
    </xf>
    <xf numFmtId="0" fontId="10" fillId="0" borderId="0" xfId="2" applyFont="1" applyFill="1" applyAlignment="1">
      <alignment vertical="top" wrapText="1"/>
    </xf>
    <xf numFmtId="0" fontId="10" fillId="0" borderId="0" xfId="2" applyFont="1" applyFill="1" applyAlignment="1">
      <alignment horizontal="left" vertical="top" wrapText="1"/>
    </xf>
    <xf numFmtId="0" fontId="10" fillId="0" borderId="0" xfId="2" applyFont="1" applyFill="1" applyAlignment="1">
      <alignment vertical="top"/>
    </xf>
    <xf numFmtId="0" fontId="10" fillId="0" borderId="0" xfId="0" applyFont="1" applyFill="1" applyBorder="1" applyAlignment="1" applyProtection="1">
      <alignment vertical="center" wrapText="1"/>
    </xf>
    <xf numFmtId="0" fontId="0" fillId="0" borderId="7" xfId="0" applyBorder="1" applyProtection="1">
      <protection locked="0"/>
    </xf>
    <xf numFmtId="0" fontId="14" fillId="0" borderId="0" xfId="2" applyFont="1" applyFill="1" applyBorder="1" applyAlignment="1" applyProtection="1">
      <alignment vertical="top"/>
    </xf>
    <xf numFmtId="0" fontId="0" fillId="0" borderId="0" xfId="2" applyFont="1" applyFill="1" applyBorder="1" applyAlignment="1" applyProtection="1">
      <alignment vertical="top"/>
    </xf>
    <xf numFmtId="0" fontId="0" fillId="0" borderId="0" xfId="0" applyFill="1" applyAlignment="1" applyProtection="1">
      <alignment wrapText="1"/>
    </xf>
    <xf numFmtId="0" fontId="9" fillId="0" borderId="0" xfId="2" applyFont="1" applyFill="1" applyAlignment="1">
      <alignment horizontal="left" vertical="top" wrapText="1"/>
    </xf>
    <xf numFmtId="0" fontId="0" fillId="0" borderId="0" xfId="0" applyFill="1" applyAlignment="1" applyProtection="1"/>
    <xf numFmtId="0" fontId="9" fillId="0" borderId="0" xfId="2" applyFont="1" applyFill="1" applyBorder="1" applyAlignment="1" applyProtection="1">
      <alignment vertical="top"/>
    </xf>
    <xf numFmtId="0" fontId="0" fillId="0" borderId="0" xfId="0" applyFill="1" applyAlignment="1">
      <alignment horizontal="left" vertical="top" wrapText="1"/>
    </xf>
    <xf numFmtId="0" fontId="10" fillId="0" borderId="0" xfId="0" applyFont="1" applyFill="1" applyBorder="1" applyProtection="1"/>
    <xf numFmtId="0" fontId="28" fillId="0" borderId="0" xfId="2" applyFont="1" applyFill="1" applyBorder="1" applyAlignment="1">
      <alignment horizontal="left" vertical="top" wrapText="1"/>
    </xf>
    <xf numFmtId="0" fontId="16" fillId="0" borderId="0" xfId="2" applyFill="1" applyBorder="1" applyAlignment="1">
      <alignment horizontal="left" vertical="top" wrapText="1"/>
    </xf>
    <xf numFmtId="0" fontId="9" fillId="0" borderId="0" xfId="2" applyFont="1" applyFill="1" applyAlignment="1" applyProtection="1">
      <alignment vertical="top" wrapText="1"/>
    </xf>
    <xf numFmtId="0" fontId="14" fillId="0" borderId="8" xfId="2" applyFont="1" applyFill="1" applyBorder="1" applyAlignment="1" applyProtection="1">
      <alignment vertical="top" wrapText="1"/>
    </xf>
    <xf numFmtId="0" fontId="8" fillId="0" borderId="0" xfId="0" applyFont="1" applyAlignment="1" applyProtection="1">
      <alignment horizontal="left" vertical="top"/>
      <protection locked="0"/>
    </xf>
    <xf numFmtId="0" fontId="8" fillId="0" borderId="8" xfId="2" applyFont="1" applyFill="1" applyBorder="1" applyAlignment="1">
      <alignment vertical="top"/>
    </xf>
    <xf numFmtId="0" fontId="8" fillId="0" borderId="8" xfId="2" applyFont="1" applyBorder="1" applyAlignment="1">
      <alignment horizontal="left" vertical="top"/>
    </xf>
    <xf numFmtId="0" fontId="8" fillId="0" borderId="0" xfId="2" applyFont="1" applyFill="1" applyAlignment="1">
      <alignment horizontal="left" vertical="top" wrapText="1"/>
    </xf>
    <xf numFmtId="0" fontId="8" fillId="0" borderId="0" xfId="2" applyFont="1" applyFill="1" applyAlignment="1">
      <alignment vertical="top"/>
    </xf>
    <xf numFmtId="0" fontId="8" fillId="0" borderId="0" xfId="2" applyFont="1" applyFill="1" applyAlignment="1">
      <alignment vertical="top" wrapText="1"/>
    </xf>
    <xf numFmtId="49" fontId="8" fillId="0" borderId="0" xfId="2" applyNumberFormat="1" applyFont="1" applyFill="1" applyAlignment="1">
      <alignment vertical="top" wrapText="1"/>
    </xf>
    <xf numFmtId="0" fontId="8" fillId="0" borderId="0" xfId="2" applyFont="1" applyFill="1" applyBorder="1" applyAlignment="1" applyProtection="1">
      <alignment vertical="top" wrapText="1"/>
    </xf>
    <xf numFmtId="0" fontId="8" fillId="0" borderId="0" xfId="2" applyFont="1" applyFill="1" applyAlignment="1" applyProtection="1">
      <alignment vertical="top" wrapText="1"/>
    </xf>
    <xf numFmtId="0" fontId="8" fillId="0" borderId="0" xfId="0" applyFont="1" applyFill="1" applyAlignment="1" applyProtection="1">
      <alignment vertical="top" wrapText="1"/>
    </xf>
    <xf numFmtId="49" fontId="8" fillId="0" borderId="0" xfId="2" applyNumberFormat="1" applyFont="1" applyFill="1" applyAlignment="1">
      <alignment vertical="top"/>
    </xf>
    <xf numFmtId="0" fontId="8" fillId="0" borderId="0" xfId="0" applyFont="1" applyFill="1" applyBorder="1" applyAlignment="1">
      <alignment vertical="top" wrapText="1"/>
    </xf>
    <xf numFmtId="0" fontId="8" fillId="0" borderId="0" xfId="0" applyFont="1" applyFill="1" applyBorder="1" applyAlignment="1">
      <alignment horizontal="left" vertical="top" wrapText="1"/>
    </xf>
    <xf numFmtId="0" fontId="0" fillId="0" borderId="0" xfId="0" applyFont="1" applyFill="1" applyAlignment="1">
      <alignment vertical="top"/>
    </xf>
    <xf numFmtId="0" fontId="28" fillId="0" borderId="0" xfId="0" applyFont="1" applyBorder="1" applyAlignment="1">
      <alignment vertical="top"/>
    </xf>
    <xf numFmtId="0" fontId="28" fillId="0" borderId="0" xfId="0" applyFont="1" applyFill="1" applyBorder="1" applyAlignment="1">
      <alignment vertical="top" wrapText="1"/>
    </xf>
    <xf numFmtId="0" fontId="28" fillId="0" borderId="0" xfId="0" applyFont="1" applyBorder="1" applyAlignment="1">
      <alignment vertical="top" wrapText="1"/>
    </xf>
    <xf numFmtId="0" fontId="7" fillId="0" borderId="0" xfId="2" applyFont="1" applyFill="1" applyAlignment="1" applyProtection="1">
      <alignment vertical="top" wrapText="1"/>
    </xf>
    <xf numFmtId="0" fontId="6" fillId="0" borderId="8" xfId="0" applyFont="1" applyBorder="1" applyProtection="1">
      <protection locked="0"/>
    </xf>
    <xf numFmtId="0" fontId="11" fillId="0" borderId="8" xfId="0" applyFont="1" applyBorder="1" applyAlignment="1" applyProtection="1">
      <protection locked="0"/>
    </xf>
    <xf numFmtId="0" fontId="14" fillId="0" borderId="8" xfId="2" applyFont="1" applyFill="1" applyBorder="1" applyAlignment="1" applyProtection="1">
      <alignment wrapText="1"/>
    </xf>
    <xf numFmtId="0" fontId="14" fillId="0" borderId="8" xfId="2" applyFont="1" applyBorder="1" applyAlignment="1" applyProtection="1">
      <alignment wrapText="1"/>
    </xf>
    <xf numFmtId="0" fontId="14" fillId="0" borderId="8" xfId="0" applyFont="1" applyBorder="1" applyAlignment="1" applyProtection="1"/>
    <xf numFmtId="0" fontId="0" fillId="3" borderId="0" xfId="0" applyFill="1" applyBorder="1" applyAlignment="1" applyProtection="1"/>
    <xf numFmtId="0" fontId="11" fillId="0" borderId="8" xfId="0" applyFont="1" applyFill="1" applyBorder="1" applyAlignment="1" applyProtection="1"/>
    <xf numFmtId="0" fontId="11" fillId="0" borderId="8" xfId="0" applyFont="1" applyFill="1" applyBorder="1" applyAlignment="1" applyProtection="1">
      <alignment horizontal="left" wrapText="1"/>
    </xf>
    <xf numFmtId="0" fontId="11" fillId="3" borderId="0" xfId="0" applyFont="1" applyFill="1" applyBorder="1" applyAlignment="1" applyProtection="1"/>
    <xf numFmtId="0" fontId="11" fillId="0" borderId="8" xfId="2" applyFont="1" applyFill="1" applyBorder="1" applyAlignment="1" applyProtection="1"/>
    <xf numFmtId="0" fontId="11" fillId="0" borderId="8" xfId="2" applyFont="1" applyFill="1" applyBorder="1" applyAlignment="1" applyProtection="1">
      <alignment horizontal="left" wrapText="1"/>
    </xf>
    <xf numFmtId="0" fontId="8" fillId="0" borderId="8" xfId="2" applyFont="1" applyFill="1" applyBorder="1" applyAlignment="1" applyProtection="1"/>
    <xf numFmtId="0" fontId="8" fillId="0" borderId="8" xfId="0" applyFont="1" applyFill="1" applyBorder="1" applyAlignment="1" applyProtection="1">
      <alignment wrapText="1"/>
    </xf>
    <xf numFmtId="0" fontId="8" fillId="0" borderId="8" xfId="0" applyFont="1" applyFill="1" applyBorder="1" applyAlignment="1" applyProtection="1">
      <alignment horizontal="left" wrapText="1"/>
    </xf>
    <xf numFmtId="0" fontId="11" fillId="3" borderId="0" xfId="0" applyFont="1" applyFill="1" applyBorder="1" applyAlignment="1" applyProtection="1">
      <alignment horizontal="left"/>
    </xf>
    <xf numFmtId="0" fontId="11" fillId="3" borderId="0" xfId="0" applyFont="1" applyFill="1" applyBorder="1" applyAlignment="1" applyProtection="1">
      <alignment horizontal="left" wrapText="1"/>
    </xf>
    <xf numFmtId="0" fontId="11" fillId="3" borderId="0" xfId="2" applyFont="1" applyFill="1" applyBorder="1" applyAlignment="1" applyProtection="1"/>
    <xf numFmtId="0" fontId="11" fillId="3" borderId="0" xfId="2" applyFont="1" applyFill="1" applyBorder="1" applyAlignment="1" applyProtection="1">
      <alignment horizontal="left" wrapText="1"/>
    </xf>
    <xf numFmtId="0" fontId="14" fillId="3" borderId="0" xfId="2" applyFont="1" applyFill="1" applyBorder="1" applyAlignment="1" applyProtection="1">
      <alignment wrapText="1"/>
    </xf>
    <xf numFmtId="0" fontId="14" fillId="3" borderId="0" xfId="0" applyFont="1" applyFill="1" applyBorder="1" applyAlignment="1" applyProtection="1">
      <alignment horizontal="left" wrapText="1"/>
    </xf>
    <xf numFmtId="0" fontId="14" fillId="3" borderId="0" xfId="2" applyFont="1" applyFill="1" applyBorder="1" applyAlignment="1" applyProtection="1">
      <alignment horizontal="left" wrapText="1"/>
    </xf>
    <xf numFmtId="0" fontId="14" fillId="3" borderId="0" xfId="0" applyFont="1" applyFill="1" applyBorder="1" applyAlignment="1" applyProtection="1"/>
    <xf numFmtId="0" fontId="5" fillId="0" borderId="0" xfId="2" applyFont="1" applyFill="1" applyAlignment="1">
      <alignment vertical="top" wrapText="1"/>
    </xf>
    <xf numFmtId="0" fontId="4" fillId="0" borderId="0" xfId="0" applyFont="1" applyFill="1" applyBorder="1" applyAlignment="1">
      <alignment vertical="top" wrapText="1"/>
    </xf>
    <xf numFmtId="0" fontId="4" fillId="0" borderId="8" xfId="0" applyFont="1" applyBorder="1" applyProtection="1">
      <protection locked="0"/>
    </xf>
    <xf numFmtId="0" fontId="4" fillId="0" borderId="0" xfId="2" applyFont="1" applyFill="1" applyAlignment="1" applyProtection="1">
      <alignment vertical="top" wrapText="1"/>
    </xf>
    <xf numFmtId="0" fontId="4" fillId="0" borderId="8" xfId="0" applyFont="1" applyBorder="1" applyAlignment="1" applyProtection="1">
      <protection locked="0"/>
    </xf>
    <xf numFmtId="0" fontId="4" fillId="0" borderId="0" xfId="2" applyFont="1" applyFill="1" applyAlignment="1">
      <alignment vertical="top" wrapText="1"/>
    </xf>
    <xf numFmtId="0" fontId="3" fillId="0" borderId="0" xfId="0" applyFont="1" applyAlignment="1">
      <alignment vertical="top"/>
    </xf>
    <xf numFmtId="0" fontId="14" fillId="0" borderId="8" xfId="0" applyFont="1" applyBorder="1" applyAlignment="1">
      <alignment vertical="top"/>
    </xf>
    <xf numFmtId="0" fontId="14" fillId="0" borderId="8" xfId="0" applyFont="1" applyBorder="1" applyAlignment="1">
      <alignment vertical="top" wrapText="1"/>
    </xf>
    <xf numFmtId="49" fontId="14" fillId="0" borderId="8" xfId="0" applyNumberFormat="1" applyFont="1" applyBorder="1" applyAlignment="1">
      <alignment vertical="top" wrapText="1"/>
    </xf>
    <xf numFmtId="0" fontId="14" fillId="3" borderId="0" xfId="0" applyFont="1" applyFill="1" applyAlignment="1">
      <alignment vertical="top"/>
    </xf>
    <xf numFmtId="0" fontId="2" fillId="0" borderId="8" xfId="1" applyFont="1" applyBorder="1" applyAlignment="1">
      <alignment vertical="top"/>
    </xf>
    <xf numFmtId="14" fontId="2" fillId="0" borderId="8" xfId="1" applyNumberFormat="1" applyFont="1" applyBorder="1" applyAlignment="1">
      <alignment vertical="top"/>
    </xf>
    <xf numFmtId="49" fontId="2" fillId="0" borderId="8" xfId="1" applyNumberFormat="1" applyFont="1" applyBorder="1" applyAlignment="1">
      <alignment vertical="top"/>
    </xf>
    <xf numFmtId="0" fontId="2" fillId="0" borderId="8" xfId="1" applyFont="1" applyBorder="1" applyAlignment="1">
      <alignment vertical="top" wrapText="1"/>
    </xf>
    <xf numFmtId="0" fontId="2" fillId="0" borderId="8" xfId="0" applyFont="1" applyBorder="1" applyAlignment="1">
      <alignment vertical="top"/>
    </xf>
    <xf numFmtId="0" fontId="2" fillId="0" borderId="8" xfId="0" applyFont="1" applyBorder="1" applyAlignment="1">
      <alignment horizontal="left" vertical="top"/>
    </xf>
    <xf numFmtId="14" fontId="2" fillId="0" borderId="8" xfId="0" applyNumberFormat="1" applyFont="1" applyBorder="1" applyAlignment="1">
      <alignment vertical="top"/>
    </xf>
    <xf numFmtId="49" fontId="2" fillId="0" borderId="8" xfId="0" applyNumberFormat="1" applyFont="1" applyBorder="1" applyAlignment="1">
      <alignment vertical="top"/>
    </xf>
    <xf numFmtId="0" fontId="2" fillId="0" borderId="8" xfId="0" applyFont="1" applyBorder="1" applyAlignment="1">
      <alignment horizontal="left" vertical="top" wrapText="1"/>
    </xf>
    <xf numFmtId="0" fontId="2" fillId="0" borderId="8" xfId="0" applyFont="1" applyBorder="1" applyAlignment="1">
      <alignment vertical="top" wrapText="1"/>
    </xf>
    <xf numFmtId="0" fontId="2" fillId="3" borderId="0" xfId="0" applyFont="1" applyFill="1" applyAlignment="1">
      <alignment vertical="top"/>
    </xf>
    <xf numFmtId="0" fontId="2" fillId="0" borderId="8" xfId="0" applyFont="1" applyFill="1" applyBorder="1" applyAlignment="1">
      <alignment vertical="top"/>
    </xf>
    <xf numFmtId="14" fontId="2" fillId="0" borderId="8" xfId="0" applyNumberFormat="1" applyFont="1" applyFill="1" applyBorder="1" applyAlignment="1">
      <alignment vertical="top"/>
    </xf>
    <xf numFmtId="49" fontId="2" fillId="0" borderId="8" xfId="0" applyNumberFormat="1" applyFont="1" applyFill="1" applyBorder="1" applyAlignment="1">
      <alignment vertical="top"/>
    </xf>
    <xf numFmtId="0" fontId="2" fillId="0" borderId="8" xfId="0" applyFont="1" applyFill="1" applyBorder="1" applyAlignment="1">
      <alignment vertical="top" wrapText="1"/>
    </xf>
    <xf numFmtId="0" fontId="0" fillId="5" borderId="0" xfId="0" applyFont="1" applyFill="1" applyAlignment="1">
      <alignment horizontal="left" vertical="top" wrapText="1"/>
    </xf>
    <xf numFmtId="0" fontId="33" fillId="0" borderId="0" xfId="0" applyFont="1" applyAlignment="1">
      <alignment vertical="top"/>
    </xf>
    <xf numFmtId="0" fontId="33" fillId="0" borderId="0" xfId="0" applyFont="1" applyFill="1" applyAlignment="1">
      <alignment vertical="top"/>
    </xf>
    <xf numFmtId="0" fontId="1" fillId="0" borderId="0" xfId="2" applyFont="1" applyFill="1" applyAlignment="1">
      <alignment vertical="top" wrapText="1"/>
    </xf>
  </cellXfs>
  <cellStyles count="4">
    <cellStyle name="Normal" xfId="0" builtinId="0"/>
    <cellStyle name="Normal 2" xfId="1"/>
    <cellStyle name="Normal 3" xfId="2"/>
    <cellStyle name="Standard_milieux_nom_2008" xfId="3"/>
  </cellStyles>
  <dxfs count="15">
    <dxf>
      <font>
        <color rgb="FF00B050"/>
      </font>
    </dxf>
    <dxf>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00B050"/>
      </font>
    </dxf>
    <dxf>
      <fill>
        <patternFill>
          <bgColor theme="5" tint="0.59996337778862885"/>
        </patternFill>
      </fill>
    </dxf>
    <dxf>
      <font>
        <color rgb="FFFF0000"/>
      </font>
      <fill>
        <patternFill>
          <bgColor theme="5" tint="0.59996337778862885"/>
        </patternFill>
      </fill>
    </dxf>
    <dxf>
      <fill>
        <patternFill>
          <bgColor theme="5" tint="0.59996337778862885"/>
        </patternFill>
      </fill>
    </dxf>
    <dxf>
      <font>
        <color rgb="FF00B050"/>
      </font>
    </dxf>
    <dxf>
      <font>
        <color rgb="FFFF0000"/>
      </font>
      <fill>
        <patternFill>
          <bgColor theme="5" tint="0.59996337778862885"/>
        </patternFill>
      </fill>
    </dxf>
    <dxf>
      <fill>
        <patternFill>
          <bgColor theme="5" tint="0.59996337778862885"/>
        </patternFill>
      </fill>
    </dxf>
    <dxf>
      <font>
        <color rgb="FF00B050"/>
      </font>
    </dxf>
    <dxf>
      <font>
        <color rgb="FFFF0000"/>
      </font>
      <fill>
        <patternFill>
          <bgColor theme="5" tint="0.59996337778862885"/>
        </patternFill>
      </fill>
    </dxf>
    <dxf>
      <fill>
        <patternFill>
          <bgColor theme="5" tint="0.59996337778862885"/>
        </patternFill>
      </fill>
    </dxf>
    <dxf>
      <font>
        <color rgb="FF00B050"/>
      </font>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Ariel" id="{EE73CD58-4294-4469-ADBD-368E85AC230C}" userId="Ariel"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3" dT="2020-03-20T13:56:42.58" personId="{EE73CD58-4294-4469-ADBD-368E85AC230C}" id="{92C86F14-9870-416A-AA9E-16B9F0886770}">
    <text>Warum Beschränkung auf 25 Zeichen?</text>
  </threadedComment>
  <threadedComment ref="B4" dT="2020-03-20T14:03:09.93" personId="{EE73CD58-4294-4469-ADBD-368E85AC230C}" id="{8B2EFF94-4EC0-45B6-8E5F-1ECF7B7746C9}">
    <text>Ortsname aud dem Blatt Feldprotokoll</text>
  </threadedComment>
  <threadedComment ref="F4" dT="2020-03-20T13:57:18.64" personId="{EE73CD58-4294-4469-ADBD-368E85AC230C}" id="{F2220AD2-D8DD-4BD3-801A-BC6CDD91E6DC}">
    <text>warum Beschränkung auf 25 Zeichen?</text>
  </threadedComment>
  <threadedComment ref="F5" dT="2020-03-20T13:57:55.04" personId="{EE73CD58-4294-4469-ADBD-368E85AC230C}" id="{74C83A06-D24B-40F6-A36E-12568FDC9A22}">
    <text>keine Erhenbung 3 vorgesehen? Falls doch, dann flexibler gestalten</text>
  </threadedComment>
  <threadedComment ref="F6" dT="2020-03-20T13:59:38.55" personId="{EE73CD58-4294-4469-ADBD-368E85AC230C}" id="{4160D01B-B6C2-4F2C-B777-76B38766E9F0}">
    <text>Sind die Perimter nie grösser als 10 ha?</text>
  </threadedComment>
  <threadedComment ref="F7" dT="2020-03-20T14:01:19.10" personId="{EE73CD58-4294-4469-ADBD-368E85AC230C}" id="{F2FB43E2-784A-4079-BEE7-0B1FED7984BD}">
    <text>zwar selten, aber könnte knapp werden</text>
  </threadedComment>
  <threadedComment ref="F15" dT="2020-03-20T14:28:30.62" personId="{EE73CD58-4294-4469-ADBD-368E85AC230C}" id="{BF0480A8-183B-4CF8-AD5E-B3E134087F55}">
    <text>siehe Kommentar 8_2</text>
  </threadedComment>
  <threadedComment ref="B23" dT="2020-03-20T15:33:11.31" personId="{EE73CD58-4294-4469-ADBD-368E85AC230C}" id="{D8E064FF-8A7F-4827-BF7C-1DEEA13ED04F}">
    <text>Tippfehler</text>
  </threadedComment>
  <threadedComment ref="C23" dT="2020-03-20T15:33:53.98" personId="{EE73CD58-4294-4469-ADBD-368E85AC230C}" id="{E68E1D53-D0F4-4072-B169-6D07E0023E4E}">
    <text>'gepflanzt' statt 'bepflanzt'</text>
  </threadedComment>
</ThreadedComments>
</file>

<file path=xl/threadedComments/threadedComment2.xml><?xml version="1.0" encoding="utf-8"?>
<ThreadedComments xmlns="http://schemas.microsoft.com/office/spreadsheetml/2018/threadedcomments" xmlns:x="http://schemas.openxmlformats.org/spreadsheetml/2006/main">
  <threadedComment ref="C2" dT="2020-03-20T15:47:53.73" personId="{EE73CD58-4294-4469-ADBD-368E85AC230C}" id="{6EB09BF2-E15A-48DA-A12F-9F1D866F73C8}">
    <text>Neophyt, nicht Neophyte</text>
  </threadedComment>
  <threadedComment ref="F2" dT="2020-03-20T15:48:03.61" personId="{EE73CD58-4294-4469-ADBD-368E85AC230C}" id="{0ACDC79E-ED6B-4C74-B7E6-6EDB513C31CE}">
    <text>Bepflanzung</text>
  </threadedComment>
</ThreadedComments>
</file>

<file path=xl/threadedComments/threadedComment3.xml><?xml version="1.0" encoding="utf-8"?>
<ThreadedComments xmlns="http://schemas.microsoft.com/office/spreadsheetml/2018/threadedcomments" xmlns:x="http://schemas.openxmlformats.org/spreadsheetml/2006/main">
  <threadedComment ref="J2" dT="2020-03-20T16:18:52.49" personId="{EE73CD58-4294-4469-ADBD-368E85AC230C}" id="{AD736DB2-7DF8-4E10-B164-D74F98B638A1}">
    <text>wie geht ihr mit unsicheren Bestimmungen um? Es ist ja oft so bei der Erhebung von Plots, dass man auch kleine, wenig entwickelte Arten antrifft, die sich incht exakt bestimmen lassen. Man verwnedet dann das Kürzel 'cf.', also z.B. Poa cf. trivialis oder cf. Poa. Im ersten Fall hat man eine Poa und ist recht sicher, dass es Poa trivialis ist, aber ganz sicher ist man eben nicht; im zweiten Fall ist man sich bei der Gattung unsicher, wahrscheilih ist es eine Poa aber ganz sicher ist es nicht. Es sollte möglich sein in der Artenliste diese Info unterzubringen. Man könnte eine zusätzliche Spalte eingfügen und diese 'unsicher' nennen und zwei Werte zur Auswahl stellen: Gattung und Art. Wählt man Gattung aus, so ist die Gattung unsicher, wählt man Art aus, ist die Art unsicher.
Auch sollte es unbedingt möglich sein einfach nur eine Gattung einzugeben, also z.B. Poa sp. Das gibt es ja auch oft. Diese Taxa sollten in der Artenliste ergänzt werden. Auch sollte es möglich sein neue Arten einzugeben. Es kann immer mal wieder vorkommne, dass eine Art gefunden wird, die in der Liste fehlt.</text>
  </threadedComment>
  <threadedComment ref="F3" dT="2020-03-20T15:53:42.13" personId="{EE73CD58-4294-4469-ADBD-368E85AC230C}" id="{C1EE815D-90B5-45F9-8AF9-B78C32E74972}">
    <text>8_26-8_28: das sind ja eigentlich Kopfdaten bzw. Daten die den Aufnahmen zugeordent sind, nicht den Arten. Ich würde sie deshalb niht in diesem Formular unterbringen.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 Id="rId5" Type="http://schemas.microsoft.com/office/2017/10/relationships/threadedComment" Target="../threadedComments/threadedComment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I59"/>
  <sheetViews>
    <sheetView tabSelected="1" zoomScaleNormal="100" workbookViewId="0">
      <pane ySplit="1" topLeftCell="A2" activePane="bottomLeft" state="frozen"/>
      <selection activeCell="C1" sqref="C1"/>
      <selection pane="bottomLeft"/>
    </sheetView>
  </sheetViews>
  <sheetFormatPr defaultColWidth="9.140625" defaultRowHeight="15" x14ac:dyDescent="0.25"/>
  <cols>
    <col min="1" max="1" width="13.140625" style="65" bestFit="1" customWidth="1"/>
    <col min="2" max="2" width="43" style="65" customWidth="1"/>
    <col min="3" max="3" width="51.5703125" style="65" customWidth="1"/>
    <col min="4" max="4" width="12.140625" style="65" bestFit="1" customWidth="1"/>
    <col min="5" max="5" width="16.5703125" style="65" customWidth="1"/>
    <col min="6" max="6" width="31.5703125" style="65" customWidth="1"/>
    <col min="7" max="7" width="26.140625" style="65" customWidth="1"/>
    <col min="8" max="8" width="33" style="65" customWidth="1"/>
    <col min="9" max="16384" width="9.140625" style="65"/>
  </cols>
  <sheetData>
    <row r="1" spans="1:8" s="56" customFormat="1" x14ac:dyDescent="0.25">
      <c r="A1" s="56" t="s">
        <v>4705</v>
      </c>
      <c r="B1" s="56" t="s">
        <v>6023</v>
      </c>
      <c r="C1" s="56" t="s">
        <v>4706</v>
      </c>
      <c r="D1" s="56" t="s">
        <v>4707</v>
      </c>
      <c r="E1" s="56" t="s">
        <v>4708</v>
      </c>
      <c r="F1" s="56" t="s">
        <v>4709</v>
      </c>
      <c r="G1" s="56" t="s">
        <v>4755</v>
      </c>
      <c r="H1" s="119"/>
    </row>
    <row r="2" spans="1:8" ht="90" x14ac:dyDescent="0.25">
      <c r="A2" s="59" t="s">
        <v>4844</v>
      </c>
      <c r="B2" s="57" t="s">
        <v>4809</v>
      </c>
      <c r="C2" s="58" t="s">
        <v>4848</v>
      </c>
      <c r="D2" s="59" t="s">
        <v>4710</v>
      </c>
      <c r="E2" s="61" t="s">
        <v>4711</v>
      </c>
      <c r="F2" s="111" t="s">
        <v>4835</v>
      </c>
      <c r="G2" s="57" t="s">
        <v>4756</v>
      </c>
      <c r="H2" s="64"/>
    </row>
    <row r="3" spans="1:8" x14ac:dyDescent="0.25">
      <c r="A3" s="59" t="s">
        <v>4845</v>
      </c>
      <c r="B3" s="57" t="s">
        <v>4712</v>
      </c>
      <c r="C3" s="58" t="s">
        <v>4713</v>
      </c>
      <c r="D3" s="59" t="s">
        <v>4710</v>
      </c>
      <c r="E3" s="61" t="s">
        <v>4711</v>
      </c>
      <c r="F3" s="111" t="s">
        <v>4835</v>
      </c>
      <c r="G3" s="57" t="s">
        <v>4756</v>
      </c>
      <c r="H3" s="64"/>
    </row>
    <row r="4" spans="1:8" x14ac:dyDescent="0.25">
      <c r="A4" s="59" t="s">
        <v>4846</v>
      </c>
      <c r="B4" s="57" t="s">
        <v>4817</v>
      </c>
      <c r="C4" s="58" t="s">
        <v>4714</v>
      </c>
      <c r="D4" s="59" t="s">
        <v>4710</v>
      </c>
      <c r="E4" s="61" t="s">
        <v>4711</v>
      </c>
      <c r="F4" s="111" t="s">
        <v>4835</v>
      </c>
      <c r="G4" s="57" t="s">
        <v>4756</v>
      </c>
      <c r="H4" s="64"/>
    </row>
    <row r="5" spans="1:8" ht="75" x14ac:dyDescent="0.25">
      <c r="A5" s="60" t="s">
        <v>4847</v>
      </c>
      <c r="B5" s="57" t="s">
        <v>4758</v>
      </c>
      <c r="C5" s="58" t="s">
        <v>4849</v>
      </c>
      <c r="D5" s="59" t="s">
        <v>4710</v>
      </c>
      <c r="E5" s="61" t="s">
        <v>4711</v>
      </c>
      <c r="F5" s="61" t="s">
        <v>4850</v>
      </c>
      <c r="G5" s="57" t="s">
        <v>4756</v>
      </c>
      <c r="H5" s="64"/>
    </row>
    <row r="6" spans="1:8" ht="45" x14ac:dyDescent="0.25">
      <c r="A6" s="112" t="s">
        <v>4818</v>
      </c>
      <c r="B6" s="113" t="s">
        <v>4750</v>
      </c>
      <c r="C6" s="62" t="s">
        <v>4851</v>
      </c>
      <c r="D6" s="63" t="s">
        <v>4751</v>
      </c>
      <c r="E6" s="65" t="s">
        <v>4715</v>
      </c>
      <c r="F6" s="111" t="s">
        <v>4752</v>
      </c>
      <c r="G6" s="57" t="s">
        <v>4756</v>
      </c>
      <c r="H6" s="64"/>
    </row>
    <row r="7" spans="1:8" ht="30" x14ac:dyDescent="0.25">
      <c r="A7" s="82" t="s">
        <v>4852</v>
      </c>
      <c r="B7" s="84" t="s">
        <v>4811</v>
      </c>
      <c r="C7" s="87" t="s">
        <v>4871</v>
      </c>
      <c r="D7" s="83" t="s">
        <v>4710</v>
      </c>
      <c r="E7" s="24" t="s">
        <v>4711</v>
      </c>
      <c r="F7" s="114" t="s">
        <v>4835</v>
      </c>
      <c r="G7" s="116" t="s">
        <v>4836</v>
      </c>
      <c r="H7" s="120"/>
    </row>
    <row r="8" spans="1:8" x14ac:dyDescent="0.25">
      <c r="A8" s="82" t="s">
        <v>4853</v>
      </c>
      <c r="B8" s="115" t="s">
        <v>4820</v>
      </c>
      <c r="C8" s="84" t="s">
        <v>4769</v>
      </c>
      <c r="D8" s="83" t="s">
        <v>4721</v>
      </c>
      <c r="E8" s="24" t="s">
        <v>4715</v>
      </c>
      <c r="F8" s="85" t="s">
        <v>4720</v>
      </c>
      <c r="G8" s="116" t="s">
        <v>4836</v>
      </c>
      <c r="H8" s="66"/>
    </row>
    <row r="9" spans="1:8" x14ac:dyDescent="0.25">
      <c r="A9" s="82" t="s">
        <v>4854</v>
      </c>
      <c r="B9" s="115" t="s">
        <v>4821</v>
      </c>
      <c r="C9" s="84" t="s">
        <v>4770</v>
      </c>
      <c r="D9" s="83" t="s">
        <v>4716</v>
      </c>
      <c r="E9" s="24" t="s">
        <v>4715</v>
      </c>
      <c r="F9" s="85" t="s">
        <v>4719</v>
      </c>
      <c r="G9" s="116" t="s">
        <v>4836</v>
      </c>
      <c r="H9" s="66"/>
    </row>
    <row r="10" spans="1:8" x14ac:dyDescent="0.25">
      <c r="A10" s="82" t="s">
        <v>4855</v>
      </c>
      <c r="B10" s="115" t="s">
        <v>4822</v>
      </c>
      <c r="C10" s="84" t="s">
        <v>4771</v>
      </c>
      <c r="D10" s="83" t="s">
        <v>4718</v>
      </c>
      <c r="E10" s="24" t="s">
        <v>4715</v>
      </c>
      <c r="F10" s="85" t="s">
        <v>4717</v>
      </c>
      <c r="G10" s="116" t="s">
        <v>4836</v>
      </c>
      <c r="H10" s="66"/>
    </row>
    <row r="11" spans="1:8" ht="30" x14ac:dyDescent="0.25">
      <c r="A11" s="82" t="s">
        <v>4856</v>
      </c>
      <c r="B11" s="84" t="s">
        <v>4812</v>
      </c>
      <c r="C11" s="87" t="s">
        <v>4872</v>
      </c>
      <c r="D11" s="83" t="s">
        <v>4710</v>
      </c>
      <c r="E11" s="24" t="s">
        <v>4711</v>
      </c>
      <c r="F11" s="114" t="s">
        <v>4835</v>
      </c>
      <c r="G11" s="116" t="s">
        <v>4829</v>
      </c>
      <c r="H11" s="66"/>
    </row>
    <row r="12" spans="1:8" x14ac:dyDescent="0.25">
      <c r="A12" s="82" t="s">
        <v>4857</v>
      </c>
      <c r="B12" s="115" t="s">
        <v>4823</v>
      </c>
      <c r="C12" s="84" t="s">
        <v>4769</v>
      </c>
      <c r="D12" s="83" t="s">
        <v>4721</v>
      </c>
      <c r="E12" s="24" t="s">
        <v>4715</v>
      </c>
      <c r="F12" s="85" t="s">
        <v>4720</v>
      </c>
      <c r="G12" s="116" t="s">
        <v>4829</v>
      </c>
      <c r="H12" s="66"/>
    </row>
    <row r="13" spans="1:8" x14ac:dyDescent="0.25">
      <c r="A13" s="82" t="s">
        <v>4858</v>
      </c>
      <c r="B13" s="115" t="s">
        <v>4824</v>
      </c>
      <c r="C13" s="84" t="s">
        <v>4770</v>
      </c>
      <c r="D13" s="83" t="s">
        <v>4716</v>
      </c>
      <c r="E13" s="24" t="s">
        <v>4715</v>
      </c>
      <c r="F13" s="85" t="s">
        <v>4719</v>
      </c>
      <c r="G13" s="116" t="s">
        <v>4829</v>
      </c>
      <c r="H13" s="66"/>
    </row>
    <row r="14" spans="1:8" x14ac:dyDescent="0.25">
      <c r="A14" s="82" t="s">
        <v>4859</v>
      </c>
      <c r="B14" s="115" t="s">
        <v>4825</v>
      </c>
      <c r="C14" s="84" t="s">
        <v>4771</v>
      </c>
      <c r="D14" s="83" t="s">
        <v>4718</v>
      </c>
      <c r="E14" s="24" t="s">
        <v>4715</v>
      </c>
      <c r="F14" s="85" t="s">
        <v>4717</v>
      </c>
      <c r="G14" s="116" t="s">
        <v>4829</v>
      </c>
      <c r="H14" s="66"/>
    </row>
    <row r="15" spans="1:8" x14ac:dyDescent="0.25">
      <c r="A15" s="82" t="s">
        <v>4860</v>
      </c>
      <c r="B15" s="84" t="s">
        <v>4757</v>
      </c>
      <c r="C15" s="84" t="s">
        <v>4760</v>
      </c>
      <c r="D15" s="83" t="s">
        <v>4710</v>
      </c>
      <c r="E15" s="24" t="s">
        <v>4715</v>
      </c>
      <c r="F15" s="86" t="s">
        <v>6021</v>
      </c>
      <c r="G15" s="116" t="s">
        <v>4829</v>
      </c>
      <c r="H15" s="66"/>
    </row>
    <row r="16" spans="1:8" ht="60" x14ac:dyDescent="0.25">
      <c r="A16" s="83" t="s">
        <v>4724</v>
      </c>
      <c r="B16" s="87" t="s">
        <v>4861</v>
      </c>
      <c r="C16" s="87" t="s">
        <v>4873</v>
      </c>
      <c r="D16" s="83" t="s">
        <v>4710</v>
      </c>
      <c r="E16" s="24" t="s">
        <v>4715</v>
      </c>
      <c r="F16" s="88" t="s">
        <v>4722</v>
      </c>
      <c r="G16" s="116" t="s">
        <v>4829</v>
      </c>
      <c r="H16" s="120"/>
    </row>
    <row r="17" spans="1:9" ht="60" x14ac:dyDescent="0.25">
      <c r="A17" s="83" t="s">
        <v>4725</v>
      </c>
      <c r="B17" s="87" t="s">
        <v>4862</v>
      </c>
      <c r="C17" s="87" t="s">
        <v>4874</v>
      </c>
      <c r="D17" s="83" t="s">
        <v>4710</v>
      </c>
      <c r="E17" s="24" t="s">
        <v>4715</v>
      </c>
      <c r="F17" s="88" t="s">
        <v>4723</v>
      </c>
      <c r="G17" s="116" t="s">
        <v>4829</v>
      </c>
      <c r="H17" s="120"/>
    </row>
    <row r="18" spans="1:9" ht="30" x14ac:dyDescent="0.25">
      <c r="A18" s="83" t="s">
        <v>4726</v>
      </c>
      <c r="B18" s="84" t="s">
        <v>4810</v>
      </c>
      <c r="C18" s="87" t="s">
        <v>4875</v>
      </c>
      <c r="D18" s="83" t="s">
        <v>4710</v>
      </c>
      <c r="E18" s="24" t="s">
        <v>4711</v>
      </c>
      <c r="F18" s="114" t="s">
        <v>4835</v>
      </c>
      <c r="G18" s="116" t="s">
        <v>4837</v>
      </c>
      <c r="H18" s="66"/>
    </row>
    <row r="19" spans="1:9" x14ac:dyDescent="0.25">
      <c r="A19" s="83" t="s">
        <v>4727</v>
      </c>
      <c r="B19" s="115" t="s">
        <v>4826</v>
      </c>
      <c r="C19" s="84" t="s">
        <v>4769</v>
      </c>
      <c r="D19" s="83" t="s">
        <v>4721</v>
      </c>
      <c r="E19" s="24" t="s">
        <v>4715</v>
      </c>
      <c r="F19" s="85" t="s">
        <v>4720</v>
      </c>
      <c r="G19" s="116" t="s">
        <v>4837</v>
      </c>
      <c r="H19" s="66"/>
    </row>
    <row r="20" spans="1:9" x14ac:dyDescent="0.25">
      <c r="A20" s="83" t="s">
        <v>4728</v>
      </c>
      <c r="B20" s="115" t="s">
        <v>4827</v>
      </c>
      <c r="C20" s="84" t="s">
        <v>4770</v>
      </c>
      <c r="D20" s="83" t="s">
        <v>4716</v>
      </c>
      <c r="E20" s="24" t="s">
        <v>4715</v>
      </c>
      <c r="F20" s="85" t="s">
        <v>4719</v>
      </c>
      <c r="G20" s="116" t="s">
        <v>4837</v>
      </c>
      <c r="H20" s="66"/>
    </row>
    <row r="21" spans="1:9" x14ac:dyDescent="0.25">
      <c r="A21" s="83" t="s">
        <v>4729</v>
      </c>
      <c r="B21" s="115" t="s">
        <v>4828</v>
      </c>
      <c r="C21" s="84" t="s">
        <v>4771</v>
      </c>
      <c r="D21" s="83" t="s">
        <v>4718</v>
      </c>
      <c r="E21" s="24" t="s">
        <v>4715</v>
      </c>
      <c r="F21" s="85" t="s">
        <v>4717</v>
      </c>
      <c r="G21" s="116" t="s">
        <v>4837</v>
      </c>
      <c r="H21" s="66"/>
      <c r="I21" s="121"/>
    </row>
    <row r="22" spans="1:9" x14ac:dyDescent="0.25">
      <c r="A22" s="83" t="s">
        <v>4730</v>
      </c>
      <c r="B22" s="115" t="s">
        <v>4838</v>
      </c>
      <c r="C22" s="87" t="s">
        <v>4876</v>
      </c>
      <c r="D22" s="83" t="s">
        <v>4710</v>
      </c>
      <c r="E22" s="24" t="s">
        <v>4711</v>
      </c>
      <c r="F22" s="24" t="s">
        <v>4767</v>
      </c>
      <c r="G22" s="116" t="s">
        <v>4840</v>
      </c>
      <c r="H22" s="120"/>
      <c r="I22" s="121"/>
    </row>
    <row r="23" spans="1:9" x14ac:dyDescent="0.25">
      <c r="A23" s="83" t="s">
        <v>4731</v>
      </c>
      <c r="B23" s="115" t="s">
        <v>4839</v>
      </c>
      <c r="C23" s="87" t="s">
        <v>4877</v>
      </c>
      <c r="D23" s="83" t="s">
        <v>4710</v>
      </c>
      <c r="E23" s="24" t="s">
        <v>4711</v>
      </c>
      <c r="F23" s="24" t="s">
        <v>4767</v>
      </c>
      <c r="G23" s="116" t="s">
        <v>4840</v>
      </c>
      <c r="H23" s="66"/>
      <c r="I23" s="121"/>
    </row>
    <row r="24" spans="1:9" ht="30" x14ac:dyDescent="0.25">
      <c r="A24" s="83" t="s">
        <v>4732</v>
      </c>
      <c r="B24" s="84" t="s">
        <v>4753</v>
      </c>
      <c r="C24" s="84" t="s">
        <v>4754</v>
      </c>
      <c r="D24" s="83" t="s">
        <v>4710</v>
      </c>
      <c r="E24" s="24" t="s">
        <v>4711</v>
      </c>
      <c r="F24" s="89" t="s">
        <v>4886</v>
      </c>
      <c r="G24" s="116" t="s">
        <v>4841</v>
      </c>
      <c r="H24" s="66"/>
      <c r="I24" s="121"/>
    </row>
    <row r="25" spans="1:9" ht="45" x14ac:dyDescent="0.25">
      <c r="A25" s="83" t="s">
        <v>4733</v>
      </c>
      <c r="B25" s="87" t="s">
        <v>4772</v>
      </c>
      <c r="C25" s="87" t="s">
        <v>4878</v>
      </c>
      <c r="D25" s="83" t="s">
        <v>4710</v>
      </c>
      <c r="E25" s="24" t="s">
        <v>4711</v>
      </c>
      <c r="F25" s="89" t="s">
        <v>4887</v>
      </c>
      <c r="G25" s="116" t="s">
        <v>4841</v>
      </c>
      <c r="H25" s="66"/>
    </row>
    <row r="26" spans="1:9" ht="30" x14ac:dyDescent="0.25">
      <c r="A26" s="83" t="s">
        <v>4734</v>
      </c>
      <c r="B26" s="87" t="s">
        <v>4863</v>
      </c>
      <c r="C26" s="122" t="s">
        <v>6202</v>
      </c>
      <c r="D26" s="83" t="s">
        <v>4710</v>
      </c>
      <c r="E26" s="24" t="s">
        <v>4715</v>
      </c>
      <c r="F26" s="86" t="s">
        <v>4888</v>
      </c>
      <c r="G26" s="116" t="s">
        <v>4841</v>
      </c>
      <c r="H26" s="66"/>
    </row>
    <row r="27" spans="1:9" ht="30" x14ac:dyDescent="0.25">
      <c r="A27" s="83" t="s">
        <v>4735</v>
      </c>
      <c r="B27" s="87" t="s">
        <v>4864</v>
      </c>
      <c r="C27" s="84" t="s">
        <v>4795</v>
      </c>
      <c r="D27" s="83" t="s">
        <v>4751</v>
      </c>
      <c r="E27" s="24" t="s">
        <v>4715</v>
      </c>
      <c r="F27" s="89" t="s">
        <v>6022</v>
      </c>
      <c r="G27" s="116" t="s">
        <v>4841</v>
      </c>
      <c r="H27" s="66"/>
    </row>
    <row r="28" spans="1:9" ht="105" x14ac:dyDescent="0.25">
      <c r="A28" s="83" t="s">
        <v>4736</v>
      </c>
      <c r="B28" s="87" t="s">
        <v>4865</v>
      </c>
      <c r="C28" s="115" t="s">
        <v>4816</v>
      </c>
      <c r="D28" s="83" t="s">
        <v>4710</v>
      </c>
      <c r="E28" s="24" t="s">
        <v>4711</v>
      </c>
      <c r="F28" s="89" t="s">
        <v>6036</v>
      </c>
      <c r="G28" s="116" t="s">
        <v>4841</v>
      </c>
      <c r="H28" s="66"/>
      <c r="I28" s="123"/>
    </row>
    <row r="29" spans="1:9" ht="30" x14ac:dyDescent="0.25">
      <c r="A29" s="83" t="s">
        <v>4737</v>
      </c>
      <c r="B29" s="134" t="s">
        <v>6217</v>
      </c>
      <c r="C29" s="134" t="s">
        <v>6227</v>
      </c>
      <c r="D29" s="116" t="s">
        <v>4751</v>
      </c>
      <c r="E29" s="24" t="s">
        <v>4715</v>
      </c>
      <c r="F29" s="89" t="s">
        <v>6022</v>
      </c>
      <c r="G29" s="116" t="s">
        <v>4841</v>
      </c>
      <c r="H29" s="66"/>
      <c r="I29" s="123"/>
    </row>
    <row r="30" spans="1:9" ht="30" x14ac:dyDescent="0.25">
      <c r="A30" s="83" t="s">
        <v>4738</v>
      </c>
      <c r="B30" s="134" t="s">
        <v>6218</v>
      </c>
      <c r="C30" s="134" t="s">
        <v>6228</v>
      </c>
      <c r="D30" s="116" t="s">
        <v>4751</v>
      </c>
      <c r="E30" s="24" t="s">
        <v>4715</v>
      </c>
      <c r="F30" s="89" t="s">
        <v>6022</v>
      </c>
      <c r="G30" s="116" t="s">
        <v>4841</v>
      </c>
      <c r="H30" s="66"/>
      <c r="I30" s="123"/>
    </row>
    <row r="31" spans="1:9" ht="30" x14ac:dyDescent="0.25">
      <c r="A31" s="83" t="s">
        <v>4739</v>
      </c>
      <c r="B31" s="84" t="s">
        <v>4768</v>
      </c>
      <c r="C31" s="125" t="s">
        <v>4879</v>
      </c>
      <c r="D31" s="83" t="s">
        <v>4710</v>
      </c>
      <c r="E31" s="61" t="s">
        <v>6032</v>
      </c>
      <c r="F31" s="88" t="s">
        <v>4762</v>
      </c>
      <c r="G31" s="116" t="s">
        <v>4841</v>
      </c>
      <c r="H31" s="66"/>
      <c r="I31" s="126"/>
    </row>
    <row r="32" spans="1:9" ht="45" x14ac:dyDescent="0.25">
      <c r="A32" s="83" t="s">
        <v>4740</v>
      </c>
      <c r="B32" s="127" t="s">
        <v>4866</v>
      </c>
      <c r="C32" s="87" t="s">
        <v>4880</v>
      </c>
      <c r="D32" s="83" t="s">
        <v>4710</v>
      </c>
      <c r="E32" s="24" t="s">
        <v>4711</v>
      </c>
      <c r="F32" s="24" t="s">
        <v>4785</v>
      </c>
      <c r="G32" s="116" t="s">
        <v>4829</v>
      </c>
      <c r="H32" s="66"/>
      <c r="I32" s="126"/>
    </row>
    <row r="33" spans="1:9" ht="120" x14ac:dyDescent="0.25">
      <c r="A33" s="83" t="s">
        <v>4741</v>
      </c>
      <c r="B33" s="87" t="s">
        <v>4867</v>
      </c>
      <c r="C33" s="87" t="s">
        <v>4881</v>
      </c>
      <c r="D33" s="83" t="s">
        <v>4710</v>
      </c>
      <c r="E33" s="24" t="s">
        <v>4711</v>
      </c>
      <c r="F33" s="114" t="s">
        <v>4834</v>
      </c>
      <c r="G33" s="116" t="s">
        <v>4842</v>
      </c>
      <c r="H33" s="66"/>
      <c r="I33" s="117"/>
    </row>
    <row r="34" spans="1:9" ht="75" x14ac:dyDescent="0.25">
      <c r="A34" s="83" t="s">
        <v>4742</v>
      </c>
      <c r="B34" s="87" t="s">
        <v>4868</v>
      </c>
      <c r="C34" s="87" t="s">
        <v>4882</v>
      </c>
      <c r="D34" s="116" t="s">
        <v>4710</v>
      </c>
      <c r="E34" s="114" t="s">
        <v>4711</v>
      </c>
      <c r="F34" s="114" t="s">
        <v>4833</v>
      </c>
      <c r="G34" s="116" t="s">
        <v>4829</v>
      </c>
      <c r="H34" s="120"/>
      <c r="I34" s="126"/>
    </row>
    <row r="35" spans="1:9" ht="120" x14ac:dyDescent="0.25">
      <c r="A35" s="83" t="s">
        <v>4743</v>
      </c>
      <c r="B35" s="134" t="s">
        <v>4759</v>
      </c>
      <c r="C35" s="134" t="s">
        <v>6229</v>
      </c>
      <c r="D35" s="135" t="s">
        <v>4710</v>
      </c>
      <c r="E35" s="136" t="s">
        <v>4711</v>
      </c>
      <c r="F35" s="136" t="s">
        <v>6230</v>
      </c>
      <c r="G35" s="116" t="s">
        <v>4842</v>
      </c>
      <c r="H35" s="66"/>
      <c r="I35" s="117"/>
    </row>
    <row r="36" spans="1:9" ht="120" x14ac:dyDescent="0.25">
      <c r="A36" s="83" t="s">
        <v>4744</v>
      </c>
      <c r="B36" s="134" t="s">
        <v>6054</v>
      </c>
      <c r="C36" s="134" t="s">
        <v>6231</v>
      </c>
      <c r="D36" s="135" t="s">
        <v>4710</v>
      </c>
      <c r="E36" s="136" t="s">
        <v>4711</v>
      </c>
      <c r="F36" s="136" t="s">
        <v>4782</v>
      </c>
      <c r="G36" s="116" t="s">
        <v>4842</v>
      </c>
      <c r="H36" s="66"/>
      <c r="I36" s="117"/>
    </row>
    <row r="37" spans="1:9" ht="105" x14ac:dyDescent="0.25">
      <c r="A37" s="82" t="s">
        <v>4745</v>
      </c>
      <c r="B37" s="87" t="s">
        <v>4869</v>
      </c>
      <c r="C37" s="87" t="s">
        <v>4816</v>
      </c>
      <c r="D37" s="83" t="s">
        <v>4710</v>
      </c>
      <c r="E37" s="24" t="s">
        <v>4711</v>
      </c>
      <c r="F37" s="90" t="s">
        <v>4889</v>
      </c>
      <c r="G37" s="116" t="s">
        <v>4842</v>
      </c>
      <c r="H37" s="66"/>
      <c r="I37" s="117"/>
    </row>
    <row r="38" spans="1:9" ht="30" x14ac:dyDescent="0.25">
      <c r="A38" s="83" t="s">
        <v>4746</v>
      </c>
      <c r="B38" s="84" t="s">
        <v>4801</v>
      </c>
      <c r="C38" s="87" t="s">
        <v>4883</v>
      </c>
      <c r="D38" s="83" t="s">
        <v>4763</v>
      </c>
      <c r="E38" s="24" t="s">
        <v>4715</v>
      </c>
      <c r="F38" s="24" t="s">
        <v>4802</v>
      </c>
      <c r="G38" s="116" t="s">
        <v>4843</v>
      </c>
      <c r="H38" s="66"/>
      <c r="I38" s="117"/>
    </row>
    <row r="39" spans="1:9" ht="30" x14ac:dyDescent="0.25">
      <c r="A39" s="83" t="s">
        <v>4747</v>
      </c>
      <c r="B39" s="84" t="s">
        <v>4803</v>
      </c>
      <c r="C39" s="87" t="s">
        <v>4883</v>
      </c>
      <c r="D39" s="83" t="s">
        <v>4763</v>
      </c>
      <c r="E39" s="24" t="s">
        <v>4715</v>
      </c>
      <c r="F39" s="24" t="s">
        <v>4802</v>
      </c>
      <c r="G39" s="116" t="s">
        <v>4837</v>
      </c>
      <c r="H39" s="66"/>
      <c r="I39" s="117"/>
    </row>
    <row r="40" spans="1:9" ht="30" x14ac:dyDescent="0.25">
      <c r="A40" s="83" t="s">
        <v>4748</v>
      </c>
      <c r="B40" s="84" t="s">
        <v>4804</v>
      </c>
      <c r="C40" s="87" t="s">
        <v>4883</v>
      </c>
      <c r="D40" s="83" t="s">
        <v>4763</v>
      </c>
      <c r="E40" s="24" t="s">
        <v>4715</v>
      </c>
      <c r="F40" s="24" t="s">
        <v>4802</v>
      </c>
      <c r="G40" s="116" t="s">
        <v>4837</v>
      </c>
      <c r="H40" s="66"/>
    </row>
    <row r="41" spans="1:9" ht="30" x14ac:dyDescent="0.25">
      <c r="A41" s="83" t="s">
        <v>4749</v>
      </c>
      <c r="B41" s="84" t="s">
        <v>4805</v>
      </c>
      <c r="C41" s="87" t="s">
        <v>4883</v>
      </c>
      <c r="D41" s="83" t="s">
        <v>4763</v>
      </c>
      <c r="E41" s="24" t="s">
        <v>4715</v>
      </c>
      <c r="F41" s="24" t="s">
        <v>4802</v>
      </c>
      <c r="G41" s="116" t="s">
        <v>4837</v>
      </c>
      <c r="H41" s="66"/>
    </row>
    <row r="42" spans="1:9" ht="30" x14ac:dyDescent="0.25">
      <c r="A42" s="83" t="s">
        <v>4789</v>
      </c>
      <c r="B42" s="84" t="s">
        <v>4806</v>
      </c>
      <c r="C42" s="87" t="s">
        <v>4883</v>
      </c>
      <c r="D42" s="83" t="s">
        <v>4763</v>
      </c>
      <c r="E42" s="24" t="s">
        <v>4715</v>
      </c>
      <c r="F42" s="24" t="s">
        <v>4802</v>
      </c>
      <c r="G42" s="116" t="s">
        <v>4837</v>
      </c>
      <c r="H42" s="66"/>
    </row>
    <row r="43" spans="1:9" ht="30" x14ac:dyDescent="0.25">
      <c r="A43" s="83" t="s">
        <v>4790</v>
      </c>
      <c r="B43" s="84" t="s">
        <v>4807</v>
      </c>
      <c r="C43" s="87" t="s">
        <v>4883</v>
      </c>
      <c r="D43" s="83" t="s">
        <v>4763</v>
      </c>
      <c r="E43" s="24" t="s">
        <v>4715</v>
      </c>
      <c r="F43" s="24" t="s">
        <v>4802</v>
      </c>
      <c r="G43" s="116" t="s">
        <v>4837</v>
      </c>
      <c r="H43" s="66"/>
    </row>
    <row r="44" spans="1:9" ht="30" x14ac:dyDescent="0.25">
      <c r="A44" s="83" t="s">
        <v>4791</v>
      </c>
      <c r="B44" s="84" t="s">
        <v>4808</v>
      </c>
      <c r="C44" s="87" t="s">
        <v>4883</v>
      </c>
      <c r="D44" s="83" t="s">
        <v>4763</v>
      </c>
      <c r="E44" s="24" t="s">
        <v>4715</v>
      </c>
      <c r="F44" s="24" t="s">
        <v>4802</v>
      </c>
      <c r="G44" s="116" t="s">
        <v>4837</v>
      </c>
      <c r="H44" s="66"/>
    </row>
    <row r="45" spans="1:9" ht="45" x14ac:dyDescent="0.25">
      <c r="A45" s="83" t="s">
        <v>4796</v>
      </c>
      <c r="B45" s="87" t="s">
        <v>4870</v>
      </c>
      <c r="C45" s="87" t="s">
        <v>4884</v>
      </c>
      <c r="D45" s="83" t="s">
        <v>4710</v>
      </c>
      <c r="E45" s="24" t="s">
        <v>4715</v>
      </c>
      <c r="F45" s="89" t="s">
        <v>4802</v>
      </c>
      <c r="G45" s="116" t="s">
        <v>4837</v>
      </c>
      <c r="H45" s="120"/>
    </row>
    <row r="46" spans="1:9" ht="30" x14ac:dyDescent="0.25">
      <c r="A46" s="83" t="s">
        <v>4797</v>
      </c>
      <c r="B46" s="115" t="s">
        <v>0</v>
      </c>
      <c r="C46" s="84" t="s">
        <v>4761</v>
      </c>
      <c r="D46" s="83" t="s">
        <v>4710</v>
      </c>
      <c r="E46" s="61" t="s">
        <v>6032</v>
      </c>
      <c r="F46" s="171" t="s">
        <v>6241</v>
      </c>
      <c r="G46" s="116" t="s">
        <v>4837</v>
      </c>
      <c r="H46" s="66"/>
    </row>
    <row r="47" spans="1:9" ht="30" x14ac:dyDescent="0.25">
      <c r="A47" s="83" t="s">
        <v>4798</v>
      </c>
      <c r="B47" s="128" t="s">
        <v>4764</v>
      </c>
      <c r="C47" s="125" t="s">
        <v>4885</v>
      </c>
      <c r="D47" s="83" t="s">
        <v>4710</v>
      </c>
      <c r="E47" s="61" t="s">
        <v>6032</v>
      </c>
      <c r="F47" s="24" t="s">
        <v>4762</v>
      </c>
      <c r="G47" s="116" t="s">
        <v>4837</v>
      </c>
      <c r="H47" s="66"/>
    </row>
    <row r="48" spans="1:9" ht="30" x14ac:dyDescent="0.25">
      <c r="A48" s="83" t="s">
        <v>4799</v>
      </c>
      <c r="B48" s="128" t="s">
        <v>1</v>
      </c>
      <c r="C48" s="84" t="s">
        <v>4766</v>
      </c>
      <c r="D48" s="83" t="s">
        <v>4763</v>
      </c>
      <c r="E48" s="24" t="s">
        <v>4715</v>
      </c>
      <c r="F48" s="89" t="s">
        <v>4802</v>
      </c>
      <c r="G48" s="116" t="s">
        <v>4837</v>
      </c>
      <c r="H48" s="66"/>
    </row>
    <row r="49" spans="1:8" ht="30" x14ac:dyDescent="0.25">
      <c r="A49" s="83" t="s">
        <v>4800</v>
      </c>
      <c r="B49" s="128" t="s">
        <v>4765</v>
      </c>
      <c r="C49" s="125" t="s">
        <v>4885</v>
      </c>
      <c r="D49" s="83" t="s">
        <v>4710</v>
      </c>
      <c r="E49" s="61" t="s">
        <v>6032</v>
      </c>
      <c r="F49" s="24" t="s">
        <v>4762</v>
      </c>
      <c r="G49" s="116" t="s">
        <v>4837</v>
      </c>
      <c r="H49" s="66"/>
    </row>
    <row r="50" spans="1:8" ht="30" x14ac:dyDescent="0.25">
      <c r="A50" s="135" t="s">
        <v>6055</v>
      </c>
      <c r="B50" s="134" t="s">
        <v>6192</v>
      </c>
      <c r="C50" s="134" t="s">
        <v>6203</v>
      </c>
      <c r="D50" s="135" t="s">
        <v>4710</v>
      </c>
      <c r="E50" s="61" t="s">
        <v>6032</v>
      </c>
      <c r="F50" s="137" t="s">
        <v>4888</v>
      </c>
      <c r="G50" s="135" t="s">
        <v>4841</v>
      </c>
      <c r="H50" s="124"/>
    </row>
    <row r="51" spans="1:8" ht="30" x14ac:dyDescent="0.25">
      <c r="A51" s="135" t="s">
        <v>6056</v>
      </c>
      <c r="B51" s="134" t="s">
        <v>6193</v>
      </c>
      <c r="C51" s="134" t="s">
        <v>6194</v>
      </c>
      <c r="D51" s="135" t="s">
        <v>4751</v>
      </c>
      <c r="E51" s="61" t="s">
        <v>6032</v>
      </c>
      <c r="F51" s="136" t="s">
        <v>6022</v>
      </c>
      <c r="G51" s="135" t="s">
        <v>4841</v>
      </c>
      <c r="H51" s="124"/>
    </row>
    <row r="52" spans="1:8" ht="45" x14ac:dyDescent="0.25">
      <c r="A52" s="135" t="s">
        <v>6057</v>
      </c>
      <c r="B52" s="138" t="s">
        <v>6205</v>
      </c>
      <c r="C52" s="139" t="s">
        <v>6209</v>
      </c>
      <c r="D52" s="135" t="s">
        <v>4710</v>
      </c>
      <c r="E52" s="140" t="s">
        <v>6032</v>
      </c>
      <c r="F52" s="136" t="s">
        <v>4762</v>
      </c>
      <c r="G52" s="141" t="s">
        <v>4829</v>
      </c>
      <c r="H52" s="129"/>
    </row>
    <row r="53" spans="1:8" ht="75" x14ac:dyDescent="0.25">
      <c r="A53" s="135" t="s">
        <v>6058</v>
      </c>
      <c r="B53" s="138" t="s">
        <v>6065</v>
      </c>
      <c r="C53" s="139" t="s">
        <v>6208</v>
      </c>
      <c r="D53" s="135" t="s">
        <v>4710</v>
      </c>
      <c r="E53" s="140" t="s">
        <v>4711</v>
      </c>
      <c r="F53" s="136" t="s">
        <v>6232</v>
      </c>
      <c r="G53" s="141" t="s">
        <v>4829</v>
      </c>
      <c r="H53" s="129"/>
    </row>
    <row r="54" spans="1:8" ht="45" x14ac:dyDescent="0.25">
      <c r="A54" s="135" t="s">
        <v>6059</v>
      </c>
      <c r="B54" s="138" t="s">
        <v>6206</v>
      </c>
      <c r="C54" s="139" t="s">
        <v>6211</v>
      </c>
      <c r="D54" s="135" t="s">
        <v>4710</v>
      </c>
      <c r="E54" s="140" t="s">
        <v>6032</v>
      </c>
      <c r="F54" s="136" t="s">
        <v>4762</v>
      </c>
      <c r="G54" s="141" t="s">
        <v>4829</v>
      </c>
    </row>
    <row r="55" spans="1:8" ht="75" x14ac:dyDescent="0.25">
      <c r="A55" s="135" t="s">
        <v>6060</v>
      </c>
      <c r="B55" s="138" t="s">
        <v>6207</v>
      </c>
      <c r="C55" s="139" t="s">
        <v>6210</v>
      </c>
      <c r="D55" s="135" t="s">
        <v>4710</v>
      </c>
      <c r="E55" s="140" t="s">
        <v>4711</v>
      </c>
      <c r="F55" s="136" t="s">
        <v>6233</v>
      </c>
      <c r="G55" s="141" t="s">
        <v>4829</v>
      </c>
      <c r="H55" s="129"/>
    </row>
    <row r="56" spans="1:8" ht="30" x14ac:dyDescent="0.25">
      <c r="A56" s="135" t="s">
        <v>6061</v>
      </c>
      <c r="B56" s="142" t="s">
        <v>6204</v>
      </c>
      <c r="C56" s="139" t="s">
        <v>6195</v>
      </c>
      <c r="D56" s="135" t="s">
        <v>4710</v>
      </c>
      <c r="E56" s="140" t="s">
        <v>6032</v>
      </c>
      <c r="F56" s="136" t="s">
        <v>4762</v>
      </c>
      <c r="G56" s="141" t="s">
        <v>4829</v>
      </c>
    </row>
    <row r="57" spans="1:8" ht="30" x14ac:dyDescent="0.25">
      <c r="A57" s="135" t="s">
        <v>6062</v>
      </c>
      <c r="B57" s="143" t="s">
        <v>6212</v>
      </c>
      <c r="C57" s="139" t="s">
        <v>6234</v>
      </c>
      <c r="D57" s="135" t="s">
        <v>4710</v>
      </c>
      <c r="E57" s="140" t="s">
        <v>6032</v>
      </c>
      <c r="F57" s="136" t="s">
        <v>4762</v>
      </c>
      <c r="G57" s="141" t="s">
        <v>4829</v>
      </c>
      <c r="H57" s="129"/>
    </row>
    <row r="58" spans="1:8" x14ac:dyDescent="0.25">
      <c r="A58" s="135"/>
      <c r="B58" s="139"/>
      <c r="C58" s="139"/>
      <c r="D58" s="139"/>
      <c r="E58" s="139"/>
      <c r="F58" s="139"/>
      <c r="G58" s="141"/>
    </row>
    <row r="59" spans="1:8" x14ac:dyDescent="0.25">
      <c r="A59" s="135"/>
      <c r="B59" s="139"/>
      <c r="C59" s="148"/>
      <c r="D59" s="135"/>
      <c r="E59" s="140"/>
      <c r="F59" s="136"/>
      <c r="G59" s="141"/>
      <c r="H59" s="139"/>
    </row>
  </sheetData>
  <sheetProtection algorithmName="SHA-512" hashValue="MuCbBcPy9wdLR4YZyEgD4G/ibxi9LJim07sOM+xWtx9YH5AghGy1j0HO4Qvux2jihQ4C6ReuJX2vW0lwo+IMMQ==" saltValue="2469W5sXk3j0T37DOZjGNA==" spinCount="100000" sheet="1" objects="1" scenarios="1"/>
  <autoFilter ref="A1:I1">
    <sortState ref="A2:I62">
      <sortCondition ref="A1"/>
    </sortState>
  </autoFilter>
  <pageMargins left="0.7" right="0.7" top="0.75" bottom="0.75" header="0.3" footer="0.3"/>
  <pageSetup paperSize="9"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zoomScaleNormal="100" workbookViewId="0">
      <selection sqref="A1:H1"/>
    </sheetView>
  </sheetViews>
  <sheetFormatPr defaultRowHeight="15" x14ac:dyDescent="0.25"/>
  <cols>
    <col min="1" max="1" width="6.85546875" style="93" customWidth="1"/>
    <col min="2" max="2" width="58.140625" style="93" bestFit="1" customWidth="1"/>
    <col min="3" max="3" width="30.140625" style="93" bestFit="1" customWidth="1"/>
    <col min="4" max="4" width="4.28515625" style="198" customWidth="1"/>
    <col min="5" max="5" width="23.7109375" style="93" bestFit="1" customWidth="1"/>
    <col min="6" max="6" width="13.28515625" style="93" bestFit="1" customWidth="1"/>
    <col min="7" max="7" width="19" style="93" bestFit="1" customWidth="1"/>
    <col min="8" max="8" width="33.85546875" style="93" bestFit="1" customWidth="1"/>
    <col min="9" max="9" width="26.7109375" style="93" bestFit="1" customWidth="1"/>
    <col min="10" max="10" width="10.85546875" style="93" customWidth="1"/>
    <col min="11" max="16384" width="9.140625" style="93"/>
  </cols>
  <sheetData>
    <row r="1" spans="1:11" ht="30.75" customHeight="1" x14ac:dyDescent="0.25">
      <c r="A1" s="197" t="s">
        <v>6264</v>
      </c>
      <c r="B1" s="197"/>
      <c r="C1" s="197"/>
      <c r="D1" s="197"/>
      <c r="E1" s="197"/>
      <c r="F1" s="197"/>
      <c r="G1" s="197"/>
      <c r="H1" s="197"/>
    </row>
    <row r="3" spans="1:11" ht="30" x14ac:dyDescent="0.25">
      <c r="E3" s="92" t="s">
        <v>6244</v>
      </c>
      <c r="F3" s="91" t="s">
        <v>6242</v>
      </c>
      <c r="G3" s="91" t="s">
        <v>6243</v>
      </c>
      <c r="H3" s="92" t="s">
        <v>6265</v>
      </c>
      <c r="I3" s="91"/>
    </row>
    <row r="4" spans="1:11" x14ac:dyDescent="0.25">
      <c r="A4" s="59" t="s">
        <v>4844</v>
      </c>
      <c r="B4" s="57" t="s">
        <v>4809</v>
      </c>
      <c r="C4" s="93" t="s">
        <v>6063</v>
      </c>
      <c r="E4" s="93" t="str">
        <f>IF((ISBLANK('Kopfdaten_Indikator 8.1'!C2)=TRUE),"nein","ja")</f>
        <v>nein</v>
      </c>
      <c r="F4" s="93" t="str">
        <f>IF(E4="nein","",(IF(ISTEXT('Kopfdaten_Indikator 8.1'!C2)=TRUE,"ja","nein")))</f>
        <v/>
      </c>
      <c r="G4" s="93" t="str">
        <f>IF(E4="nein","",(IF((LEN('Kopfdaten_Indikator 8.1'!C2))&lt;51,"ja","nein")))</f>
        <v/>
      </c>
      <c r="I4" s="61"/>
      <c r="J4" s="111"/>
      <c r="K4" s="57"/>
    </row>
    <row r="5" spans="1:11" x14ac:dyDescent="0.25">
      <c r="A5" s="59" t="s">
        <v>4845</v>
      </c>
      <c r="B5" s="57" t="s">
        <v>4712</v>
      </c>
      <c r="C5" s="93" t="s">
        <v>6063</v>
      </c>
      <c r="E5" s="93" t="str">
        <f>IF((ISBLANK('Kopfdaten_Indikator 8.1'!C3)=TRUE),"nein","ja")</f>
        <v>nein</v>
      </c>
      <c r="F5" s="93" t="str">
        <f>IF(E5="nein","",(IF(ISTEXT('Kopfdaten_Indikator 8.1'!C3)=TRUE,"ja","nein")))</f>
        <v/>
      </c>
      <c r="G5" s="93" t="str">
        <f>IF(E5="nein","",(IF((LEN('Kopfdaten_Indikator 8.1'!C3))&lt;51,"ja","nein")))</f>
        <v/>
      </c>
      <c r="I5" s="61"/>
      <c r="J5" s="111"/>
      <c r="K5" s="57"/>
    </row>
    <row r="6" spans="1:11" x14ac:dyDescent="0.25">
      <c r="A6" s="59" t="s">
        <v>4846</v>
      </c>
      <c r="B6" s="57" t="s">
        <v>4817</v>
      </c>
      <c r="C6" s="93" t="s">
        <v>6063</v>
      </c>
      <c r="E6" s="93" t="str">
        <f>IF((ISBLANK('Kopfdaten_Indikator 8.1'!C4)=TRUE),"nein","ja")</f>
        <v>nein</v>
      </c>
      <c r="F6" s="93" t="str">
        <f>IF(E6="nein","",(IF(ISTEXT('Kopfdaten_Indikator 8.1'!C4)=TRUE,"ja","nein")))</f>
        <v/>
      </c>
      <c r="G6" s="93" t="str">
        <f>IF(E6="nein","",(IF((LEN('Kopfdaten_Indikator 8.1'!C4))&lt;51,"ja","nein")))</f>
        <v/>
      </c>
      <c r="I6" s="61"/>
      <c r="J6" s="111"/>
      <c r="K6" s="57"/>
    </row>
    <row r="7" spans="1:11" x14ac:dyDescent="0.25">
      <c r="A7" s="60" t="s">
        <v>4847</v>
      </c>
      <c r="B7" s="57" t="s">
        <v>4758</v>
      </c>
      <c r="C7" s="93" t="s">
        <v>6063</v>
      </c>
      <c r="E7" s="93" t="str">
        <f>IF((ISBLANK('Kopfdaten_Indikator 8.1'!C5)=TRUE),"nein","ja")</f>
        <v>nein</v>
      </c>
      <c r="F7" s="93" t="str">
        <f>IF(E7="nein","",(IF(ISTEXT('Kopfdaten_Indikator 8.1'!C5)=TRUE,"ja","nein")))</f>
        <v/>
      </c>
      <c r="G7" s="93" t="str">
        <f>IF(F7="","",IF((COUNTIF('Weitere Dropdown-Listen'!A2:A5,'Kopfdaten_Indikator 8.1'!C5)&gt;0)=TRUE,"ja","nein"))</f>
        <v/>
      </c>
      <c r="I7" s="61"/>
      <c r="J7" s="61"/>
      <c r="K7" s="57"/>
    </row>
    <row r="8" spans="1:11" x14ac:dyDescent="0.25">
      <c r="A8" s="112" t="s">
        <v>4818</v>
      </c>
      <c r="B8" s="113" t="s">
        <v>4750</v>
      </c>
      <c r="C8" s="93" t="s">
        <v>6063</v>
      </c>
      <c r="E8" s="93" t="str">
        <f>IF((ISBLANK('Kopfdaten_Indikator 8.1'!C6)=TRUE),"nein","ja")</f>
        <v>nein</v>
      </c>
      <c r="F8" s="93" t="str">
        <f>IF(E8="nein","",(IF((INT('Kopfdaten_Indikator 8.1'!C6)='Kopfdaten_Indikator 8.1'!C6)=TRUE,"ja","nein")))</f>
        <v/>
      </c>
      <c r="G8" s="93" t="str">
        <f>IF(E8="nein","",(IF(AND('Kopfdaten_Indikator 8.1'!C6&gt;1,'Kopfdaten_Indikator 8.1'!C6&lt;999999),"ja","nein")))</f>
        <v/>
      </c>
      <c r="I8" s="65"/>
      <c r="J8" s="174"/>
      <c r="K8" s="57"/>
    </row>
    <row r="9" spans="1:11" x14ac:dyDescent="0.25">
      <c r="A9" s="82" t="s">
        <v>4852</v>
      </c>
      <c r="B9" s="84" t="s">
        <v>4811</v>
      </c>
      <c r="C9" s="93" t="s">
        <v>6063</v>
      </c>
      <c r="E9" s="93" t="str">
        <f>IF((ISBLANK('Kopfdaten_Indikator 8.1'!C7)=TRUE),"nein","ja")</f>
        <v>nein</v>
      </c>
      <c r="F9" s="93" t="str">
        <f>IF(E9="nein","",(IF(ISTEXT('Kopfdaten_Indikator 8.1'!C7)=TRUE,"ja","nein")))</f>
        <v/>
      </c>
      <c r="G9" s="93" t="str">
        <f>IF(E9="nein","",(IF((LEN('Kopfdaten_Indikator 8.1'!C7))&lt;51,"ja","nein")))</f>
        <v/>
      </c>
      <c r="I9" s="24"/>
      <c r="J9" s="114"/>
      <c r="K9" s="116"/>
    </row>
    <row r="10" spans="1:11" x14ac:dyDescent="0.25">
      <c r="A10" s="82" t="s">
        <v>4853</v>
      </c>
      <c r="B10" s="115" t="s">
        <v>4820</v>
      </c>
      <c r="C10" s="93" t="s">
        <v>6063</v>
      </c>
      <c r="E10" s="93" t="str">
        <f>IF((ISBLANK('Kopfdaten_Indikator 8.1'!C8)=TRUE),"nein","ja")</f>
        <v>nein</v>
      </c>
      <c r="F10" s="93" t="str">
        <f>IF(E10="nein","",(IF((INT('Kopfdaten_Indikator 8.1'!C8)='Kopfdaten_Indikator 8.1'!C8)=TRUE,"ja","nein")))</f>
        <v/>
      </c>
      <c r="G10" s="93" t="str">
        <f>IF(E10="nein","",(IF(AND('Kopfdaten_Indikator 8.1'!C8&gt;=1,'Kopfdaten_Indikator 8.1'!C8&lt;=31),"ja","nein")))</f>
        <v/>
      </c>
      <c r="I10" s="24"/>
      <c r="J10" s="85"/>
      <c r="K10" s="116"/>
    </row>
    <row r="11" spans="1:11" x14ac:dyDescent="0.25">
      <c r="A11" s="82" t="s">
        <v>4854</v>
      </c>
      <c r="B11" s="115" t="s">
        <v>4821</v>
      </c>
      <c r="C11" s="93" t="s">
        <v>6063</v>
      </c>
      <c r="E11" s="93" t="str">
        <f>IF((ISBLANK('Kopfdaten_Indikator 8.1'!C9)=TRUE),"nein","ja")</f>
        <v>nein</v>
      </c>
      <c r="F11" s="93" t="str">
        <f>IF(E11="nein","",(IF((INT('Kopfdaten_Indikator 8.1'!C9)='Kopfdaten_Indikator 8.1'!C9)=TRUE,"ja","nein")))</f>
        <v/>
      </c>
      <c r="G11" s="93" t="str">
        <f>IF(E11="nein","",(IF(AND('Kopfdaten_Indikator 8.1'!C9&gt;=1,'Kopfdaten_Indikator 8.1'!C9&lt;=12),"ja","nein")))</f>
        <v/>
      </c>
      <c r="I11" s="24"/>
      <c r="J11" s="85"/>
      <c r="K11" s="116"/>
    </row>
    <row r="12" spans="1:11" x14ac:dyDescent="0.25">
      <c r="A12" s="82" t="s">
        <v>4855</v>
      </c>
      <c r="B12" s="115" t="s">
        <v>4822</v>
      </c>
      <c r="C12" s="93" t="s">
        <v>6063</v>
      </c>
      <c r="E12" s="93" t="str">
        <f>IF((ISBLANK('Kopfdaten_Indikator 8.1'!C10)=TRUE),"nein","ja")</f>
        <v>nein</v>
      </c>
      <c r="F12" s="93" t="str">
        <f>IF(E12="nein","",(IF((INT('Kopfdaten_Indikator 8.1'!C10)='Kopfdaten_Indikator 8.1'!C10)=TRUE,"ja","nein")))</f>
        <v/>
      </c>
      <c r="G12" s="93" t="str">
        <f>IF(E12="nein","",(IF('Kopfdaten_Indikator 8.1'!C10&gt;=10,"ja","nein")))</f>
        <v/>
      </c>
      <c r="I12" s="24"/>
      <c r="J12" s="85"/>
      <c r="K12" s="116"/>
    </row>
    <row r="13" spans="1:11" x14ac:dyDescent="0.25">
      <c r="A13" s="82" t="s">
        <v>4856</v>
      </c>
      <c r="B13" s="84" t="s">
        <v>4812</v>
      </c>
      <c r="C13" s="93" t="s">
        <v>6214</v>
      </c>
      <c r="E13" s="93" t="str">
        <f>IF((ISBLANK('Kopfdaten_Indikator 8.2'!C3)=TRUE),"nein","ja")</f>
        <v>nein</v>
      </c>
      <c r="F13" s="93" t="str">
        <f>IF(E13="nein","",(IF(ISTEXT('Kopfdaten_Indikator 8.2'!C3)=TRUE,"ja","nein")))</f>
        <v/>
      </c>
      <c r="G13" s="93" t="str">
        <f>IF(E13="nein","",(IF((LEN('Kopfdaten_Indikator 8.2'!C3))&lt;51,"ja","nein")))</f>
        <v/>
      </c>
      <c r="I13" s="24"/>
      <c r="J13" s="114"/>
      <c r="K13" s="116"/>
    </row>
    <row r="14" spans="1:11" x14ac:dyDescent="0.25">
      <c r="A14" s="82" t="s">
        <v>4857</v>
      </c>
      <c r="B14" s="115" t="s">
        <v>4823</v>
      </c>
      <c r="C14" s="93" t="s">
        <v>6214</v>
      </c>
      <c r="E14" s="93" t="str">
        <f>IF((ISBLANK('Kopfdaten_Indikator 8.2'!C4)=TRUE),"nein","ja")</f>
        <v>nein</v>
      </c>
      <c r="F14" s="93" t="str">
        <f>IF(E14="nein","",(IF((INT('Kopfdaten_Indikator 8.2'!C4)='Kopfdaten_Indikator 8.2'!C4)=TRUE,"ja","nein")))</f>
        <v/>
      </c>
      <c r="G14" s="93" t="str">
        <f>IF(E14="nein","",(IF(AND('Kopfdaten_Indikator 8.2'!C4&gt;=1,'Kopfdaten_Indikator 8.2'!C4&lt;=31),"ja","nein")))</f>
        <v/>
      </c>
      <c r="I14" s="24"/>
      <c r="J14" s="85"/>
      <c r="K14" s="116"/>
    </row>
    <row r="15" spans="1:11" x14ac:dyDescent="0.25">
      <c r="A15" s="82" t="s">
        <v>4858</v>
      </c>
      <c r="B15" s="115" t="s">
        <v>4824</v>
      </c>
      <c r="C15" s="93" t="s">
        <v>6214</v>
      </c>
      <c r="E15" s="93" t="str">
        <f>IF((ISBLANK('Kopfdaten_Indikator 8.2'!C5)=TRUE),"nein","ja")</f>
        <v>nein</v>
      </c>
      <c r="F15" s="93" t="str">
        <f>IF(E15="nein","",(IF((INT('Kopfdaten_Indikator 8.2'!C5)='Kopfdaten_Indikator 8.2'!C5)=TRUE,"ja","nein")))</f>
        <v/>
      </c>
      <c r="G15" s="93" t="str">
        <f>IF(E15="nein","",(IF(AND('Kopfdaten_Indikator 8.2'!C5&gt;=1,'Kopfdaten_Indikator 8.2'!C5&lt;=12),"ja","nein")))</f>
        <v/>
      </c>
      <c r="I15" s="24"/>
      <c r="J15" s="85"/>
      <c r="K15" s="116"/>
    </row>
    <row r="16" spans="1:11" x14ac:dyDescent="0.25">
      <c r="A16" s="82" t="s">
        <v>4859</v>
      </c>
      <c r="B16" s="115" t="s">
        <v>4825</v>
      </c>
      <c r="C16" s="93" t="s">
        <v>6214</v>
      </c>
      <c r="E16" s="93" t="str">
        <f>IF((ISBLANK('Kopfdaten_Indikator 8.2'!C6)=TRUE),"nein","ja")</f>
        <v>nein</v>
      </c>
      <c r="F16" s="93" t="str">
        <f>IF(E16="nein","",(IF((INT('Kopfdaten_Indikator 8.2'!C6)='Kopfdaten_Indikator 8.2'!C6)=TRUE,"ja","nein")))</f>
        <v/>
      </c>
      <c r="G16" s="93" t="str">
        <f>IF(E16="nein","",(IF('Kopfdaten_Indikator 8.2'!C6&gt;2019,"ja","nein")))</f>
        <v/>
      </c>
      <c r="I16" s="24"/>
      <c r="J16" s="85"/>
      <c r="K16" s="116"/>
    </row>
    <row r="17" spans="1:11" x14ac:dyDescent="0.25">
      <c r="A17" s="82" t="s">
        <v>4860</v>
      </c>
      <c r="B17" s="84" t="s">
        <v>4757</v>
      </c>
      <c r="C17" s="102" t="s">
        <v>6245</v>
      </c>
      <c r="D17" s="199" t="s">
        <v>6250</v>
      </c>
      <c r="E17" s="93" t="str">
        <f>IF((COUNTA('Kopfdaten_Dauerfläche_Ind. 8.2'!B:B)-2)=0,"nein","ja")</f>
        <v>nein</v>
      </c>
      <c r="F17" s="93" t="str">
        <f>IF(E17="nein","",IF(COUNT('Kopfdaten_Dauerfläche_Ind. 8.2'!B:B)=(COUNTA('Kopfdaten_Dauerfläche_Ind. 8.2'!B:B)-2),"ja","nein"))</f>
        <v/>
      </c>
      <c r="G17" s="93" t="str">
        <f>IF(F17="","",(IF((COUNTIFS('Kopfdaten_Dauerfläche_Ind. 8.2'!B:B,"&gt;=1",'Kopfdaten_Dauerfläche_Ind. 8.2'!B:B,"&lt;=20"))=((COUNTA('Kopfdaten_Dauerfläche_Ind. 8.2'!B:B)-2)),"ja","nein")))</f>
        <v/>
      </c>
      <c r="H17" s="93" t="str">
        <f>IF(E17="nein","",IF((COUNTA('Kopfdaten_Dauerfläche_Ind. 8.2'!B$1:B$100))=(SUMPRODUCT(MAX(('Kopfdaten_Dauerfläche_Ind. 8.2'!$A$1:$G$100&lt;&gt;"")*ROW('Kopfdaten_Dauerfläche_Ind. 8.2'!$A$1:$G$100)))),"ja","nein"))</f>
        <v/>
      </c>
      <c r="I17" s="24"/>
      <c r="J17" s="86"/>
      <c r="K17" s="116"/>
    </row>
    <row r="18" spans="1:11" x14ac:dyDescent="0.25">
      <c r="A18" s="83" t="s">
        <v>4724</v>
      </c>
      <c r="B18" s="87" t="s">
        <v>4861</v>
      </c>
      <c r="C18" s="102" t="s">
        <v>6245</v>
      </c>
      <c r="D18" s="199" t="s">
        <v>6251</v>
      </c>
      <c r="E18" s="93" t="str">
        <f>IF((COUNTA('Kopfdaten_Dauerfläche_Ind. 8.2'!C:C)-2)=0,"nein","ja")</f>
        <v>nein</v>
      </c>
      <c r="F18" s="93" t="str">
        <f>IF(E18="nein","",IF(COUNT('Kopfdaten_Dauerfläche_Ind. 8.2'!C:C)=(COUNTA('Kopfdaten_Dauerfläche_Ind. 8.2'!C:C)-2),"ja","nein"))</f>
        <v/>
      </c>
      <c r="G18" s="93" t="str">
        <f>IF(F18="","",(IF((COUNTIFS('Kopfdaten_Dauerfläche_Ind. 8.2'!C:C,"&gt;=2000000",'Kopfdaten_Dauerfläche_Ind. 8.2'!C:C,"&lt;=2999999"))=((COUNTA('Kopfdaten_Dauerfläche_Ind. 8.2'!C:C)-2)),"ja","nein")))</f>
        <v/>
      </c>
      <c r="H18" s="93" t="str">
        <f>IF(E18="nein","",IF((COUNTA('Kopfdaten_Dauerfläche_Ind. 8.2'!C$1:C$100))=(SUMPRODUCT(MAX(('Kopfdaten_Dauerfläche_Ind. 8.2'!$A$1:$G$100&lt;&gt;"")*ROW('Kopfdaten_Dauerfläche_Ind. 8.2'!$A$1:$G$100)))),"ja","nein"))</f>
        <v/>
      </c>
      <c r="I18" s="24"/>
      <c r="J18" s="88"/>
      <c r="K18" s="116"/>
    </row>
    <row r="19" spans="1:11" x14ac:dyDescent="0.25">
      <c r="A19" s="83" t="s">
        <v>4725</v>
      </c>
      <c r="B19" s="87" t="s">
        <v>4862</v>
      </c>
      <c r="C19" s="102" t="s">
        <v>6245</v>
      </c>
      <c r="D19" s="199" t="s">
        <v>6252</v>
      </c>
      <c r="E19" s="93" t="str">
        <f>IF((COUNTA('Kopfdaten_Dauerfläche_Ind. 8.2'!D:D)-2)=0,"nein","ja")</f>
        <v>nein</v>
      </c>
      <c r="F19" s="93" t="str">
        <f>IF(E19="nein","",IF(COUNT('Kopfdaten_Dauerfläche_Ind. 8.2'!D:D)=(COUNTA('Kopfdaten_Dauerfläche_Ind. 8.2'!D:D)-2),"ja","nein"))</f>
        <v/>
      </c>
      <c r="G19" s="93" t="str">
        <f>IF(F19="","",(IF((COUNTIFS('Kopfdaten_Dauerfläche_Ind. 8.2'!D:D,"&gt;=1000000",'Kopfdaten_Dauerfläche_Ind. 8.2'!D:D,"&lt;=1999999"))=((COUNTA('Kopfdaten_Dauerfläche_Ind. 8.2'!D:D)-2)),"ja","nein")))</f>
        <v/>
      </c>
      <c r="H19" s="93" t="str">
        <f>IF(E19="nein","",IF((COUNTA('Kopfdaten_Dauerfläche_Ind. 8.2'!D$1:D$100))=(SUMPRODUCT(MAX(('Kopfdaten_Dauerfläche_Ind. 8.2'!$A$1:$G$100&lt;&gt;"")*ROW('Kopfdaten_Dauerfläche_Ind. 8.2'!$A$1:$G$100)))),"ja","nein"))</f>
        <v/>
      </c>
      <c r="I19" s="24"/>
      <c r="J19" s="88"/>
      <c r="K19" s="116"/>
    </row>
    <row r="20" spans="1:11" x14ac:dyDescent="0.25">
      <c r="A20" s="83" t="s">
        <v>4726</v>
      </c>
      <c r="B20" s="84" t="s">
        <v>4810</v>
      </c>
      <c r="C20" s="102" t="s">
        <v>6051</v>
      </c>
      <c r="D20" s="199"/>
      <c r="E20" s="93" t="str">
        <f>IF((ISBLANK('Kopfdaten_Indikator 8.3'!C3)=TRUE),"nein","ja")</f>
        <v>nein</v>
      </c>
      <c r="F20" s="93" t="str">
        <f>IF(E20="nein","",(IF(ISTEXT('Kopfdaten_Indikator 8.3'!C3)=TRUE,"ja","nein")))</f>
        <v/>
      </c>
      <c r="G20" s="93" t="str">
        <f>IF(E20="nein","",(IF((LEN('Kopfdaten_Indikator 8.3'!C3))&lt;51,"ja","nein")))</f>
        <v/>
      </c>
      <c r="I20" s="24"/>
      <c r="J20" s="114"/>
      <c r="K20" s="116"/>
    </row>
    <row r="21" spans="1:11" x14ac:dyDescent="0.25">
      <c r="A21" s="83" t="s">
        <v>4727</v>
      </c>
      <c r="B21" s="115" t="s">
        <v>4826</v>
      </c>
      <c r="C21" s="102" t="s">
        <v>6051</v>
      </c>
      <c r="D21" s="199"/>
      <c r="E21" s="93" t="str">
        <f>IF((ISBLANK('Kopfdaten_Indikator 8.3'!C4)=TRUE),"nein","ja")</f>
        <v>nein</v>
      </c>
      <c r="F21" s="93" t="str">
        <f>IF(E21="nein","",(IF((INT('Kopfdaten_Indikator 8.3'!C4)='Kopfdaten_Indikator 8.3'!C4)=TRUE,"ja","nein")))</f>
        <v/>
      </c>
      <c r="G21" s="93" t="str">
        <f>IF(E21="nein","",(IF(AND('Kopfdaten_Indikator 8.3'!C4&gt;=1,'Kopfdaten_Indikator 8.3'!C4&lt;=31),"ja","nein")))</f>
        <v/>
      </c>
      <c r="I21" s="24"/>
      <c r="J21" s="85"/>
      <c r="K21" s="116"/>
    </row>
    <row r="22" spans="1:11" x14ac:dyDescent="0.25">
      <c r="A22" s="83" t="s">
        <v>4728</v>
      </c>
      <c r="B22" s="115" t="s">
        <v>4827</v>
      </c>
      <c r="C22" s="102" t="s">
        <v>6051</v>
      </c>
      <c r="D22" s="199"/>
      <c r="E22" s="93" t="str">
        <f>IF((ISBLANK('Kopfdaten_Indikator 8.3'!C5)=TRUE),"nein","ja")</f>
        <v>nein</v>
      </c>
      <c r="F22" s="93" t="str">
        <f>IF(E22="nein","",(IF((INT('Kopfdaten_Indikator 8.3'!C5)='Kopfdaten_Indikator 8.3'!C5)=TRUE,"ja","nein")))</f>
        <v/>
      </c>
      <c r="G22" s="93" t="str">
        <f>IF(E22="nein","",(IF(AND('Kopfdaten_Indikator 8.3'!C5&gt;=1,'Kopfdaten_Indikator 8.3'!C5&lt;=12),"ja","nein")))</f>
        <v/>
      </c>
      <c r="I22" s="24"/>
      <c r="J22" s="85"/>
      <c r="K22" s="116"/>
    </row>
    <row r="23" spans="1:11" x14ac:dyDescent="0.25">
      <c r="A23" s="83" t="s">
        <v>4729</v>
      </c>
      <c r="B23" s="115" t="s">
        <v>4828</v>
      </c>
      <c r="C23" s="102" t="s">
        <v>6051</v>
      </c>
      <c r="D23" s="199"/>
      <c r="E23" s="93" t="str">
        <f>IF((ISBLANK('Kopfdaten_Indikator 8.3'!C6)=TRUE),"nein","ja")</f>
        <v>nein</v>
      </c>
      <c r="F23" s="93" t="str">
        <f>IF(E23="nein","",(IF((INT('Kopfdaten_Indikator 8.3'!C6)='Kopfdaten_Indikator 8.3'!C6)=TRUE,"ja","nein")))</f>
        <v/>
      </c>
      <c r="G23" s="93" t="str">
        <f>IF(E23="nein","",(IF('Kopfdaten_Indikator 8.3'!C6&gt;2019,"ja","nein")))</f>
        <v/>
      </c>
      <c r="I23" s="24"/>
      <c r="J23" s="85"/>
      <c r="K23" s="116"/>
    </row>
    <row r="24" spans="1:11" x14ac:dyDescent="0.25">
      <c r="A24" s="83" t="s">
        <v>4730</v>
      </c>
      <c r="B24" s="115" t="s">
        <v>4838</v>
      </c>
      <c r="C24" s="102" t="s">
        <v>6063</v>
      </c>
      <c r="D24" s="199"/>
      <c r="E24" s="93" t="str">
        <f>IF((ISBLANK('Kopfdaten_Indikator 8.1'!C11)=TRUE),"nein","ja")</f>
        <v>nein</v>
      </c>
      <c r="F24" s="93" t="str">
        <f>IF(E24="nein","",(IF(ISTEXT('Kopfdaten_Indikator 8.1'!C11)=TRUE,"ja","nein")))</f>
        <v/>
      </c>
      <c r="G24" s="93" t="str">
        <f>IF(F24="ja","ja","")</f>
        <v/>
      </c>
      <c r="I24" s="24"/>
      <c r="J24" s="24"/>
      <c r="K24" s="116"/>
    </row>
    <row r="25" spans="1:11" x14ac:dyDescent="0.25">
      <c r="A25" s="83" t="s">
        <v>4731</v>
      </c>
      <c r="B25" s="115" t="s">
        <v>4839</v>
      </c>
      <c r="C25" s="102" t="s">
        <v>6063</v>
      </c>
      <c r="D25" s="199"/>
      <c r="E25" s="93" t="str">
        <f>IF((ISBLANK('Kopfdaten_Indikator 8.1'!C12)=TRUE),"nein","ja")</f>
        <v>nein</v>
      </c>
      <c r="F25" s="93" t="str">
        <f>IF(E25="nein","",(IF(ISTEXT('Kopfdaten_Indikator 8.1'!C12)=TRUE,"ja","nein")))</f>
        <v/>
      </c>
      <c r="G25" s="93" t="str">
        <f>IF(F25="ja","ja","")</f>
        <v/>
      </c>
      <c r="I25" s="24"/>
      <c r="J25" s="24"/>
      <c r="K25" s="116"/>
    </row>
    <row r="26" spans="1:11" x14ac:dyDescent="0.25">
      <c r="A26" s="83" t="s">
        <v>4732</v>
      </c>
      <c r="B26" s="84" t="s">
        <v>4753</v>
      </c>
      <c r="C26" s="102" t="s">
        <v>6039</v>
      </c>
      <c r="D26" s="199" t="s">
        <v>6250</v>
      </c>
      <c r="E26" s="93" t="str">
        <f>IF((COUNTA('Rohdaten_Indikator 8.1'!B:B)-2)=0,"nein","ja")</f>
        <v>nein</v>
      </c>
      <c r="F26" s="93" t="str">
        <f>IF(E26="nein","",IF((COUNTIF('Rohdaten_Indikator 8.1'!B:B,"*")-2)=(COUNTA('Rohdaten_Indikator 8.1'!B:B)-2),"ja","nein"))</f>
        <v/>
      </c>
      <c r="G26" s="93" t="str">
        <f>IF(F26="","",IF((SUMPRODUCT(COUNTIF('Rohdaten_Indikator 8.1'!B:B,'Dropdown-Artenlisten'!C7:C5801))-(COUNTA('Rohdaten_Indikator 8.1'!B:B)-2))&lt;0,"nein","ja"))</f>
        <v/>
      </c>
      <c r="H26" s="93" t="str">
        <f>IF(E26="nein","",IF((COUNTA('Rohdaten_Indikator 8.1'!B$1:B$100))=(SUMPRODUCT(MAX(('Rohdaten_Indikator 8.1'!$A$1:$K$100&lt;&gt;"")*ROW('Rohdaten_Indikator 8.1'!$A$1:$K$100)))),"ja","nein"))</f>
        <v/>
      </c>
      <c r="I26" s="200" t="s">
        <v>6267</v>
      </c>
      <c r="J26" s="89" t="str">
        <f>IF(E26="nein","",IF((COUNTA('Rohdaten_Indikator 8.1'!B:B)-2)&gt;=3,"ja","nein"))</f>
        <v/>
      </c>
      <c r="K26" s="116"/>
    </row>
    <row r="27" spans="1:11" x14ac:dyDescent="0.25">
      <c r="A27" s="83" t="s">
        <v>4733</v>
      </c>
      <c r="B27" s="87" t="s">
        <v>4772</v>
      </c>
      <c r="C27" s="102" t="s">
        <v>6039</v>
      </c>
      <c r="D27" s="199" t="s">
        <v>6251</v>
      </c>
      <c r="E27" s="93" t="str">
        <f>IF((COUNTA('Rohdaten_Indikator 8.1'!C:C)-2)=0,"nein","ja")</f>
        <v>nein</v>
      </c>
      <c r="F27" s="93" t="str">
        <f>IF(E27="nein","",IF((COUNTIF('Rohdaten_Indikator 8.1'!C:C,"*")-2)=(COUNTA('Rohdaten_Indikator 8.1'!C:C)-2),"ja","nein"))</f>
        <v/>
      </c>
      <c r="G27" s="93" t="str">
        <f>IF(F27="","",IF((SUMPRODUCT(COUNTIF('Rohdaten_Indikator 8.1'!C:C,'Weitere Dropdown-Listen'!B2:B3))-(COUNTA('Rohdaten_Indikator 8.1'!C:C)-2))&lt;0,"nein","ja"))</f>
        <v/>
      </c>
      <c r="H27" s="93" t="str">
        <f>IF(E27="nein","",IF((COUNTA('Rohdaten_Indikator 8.1'!C$1:C$100))=(SUMPRODUCT(MAX(('Rohdaten_Indikator 8.1'!$A$1:$K$100&lt;&gt;"")*ROW('Rohdaten_Indikator 8.1'!$A$1:$K$100)))),"ja","nein"))</f>
        <v/>
      </c>
      <c r="I27" s="24"/>
      <c r="J27" s="89"/>
      <c r="K27" s="116"/>
    </row>
    <row r="28" spans="1:11" x14ac:dyDescent="0.25">
      <c r="A28" s="83" t="s">
        <v>4734</v>
      </c>
      <c r="B28" s="87" t="s">
        <v>4863</v>
      </c>
      <c r="C28" s="102" t="s">
        <v>6039</v>
      </c>
      <c r="D28" s="199" t="s">
        <v>6252</v>
      </c>
      <c r="E28" s="93" t="str">
        <f>IF((COUNTA('Rohdaten_Indikator 8.1'!D:D)-2)=0,"nein","ja")</f>
        <v>nein</v>
      </c>
      <c r="F28" s="93" t="str">
        <f>IF(E28="nein","",IF(COUNT('Rohdaten_Indikator 8.1'!D:D)=(COUNTA('Rohdaten_Indikator 8.1'!D:D)-2),"ja","nein"))</f>
        <v/>
      </c>
      <c r="G28" s="93" t="str">
        <f>IF(F28="","",(IF((COUNTIFS('Rohdaten_Indikator 8.1'!D:D,"&gt;=0",'Rohdaten_Indikator 8.1'!D:D,"&lt;9999"))=((COUNTA('Rohdaten_Indikator 8.1'!D:D)-2)),"ja","nein")))</f>
        <v/>
      </c>
      <c r="H28" s="93" t="str">
        <f>IF(E28="nein","",IF((COUNTA('Rohdaten_Indikator 8.1'!D$1:D$100))=(SUMPRODUCT(MAX(('Rohdaten_Indikator 8.1'!$A$1:$K$100&lt;&gt;"")*ROW('Rohdaten_Indikator 8.1'!$A$1:$K$100)))),"ja","nein"))</f>
        <v/>
      </c>
      <c r="I28" s="24"/>
      <c r="J28" s="86"/>
      <c r="K28" s="116"/>
    </row>
    <row r="29" spans="1:11" x14ac:dyDescent="0.25">
      <c r="A29" s="83" t="s">
        <v>4735</v>
      </c>
      <c r="B29" s="87" t="s">
        <v>4864</v>
      </c>
      <c r="C29" s="102" t="s">
        <v>6039</v>
      </c>
      <c r="D29" s="199" t="s">
        <v>6253</v>
      </c>
      <c r="E29" s="93" t="str">
        <f>IF((COUNTA('Rohdaten_Indikator 8.1'!E:E)-2)=0,"nein","ja")</f>
        <v>nein</v>
      </c>
      <c r="F29" s="93" t="str">
        <f>IF(E29="nein","",IF(COUNT('Rohdaten_Indikator 8.1'!E:E)=(COUNTA('Rohdaten_Indikator 8.1'!E:E)-2),"ja","nein"))</f>
        <v/>
      </c>
      <c r="G29" s="93" t="str">
        <f>IF(F29="","",(IF((COUNTIFS('Rohdaten_Indikator 8.1'!E:E,"&gt;=0",'Rohdaten_Indikator 8.1'!E:E,"&lt;999999"))=((COUNTA('Rohdaten_Indikator 8.1'!E:E)-2)),"ja","nein")))</f>
        <v/>
      </c>
      <c r="H29" s="93" t="str">
        <f>IF(E29="nein","",IF((COUNTA('Rohdaten_Indikator 8.1'!E$1:E$100))=(SUMPRODUCT(MAX(('Rohdaten_Indikator 8.1'!$A$1:$K$100&lt;&gt;"")*ROW('Rohdaten_Indikator 8.1'!$A$1:$K$100)))),"ja","nein"))</f>
        <v/>
      </c>
      <c r="I29" s="24"/>
      <c r="J29" s="89"/>
      <c r="K29" s="116"/>
    </row>
    <row r="30" spans="1:11" x14ac:dyDescent="0.25">
      <c r="A30" s="83" t="s">
        <v>4736</v>
      </c>
      <c r="B30" s="87" t="s">
        <v>4865</v>
      </c>
      <c r="C30" s="102" t="s">
        <v>6039</v>
      </c>
      <c r="D30" s="199" t="s">
        <v>6254</v>
      </c>
      <c r="E30" s="93" t="str">
        <f>IF((COUNTA('Rohdaten_Indikator 8.1'!F:F)-2)=0,"nein","ja")</f>
        <v>nein</v>
      </c>
      <c r="F30" s="93" t="str">
        <f>IF(E30="nein","",IF((COUNTIF('Rohdaten_Indikator 8.1'!F:F,"*")-2)=(COUNTA('Rohdaten_Indikator 8.1'!F:F)-2),"ja","nein"))</f>
        <v/>
      </c>
      <c r="G30" s="93" t="str">
        <f>IF(F30="","",IF((SUMPRODUCT(COUNTIF('Rohdaten_Indikator 8.1'!F:F,'Weitere Dropdown-Listen'!C2:C6))-(COUNTA('Rohdaten_Indikator 8.1'!F:F)-2))&lt;0,"nein","ja"))</f>
        <v/>
      </c>
      <c r="H30" s="93" t="str">
        <f>IF(E30="nein","",IF((COUNTA('Rohdaten_Indikator 8.1'!F$1:F$100))=(SUMPRODUCT(MAX(('Rohdaten_Indikator 8.1'!$A$1:$K$100&lt;&gt;"")*ROW('Rohdaten_Indikator 8.1'!$A$1:$K$100)))),"ja","nein"))</f>
        <v/>
      </c>
      <c r="I30" s="24"/>
      <c r="J30" s="89"/>
      <c r="K30" s="116"/>
    </row>
    <row r="31" spans="1:11" x14ac:dyDescent="0.25">
      <c r="A31" s="83" t="s">
        <v>4737</v>
      </c>
      <c r="B31" s="134" t="s">
        <v>6217</v>
      </c>
      <c r="C31" s="102" t="s">
        <v>6039</v>
      </c>
      <c r="D31" s="199" t="s">
        <v>22</v>
      </c>
      <c r="E31" s="93" t="str">
        <f>IF((COUNTA('Rohdaten_Indikator 8.1'!I:I)-2)=0,"nein","ja")</f>
        <v>nein</v>
      </c>
      <c r="F31" s="93" t="str">
        <f>IF(E31="nein","",IF(COUNT('Rohdaten_Indikator 8.1'!I:I)=(COUNTA('Rohdaten_Indikator 8.1'!I:I)-2),"ja","nein"))</f>
        <v/>
      </c>
      <c r="G31" s="93" t="str">
        <f>IF(F31="","",(IF((COUNTIFS('Rohdaten_Indikator 8.1'!I:I,"&gt;=0",'Rohdaten_Indikator 8.1'!I:I,"&lt;999999"))=((COUNTA('Rohdaten_Indikator 8.1'!I:I)-2)),"ja","nein")))</f>
        <v/>
      </c>
      <c r="H31" s="93" t="str">
        <f>IF(E31="nein","",IF((COUNTA('Rohdaten_Indikator 8.1'!I$1:I$100))=(SUMPRODUCT(MAX(('Rohdaten_Indikator 8.1'!$A$1:$K$100&lt;&gt;"")*ROW('Rohdaten_Indikator 8.1'!$A$1:$K$100)))),"ja","nein"))</f>
        <v/>
      </c>
      <c r="I31" s="24"/>
      <c r="J31" s="89"/>
      <c r="K31" s="116"/>
    </row>
    <row r="32" spans="1:11" x14ac:dyDescent="0.25">
      <c r="A32" s="83" t="s">
        <v>4738</v>
      </c>
      <c r="B32" s="134" t="s">
        <v>6218</v>
      </c>
      <c r="C32" s="102" t="s">
        <v>6039</v>
      </c>
      <c r="D32" s="199" t="s">
        <v>6257</v>
      </c>
      <c r="E32" s="93" t="str">
        <f>IF((COUNTA('Rohdaten_Indikator 8.1'!J:J)-2)=0,"nein","ja")</f>
        <v>nein</v>
      </c>
      <c r="F32" s="93" t="str">
        <f>IF(E32="nein","",IF(COUNT('Rohdaten_Indikator 8.1'!J:J)=(COUNTA('Rohdaten_Indikator 8.1'!J:J)-2),"ja","nein"))</f>
        <v/>
      </c>
      <c r="G32" s="93" t="str">
        <f>IF(F32="","",(IF((COUNTIFS('Rohdaten_Indikator 8.1'!J:J,"&gt;=0",'Rohdaten_Indikator 8.1'!J:J,"&lt;999999"))=((COUNTA('Rohdaten_Indikator 8.1'!J:J)-2)),"ja","nein")))</f>
        <v/>
      </c>
      <c r="H32" s="93" t="str">
        <f>IF(E32="nein","",IF((COUNTA('Rohdaten_Indikator 8.1'!J$1:J$100))=(SUMPRODUCT(MAX(('Rohdaten_Indikator 8.1'!$A$1:$K$100&lt;&gt;"")*ROW('Rohdaten_Indikator 8.1'!$A$1:$K$100)))),"ja","nein"))</f>
        <v/>
      </c>
      <c r="I32" s="24"/>
      <c r="J32" s="89"/>
      <c r="K32" s="116"/>
    </row>
    <row r="33" spans="1:11" x14ac:dyDescent="0.25">
      <c r="A33" s="83" t="s">
        <v>4739</v>
      </c>
      <c r="B33" s="84" t="s">
        <v>4768</v>
      </c>
      <c r="C33" s="102" t="s">
        <v>6039</v>
      </c>
      <c r="D33" s="199" t="s">
        <v>6258</v>
      </c>
      <c r="E33" s="93" t="str">
        <f>IF((COUNTA('Rohdaten_Indikator 8.1'!K:K)-2)=0,"nein","ja")</f>
        <v>nein</v>
      </c>
      <c r="F33" s="93" t="str">
        <f>IF(E33="nein","",IF(COUNT('Rohdaten_Indikator 8.1'!K:K)=(COUNTA('Rohdaten_Indikator 8.1'!K:K)-2),"ja","nein"))</f>
        <v/>
      </c>
      <c r="G33" s="93" t="str">
        <f>IF(F33="","",(IF((COUNTIFS('Rohdaten_Indikator 8.1'!K:K,"&gt;=0",'Rohdaten_Indikator 8.1'!K:K,"&lt;1"))=((COUNTA('Rohdaten_Indikator 8.1'!K:K)-2)),"ja","nein")))</f>
        <v/>
      </c>
      <c r="H33" s="93" t="str">
        <f>IF(E33="nein","",IF((COUNTA('Rohdaten_Indikator 8.1'!K$1:K$100))=(SUMPRODUCT(MAX(('Rohdaten_Indikator 8.1'!$A$1:$K$100&lt;&gt;"")*ROW('Rohdaten_Indikator 8.1'!$A$1:$K$100)))),"ja","nein"))</f>
        <v/>
      </c>
      <c r="I33" s="61"/>
      <c r="J33" s="88"/>
      <c r="K33" s="116"/>
    </row>
    <row r="34" spans="1:11" x14ac:dyDescent="0.25">
      <c r="A34" s="83" t="s">
        <v>4740</v>
      </c>
      <c r="B34" s="127" t="s">
        <v>4866</v>
      </c>
      <c r="C34" s="102" t="s">
        <v>6246</v>
      </c>
      <c r="D34" s="199" t="s">
        <v>6251</v>
      </c>
      <c r="E34" s="93" t="str">
        <f>IF((COUNTA('Rohdaten_Dauerfläche_Ind. 8.2'!C:C)-2)=0,"nein","ja")</f>
        <v>nein</v>
      </c>
      <c r="F34" s="93" t="str">
        <f>IF(E34="nein","",IF((COUNTIF('Rohdaten_Dauerfläche_Ind. 8.2'!C:C,"*")-2)=(COUNTA('Rohdaten_Dauerfläche_Ind. 8.2'!C:C)-2),"ja","nein"))</f>
        <v/>
      </c>
      <c r="G34" s="93" t="str">
        <f>IF(F34="","",IF((SUMPRODUCT(COUNTIF('Rohdaten_Dauerfläche_Ind. 8.2'!C:C,'Weitere Dropdown-Listen'!F2:F3))-(COUNTA('Rohdaten_Dauerfläche_Ind. 8.2'!C:C)-2))&lt;0,"nein","ja"))</f>
        <v/>
      </c>
      <c r="H34" s="93" t="str">
        <f>IF(E34="nein","",IF((COUNTA('Rohdaten_Dauerfläche_Ind. 8.2'!C$1:C$500))=(SUMPRODUCT(MAX(('Rohdaten_Dauerfläche_Ind. 8.2'!$A$1:$H$500&lt;&gt;"")*ROW('Rohdaten_Dauerfläche_Ind. 8.2'!$A$1:$H$500)))),"ja","nein"))</f>
        <v/>
      </c>
      <c r="I34" s="24"/>
      <c r="J34" s="24"/>
      <c r="K34" s="116"/>
    </row>
    <row r="35" spans="1:11" x14ac:dyDescent="0.25">
      <c r="A35" s="83" t="s">
        <v>4741</v>
      </c>
      <c r="B35" s="87" t="s">
        <v>4867</v>
      </c>
      <c r="C35" s="102" t="s">
        <v>6246</v>
      </c>
      <c r="D35" s="199" t="s">
        <v>6252</v>
      </c>
      <c r="E35" s="93" t="str">
        <f>IF((COUNTA('Rohdaten_Dauerfläche_Ind. 8.2'!D:D)-2)=0,"nein","ja")</f>
        <v>nein</v>
      </c>
      <c r="F35" s="93" t="str">
        <f>IF(E35="nein","",IF((COUNTIF('Rohdaten_Dauerfläche_Ind. 8.2'!D:D,"*")-2)=(COUNTA('Rohdaten_Dauerfläche_Ind. 8.2'!D:D)-2),"ja","nein"))</f>
        <v/>
      </c>
      <c r="G35" s="93" t="str">
        <f>IF(F35="","",IF((SUMPRODUCT(COUNTIF('Rohdaten_Dauerfläche_Ind. 8.2'!D:D,'Dropdown-Artenlisten'!C7:C5801))-(COUNTA('Rohdaten_Dauerfläche_Ind. 8.2'!D:D)-2))&lt;0,"nein","ja"))</f>
        <v/>
      </c>
      <c r="H35" s="93" t="str">
        <f>IF(E35="nein","",IF((COUNTA('Rohdaten_Dauerfläche_Ind. 8.2'!D$1:D$500))=(SUMPRODUCT(MAX(('Rohdaten_Dauerfläche_Ind. 8.2'!$A$1:$H$500&lt;&gt;"")*ROW('Rohdaten_Dauerfläche_Ind. 8.2'!$A$1:$H$500)))),"ja","nein"))</f>
        <v/>
      </c>
      <c r="I35" s="24"/>
      <c r="J35" s="114"/>
      <c r="K35" s="116"/>
    </row>
    <row r="36" spans="1:11" x14ac:dyDescent="0.25">
      <c r="A36" s="83" t="s">
        <v>4742</v>
      </c>
      <c r="B36" s="87" t="s">
        <v>4868</v>
      </c>
      <c r="C36" s="102" t="s">
        <v>6246</v>
      </c>
      <c r="D36" s="199" t="s">
        <v>6253</v>
      </c>
      <c r="E36" s="93" t="str">
        <f>IF((COUNTA('Rohdaten_Dauerfläche_Ind. 8.2'!E:E)-2)=0,"nein","ja")</f>
        <v>nein</v>
      </c>
      <c r="F36" s="93" t="str">
        <f>IF(E36="nein","",IF((COUNTIF('Rohdaten_Dauerfläche_Ind. 8.2'!E:E,"*")-2)=(COUNTA('Rohdaten_Dauerfläche_Ind. 8.2'!E:E)-2),"ja","nein"))</f>
        <v/>
      </c>
      <c r="G36" s="93" t="str">
        <f>IF(F36="","",IF((SUMPRODUCT(COUNTIF('Rohdaten_Dauerfläche_Ind. 8.2'!E:E,'Weitere Dropdown-Listen'!G2:G4))-(COUNTA('Rohdaten_Dauerfläche_Ind. 8.2'!E:E)-2))&lt;0,"nein","ja"))</f>
        <v/>
      </c>
      <c r="H36" s="93" t="str">
        <f>IF(E36="nein","",IF((COUNTA('Rohdaten_Dauerfläche_Ind. 8.2'!E$1:E$500))=(SUMPRODUCT(MAX(('Rohdaten_Dauerfläche_Ind. 8.2'!$A$1:$H$500&lt;&gt;"")*ROW('Rohdaten_Dauerfläche_Ind. 8.2'!$A$1:$H$500)))),"ja","nein"))</f>
        <v/>
      </c>
      <c r="I36" s="114"/>
      <c r="J36" s="114"/>
      <c r="K36" s="116"/>
    </row>
    <row r="37" spans="1:11" x14ac:dyDescent="0.25">
      <c r="A37" s="83" t="s">
        <v>4743</v>
      </c>
      <c r="B37" s="134" t="s">
        <v>4759</v>
      </c>
      <c r="C37" s="102" t="s">
        <v>6246</v>
      </c>
      <c r="D37" s="199" t="s">
        <v>6254</v>
      </c>
      <c r="E37" s="93" t="str">
        <f>IF((COUNTA('Rohdaten_Dauerfläche_Ind. 8.2'!F:F)-2)=0,"nein","ja")</f>
        <v>nein</v>
      </c>
      <c r="F37" s="93" t="str">
        <f>IF(E37="nein","",IF((COUNTIF('Rohdaten_Dauerfläche_Ind. 8.2'!F:F,"*")-2)=(COUNTA('Rohdaten_Dauerfläche_Ind. 8.2'!F:F)-2),"ja","nein"))</f>
        <v/>
      </c>
      <c r="G37" s="93" t="str">
        <f>IF(F37="","",IF((SUMPRODUCT(COUNTIF('Rohdaten_Dauerfläche_Ind. 8.2'!F:F,'Weitere Dropdown-Listen'!H2:H4))-(COUNTA('Rohdaten_Dauerfläche_Ind. 8.2'!F:F)-2))&lt;0,"nein","ja"))</f>
        <v/>
      </c>
      <c r="H37" s="93" t="str">
        <f>IF(E37="nein","",IF((COUNTA('Rohdaten_Dauerfläche_Ind. 8.2'!F$1:F$500))=(SUMPRODUCT(MAX(('Rohdaten_Dauerfläche_Ind. 8.2'!$A$1:$H$500&lt;&gt;"")*ROW('Rohdaten_Dauerfläche_Ind. 8.2'!$A$1:$H$500)))),"ja","nein"))</f>
        <v/>
      </c>
      <c r="I37" s="136"/>
      <c r="J37" s="136"/>
      <c r="K37" s="116"/>
    </row>
    <row r="38" spans="1:11" x14ac:dyDescent="0.25">
      <c r="A38" s="83" t="s">
        <v>4744</v>
      </c>
      <c r="B38" s="134" t="s">
        <v>6054</v>
      </c>
      <c r="C38" s="102" t="s">
        <v>6246</v>
      </c>
      <c r="D38" s="199" t="s">
        <v>6255</v>
      </c>
      <c r="E38" s="93" t="str">
        <f>IF((COUNTA('Rohdaten_Dauerfläche_Ind. 8.2'!G:G)-2)=0,"nein","ja")</f>
        <v>nein</v>
      </c>
      <c r="F38" s="93" t="str">
        <f>IF(E38="nein","",IF((COUNTIF('Rohdaten_Dauerfläche_Ind. 8.2'!G:G,"*")-2)=(COUNTA('Rohdaten_Dauerfläche_Ind. 8.2'!G:G)-2),"ja","nein"))</f>
        <v/>
      </c>
      <c r="G38" s="93" t="str">
        <f>IF(F38="","",IF((SUMPRODUCT(COUNTIF('Rohdaten_Dauerfläche_Ind. 8.2'!G:G,'Weitere Dropdown-Listen'!I2:I8))-(COUNTA('Rohdaten_Dauerfläche_Ind. 8.2'!G:G)-2))&lt;0,"nein","ja"))</f>
        <v/>
      </c>
      <c r="H38" s="93" t="str">
        <f>IF(E38="nein","",IF((COUNTA('Rohdaten_Dauerfläche_Ind. 8.2'!G$1:G$500))=(SUMPRODUCT(MAX(('Rohdaten_Dauerfläche_Ind. 8.2'!$A$1:$H$500&lt;&gt;"")*ROW('Rohdaten_Dauerfläche_Ind. 8.2'!$A$1:$H$500)))),"ja","nein"))</f>
        <v/>
      </c>
      <c r="I38" s="136"/>
      <c r="J38" s="136"/>
      <c r="K38" s="116"/>
    </row>
    <row r="39" spans="1:11" x14ac:dyDescent="0.25">
      <c r="A39" s="82" t="s">
        <v>4745</v>
      </c>
      <c r="B39" s="87" t="s">
        <v>4869</v>
      </c>
      <c r="C39" s="102" t="s">
        <v>6246</v>
      </c>
      <c r="D39" s="199" t="s">
        <v>6256</v>
      </c>
      <c r="E39" s="93" t="str">
        <f>IF((COUNTA('Rohdaten_Dauerfläche_Ind. 8.2'!H:H)-2)=0,"nein","ja")</f>
        <v>nein</v>
      </c>
      <c r="F39" s="93" t="str">
        <f>IF(E39="nein","",IF((COUNTIF('Rohdaten_Dauerfläche_Ind. 8.2'!H:H,"*")-2)=(COUNTA('Rohdaten_Dauerfläche_Ind. 8.2'!H:H)-2),"ja","nein"))</f>
        <v/>
      </c>
      <c r="G39" s="93" t="str">
        <f>IF(F39="","",IF((SUMPRODUCT(COUNTIF('Rohdaten_Dauerfläche_Ind. 8.2'!H:H,'Weitere Dropdown-Listen'!C2:C6))-(COUNTA('Rohdaten_Dauerfläche_Ind. 8.2'!H:H)-2))&lt;0,"nein","ja"))</f>
        <v/>
      </c>
      <c r="H39" s="93" t="str">
        <f>IF(E39="nein","",IF((COUNTA('Rohdaten_Dauerfläche_Ind. 8.2'!H$1:H$500))=(SUMPRODUCT(MAX(('Rohdaten_Dauerfläche_Ind. 8.2'!$A$1:$H$500&lt;&gt;"")*ROW('Rohdaten_Dauerfläche_Ind. 8.2'!$A$1:$H$500)))),"ja","nein"))</f>
        <v/>
      </c>
      <c r="I39" s="24"/>
      <c r="J39" s="90"/>
      <c r="K39" s="116"/>
    </row>
    <row r="40" spans="1:11" x14ac:dyDescent="0.25">
      <c r="A40" s="83" t="s">
        <v>4746</v>
      </c>
      <c r="B40" s="84" t="s">
        <v>4801</v>
      </c>
      <c r="C40" s="102" t="s">
        <v>6051</v>
      </c>
      <c r="D40" s="199"/>
      <c r="E40" s="93" t="str">
        <f>IF((ISBLANK('Kopfdaten_Indikator 8.3'!C7)=TRUE),"nein","ja")</f>
        <v>nein</v>
      </c>
      <c r="F40" s="93" t="str">
        <f>IF(E40="nein","",(IF((INT('Kopfdaten_Indikator 8.3'!C7)='Kopfdaten_Indikator 8.3'!C7)=TRUE,"ja","nein")))</f>
        <v/>
      </c>
      <c r="G40" s="93" t="str">
        <f>IF(E40="nein","",(IF(AND('Kopfdaten_Indikator 8.3'!C7&gt;=0,'Kopfdaten_Indikator 8.3'!C7&lt;=100),"ja","nein")))</f>
        <v/>
      </c>
      <c r="I40" s="200" t="s">
        <v>6268</v>
      </c>
      <c r="J40" s="24" t="str">
        <f>IF(E40="nein","",IF((SUM('Kopfdaten_Indikator 8.3'!C7:C13))=100,"Ja","nein"))</f>
        <v/>
      </c>
      <c r="K40" s="116"/>
    </row>
    <row r="41" spans="1:11" x14ac:dyDescent="0.25">
      <c r="A41" s="83" t="s">
        <v>4747</v>
      </c>
      <c r="B41" s="84" t="s">
        <v>4803</v>
      </c>
      <c r="C41" s="102" t="s">
        <v>6051</v>
      </c>
      <c r="D41" s="199"/>
      <c r="E41" s="93" t="str">
        <f>IF((ISBLANK('Kopfdaten_Indikator 8.3'!C8)=TRUE),"nein","ja")</f>
        <v>nein</v>
      </c>
      <c r="F41" s="93" t="str">
        <f>IF(E41="nein","",(IF((INT('Kopfdaten_Indikator 8.3'!C8)='Kopfdaten_Indikator 8.3'!C8)=TRUE,"ja","nein")))</f>
        <v/>
      </c>
      <c r="G41" s="93" t="str">
        <f>IF(E41="nein","",(IF(AND('Kopfdaten_Indikator 8.3'!C8&gt;=0,'Kopfdaten_Indikator 8.3'!C8&lt;=100),"ja","nein")))</f>
        <v/>
      </c>
      <c r="I41" s="24"/>
      <c r="J41" s="24"/>
      <c r="K41" s="116"/>
    </row>
    <row r="42" spans="1:11" x14ac:dyDescent="0.25">
      <c r="A42" s="83" t="s">
        <v>4748</v>
      </c>
      <c r="B42" s="84" t="s">
        <v>4804</v>
      </c>
      <c r="C42" s="102" t="s">
        <v>6051</v>
      </c>
      <c r="D42" s="199"/>
      <c r="E42" s="93" t="str">
        <f>IF((ISBLANK('Kopfdaten_Indikator 8.3'!C9)=TRUE),"nein","ja")</f>
        <v>nein</v>
      </c>
      <c r="F42" s="93" t="str">
        <f>IF(E42="nein","",(IF((INT('Kopfdaten_Indikator 8.3'!C9)='Kopfdaten_Indikator 8.3'!C9)=TRUE,"ja","nein")))</f>
        <v/>
      </c>
      <c r="G42" s="93" t="str">
        <f>IF(E42="nein","",(IF(AND('Kopfdaten_Indikator 8.3'!C9&gt;=0,'Kopfdaten_Indikator 8.3'!C9&lt;=100),"ja","nein")))</f>
        <v/>
      </c>
      <c r="I42" s="24"/>
      <c r="J42" s="24"/>
      <c r="K42" s="116"/>
    </row>
    <row r="43" spans="1:11" x14ac:dyDescent="0.25">
      <c r="A43" s="83" t="s">
        <v>4749</v>
      </c>
      <c r="B43" s="84" t="s">
        <v>4805</v>
      </c>
      <c r="C43" s="102" t="s">
        <v>6051</v>
      </c>
      <c r="D43" s="199"/>
      <c r="E43" s="93" t="str">
        <f>IF((ISBLANK('Kopfdaten_Indikator 8.3'!C10)=TRUE),"nein","ja")</f>
        <v>nein</v>
      </c>
      <c r="F43" s="93" t="str">
        <f>IF(E43="nein","",(IF((INT('Kopfdaten_Indikator 8.3'!C10)='Kopfdaten_Indikator 8.3'!C10)=TRUE,"ja","nein")))</f>
        <v/>
      </c>
      <c r="G43" s="93" t="str">
        <f>IF(E43="nein","",(IF(AND('Kopfdaten_Indikator 8.3'!C10&gt;=0,'Kopfdaten_Indikator 8.3'!C10&lt;=100),"ja","nein")))</f>
        <v/>
      </c>
      <c r="I43" s="24"/>
      <c r="J43" s="24"/>
      <c r="K43" s="116"/>
    </row>
    <row r="44" spans="1:11" x14ac:dyDescent="0.25">
      <c r="A44" s="83" t="s">
        <v>4789</v>
      </c>
      <c r="B44" s="84" t="s">
        <v>4806</v>
      </c>
      <c r="C44" s="102" t="s">
        <v>6051</v>
      </c>
      <c r="D44" s="199"/>
      <c r="E44" s="93" t="str">
        <f>IF((ISBLANK('Kopfdaten_Indikator 8.3'!C11)=TRUE),"nein","ja")</f>
        <v>nein</v>
      </c>
      <c r="F44" s="93" t="str">
        <f>IF(E44="nein","",(IF((INT('Kopfdaten_Indikator 8.3'!C11)='Kopfdaten_Indikator 8.3'!C11)=TRUE,"ja","nein")))</f>
        <v/>
      </c>
      <c r="G44" s="93" t="str">
        <f>IF(E44="nein","",(IF(AND('Kopfdaten_Indikator 8.3'!C11&gt;=0,'Kopfdaten_Indikator 8.3'!C11&lt;=100),"ja","nein")))</f>
        <v/>
      </c>
      <c r="I44" s="24"/>
      <c r="J44" s="24"/>
      <c r="K44" s="116"/>
    </row>
    <row r="45" spans="1:11" x14ac:dyDescent="0.25">
      <c r="A45" s="83" t="s">
        <v>4790</v>
      </c>
      <c r="B45" s="84" t="s">
        <v>4807</v>
      </c>
      <c r="C45" s="102" t="s">
        <v>6051</v>
      </c>
      <c r="D45" s="199"/>
      <c r="E45" s="93" t="str">
        <f>IF((ISBLANK('Kopfdaten_Indikator 8.3'!C12)=TRUE),"nein","ja")</f>
        <v>nein</v>
      </c>
      <c r="F45" s="93" t="str">
        <f>IF(E45="nein","",(IF((INT('Kopfdaten_Indikator 8.3'!C12)='Kopfdaten_Indikator 8.3'!C12)=TRUE,"ja","nein")))</f>
        <v/>
      </c>
      <c r="G45" s="93" t="str">
        <f>IF(E45="nein","",(IF(AND('Kopfdaten_Indikator 8.3'!C12&gt;=0,'Kopfdaten_Indikator 8.3'!C12&lt;=100),"ja","nein")))</f>
        <v/>
      </c>
      <c r="I45" s="24"/>
      <c r="J45" s="24"/>
      <c r="K45" s="116"/>
    </row>
    <row r="46" spans="1:11" x14ac:dyDescent="0.25">
      <c r="A46" s="83" t="s">
        <v>4791</v>
      </c>
      <c r="B46" s="84" t="s">
        <v>4808</v>
      </c>
      <c r="C46" s="102" t="s">
        <v>6051</v>
      </c>
      <c r="D46" s="199"/>
      <c r="E46" s="93" t="str">
        <f>IF((ISBLANK('Kopfdaten_Indikator 8.3'!C13)=TRUE),"nein","ja")</f>
        <v>nein</v>
      </c>
      <c r="F46" s="93" t="str">
        <f>IF(E46="nein","",(IF((INT('Kopfdaten_Indikator 8.3'!C13)='Kopfdaten_Indikator 8.3'!C13)=TRUE,"ja","nein")))</f>
        <v/>
      </c>
      <c r="G46" s="93" t="str">
        <f>IF(E46="nein","",(IF(AND('Kopfdaten_Indikator 8.3'!C13&gt;=0,'Kopfdaten_Indikator 8.3'!C13&lt;=100),"ja","nein")))</f>
        <v/>
      </c>
      <c r="I46" s="24"/>
      <c r="J46" s="24"/>
      <c r="K46" s="116"/>
    </row>
    <row r="47" spans="1:11" x14ac:dyDescent="0.25">
      <c r="A47" s="83" t="s">
        <v>4796</v>
      </c>
      <c r="B47" s="87" t="s">
        <v>4870</v>
      </c>
      <c r="C47" s="102" t="s">
        <v>6051</v>
      </c>
      <c r="D47" s="199"/>
      <c r="E47" s="93" t="str">
        <f>IF((ISBLANK('Kopfdaten_Indikator 8.3'!C14)=TRUE),"nein","ja")</f>
        <v>nein</v>
      </c>
      <c r="F47" s="93" t="str">
        <f>IF(E47="nein","",(IF((INT('Kopfdaten_Indikator 8.3'!C14)='Kopfdaten_Indikator 8.3'!C14)=TRUE,"ja","nein")))</f>
        <v/>
      </c>
      <c r="G47" s="93" t="str">
        <f>IF(E47="nein","",(IF(AND('Kopfdaten_Indikator 8.3'!C14&gt;=0,'Kopfdaten_Indikator 8.3'!C14&lt;=100),"ja","nein")))</f>
        <v/>
      </c>
      <c r="I47" s="24"/>
      <c r="J47" s="89"/>
      <c r="K47" s="116"/>
    </row>
    <row r="48" spans="1:11" x14ac:dyDescent="0.25">
      <c r="A48" s="83" t="s">
        <v>4797</v>
      </c>
      <c r="B48" s="115" t="s">
        <v>0</v>
      </c>
      <c r="C48" s="102" t="s">
        <v>6051</v>
      </c>
      <c r="D48" s="199"/>
      <c r="E48" s="93" t="str">
        <f>IF((ISBLANK('Kopfdaten_Indikator 8.3'!C15)=TRUE),"nein","ja")</f>
        <v>nein</v>
      </c>
      <c r="F48" s="93" t="str">
        <f>IF(E48="nein","",IF((ISNUMBER('Kopfdaten_Indikator 8.3'!C15)=TRUE),"ja","nein"))</f>
        <v/>
      </c>
      <c r="G48" s="93" t="str">
        <f>IF(E48="nein","",(IF('Kopfdaten_Indikator 8.3'!C15&gt;=0,"ja","nein")))</f>
        <v/>
      </c>
      <c r="I48" s="61"/>
      <c r="J48" s="171"/>
      <c r="K48" s="116"/>
    </row>
    <row r="49" spans="1:11" x14ac:dyDescent="0.25">
      <c r="A49" s="83" t="s">
        <v>4798</v>
      </c>
      <c r="B49" s="128" t="s">
        <v>4764</v>
      </c>
      <c r="C49" s="102" t="s">
        <v>6051</v>
      </c>
      <c r="D49" s="199"/>
      <c r="E49" s="93" t="str">
        <f>IF((ISBLANK('Kopfdaten_Indikator 8.3'!C16)=TRUE),"nein","ja")</f>
        <v>nein</v>
      </c>
      <c r="F49" s="93" t="str">
        <f>IF(E49="nein","",IF((ISNUMBER('Kopfdaten_Indikator 8.3'!C16)=TRUE),"ja","nein"))</f>
        <v/>
      </c>
      <c r="G49" s="93" t="str">
        <f>IF(E49="nein","",(IF(AND('Kopfdaten_Indikator 8.3'!C16&gt;=0,'Kopfdaten_Indikator 8.3'!C16&lt;=1),"ja","nein")))</f>
        <v/>
      </c>
      <c r="I49" s="61"/>
      <c r="J49" s="24"/>
      <c r="K49" s="116"/>
    </row>
    <row r="50" spans="1:11" x14ac:dyDescent="0.25">
      <c r="A50" s="83" t="s">
        <v>4799</v>
      </c>
      <c r="B50" s="128" t="s">
        <v>1</v>
      </c>
      <c r="C50" s="102" t="s">
        <v>6051</v>
      </c>
      <c r="D50" s="199"/>
      <c r="E50" s="93" t="str">
        <f>IF((ISBLANK('Kopfdaten_Indikator 8.3'!C17)=TRUE),"nein","ja")</f>
        <v>nein</v>
      </c>
      <c r="F50" s="93" t="str">
        <f>IF(E50="nein","",(IF((INT('Kopfdaten_Indikator 8.3'!C17)='Kopfdaten_Indikator 8.3'!C17)=TRUE,"ja","nein")))</f>
        <v/>
      </c>
      <c r="G50" s="93" t="str">
        <f>IF(E50="nein","",(IF(AND('Kopfdaten_Indikator 8.3'!C17&gt;=0,'Kopfdaten_Indikator 8.3'!C17&lt;=100),"ja","nein")))</f>
        <v/>
      </c>
      <c r="I50" s="24"/>
      <c r="J50" s="89"/>
      <c r="K50" s="116"/>
    </row>
    <row r="51" spans="1:11" x14ac:dyDescent="0.25">
      <c r="A51" s="83" t="s">
        <v>4800</v>
      </c>
      <c r="B51" s="128" t="s">
        <v>4765</v>
      </c>
      <c r="C51" s="102" t="s">
        <v>6051</v>
      </c>
      <c r="D51" s="199"/>
      <c r="E51" s="93" t="str">
        <f>IF((ISBLANK('Kopfdaten_Indikator 8.3'!C18)=TRUE),"nein","ja")</f>
        <v>nein</v>
      </c>
      <c r="F51" s="93" t="str">
        <f>IF(E51="nein","",IF((ISNUMBER('Kopfdaten_Indikator 8.3'!C18)=TRUE),"ja","nein"))</f>
        <v/>
      </c>
      <c r="G51" s="93" t="str">
        <f>IF(E51="nein","",(IF(AND('Kopfdaten_Indikator 8.3'!C18&gt;=0,'Kopfdaten_Indikator 8.3'!C18&lt;=1),"ja","nein")))</f>
        <v/>
      </c>
      <c r="I51" s="61"/>
      <c r="J51" s="24"/>
      <c r="K51" s="116"/>
    </row>
    <row r="52" spans="1:11" x14ac:dyDescent="0.25">
      <c r="A52" s="135" t="s">
        <v>6055</v>
      </c>
      <c r="B52" s="134" t="s">
        <v>6192</v>
      </c>
      <c r="C52" s="102" t="s">
        <v>6039</v>
      </c>
      <c r="D52" s="199" t="s">
        <v>6255</v>
      </c>
      <c r="E52" s="93" t="str">
        <f>IF((COUNTA('Rohdaten_Indikator 8.1'!G:G)-2)=0,"nein","ja")</f>
        <v>nein</v>
      </c>
      <c r="F52" s="93" t="str">
        <f>IF(E52="nein","",IF(COUNT('Rohdaten_Indikator 8.1'!G:G)=(COUNTA('Rohdaten_Indikator 8.1'!G:G)-2),"ja","nein"))</f>
        <v/>
      </c>
      <c r="G52" s="93" t="str">
        <f>IF(F52="","",(IF((COUNTIFS('Rohdaten_Indikator 8.1'!G:G,"&gt;=0",'Rohdaten_Indikator 8.1'!G:G,"&lt;9999"))=((COUNTA('Rohdaten_Indikator 8.1'!G:G)-2)),"ja","nein")))</f>
        <v/>
      </c>
      <c r="H52" s="93" t="str">
        <f>IF(E52="nein","",IF((COUNTA('Rohdaten_Indikator 8.1'!G$1:G$100))=(SUMPRODUCT(MAX(('Rohdaten_Indikator 8.1'!$A$1:$K$100&lt;&gt;"")*ROW('Rohdaten_Indikator 8.1'!$A$1:$K$100)))),"ja","nein"))</f>
        <v/>
      </c>
      <c r="I52" s="61"/>
      <c r="J52" s="137"/>
      <c r="K52" s="135"/>
    </row>
    <row r="53" spans="1:11" x14ac:dyDescent="0.25">
      <c r="A53" s="135" t="s">
        <v>6056</v>
      </c>
      <c r="B53" s="134" t="s">
        <v>6193</v>
      </c>
      <c r="C53" s="102" t="s">
        <v>6039</v>
      </c>
      <c r="D53" s="199" t="s">
        <v>6256</v>
      </c>
      <c r="E53" s="93" t="str">
        <f>IF((COUNTA('Rohdaten_Indikator 8.1'!H:H)-2)=0,"nein","ja")</f>
        <v>nein</v>
      </c>
      <c r="F53" s="93" t="str">
        <f>IF(E53="nein","",IF(COUNT('Rohdaten_Indikator 8.1'!H:H)=(COUNTA('Rohdaten_Indikator 8.1'!H:H)-2),"ja","nein"))</f>
        <v/>
      </c>
      <c r="G53" s="93" t="str">
        <f>IF(F53="","",(IF((COUNTIFS('Rohdaten_Indikator 8.1'!H:H,"&gt;=0",'Rohdaten_Indikator 8.1'!H:H,"&lt;999999"))=((COUNTA('Rohdaten_Indikator 8.1'!H:H)-2)),"ja","nein")))</f>
        <v/>
      </c>
      <c r="H53" s="93" t="str">
        <f>IF(E53="nein","",IF((COUNTA('Rohdaten_Indikator 8.1'!H$1:H$100))=(SUMPRODUCT(MAX(('Rohdaten_Indikator 8.1'!$A$1:$K$100&lt;&gt;"")*ROW('Rohdaten_Indikator 8.1'!$A$1:$K$100)))),"ja","nein"))</f>
        <v/>
      </c>
      <c r="I53" s="61"/>
      <c r="J53" s="136"/>
      <c r="K53" s="135"/>
    </row>
    <row r="54" spans="1:11" x14ac:dyDescent="0.25">
      <c r="A54" s="135" t="s">
        <v>6057</v>
      </c>
      <c r="B54" s="138" t="s">
        <v>6205</v>
      </c>
      <c r="C54" s="102" t="s">
        <v>6245</v>
      </c>
      <c r="D54" s="199" t="s">
        <v>6253</v>
      </c>
      <c r="E54" s="93" t="str">
        <f>IF((COUNTA('Kopfdaten_Dauerfläche_Ind. 8.2'!E:E)-2)=0,"nein","ja")</f>
        <v>nein</v>
      </c>
      <c r="F54" s="93" t="str">
        <f>IF(E54="nein","",IF(COUNT('Kopfdaten_Dauerfläche_Ind. 8.2'!E:E)=(COUNTA('Kopfdaten_Dauerfläche_Ind. 8.2'!E:E)-2),"ja","nein"))</f>
        <v/>
      </c>
      <c r="G54" s="93" t="str">
        <f>IF(F54="","",(IF((COUNTIFS('Kopfdaten_Dauerfläche_Ind. 8.2'!E:E,"&gt;=0",'Kopfdaten_Dauerfläche_Ind. 8.2'!E:E,"&lt;=1"))=((COUNTA('Kopfdaten_Dauerfläche_Ind. 8.2'!E:E)-2)),"ja","nein")))</f>
        <v/>
      </c>
      <c r="H54" s="93" t="str">
        <f>IF(E54="nein","",IF((COUNTA('Kopfdaten_Dauerfläche_Ind. 8.2'!E$1:E$100))=(SUMPRODUCT(MAX(('Kopfdaten_Dauerfläche_Ind. 8.2'!$A$1:$G$100&lt;&gt;"")*ROW('Kopfdaten_Dauerfläche_Ind. 8.2'!$A$1:$G$100)))),"ja","nein"))</f>
        <v/>
      </c>
      <c r="I54" s="140"/>
      <c r="J54" s="136"/>
      <c r="K54" s="141"/>
    </row>
    <row r="55" spans="1:11" x14ac:dyDescent="0.25">
      <c r="A55" s="135" t="s">
        <v>6058</v>
      </c>
      <c r="B55" s="138" t="s">
        <v>6065</v>
      </c>
      <c r="C55" s="102" t="s">
        <v>6245</v>
      </c>
      <c r="D55" s="199" t="s">
        <v>6254</v>
      </c>
      <c r="E55" s="93" t="str">
        <f>IF((COUNTA('Kopfdaten_Dauerfläche_Ind. 8.2'!F:F)-2)=0,"nein","ja")</f>
        <v>nein</v>
      </c>
      <c r="F55" s="93" t="str">
        <f>IF(E55="nein","",IF((COUNTIF('Kopfdaten_Dauerfläche_Ind. 8.2'!F:F,"*")-2)=(COUNTA('Kopfdaten_Dauerfläche_Ind. 8.2'!F:F)-2),"ja","nein"))</f>
        <v/>
      </c>
      <c r="G55" s="93" t="str">
        <f>IF(F55="","",IF((SUMPRODUCT(COUNTIF('Kopfdaten_Dauerfläche_Ind. 8.2'!F:F,'Weitere Dropdown-Listen'!D2:D18))-(COUNTA('Kopfdaten_Dauerfläche_Ind. 8.2'!F:F)-2))&lt;0,"nein","ja"))</f>
        <v/>
      </c>
      <c r="H55" s="93" t="str">
        <f>IF(E55="nein","",IF((COUNTA('Kopfdaten_Dauerfläche_Ind. 8.2'!F$1:F$100))=(SUMPRODUCT(MAX(('Kopfdaten_Dauerfläche_Ind. 8.2'!$A$1:$G$100&lt;&gt;"")*ROW('Kopfdaten_Dauerfläche_Ind. 8.2'!$A$1:$G$100)))),"ja","nein"))</f>
        <v/>
      </c>
      <c r="I55" s="140"/>
      <c r="J55" s="176"/>
      <c r="K55" s="141"/>
    </row>
    <row r="56" spans="1:11" x14ac:dyDescent="0.25">
      <c r="A56" s="135" t="s">
        <v>6059</v>
      </c>
      <c r="B56" s="138" t="s">
        <v>6206</v>
      </c>
      <c r="C56" s="102" t="s">
        <v>6245</v>
      </c>
      <c r="D56" s="199" t="s">
        <v>6255</v>
      </c>
      <c r="E56" s="93" t="str">
        <f>IF((COUNTA('Kopfdaten_Dauerfläche_Ind. 8.2'!G:G)-2)=0,"nein","ja")</f>
        <v>nein</v>
      </c>
      <c r="F56" s="93" t="str">
        <f>IF(E56="nein","",IF(COUNT('Kopfdaten_Dauerfläche_Ind. 8.2'!G:G)=(COUNTA('Kopfdaten_Dauerfläche_Ind. 8.2'!G:G)-2),"ja","nein"))</f>
        <v/>
      </c>
      <c r="G56" s="93" t="str">
        <f>IF(F56="","",(IF((COUNTIFS('Kopfdaten_Dauerfläche_Ind. 8.2'!G:G,"&gt;=0",'Kopfdaten_Dauerfläche_Ind. 8.2'!G:G,"&lt;=1"))=((COUNTA('Kopfdaten_Dauerfläche_Ind. 8.2'!G:G)-2)),"ja","nein")))</f>
        <v/>
      </c>
      <c r="H56" s="93" t="str">
        <f>IF(E56="nein","",IF((COUNTA('Kopfdaten_Dauerfläche_Ind. 8.2'!G$1:G$100))=(SUMPRODUCT(MAX(('Kopfdaten_Dauerfläche_Ind. 8.2'!$A$1:$G$100&lt;&gt;"")*ROW('Kopfdaten_Dauerfläche_Ind. 8.2'!$A$1:$G$100)))),"ja","nein"))</f>
        <v/>
      </c>
      <c r="I56" s="140"/>
      <c r="J56" s="136"/>
      <c r="K56" s="141"/>
    </row>
    <row r="57" spans="1:11" x14ac:dyDescent="0.25">
      <c r="A57" s="135" t="s">
        <v>6060</v>
      </c>
      <c r="B57" s="138" t="s">
        <v>6207</v>
      </c>
      <c r="C57" s="102" t="s">
        <v>6245</v>
      </c>
      <c r="D57" s="199" t="s">
        <v>6256</v>
      </c>
      <c r="E57" s="93" t="str">
        <f>IF((COUNTA('Kopfdaten_Dauerfläche_Ind. 8.2'!H:H)-2)=0,"nein","ja")</f>
        <v>nein</v>
      </c>
      <c r="F57" s="93" t="str">
        <f>IF(E57="nein","",IF((COUNTIF('Kopfdaten_Dauerfläche_Ind. 8.2'!H:H,"*")-2)=(COUNTA('Kopfdaten_Dauerfläche_Ind. 8.2'!H:H)-2),"ja","nein"))</f>
        <v/>
      </c>
      <c r="G57" s="93" t="str">
        <f>IF(F57="","",IF((SUMPRODUCT(COUNTIF('Kopfdaten_Dauerfläche_Ind. 8.2'!H:H,'Weitere Dropdown-Listen'!E2:E132))-(COUNTA('Kopfdaten_Dauerfläche_Ind. 8.2'!H:H)-2))&lt;0,"nein","ja"))</f>
        <v/>
      </c>
      <c r="H57" s="93" t="str">
        <f>IF(E57="nein","",IF((COUNTA('Kopfdaten_Dauerfläche_Ind. 8.2'!H$1:H$100))=(SUMPRODUCT(MAX(('Kopfdaten_Dauerfläche_Ind. 8.2'!$A$1:$G$100&lt;&gt;"")*ROW('Kopfdaten_Dauerfläche_Ind. 8.2'!$A$1:$G$100)))),"ja","nein"))</f>
        <v/>
      </c>
      <c r="I57" s="140"/>
      <c r="J57" s="136"/>
      <c r="K57" s="141"/>
    </row>
    <row r="58" spans="1:11" x14ac:dyDescent="0.25">
      <c r="A58" s="135" t="s">
        <v>6061</v>
      </c>
      <c r="B58" s="172" t="s">
        <v>6204</v>
      </c>
      <c r="C58" s="93" t="s">
        <v>6214</v>
      </c>
      <c r="E58" s="93" t="str">
        <f>IF((ISBLANK('Kopfdaten_Indikator 8.2'!C7)=TRUE),"nein","ja")</f>
        <v>nein</v>
      </c>
      <c r="F58" s="93" t="str">
        <f>IF(E58="nein","",IF((ISNUMBER('Kopfdaten_Indikator 8.2'!C7)=TRUE),"ja","nein"))</f>
        <v/>
      </c>
      <c r="G58" s="93" t="str">
        <f>IF(E58="nein","",(IF(AND('Kopfdaten_Indikator 8.2'!C7&gt;=0,'Kopfdaten_Indikator 8.2'!C7&lt;=1),"ja","nein")))</f>
        <v/>
      </c>
      <c r="I58" s="140"/>
      <c r="J58" s="136"/>
      <c r="K58" s="141"/>
    </row>
    <row r="59" spans="1:11" x14ac:dyDescent="0.25">
      <c r="A59" s="135" t="s">
        <v>6062</v>
      </c>
      <c r="B59" s="143" t="s">
        <v>6212</v>
      </c>
      <c r="C59" s="93" t="s">
        <v>6214</v>
      </c>
      <c r="E59" s="93" t="str">
        <f>IF((ISBLANK('Kopfdaten_Indikator 8.2'!C8)=TRUE),"nein","ja")</f>
        <v>nein</v>
      </c>
      <c r="F59" s="93" t="str">
        <f>IF(E59="nein","",IF((ISNUMBER('Kopfdaten_Indikator 8.2'!C8)=TRUE),"ja","nein"))</f>
        <v/>
      </c>
      <c r="G59" s="93" t="str">
        <f>IF(E59="nein","",(IF(AND('Kopfdaten_Indikator 8.2'!C8&gt;=0,'Kopfdaten_Indikator 8.2'!C8&lt;=1),"ja","nein")))</f>
        <v/>
      </c>
      <c r="I59" s="140"/>
      <c r="J59" s="136"/>
      <c r="K59" s="141"/>
    </row>
  </sheetData>
  <sheetProtection algorithmName="SHA-512" hashValue="wxv3UN1itnY9CPKOdWUYtjtBCsbnJy2djYNdwfyGi66EaGRm8RN1uhuYYzqcDmrhnG8d8UO8CYLIdMFU+KQW1w==" saltValue="mcuHdCmLYwT+5w9H1s+lUg==" spinCount="100000" sheet="1" objects="1" scenarios="1"/>
  <autoFilter ref="A3:H59"/>
  <mergeCells count="1">
    <mergeCell ref="A1:H1"/>
  </mergeCells>
  <conditionalFormatting sqref="E4:E59">
    <cfRule type="containsText" dxfId="14" priority="13" operator="containsText" text="ja">
      <formula>NOT(ISERROR(SEARCH("ja",E4)))</formula>
    </cfRule>
    <cfRule type="containsBlanks" dxfId="13" priority="14">
      <formula>LEN(TRIM(E4))=0</formula>
    </cfRule>
    <cfRule type="containsText" dxfId="12" priority="15" operator="containsText" text="nein">
      <formula>NOT(ISERROR(SEARCH("nein",E4)))</formula>
    </cfRule>
  </conditionalFormatting>
  <conditionalFormatting sqref="F4:F59">
    <cfRule type="containsText" dxfId="11" priority="10" operator="containsText" text="ja">
      <formula>NOT(ISERROR(SEARCH("ja",F4)))</formula>
    </cfRule>
    <cfRule type="containsBlanks" dxfId="10" priority="11">
      <formula>LEN(TRIM(F4))=0</formula>
    </cfRule>
    <cfRule type="containsText" dxfId="9" priority="12" operator="containsText" text="nein">
      <formula>NOT(ISERROR(SEARCH("nein",F4)))</formula>
    </cfRule>
  </conditionalFormatting>
  <conditionalFormatting sqref="G4:G59">
    <cfRule type="containsText" dxfId="8" priority="7" operator="containsText" text="ja">
      <formula>NOT(ISERROR(SEARCH("ja",G4)))</formula>
    </cfRule>
    <cfRule type="containsBlanks" dxfId="7" priority="8">
      <formula>LEN(TRIM(G4))=0</formula>
    </cfRule>
    <cfRule type="containsText" dxfId="6" priority="9" operator="containsText" text="nein">
      <formula>NOT(ISERROR(SEARCH("nein",G4)))</formula>
    </cfRule>
  </conditionalFormatting>
  <conditionalFormatting sqref="H17:H19 H26:H39 H52:H57">
    <cfRule type="containsBlanks" dxfId="5" priority="6">
      <formula>LEN(TRIM(H17))=0</formula>
    </cfRule>
    <cfRule type="cellIs" dxfId="4" priority="5" operator="equal">
      <formula>"Ja"</formula>
    </cfRule>
    <cfRule type="cellIs" dxfId="3" priority="4" operator="equal">
      <formula>"nein"</formula>
    </cfRule>
  </conditionalFormatting>
  <conditionalFormatting sqref="J40 J26">
    <cfRule type="containsBlanks" dxfId="1" priority="3">
      <formula>LEN(TRIM(J26))=0</formula>
    </cfRule>
    <cfRule type="cellIs" dxfId="2" priority="2" operator="equal">
      <formula>"nein"</formula>
    </cfRule>
    <cfRule type="cellIs" dxfId="0" priority="1" operator="equal">
      <formula>"ja"</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E24"/>
  <sheetViews>
    <sheetView workbookViewId="0"/>
  </sheetViews>
  <sheetFormatPr defaultColWidth="8.7109375" defaultRowHeight="15" x14ac:dyDescent="0.25"/>
  <cols>
    <col min="1" max="1" width="31.28515625" style="186" bestFit="1" customWidth="1"/>
    <col min="2" max="2" width="14.140625" style="186" customWidth="1"/>
    <col min="3" max="3" width="9.5703125" style="189" customWidth="1"/>
    <col min="4" max="4" width="47.5703125" style="191" customWidth="1"/>
    <col min="5" max="5" width="17.42578125" style="186" customWidth="1"/>
    <col min="6" max="16384" width="8.7109375" style="181"/>
  </cols>
  <sheetData>
    <row r="1" spans="1:5" ht="30" x14ac:dyDescent="0.25">
      <c r="A1" s="178" t="s">
        <v>6025</v>
      </c>
      <c r="B1" s="179" t="s">
        <v>6026</v>
      </c>
      <c r="C1" s="180" t="s">
        <v>6027</v>
      </c>
      <c r="D1" s="179" t="s">
        <v>6028</v>
      </c>
      <c r="E1" s="179" t="s">
        <v>6029</v>
      </c>
    </row>
    <row r="2" spans="1:5" ht="45" x14ac:dyDescent="0.25">
      <c r="A2" s="182" t="s">
        <v>6030</v>
      </c>
      <c r="B2" s="183">
        <v>44200</v>
      </c>
      <c r="C2" s="184" t="s">
        <v>6033</v>
      </c>
      <c r="D2" s="185" t="s">
        <v>6034</v>
      </c>
      <c r="E2" s="182" t="s">
        <v>6031</v>
      </c>
    </row>
    <row r="3" spans="1:5" x14ac:dyDescent="0.25">
      <c r="A3" s="186" t="s">
        <v>6039</v>
      </c>
      <c r="B3" s="183">
        <v>44200</v>
      </c>
      <c r="C3" s="184" t="s">
        <v>6033</v>
      </c>
      <c r="D3" s="187" t="s">
        <v>6042</v>
      </c>
      <c r="E3" s="182" t="s">
        <v>6031</v>
      </c>
    </row>
    <row r="4" spans="1:5" ht="60" x14ac:dyDescent="0.25">
      <c r="A4" s="186" t="s">
        <v>6039</v>
      </c>
      <c r="B4" s="188">
        <v>44229</v>
      </c>
      <c r="C4" s="189" t="s">
        <v>6041</v>
      </c>
      <c r="D4" s="190" t="s">
        <v>6044</v>
      </c>
      <c r="E4" s="182" t="s">
        <v>6031</v>
      </c>
    </row>
    <row r="5" spans="1:5" ht="60" x14ac:dyDescent="0.25">
      <c r="A5" s="186" t="s">
        <v>6038</v>
      </c>
      <c r="B5" s="188">
        <v>44229</v>
      </c>
      <c r="C5" s="189" t="s">
        <v>6041</v>
      </c>
      <c r="D5" s="190" t="s">
        <v>6045</v>
      </c>
      <c r="E5" s="182" t="s">
        <v>6031</v>
      </c>
    </row>
    <row r="6" spans="1:5" x14ac:dyDescent="0.25">
      <c r="A6" s="186" t="s">
        <v>6038</v>
      </c>
      <c r="B6" s="188">
        <v>44229</v>
      </c>
      <c r="C6" s="189" t="s">
        <v>6041</v>
      </c>
      <c r="D6" s="187" t="s">
        <v>6043</v>
      </c>
      <c r="E6" s="182" t="s">
        <v>6031</v>
      </c>
    </row>
    <row r="7" spans="1:5" ht="30" x14ac:dyDescent="0.25">
      <c r="A7" s="186" t="s">
        <v>6040</v>
      </c>
      <c r="B7" s="188">
        <v>44229</v>
      </c>
      <c r="C7" s="189" t="s">
        <v>6041</v>
      </c>
      <c r="D7" s="190" t="s">
        <v>6046</v>
      </c>
      <c r="E7" s="182" t="s">
        <v>6031</v>
      </c>
    </row>
    <row r="8" spans="1:5" s="192" customFormat="1" ht="54" customHeight="1" x14ac:dyDescent="0.25">
      <c r="A8" s="186" t="s">
        <v>6051</v>
      </c>
      <c r="B8" s="188">
        <v>44592</v>
      </c>
      <c r="C8" s="189" t="s">
        <v>6052</v>
      </c>
      <c r="D8" s="191" t="s">
        <v>6053</v>
      </c>
      <c r="E8" s="186" t="s">
        <v>6031</v>
      </c>
    </row>
    <row r="9" spans="1:5" ht="45" x14ac:dyDescent="0.25">
      <c r="A9" s="186" t="s">
        <v>6063</v>
      </c>
      <c r="B9" s="188">
        <v>44957</v>
      </c>
      <c r="C9" s="189" t="s">
        <v>6196</v>
      </c>
      <c r="D9" s="191" t="s">
        <v>6222</v>
      </c>
      <c r="E9" s="186" t="s">
        <v>6031</v>
      </c>
    </row>
    <row r="10" spans="1:5" ht="45" x14ac:dyDescent="0.25">
      <c r="A10" s="191" t="s">
        <v>6064</v>
      </c>
      <c r="B10" s="188">
        <v>44957</v>
      </c>
      <c r="C10" s="189" t="s">
        <v>6196</v>
      </c>
      <c r="D10" s="191" t="s">
        <v>6197</v>
      </c>
      <c r="E10" s="186" t="s">
        <v>6031</v>
      </c>
    </row>
    <row r="11" spans="1:5" ht="30" x14ac:dyDescent="0.25">
      <c r="A11" s="191" t="s">
        <v>6064</v>
      </c>
      <c r="B11" s="188">
        <v>44957</v>
      </c>
      <c r="C11" s="189" t="s">
        <v>6196</v>
      </c>
      <c r="D11" s="191" t="s">
        <v>6198</v>
      </c>
      <c r="E11" s="186" t="s">
        <v>6031</v>
      </c>
    </row>
    <row r="12" spans="1:5" ht="30" x14ac:dyDescent="0.25">
      <c r="A12" s="191" t="s">
        <v>6216</v>
      </c>
      <c r="B12" s="188">
        <v>44957</v>
      </c>
      <c r="C12" s="189" t="s">
        <v>6196</v>
      </c>
      <c r="D12" s="191" t="s">
        <v>6221</v>
      </c>
      <c r="E12" s="186" t="s">
        <v>6031</v>
      </c>
    </row>
    <row r="13" spans="1:5" ht="30" x14ac:dyDescent="0.25">
      <c r="A13" s="191" t="s">
        <v>6215</v>
      </c>
      <c r="B13" s="188">
        <v>44957</v>
      </c>
      <c r="C13" s="189" t="s">
        <v>6196</v>
      </c>
      <c r="D13" s="191" t="s">
        <v>6240</v>
      </c>
      <c r="E13" s="186" t="s">
        <v>6031</v>
      </c>
    </row>
    <row r="14" spans="1:5" ht="60" x14ac:dyDescent="0.25">
      <c r="A14" s="191" t="s">
        <v>6200</v>
      </c>
      <c r="B14" s="188">
        <v>44957</v>
      </c>
      <c r="C14" s="189" t="s">
        <v>6196</v>
      </c>
      <c r="D14" s="191" t="s">
        <v>6220</v>
      </c>
      <c r="E14" s="186" t="s">
        <v>6031</v>
      </c>
    </row>
    <row r="15" spans="1:5" ht="30" x14ac:dyDescent="0.25">
      <c r="A15" s="191" t="s">
        <v>6200</v>
      </c>
      <c r="B15" s="188">
        <v>44957</v>
      </c>
      <c r="C15" s="189" t="s">
        <v>6196</v>
      </c>
      <c r="D15" s="191" t="s">
        <v>6219</v>
      </c>
      <c r="E15" s="186" t="s">
        <v>6031</v>
      </c>
    </row>
    <row r="16" spans="1:5" ht="30" x14ac:dyDescent="0.25">
      <c r="A16" s="191" t="s">
        <v>6201</v>
      </c>
      <c r="B16" s="188">
        <v>44957</v>
      </c>
      <c r="C16" s="189" t="s">
        <v>6196</v>
      </c>
      <c r="D16" s="191" t="s">
        <v>6223</v>
      </c>
      <c r="E16" s="186" t="s">
        <v>6031</v>
      </c>
    </row>
    <row r="17" spans="1:5" ht="45" x14ac:dyDescent="0.25">
      <c r="A17" s="191" t="s">
        <v>6214</v>
      </c>
      <c r="B17" s="188">
        <v>44957</v>
      </c>
      <c r="C17" s="189" t="s">
        <v>6196</v>
      </c>
      <c r="D17" s="191" t="s">
        <v>6224</v>
      </c>
      <c r="E17" s="186" t="s">
        <v>6031</v>
      </c>
    </row>
    <row r="18" spans="1:5" ht="30" x14ac:dyDescent="0.25">
      <c r="A18" s="191" t="s">
        <v>6201</v>
      </c>
      <c r="B18" s="188">
        <v>44957</v>
      </c>
      <c r="C18" s="189" t="s">
        <v>6196</v>
      </c>
      <c r="D18" s="191" t="s">
        <v>6225</v>
      </c>
      <c r="E18" s="186" t="s">
        <v>6031</v>
      </c>
    </row>
    <row r="19" spans="1:5" ht="30" x14ac:dyDescent="0.25">
      <c r="A19" s="191" t="s">
        <v>6199</v>
      </c>
      <c r="B19" s="188">
        <v>44957</v>
      </c>
      <c r="C19" s="189" t="s">
        <v>6196</v>
      </c>
      <c r="D19" s="191" t="s">
        <v>6239</v>
      </c>
      <c r="E19" s="186" t="s">
        <v>6031</v>
      </c>
    </row>
    <row r="20" spans="1:5" ht="30" x14ac:dyDescent="0.25">
      <c r="A20" s="191" t="s">
        <v>6238</v>
      </c>
      <c r="B20" s="188">
        <v>44957</v>
      </c>
      <c r="C20" s="189" t="s">
        <v>6196</v>
      </c>
      <c r="D20" s="191" t="s">
        <v>6266</v>
      </c>
      <c r="E20" s="186" t="s">
        <v>6031</v>
      </c>
    </row>
    <row r="21" spans="1:5" x14ac:dyDescent="0.25">
      <c r="A21" s="193" t="s">
        <v>6063</v>
      </c>
      <c r="B21" s="194">
        <v>45366</v>
      </c>
      <c r="C21" s="195" t="s">
        <v>6247</v>
      </c>
      <c r="D21" s="196" t="s">
        <v>6248</v>
      </c>
      <c r="E21" s="193" t="s">
        <v>6031</v>
      </c>
    </row>
    <row r="22" spans="1:5" x14ac:dyDescent="0.25">
      <c r="A22" s="193" t="s">
        <v>6051</v>
      </c>
      <c r="B22" s="194">
        <v>45366</v>
      </c>
      <c r="C22" s="195" t="s">
        <v>6247</v>
      </c>
      <c r="D22" s="196" t="s">
        <v>6249</v>
      </c>
      <c r="E22" s="193" t="s">
        <v>6031</v>
      </c>
    </row>
    <row r="23" spans="1:5" x14ac:dyDescent="0.25">
      <c r="A23" s="186" t="s">
        <v>6260</v>
      </c>
      <c r="B23" s="194">
        <v>45366</v>
      </c>
      <c r="C23" s="189" t="s">
        <v>6247</v>
      </c>
      <c r="D23" s="191" t="s">
        <v>6261</v>
      </c>
      <c r="E23" s="186" t="s">
        <v>6031</v>
      </c>
    </row>
    <row r="24" spans="1:5" x14ac:dyDescent="0.25">
      <c r="A24" s="186" t="s">
        <v>6262</v>
      </c>
      <c r="B24" s="194">
        <v>45366</v>
      </c>
      <c r="C24" s="189" t="s">
        <v>6247</v>
      </c>
      <c r="D24" s="185" t="s">
        <v>6263</v>
      </c>
      <c r="E24" s="186" t="s">
        <v>6031</v>
      </c>
    </row>
  </sheetData>
  <sheetProtection algorithmName="SHA-512" hashValue="yr5ME/VfVKQyhcB2kgoFW17TjnjfxVnZZbHSuSe8WVanz5KBUejb58+i+Cif9BfpVQ9H668fsj88Xm+Jzp3/2g==" saltValue="Q1OzfuJkVV2l//4LcZcgV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G12"/>
  <sheetViews>
    <sheetView workbookViewId="0"/>
  </sheetViews>
  <sheetFormatPr defaultColWidth="8.7109375" defaultRowHeight="15" x14ac:dyDescent="0.25"/>
  <cols>
    <col min="1" max="1" width="13.140625" style="32" customWidth="1"/>
    <col min="2" max="2" width="47.85546875" style="32" customWidth="1"/>
    <col min="3" max="3" width="14.5703125" style="32" customWidth="1"/>
    <col min="4" max="16384" width="8.7109375" style="32"/>
  </cols>
  <sheetData>
    <row r="1" spans="1:7" x14ac:dyDescent="0.25">
      <c r="A1" s="27" t="s">
        <v>4705</v>
      </c>
      <c r="B1" s="33" t="s">
        <v>6023</v>
      </c>
      <c r="C1" s="34" t="s">
        <v>6024</v>
      </c>
      <c r="F1" s="31"/>
      <c r="G1" s="31"/>
    </row>
    <row r="2" spans="1:7" x14ac:dyDescent="0.25">
      <c r="A2" s="38" t="s">
        <v>4844</v>
      </c>
      <c r="B2" s="39" t="s">
        <v>4809</v>
      </c>
      <c r="C2" s="67"/>
      <c r="F2" s="36"/>
      <c r="G2" s="36"/>
    </row>
    <row r="3" spans="1:7" x14ac:dyDescent="0.25">
      <c r="A3" s="40" t="s">
        <v>4845</v>
      </c>
      <c r="B3" s="41" t="s">
        <v>4712</v>
      </c>
      <c r="C3" s="67"/>
      <c r="F3" s="36"/>
      <c r="G3" s="36"/>
    </row>
    <row r="4" spans="1:7" x14ac:dyDescent="0.25">
      <c r="A4" s="38" t="s">
        <v>4846</v>
      </c>
      <c r="B4" s="39" t="s">
        <v>4817</v>
      </c>
      <c r="C4" s="67"/>
      <c r="F4" s="36"/>
      <c r="G4" s="36"/>
    </row>
    <row r="5" spans="1:7" x14ac:dyDescent="0.25">
      <c r="A5" s="42" t="s">
        <v>4847</v>
      </c>
      <c r="B5" s="39" t="s">
        <v>4758</v>
      </c>
      <c r="C5" s="68"/>
      <c r="F5" s="36"/>
      <c r="G5" s="36"/>
    </row>
    <row r="6" spans="1:7" x14ac:dyDescent="0.25">
      <c r="A6" s="43" t="s">
        <v>4818</v>
      </c>
      <c r="B6" s="44" t="s">
        <v>4750</v>
      </c>
      <c r="C6" s="67"/>
      <c r="F6" s="36"/>
      <c r="G6" s="36"/>
    </row>
    <row r="7" spans="1:7" x14ac:dyDescent="0.25">
      <c r="A7" s="45" t="s">
        <v>4852</v>
      </c>
      <c r="B7" s="46" t="s">
        <v>4811</v>
      </c>
      <c r="C7" s="67"/>
      <c r="F7" s="36"/>
      <c r="G7" s="36"/>
    </row>
    <row r="8" spans="1:7" x14ac:dyDescent="0.25">
      <c r="A8" s="45" t="s">
        <v>4853</v>
      </c>
      <c r="B8" s="47" t="s">
        <v>4820</v>
      </c>
      <c r="C8" s="67"/>
    </row>
    <row r="9" spans="1:7" x14ac:dyDescent="0.25">
      <c r="A9" s="45" t="s">
        <v>4854</v>
      </c>
      <c r="B9" s="47" t="s">
        <v>4821</v>
      </c>
      <c r="C9" s="67"/>
    </row>
    <row r="10" spans="1:7" x14ac:dyDescent="0.25">
      <c r="A10" s="45" t="s">
        <v>4855</v>
      </c>
      <c r="B10" s="47" t="s">
        <v>4822</v>
      </c>
      <c r="C10" s="67"/>
    </row>
    <row r="11" spans="1:7" x14ac:dyDescent="0.25">
      <c r="A11" s="132" t="s">
        <v>4730</v>
      </c>
      <c r="B11" s="133" t="s">
        <v>4838</v>
      </c>
      <c r="C11" s="173"/>
    </row>
    <row r="12" spans="1:7" x14ac:dyDescent="0.25">
      <c r="A12" s="132" t="s">
        <v>4731</v>
      </c>
      <c r="B12" s="133" t="s">
        <v>4839</v>
      </c>
      <c r="C12" s="173"/>
    </row>
  </sheetData>
  <sheetProtection algorithmName="SHA-512" hashValue="0YYL2RaLtLduVdVPXmr7ORNzd+mikFze0aDOk9rwDDfSqSvtXUhBHWvuTqRLBrw85XuqTtZqDtGY70PAsICCKg==" saltValue="XMFjsgGL/EdmStpJUWdsXA==" spinCount="100000" sheet="1" objects="1" scenarios="1"/>
  <dataValidations count="7">
    <dataValidation type="whole" allowBlank="1" showErrorMessage="1" errorTitle="Achtung Eingabebereich" error="1-999999 [m2]" sqref="C6">
      <formula1>1</formula1>
      <formula2>999999</formula2>
    </dataValidation>
    <dataValidation type="textLength" allowBlank="1" showInputMessage="1" showErrorMessage="1" errorTitle="Achtung Eingabebereich" error="Freitext; max. 50 Zeichen" sqref="C7 C2:C4">
      <formula1>1</formula1>
      <formula2>50</formula2>
    </dataValidation>
    <dataValidation type="whole" allowBlank="1" showInputMessage="1" showErrorMessage="1" errorTitle="Achtung Eingabebereich" error="1-12 [mm]" sqref="C9">
      <formula1>1</formula1>
      <formula2>12</formula2>
    </dataValidation>
    <dataValidation type="whole" allowBlank="1" showInputMessage="1" showErrorMessage="1" errorTitle="Achtung Eingabebereich" error="1-31 [dd]" sqref="C8">
      <formula1>1</formula1>
      <formula2>31</formula2>
    </dataValidation>
    <dataValidation type="whole" operator="greaterThan" allowBlank="1" showInputMessage="1" showErrorMessage="1" errorTitle="Achtung Eingabebereich" error="2020 oder grösser [yyyy]" sqref="C10">
      <formula1>2018</formula1>
    </dataValidation>
    <dataValidation errorStyle="warning" allowBlank="1" showInputMessage="1" showErrorMessage="1" errorTitle="Achtung Eingabebereich" error="Freitext" sqref="C11"/>
    <dataValidation allowBlank="1" showInputMessage="1" showErrorMessage="1" errorTitle="Achtung Eingabebereich" error="Freitext; max. 50 Zeichen" sqref="C12"/>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Title="Achtung Eingabebereich" error="Bitte Wert aus der Dropdown-Liste auswählen">
          <x14:formula1>
            <xm:f>'Weitere Dropdown-Listen'!$A$2:$A$5</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N3"/>
  <sheetViews>
    <sheetView zoomScaleNormal="100" workbookViewId="0"/>
  </sheetViews>
  <sheetFormatPr defaultColWidth="9.140625" defaultRowHeight="15" x14ac:dyDescent="0.25"/>
  <cols>
    <col min="1" max="1" width="13.140625" style="67" customWidth="1"/>
    <col min="2" max="2" width="22.42578125" style="67" customWidth="1"/>
    <col min="3" max="3" width="19.7109375" style="67" bestFit="1" customWidth="1"/>
    <col min="4" max="4" width="14.7109375" style="67" bestFit="1" customWidth="1"/>
    <col min="5" max="5" width="18.28515625" style="67" bestFit="1" customWidth="1"/>
    <col min="6" max="6" width="12" style="67" bestFit="1" customWidth="1"/>
    <col min="7" max="7" width="28.7109375" style="67" customWidth="1"/>
    <col min="8" max="8" width="32.7109375" style="67" bestFit="1" customWidth="1"/>
    <col min="9" max="10" width="22.28515625" style="67" bestFit="1" customWidth="1"/>
    <col min="11" max="11" width="16.28515625" style="67" bestFit="1" customWidth="1"/>
    <col min="12" max="16384" width="9.140625" style="32"/>
  </cols>
  <sheetData>
    <row r="1" spans="1:14" x14ac:dyDescent="0.25">
      <c r="A1" s="49" t="s">
        <v>4844</v>
      </c>
      <c r="B1" s="103" t="s">
        <v>4732</v>
      </c>
      <c r="C1" s="27" t="s">
        <v>4733</v>
      </c>
      <c r="D1" s="27" t="s">
        <v>4734</v>
      </c>
      <c r="E1" s="27" t="s">
        <v>4735</v>
      </c>
      <c r="F1" s="27" t="s">
        <v>4736</v>
      </c>
      <c r="G1" s="27" t="s">
        <v>6055</v>
      </c>
      <c r="H1" s="27" t="s">
        <v>6056</v>
      </c>
      <c r="I1" s="27" t="s">
        <v>4737</v>
      </c>
      <c r="J1" s="27" t="s">
        <v>4738</v>
      </c>
      <c r="K1" s="27" t="s">
        <v>4739</v>
      </c>
      <c r="L1" s="36"/>
      <c r="M1" s="36"/>
      <c r="N1" s="36"/>
    </row>
    <row r="2" spans="1:14" ht="45" x14ac:dyDescent="0.25">
      <c r="A2" s="51" t="s">
        <v>4809</v>
      </c>
      <c r="B2" s="105" t="s">
        <v>4753</v>
      </c>
      <c r="C2" s="28" t="s">
        <v>4772</v>
      </c>
      <c r="D2" s="28" t="s">
        <v>4863</v>
      </c>
      <c r="E2" s="28" t="s">
        <v>4864</v>
      </c>
      <c r="F2" s="29" t="s">
        <v>4865</v>
      </c>
      <c r="G2" s="28" t="s">
        <v>6192</v>
      </c>
      <c r="H2" s="28" t="s">
        <v>6193</v>
      </c>
      <c r="I2" s="28" t="s">
        <v>6217</v>
      </c>
      <c r="J2" s="28" t="s">
        <v>6218</v>
      </c>
      <c r="K2" s="28" t="s">
        <v>4768</v>
      </c>
      <c r="L2" s="36"/>
      <c r="M2" s="36"/>
      <c r="N2" s="36"/>
    </row>
    <row r="3" spans="1:14" x14ac:dyDescent="0.25">
      <c r="K3" s="68"/>
    </row>
  </sheetData>
  <sheetProtection algorithmName="SHA-512" hashValue="o/9y7mzrm405neAQCFbw3Oam4pndGO2hpeqFGfufmGcvAHTN8fn+67XwFtUeryB1pZTU4GgPz0sHkpSdnHBPBQ==" saltValue="nAHja2uhC4Ze8o5jlLEsnQ==" spinCount="100000" sheet="1" objects="1" scenarios="1"/>
  <dataValidations count="7">
    <dataValidation type="whole" allowBlank="1" showInputMessage="1" showErrorMessage="1" errorTitle="Achtung Eingabebereich" error="0-9999 [Ganzzahl]" sqref="D3:D1048576">
      <formula1>0</formula1>
      <formula2>9999</formula2>
    </dataValidation>
    <dataValidation type="whole" allowBlank="1" showInputMessage="1" showErrorMessage="1" errorTitle="Achtung Eingabebereich" error="0-999999 [m2 oder Anzahl Individuen]" sqref="I3:J1048576">
      <formula1>0</formula1>
      <formula2>999999</formula2>
    </dataValidation>
    <dataValidation type="textLength" allowBlank="1" showInputMessage="1" showErrorMessage="1" errorTitle="Achtung Eingabebereich" error="Freitext; max. 50 Zeichen" sqref="A3:A1048576">
      <formula1>1</formula1>
      <formula2>50</formula2>
    </dataValidation>
    <dataValidation type="decimal" allowBlank="1" showInputMessage="1" showErrorMessage="1" errorTitle="Achtung Eingabebereich" error="0-9999 [Dezimalzahl]" sqref="G1:G1048576">
      <formula1>0</formula1>
      <formula2>9999</formula2>
    </dataValidation>
    <dataValidation type="decimal" allowBlank="1" showInputMessage="1" showErrorMessage="1" errorTitle="Achtung Eingabebereich" error="0 bis 1 [Dezimalzahl]" sqref="K1:K1048576">
      <formula1>0</formula1>
      <formula2>1</formula2>
    </dataValidation>
    <dataValidation type="decimal" allowBlank="1" showInputMessage="1" showErrorMessage="1" errorTitle="Achtung Eingabebereich" error="0-999999 [Dezimalzahl]" sqref="H1:H1048576">
      <formula1>0</formula1>
      <formula2>999999</formula2>
    </dataValidation>
    <dataValidation type="whole" allowBlank="1" showInputMessage="1" showErrorMessage="1" errorTitle="Achtung Eingabebereich" error="0-999999 [Ganzzahl]" sqref="E1:E1048576">
      <formula1>0</formula1>
      <formula2>999999</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errorTitle="Achtung Eingabebereich" error="siehe &quot;weitere Dropdown-Listen&quot;">
          <x14:formula1>
            <xm:f>'Weitere Dropdown-Listen'!$B$2:$B$3</xm:f>
          </x14:formula1>
          <xm:sqref>C3:C1048576</xm:sqref>
        </x14:dataValidation>
        <x14:dataValidation type="list" allowBlank="1" showInputMessage="1" showErrorMessage="1" errorTitle="Achtung Eingabebereich" error="siehe &quot;weitere Dropdown-Listen&quot;">
          <x14:formula1>
            <xm:f>'Weitere Dropdown-Listen'!$C$2:$C$6</xm:f>
          </x14:formula1>
          <xm:sqref>F3:F1048576</xm:sqref>
        </x14:dataValidation>
        <x14:dataValidation type="list" allowBlank="1" showInputMessage="1">
          <x14:formula1>
            <xm:f>OFFSET('Dropdown-Artenlisten'!$C$7:$C$5801,MATCH(B3&amp;"*",'Dropdown-Artenlisten'!$C$7:$C$5801,0)-1,,COUNTIF('Dropdown-Artenlisten'!$C$7:$C$5801,B3&amp;"*"))</xm:f>
          </x14:formula1>
          <xm:sqref>B3:B1048576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373"/>
  <sheetViews>
    <sheetView workbookViewId="0"/>
  </sheetViews>
  <sheetFormatPr defaultColWidth="9.140625" defaultRowHeight="15" x14ac:dyDescent="0.25"/>
  <cols>
    <col min="1" max="1" width="10.85546875" style="154" customWidth="1"/>
    <col min="2" max="2" width="44.42578125" style="154" bestFit="1" customWidth="1"/>
    <col min="3" max="3" width="20.85546875" style="154" customWidth="1"/>
    <col min="4" max="4" width="20.7109375" style="154" customWidth="1"/>
    <col min="5" max="5" width="21" style="154" customWidth="1"/>
    <col min="6" max="7" width="18.42578125" style="154" customWidth="1"/>
    <col min="8" max="10" width="17.140625" style="154" customWidth="1"/>
    <col min="11" max="11" width="18.5703125" style="154" customWidth="1"/>
    <col min="12" max="22" width="17.140625" style="154" customWidth="1"/>
    <col min="23" max="23" width="19.85546875" style="154" customWidth="1"/>
    <col min="24" max="24" width="14.5703125" style="154" customWidth="1"/>
    <col min="25" max="25" width="22.85546875" style="154" customWidth="1"/>
    <col min="26" max="26" width="24.85546875" style="154" customWidth="1"/>
    <col min="27" max="27" width="19.140625" style="154" customWidth="1"/>
    <col min="28" max="28" width="16.5703125" style="154" customWidth="1"/>
    <col min="29" max="16384" width="9.140625" style="154"/>
  </cols>
  <sheetData>
    <row r="1" spans="1:3" x14ac:dyDescent="0.25">
      <c r="A1" s="151" t="s">
        <v>4705</v>
      </c>
      <c r="B1" s="152" t="s">
        <v>6023</v>
      </c>
      <c r="C1" s="153" t="s">
        <v>6024</v>
      </c>
    </row>
    <row r="2" spans="1:3" s="157" customFormat="1" x14ac:dyDescent="0.25">
      <c r="A2" s="155" t="s">
        <v>4844</v>
      </c>
      <c r="B2" s="156" t="s">
        <v>4809</v>
      </c>
      <c r="C2" s="175"/>
    </row>
    <row r="3" spans="1:3" s="157" customFormat="1" x14ac:dyDescent="0.25">
      <c r="A3" s="158" t="s">
        <v>4856</v>
      </c>
      <c r="B3" s="159" t="s">
        <v>4812</v>
      </c>
      <c r="C3" s="175"/>
    </row>
    <row r="4" spans="1:3" s="157" customFormat="1" x14ac:dyDescent="0.25">
      <c r="A4" s="158" t="s">
        <v>4857</v>
      </c>
      <c r="B4" s="159" t="s">
        <v>4823</v>
      </c>
      <c r="C4" s="150"/>
    </row>
    <row r="5" spans="1:3" s="157" customFormat="1" x14ac:dyDescent="0.25">
      <c r="A5" s="158" t="s">
        <v>4858</v>
      </c>
      <c r="B5" s="159" t="s">
        <v>4824</v>
      </c>
      <c r="C5" s="150"/>
    </row>
    <row r="6" spans="1:3" s="157" customFormat="1" x14ac:dyDescent="0.25">
      <c r="A6" s="158" t="s">
        <v>4859</v>
      </c>
      <c r="B6" s="159" t="s">
        <v>4825</v>
      </c>
      <c r="C6" s="150"/>
    </row>
    <row r="7" spans="1:3" s="157" customFormat="1" x14ac:dyDescent="0.25">
      <c r="A7" s="160" t="s">
        <v>6061</v>
      </c>
      <c r="B7" s="161" t="s">
        <v>6204</v>
      </c>
      <c r="C7" s="150"/>
    </row>
    <row r="8" spans="1:3" s="157" customFormat="1" x14ac:dyDescent="0.25">
      <c r="A8" s="160" t="s">
        <v>6062</v>
      </c>
      <c r="B8" s="162" t="s">
        <v>6212</v>
      </c>
      <c r="C8" s="150"/>
    </row>
    <row r="9" spans="1:3" s="157" customFormat="1" x14ac:dyDescent="0.25">
      <c r="A9" s="163"/>
      <c r="B9" s="164"/>
    </row>
    <row r="10" spans="1:3" s="157" customFormat="1" x14ac:dyDescent="0.25">
      <c r="A10" s="163"/>
      <c r="B10" s="164"/>
    </row>
    <row r="11" spans="1:3" s="157" customFormat="1" x14ac:dyDescent="0.25">
      <c r="A11" s="163"/>
      <c r="B11" s="164"/>
    </row>
    <row r="12" spans="1:3" s="157" customFormat="1" x14ac:dyDescent="0.25">
      <c r="A12" s="165"/>
      <c r="B12" s="166"/>
    </row>
    <row r="13" spans="1:3" s="157" customFormat="1" x14ac:dyDescent="0.25">
      <c r="A13" s="165"/>
      <c r="B13" s="166"/>
    </row>
    <row r="14" spans="1:3" s="157" customFormat="1" x14ac:dyDescent="0.25">
      <c r="A14" s="165"/>
      <c r="B14" s="166"/>
    </row>
    <row r="15" spans="1:3" x14ac:dyDescent="0.25">
      <c r="A15" s="167"/>
      <c r="B15" s="168"/>
    </row>
    <row r="16" spans="1:3" x14ac:dyDescent="0.25">
      <c r="A16" s="167"/>
      <c r="B16" s="169"/>
    </row>
    <row r="17" spans="1:2" x14ac:dyDescent="0.25">
      <c r="A17" s="170"/>
      <c r="B17" s="168"/>
    </row>
    <row r="18" spans="1:2" x14ac:dyDescent="0.25">
      <c r="A18" s="170"/>
      <c r="B18" s="168"/>
    </row>
    <row r="19" spans="1:2" x14ac:dyDescent="0.25">
      <c r="A19" s="170"/>
      <c r="B19" s="168"/>
    </row>
    <row r="20" spans="1:2" x14ac:dyDescent="0.25">
      <c r="A20" s="170"/>
      <c r="B20" s="168"/>
    </row>
    <row r="21" spans="1:2" x14ac:dyDescent="0.25">
      <c r="A21" s="170"/>
      <c r="B21" s="168"/>
    </row>
    <row r="22" spans="1:2" x14ac:dyDescent="0.25">
      <c r="A22" s="170"/>
      <c r="B22" s="168"/>
    </row>
    <row r="23" spans="1:2" x14ac:dyDescent="0.25">
      <c r="A23" s="170"/>
      <c r="B23" s="168"/>
    </row>
    <row r="24" spans="1:2" x14ac:dyDescent="0.25">
      <c r="A24" s="170"/>
      <c r="B24" s="168"/>
    </row>
    <row r="25" spans="1:2" x14ac:dyDescent="0.25">
      <c r="A25" s="170"/>
      <c r="B25" s="168"/>
    </row>
    <row r="26" spans="1:2" x14ac:dyDescent="0.25">
      <c r="A26" s="170"/>
      <c r="B26" s="168"/>
    </row>
    <row r="27" spans="1:2" x14ac:dyDescent="0.25">
      <c r="A27" s="170"/>
      <c r="B27" s="168"/>
    </row>
    <row r="28" spans="1:2" x14ac:dyDescent="0.25">
      <c r="A28" s="170"/>
      <c r="B28" s="168"/>
    </row>
    <row r="29" spans="1:2" x14ac:dyDescent="0.25">
      <c r="A29" s="170"/>
      <c r="B29" s="168"/>
    </row>
    <row r="30" spans="1:2" x14ac:dyDescent="0.25">
      <c r="A30" s="170"/>
      <c r="B30" s="168"/>
    </row>
    <row r="31" spans="1:2" x14ac:dyDescent="0.25">
      <c r="A31" s="170"/>
      <c r="B31" s="168"/>
    </row>
    <row r="32" spans="1:2" x14ac:dyDescent="0.25">
      <c r="A32" s="170"/>
      <c r="B32" s="168"/>
    </row>
    <row r="33" spans="1:2" x14ac:dyDescent="0.25">
      <c r="A33" s="170"/>
      <c r="B33" s="168"/>
    </row>
    <row r="34" spans="1:2" x14ac:dyDescent="0.25">
      <c r="A34" s="170"/>
      <c r="B34" s="168"/>
    </row>
    <row r="35" spans="1:2" x14ac:dyDescent="0.25">
      <c r="A35" s="170"/>
      <c r="B35" s="168"/>
    </row>
    <row r="36" spans="1:2" x14ac:dyDescent="0.25">
      <c r="A36" s="170"/>
      <c r="B36" s="168"/>
    </row>
    <row r="37" spans="1:2" x14ac:dyDescent="0.25">
      <c r="A37" s="170"/>
      <c r="B37" s="168"/>
    </row>
    <row r="38" spans="1:2" x14ac:dyDescent="0.25">
      <c r="A38" s="170"/>
      <c r="B38" s="168"/>
    </row>
    <row r="39" spans="1:2" x14ac:dyDescent="0.25">
      <c r="A39" s="170"/>
      <c r="B39" s="168"/>
    </row>
    <row r="40" spans="1:2" x14ac:dyDescent="0.25">
      <c r="A40" s="170"/>
      <c r="B40" s="168"/>
    </row>
    <row r="41" spans="1:2" x14ac:dyDescent="0.25">
      <c r="A41" s="170"/>
      <c r="B41" s="168"/>
    </row>
    <row r="42" spans="1:2" x14ac:dyDescent="0.25">
      <c r="A42" s="170"/>
      <c r="B42" s="168"/>
    </row>
    <row r="43" spans="1:2" x14ac:dyDescent="0.25">
      <c r="A43" s="170"/>
      <c r="B43" s="168"/>
    </row>
    <row r="44" spans="1:2" x14ac:dyDescent="0.25">
      <c r="A44" s="170"/>
      <c r="B44" s="168"/>
    </row>
    <row r="45" spans="1:2" x14ac:dyDescent="0.25">
      <c r="A45" s="170"/>
      <c r="B45" s="168"/>
    </row>
    <row r="46" spans="1:2" x14ac:dyDescent="0.25">
      <c r="A46" s="170"/>
      <c r="B46" s="168"/>
    </row>
    <row r="47" spans="1:2" x14ac:dyDescent="0.25">
      <c r="A47" s="170"/>
      <c r="B47" s="168"/>
    </row>
    <row r="48" spans="1:2" x14ac:dyDescent="0.25">
      <c r="A48" s="170"/>
      <c r="B48" s="168"/>
    </row>
    <row r="49" spans="1:2" x14ac:dyDescent="0.25">
      <c r="A49" s="170"/>
      <c r="B49" s="168"/>
    </row>
    <row r="50" spans="1:2" x14ac:dyDescent="0.25">
      <c r="A50" s="170"/>
      <c r="B50" s="168"/>
    </row>
    <row r="51" spans="1:2" x14ac:dyDescent="0.25">
      <c r="A51" s="170"/>
      <c r="B51" s="168"/>
    </row>
    <row r="52" spans="1:2" x14ac:dyDescent="0.25">
      <c r="A52" s="170"/>
      <c r="B52" s="168"/>
    </row>
    <row r="53" spans="1:2" x14ac:dyDescent="0.25">
      <c r="A53" s="170"/>
      <c r="B53" s="168"/>
    </row>
    <row r="54" spans="1:2" x14ac:dyDescent="0.25">
      <c r="A54" s="170"/>
      <c r="B54" s="168"/>
    </row>
    <row r="55" spans="1:2" x14ac:dyDescent="0.25">
      <c r="A55" s="170"/>
      <c r="B55" s="168"/>
    </row>
    <row r="56" spans="1:2" x14ac:dyDescent="0.25">
      <c r="A56" s="170"/>
      <c r="B56" s="168"/>
    </row>
    <row r="57" spans="1:2" x14ac:dyDescent="0.25">
      <c r="A57" s="170"/>
      <c r="B57" s="168"/>
    </row>
    <row r="58" spans="1:2" x14ac:dyDescent="0.25">
      <c r="A58" s="170"/>
      <c r="B58" s="168"/>
    </row>
    <row r="59" spans="1:2" x14ac:dyDescent="0.25">
      <c r="A59" s="170"/>
      <c r="B59" s="168"/>
    </row>
    <row r="60" spans="1:2" x14ac:dyDescent="0.25">
      <c r="A60" s="170"/>
      <c r="B60" s="168"/>
    </row>
    <row r="61" spans="1:2" x14ac:dyDescent="0.25">
      <c r="A61" s="170"/>
      <c r="B61" s="168"/>
    </row>
    <row r="62" spans="1:2" x14ac:dyDescent="0.25">
      <c r="A62" s="170"/>
      <c r="B62" s="168"/>
    </row>
    <row r="63" spans="1:2" x14ac:dyDescent="0.25">
      <c r="A63" s="170"/>
      <c r="B63" s="168"/>
    </row>
    <row r="64" spans="1:2" x14ac:dyDescent="0.25">
      <c r="A64" s="170"/>
      <c r="B64" s="168"/>
    </row>
    <row r="65" spans="1:2" x14ac:dyDescent="0.25">
      <c r="A65" s="170"/>
      <c r="B65" s="168"/>
    </row>
    <row r="66" spans="1:2" x14ac:dyDescent="0.25">
      <c r="A66" s="170"/>
      <c r="B66" s="168"/>
    </row>
    <row r="67" spans="1:2" x14ac:dyDescent="0.25">
      <c r="A67" s="170"/>
      <c r="B67" s="168"/>
    </row>
    <row r="68" spans="1:2" x14ac:dyDescent="0.25">
      <c r="A68" s="170"/>
      <c r="B68" s="168"/>
    </row>
    <row r="69" spans="1:2" x14ac:dyDescent="0.25">
      <c r="A69" s="170"/>
      <c r="B69" s="168"/>
    </row>
    <row r="70" spans="1:2" x14ac:dyDescent="0.25">
      <c r="A70" s="170"/>
      <c r="B70" s="168"/>
    </row>
    <row r="71" spans="1:2" x14ac:dyDescent="0.25">
      <c r="A71" s="170"/>
      <c r="B71" s="168"/>
    </row>
    <row r="72" spans="1:2" x14ac:dyDescent="0.25">
      <c r="A72" s="170"/>
      <c r="B72" s="168"/>
    </row>
    <row r="73" spans="1:2" x14ac:dyDescent="0.25">
      <c r="A73" s="170"/>
      <c r="B73" s="168"/>
    </row>
    <row r="74" spans="1:2" x14ac:dyDescent="0.25">
      <c r="A74" s="170"/>
      <c r="B74" s="168"/>
    </row>
    <row r="75" spans="1:2" x14ac:dyDescent="0.25">
      <c r="A75" s="170"/>
      <c r="B75" s="168"/>
    </row>
    <row r="76" spans="1:2" x14ac:dyDescent="0.25">
      <c r="A76" s="170"/>
      <c r="B76" s="168"/>
    </row>
    <row r="77" spans="1:2" x14ac:dyDescent="0.25">
      <c r="A77" s="170"/>
      <c r="B77" s="168"/>
    </row>
    <row r="78" spans="1:2" x14ac:dyDescent="0.25">
      <c r="A78" s="170"/>
      <c r="B78" s="168"/>
    </row>
    <row r="79" spans="1:2" x14ac:dyDescent="0.25">
      <c r="A79" s="170"/>
      <c r="B79" s="168"/>
    </row>
    <row r="80" spans="1:2" x14ac:dyDescent="0.25">
      <c r="A80" s="170"/>
      <c r="B80" s="168"/>
    </row>
    <row r="81" spans="1:2" x14ac:dyDescent="0.25">
      <c r="A81" s="170"/>
      <c r="B81" s="168"/>
    </row>
    <row r="82" spans="1:2" x14ac:dyDescent="0.25">
      <c r="A82" s="170"/>
      <c r="B82" s="168"/>
    </row>
    <row r="83" spans="1:2" x14ac:dyDescent="0.25">
      <c r="A83" s="170"/>
      <c r="B83" s="168"/>
    </row>
    <row r="84" spans="1:2" x14ac:dyDescent="0.25">
      <c r="A84" s="170"/>
      <c r="B84" s="168"/>
    </row>
    <row r="85" spans="1:2" x14ac:dyDescent="0.25">
      <c r="A85" s="170"/>
      <c r="B85" s="168"/>
    </row>
    <row r="86" spans="1:2" x14ac:dyDescent="0.25">
      <c r="A86" s="170"/>
      <c r="B86" s="168"/>
    </row>
    <row r="87" spans="1:2" x14ac:dyDescent="0.25">
      <c r="A87" s="170"/>
      <c r="B87" s="168"/>
    </row>
    <row r="88" spans="1:2" x14ac:dyDescent="0.25">
      <c r="A88" s="170"/>
      <c r="B88" s="168"/>
    </row>
    <row r="89" spans="1:2" x14ac:dyDescent="0.25">
      <c r="A89" s="170"/>
      <c r="B89" s="168"/>
    </row>
    <row r="90" spans="1:2" x14ac:dyDescent="0.25">
      <c r="A90" s="170"/>
      <c r="B90" s="168"/>
    </row>
    <row r="91" spans="1:2" x14ac:dyDescent="0.25">
      <c r="A91" s="170"/>
      <c r="B91" s="168"/>
    </row>
    <row r="92" spans="1:2" x14ac:dyDescent="0.25">
      <c r="A92" s="170"/>
      <c r="B92" s="168"/>
    </row>
    <row r="93" spans="1:2" x14ac:dyDescent="0.25">
      <c r="A93" s="170"/>
      <c r="B93" s="168"/>
    </row>
    <row r="94" spans="1:2" x14ac:dyDescent="0.25">
      <c r="A94" s="170"/>
      <c r="B94" s="168"/>
    </row>
    <row r="95" spans="1:2" x14ac:dyDescent="0.25">
      <c r="A95" s="170"/>
      <c r="B95" s="168"/>
    </row>
    <row r="96" spans="1:2" x14ac:dyDescent="0.25">
      <c r="A96" s="170"/>
      <c r="B96" s="168"/>
    </row>
    <row r="97" spans="1:2" x14ac:dyDescent="0.25">
      <c r="A97" s="170"/>
      <c r="B97" s="168"/>
    </row>
    <row r="98" spans="1:2" x14ac:dyDescent="0.25">
      <c r="A98" s="170"/>
      <c r="B98" s="168"/>
    </row>
    <row r="99" spans="1:2" x14ac:dyDescent="0.25">
      <c r="A99" s="170"/>
      <c r="B99" s="168"/>
    </row>
    <row r="100" spans="1:2" x14ac:dyDescent="0.25">
      <c r="A100" s="170"/>
      <c r="B100" s="168"/>
    </row>
    <row r="101" spans="1:2" x14ac:dyDescent="0.25">
      <c r="A101" s="170"/>
      <c r="B101" s="168"/>
    </row>
    <row r="102" spans="1:2" x14ac:dyDescent="0.25">
      <c r="A102" s="170"/>
      <c r="B102" s="168"/>
    </row>
    <row r="103" spans="1:2" x14ac:dyDescent="0.25">
      <c r="A103" s="170"/>
      <c r="B103" s="168"/>
    </row>
    <row r="104" spans="1:2" x14ac:dyDescent="0.25">
      <c r="A104" s="170"/>
      <c r="B104" s="168"/>
    </row>
    <row r="105" spans="1:2" x14ac:dyDescent="0.25">
      <c r="A105" s="170"/>
      <c r="B105" s="168"/>
    </row>
    <row r="106" spans="1:2" x14ac:dyDescent="0.25">
      <c r="A106" s="170"/>
      <c r="B106" s="168"/>
    </row>
    <row r="107" spans="1:2" x14ac:dyDescent="0.25">
      <c r="A107" s="170"/>
      <c r="B107" s="168"/>
    </row>
    <row r="108" spans="1:2" x14ac:dyDescent="0.25">
      <c r="A108" s="170"/>
      <c r="B108" s="168"/>
    </row>
    <row r="109" spans="1:2" x14ac:dyDescent="0.25">
      <c r="A109" s="170"/>
      <c r="B109" s="168"/>
    </row>
    <row r="110" spans="1:2" x14ac:dyDescent="0.25">
      <c r="A110" s="170"/>
      <c r="B110" s="168"/>
    </row>
    <row r="111" spans="1:2" x14ac:dyDescent="0.25">
      <c r="A111" s="170"/>
      <c r="B111" s="168"/>
    </row>
    <row r="112" spans="1:2" x14ac:dyDescent="0.25">
      <c r="A112" s="170"/>
      <c r="B112" s="168"/>
    </row>
    <row r="113" spans="1:2" x14ac:dyDescent="0.25">
      <c r="A113" s="170"/>
      <c r="B113" s="168"/>
    </row>
    <row r="114" spans="1:2" x14ac:dyDescent="0.25">
      <c r="A114" s="170"/>
      <c r="B114" s="168"/>
    </row>
    <row r="115" spans="1:2" x14ac:dyDescent="0.25">
      <c r="A115" s="170"/>
      <c r="B115" s="168"/>
    </row>
    <row r="116" spans="1:2" x14ac:dyDescent="0.25">
      <c r="A116" s="170"/>
      <c r="B116" s="168"/>
    </row>
    <row r="117" spans="1:2" x14ac:dyDescent="0.25">
      <c r="A117" s="170"/>
      <c r="B117" s="168"/>
    </row>
    <row r="118" spans="1:2" x14ac:dyDescent="0.25">
      <c r="A118" s="170"/>
      <c r="B118" s="168"/>
    </row>
    <row r="119" spans="1:2" x14ac:dyDescent="0.25">
      <c r="A119" s="170"/>
      <c r="B119" s="168"/>
    </row>
    <row r="120" spans="1:2" x14ac:dyDescent="0.25">
      <c r="A120" s="170"/>
      <c r="B120" s="168"/>
    </row>
    <row r="121" spans="1:2" x14ac:dyDescent="0.25">
      <c r="A121" s="170"/>
      <c r="B121" s="168"/>
    </row>
    <row r="122" spans="1:2" x14ac:dyDescent="0.25">
      <c r="A122" s="170"/>
      <c r="B122" s="168"/>
    </row>
    <row r="123" spans="1:2" x14ac:dyDescent="0.25">
      <c r="A123" s="170"/>
      <c r="B123" s="168"/>
    </row>
    <row r="124" spans="1:2" x14ac:dyDescent="0.25">
      <c r="A124" s="170"/>
      <c r="B124" s="168"/>
    </row>
    <row r="125" spans="1:2" x14ac:dyDescent="0.25">
      <c r="A125" s="170"/>
      <c r="B125" s="168"/>
    </row>
    <row r="126" spans="1:2" x14ac:dyDescent="0.25">
      <c r="A126" s="170"/>
      <c r="B126" s="168"/>
    </row>
    <row r="127" spans="1:2" x14ac:dyDescent="0.25">
      <c r="A127" s="170"/>
      <c r="B127" s="168"/>
    </row>
    <row r="128" spans="1:2" x14ac:dyDescent="0.25">
      <c r="A128" s="170"/>
      <c r="B128" s="168"/>
    </row>
    <row r="129" spans="1:2" x14ac:dyDescent="0.25">
      <c r="A129" s="170"/>
      <c r="B129" s="168"/>
    </row>
    <row r="130" spans="1:2" x14ac:dyDescent="0.25">
      <c r="A130" s="170"/>
      <c r="B130" s="168"/>
    </row>
    <row r="131" spans="1:2" x14ac:dyDescent="0.25">
      <c r="A131" s="170"/>
      <c r="B131" s="168"/>
    </row>
    <row r="132" spans="1:2" x14ac:dyDescent="0.25">
      <c r="A132" s="170"/>
      <c r="B132" s="168"/>
    </row>
    <row r="133" spans="1:2" x14ac:dyDescent="0.25">
      <c r="A133" s="170"/>
      <c r="B133" s="168"/>
    </row>
    <row r="134" spans="1:2" x14ac:dyDescent="0.25">
      <c r="A134" s="170"/>
      <c r="B134" s="168"/>
    </row>
    <row r="135" spans="1:2" x14ac:dyDescent="0.25">
      <c r="A135" s="170"/>
      <c r="B135" s="168"/>
    </row>
    <row r="136" spans="1:2" x14ac:dyDescent="0.25">
      <c r="A136" s="170"/>
      <c r="B136" s="168"/>
    </row>
    <row r="137" spans="1:2" x14ac:dyDescent="0.25">
      <c r="A137" s="170"/>
      <c r="B137" s="168"/>
    </row>
    <row r="138" spans="1:2" x14ac:dyDescent="0.25">
      <c r="A138" s="170"/>
      <c r="B138" s="168"/>
    </row>
    <row r="139" spans="1:2" x14ac:dyDescent="0.25">
      <c r="A139" s="170"/>
      <c r="B139" s="168"/>
    </row>
    <row r="140" spans="1:2" x14ac:dyDescent="0.25">
      <c r="A140" s="170"/>
      <c r="B140" s="168"/>
    </row>
    <row r="141" spans="1:2" x14ac:dyDescent="0.25">
      <c r="A141" s="170"/>
      <c r="B141" s="168"/>
    </row>
    <row r="142" spans="1:2" x14ac:dyDescent="0.25">
      <c r="A142" s="170"/>
      <c r="B142" s="168"/>
    </row>
    <row r="143" spans="1:2" x14ac:dyDescent="0.25">
      <c r="A143" s="170"/>
      <c r="B143" s="168"/>
    </row>
    <row r="144" spans="1:2" x14ac:dyDescent="0.25">
      <c r="A144" s="170"/>
      <c r="B144" s="168"/>
    </row>
    <row r="145" spans="1:2" x14ac:dyDescent="0.25">
      <c r="A145" s="170"/>
      <c r="B145" s="168"/>
    </row>
    <row r="146" spans="1:2" x14ac:dyDescent="0.25">
      <c r="A146" s="170"/>
      <c r="B146" s="168"/>
    </row>
    <row r="147" spans="1:2" x14ac:dyDescent="0.25">
      <c r="A147" s="170"/>
      <c r="B147" s="168"/>
    </row>
    <row r="148" spans="1:2" x14ac:dyDescent="0.25">
      <c r="A148" s="170"/>
      <c r="B148" s="168"/>
    </row>
    <row r="149" spans="1:2" x14ac:dyDescent="0.25">
      <c r="A149" s="170"/>
      <c r="B149" s="168"/>
    </row>
    <row r="150" spans="1:2" x14ac:dyDescent="0.25">
      <c r="A150" s="170"/>
      <c r="B150" s="168"/>
    </row>
    <row r="151" spans="1:2" x14ac:dyDescent="0.25">
      <c r="A151" s="170"/>
      <c r="B151" s="168"/>
    </row>
    <row r="152" spans="1:2" x14ac:dyDescent="0.25">
      <c r="A152" s="170"/>
      <c r="B152" s="168"/>
    </row>
    <row r="153" spans="1:2" x14ac:dyDescent="0.25">
      <c r="A153" s="170"/>
      <c r="B153" s="168"/>
    </row>
    <row r="154" spans="1:2" x14ac:dyDescent="0.25">
      <c r="A154" s="170"/>
      <c r="B154" s="168"/>
    </row>
    <row r="155" spans="1:2" x14ac:dyDescent="0.25">
      <c r="A155" s="170"/>
      <c r="B155" s="168"/>
    </row>
    <row r="156" spans="1:2" x14ac:dyDescent="0.25">
      <c r="A156" s="170"/>
      <c r="B156" s="168"/>
    </row>
    <row r="157" spans="1:2" x14ac:dyDescent="0.25">
      <c r="A157" s="170"/>
      <c r="B157" s="168"/>
    </row>
    <row r="158" spans="1:2" x14ac:dyDescent="0.25">
      <c r="A158" s="170"/>
      <c r="B158" s="168"/>
    </row>
    <row r="159" spans="1:2" x14ac:dyDescent="0.25">
      <c r="A159" s="170"/>
      <c r="B159" s="168"/>
    </row>
    <row r="160" spans="1:2" x14ac:dyDescent="0.25">
      <c r="A160" s="170"/>
      <c r="B160" s="168"/>
    </row>
    <row r="161" spans="1:2" x14ac:dyDescent="0.25">
      <c r="A161" s="170"/>
      <c r="B161" s="168"/>
    </row>
    <row r="162" spans="1:2" x14ac:dyDescent="0.25">
      <c r="A162" s="170"/>
      <c r="B162" s="168"/>
    </row>
    <row r="163" spans="1:2" x14ac:dyDescent="0.25">
      <c r="A163" s="170"/>
      <c r="B163" s="168"/>
    </row>
    <row r="164" spans="1:2" x14ac:dyDescent="0.25">
      <c r="A164" s="170"/>
      <c r="B164" s="168"/>
    </row>
    <row r="165" spans="1:2" x14ac:dyDescent="0.25">
      <c r="A165" s="170"/>
      <c r="B165" s="168"/>
    </row>
    <row r="166" spans="1:2" x14ac:dyDescent="0.25">
      <c r="A166" s="170"/>
      <c r="B166" s="168"/>
    </row>
    <row r="167" spans="1:2" x14ac:dyDescent="0.25">
      <c r="A167" s="170"/>
      <c r="B167" s="168"/>
    </row>
    <row r="168" spans="1:2" x14ac:dyDescent="0.25">
      <c r="A168" s="170"/>
      <c r="B168" s="168"/>
    </row>
    <row r="169" spans="1:2" x14ac:dyDescent="0.25">
      <c r="A169" s="170"/>
      <c r="B169" s="168"/>
    </row>
    <row r="170" spans="1:2" x14ac:dyDescent="0.25">
      <c r="A170" s="170"/>
      <c r="B170" s="168"/>
    </row>
    <row r="171" spans="1:2" x14ac:dyDescent="0.25">
      <c r="A171" s="170"/>
      <c r="B171" s="168"/>
    </row>
    <row r="172" spans="1:2" x14ac:dyDescent="0.25">
      <c r="A172" s="170"/>
      <c r="B172" s="168"/>
    </row>
    <row r="173" spans="1:2" x14ac:dyDescent="0.25">
      <c r="A173" s="170"/>
      <c r="B173" s="168"/>
    </row>
    <row r="174" spans="1:2" x14ac:dyDescent="0.25">
      <c r="A174" s="170"/>
      <c r="B174" s="168"/>
    </row>
    <row r="175" spans="1:2" x14ac:dyDescent="0.25">
      <c r="A175" s="170"/>
      <c r="B175" s="168"/>
    </row>
    <row r="176" spans="1:2" x14ac:dyDescent="0.25">
      <c r="A176" s="170"/>
      <c r="B176" s="168"/>
    </row>
    <row r="177" spans="1:2" x14ac:dyDescent="0.25">
      <c r="A177" s="170"/>
      <c r="B177" s="168"/>
    </row>
    <row r="178" spans="1:2" x14ac:dyDescent="0.25">
      <c r="A178" s="170"/>
      <c r="B178" s="168"/>
    </row>
    <row r="179" spans="1:2" x14ac:dyDescent="0.25">
      <c r="A179" s="170"/>
      <c r="B179" s="168"/>
    </row>
    <row r="180" spans="1:2" x14ac:dyDescent="0.25">
      <c r="A180" s="170"/>
      <c r="B180" s="168"/>
    </row>
    <row r="181" spans="1:2" x14ac:dyDescent="0.25">
      <c r="A181" s="170"/>
      <c r="B181" s="168"/>
    </row>
    <row r="182" spans="1:2" x14ac:dyDescent="0.25">
      <c r="A182" s="170"/>
      <c r="B182" s="168"/>
    </row>
    <row r="183" spans="1:2" x14ac:dyDescent="0.25">
      <c r="A183" s="170"/>
      <c r="B183" s="168"/>
    </row>
    <row r="184" spans="1:2" x14ac:dyDescent="0.25">
      <c r="A184" s="170"/>
      <c r="B184" s="168"/>
    </row>
    <row r="185" spans="1:2" x14ac:dyDescent="0.25">
      <c r="A185" s="170"/>
      <c r="B185" s="168"/>
    </row>
    <row r="186" spans="1:2" x14ac:dyDescent="0.25">
      <c r="A186" s="170"/>
      <c r="B186" s="168"/>
    </row>
    <row r="187" spans="1:2" x14ac:dyDescent="0.25">
      <c r="A187" s="170"/>
      <c r="B187" s="168"/>
    </row>
    <row r="188" spans="1:2" x14ac:dyDescent="0.25">
      <c r="A188" s="170"/>
      <c r="B188" s="168"/>
    </row>
    <row r="189" spans="1:2" x14ac:dyDescent="0.25">
      <c r="A189" s="170"/>
      <c r="B189" s="168"/>
    </row>
    <row r="190" spans="1:2" x14ac:dyDescent="0.25">
      <c r="A190" s="170"/>
      <c r="B190" s="168"/>
    </row>
    <row r="191" spans="1:2" x14ac:dyDescent="0.25">
      <c r="A191" s="170"/>
      <c r="B191" s="168"/>
    </row>
    <row r="192" spans="1:2" x14ac:dyDescent="0.25">
      <c r="A192" s="170"/>
      <c r="B192" s="168"/>
    </row>
    <row r="193" spans="1:2" x14ac:dyDescent="0.25">
      <c r="A193" s="170"/>
      <c r="B193" s="168"/>
    </row>
    <row r="194" spans="1:2" x14ac:dyDescent="0.25">
      <c r="A194" s="170"/>
      <c r="B194" s="168"/>
    </row>
    <row r="195" spans="1:2" x14ac:dyDescent="0.25">
      <c r="A195" s="170"/>
      <c r="B195" s="168"/>
    </row>
    <row r="196" spans="1:2" x14ac:dyDescent="0.25">
      <c r="A196" s="170"/>
      <c r="B196" s="168"/>
    </row>
    <row r="197" spans="1:2" x14ac:dyDescent="0.25">
      <c r="A197" s="170"/>
      <c r="B197" s="168"/>
    </row>
    <row r="198" spans="1:2" x14ac:dyDescent="0.25">
      <c r="A198" s="170"/>
      <c r="B198" s="168"/>
    </row>
    <row r="199" spans="1:2" x14ac:dyDescent="0.25">
      <c r="A199" s="170"/>
      <c r="B199" s="168"/>
    </row>
    <row r="200" spans="1:2" x14ac:dyDescent="0.25">
      <c r="A200" s="170"/>
      <c r="B200" s="168"/>
    </row>
    <row r="201" spans="1:2" x14ac:dyDescent="0.25">
      <c r="A201" s="170"/>
      <c r="B201" s="168"/>
    </row>
    <row r="202" spans="1:2" x14ac:dyDescent="0.25">
      <c r="A202" s="170"/>
      <c r="B202" s="168"/>
    </row>
    <row r="203" spans="1:2" x14ac:dyDescent="0.25">
      <c r="A203" s="170"/>
      <c r="B203" s="168"/>
    </row>
    <row r="204" spans="1:2" x14ac:dyDescent="0.25">
      <c r="A204" s="170"/>
      <c r="B204" s="168"/>
    </row>
    <row r="205" spans="1:2" x14ac:dyDescent="0.25">
      <c r="A205" s="170"/>
      <c r="B205" s="168"/>
    </row>
    <row r="206" spans="1:2" x14ac:dyDescent="0.25">
      <c r="A206" s="170"/>
      <c r="B206" s="168"/>
    </row>
    <row r="207" spans="1:2" x14ac:dyDescent="0.25">
      <c r="A207" s="170"/>
      <c r="B207" s="168"/>
    </row>
    <row r="208" spans="1:2" x14ac:dyDescent="0.25">
      <c r="A208" s="170"/>
      <c r="B208" s="168"/>
    </row>
    <row r="209" spans="1:2" x14ac:dyDescent="0.25">
      <c r="A209" s="170"/>
      <c r="B209" s="168"/>
    </row>
    <row r="210" spans="1:2" x14ac:dyDescent="0.25">
      <c r="A210" s="170"/>
      <c r="B210" s="168"/>
    </row>
    <row r="211" spans="1:2" x14ac:dyDescent="0.25">
      <c r="A211" s="170"/>
      <c r="B211" s="168"/>
    </row>
    <row r="212" spans="1:2" x14ac:dyDescent="0.25">
      <c r="A212" s="170"/>
      <c r="B212" s="168"/>
    </row>
    <row r="213" spans="1:2" x14ac:dyDescent="0.25">
      <c r="A213" s="170"/>
      <c r="B213" s="168"/>
    </row>
    <row r="214" spans="1:2" x14ac:dyDescent="0.25">
      <c r="A214" s="170"/>
      <c r="B214" s="168"/>
    </row>
    <row r="215" spans="1:2" x14ac:dyDescent="0.25">
      <c r="A215" s="170"/>
      <c r="B215" s="168"/>
    </row>
    <row r="216" spans="1:2" x14ac:dyDescent="0.25">
      <c r="A216" s="170"/>
      <c r="B216" s="168"/>
    </row>
    <row r="217" spans="1:2" x14ac:dyDescent="0.25">
      <c r="A217" s="170"/>
      <c r="B217" s="168"/>
    </row>
    <row r="218" spans="1:2" x14ac:dyDescent="0.25">
      <c r="A218" s="170"/>
      <c r="B218" s="168"/>
    </row>
    <row r="219" spans="1:2" x14ac:dyDescent="0.25">
      <c r="A219" s="170"/>
      <c r="B219" s="168"/>
    </row>
    <row r="220" spans="1:2" x14ac:dyDescent="0.25">
      <c r="A220" s="170"/>
      <c r="B220" s="168"/>
    </row>
    <row r="221" spans="1:2" x14ac:dyDescent="0.25">
      <c r="A221" s="170"/>
      <c r="B221" s="168"/>
    </row>
    <row r="222" spans="1:2" x14ac:dyDescent="0.25">
      <c r="A222" s="170"/>
      <c r="B222" s="168"/>
    </row>
    <row r="223" spans="1:2" x14ac:dyDescent="0.25">
      <c r="A223" s="170"/>
      <c r="B223" s="168"/>
    </row>
    <row r="224" spans="1:2" x14ac:dyDescent="0.25">
      <c r="A224" s="170"/>
      <c r="B224" s="168"/>
    </row>
    <row r="225" spans="1:2" x14ac:dyDescent="0.25">
      <c r="A225" s="170"/>
      <c r="B225" s="168"/>
    </row>
    <row r="226" spans="1:2" x14ac:dyDescent="0.25">
      <c r="A226" s="170"/>
      <c r="B226" s="168"/>
    </row>
    <row r="227" spans="1:2" x14ac:dyDescent="0.25">
      <c r="A227" s="170"/>
      <c r="B227" s="168"/>
    </row>
    <row r="228" spans="1:2" x14ac:dyDescent="0.25">
      <c r="A228" s="170"/>
      <c r="B228" s="168"/>
    </row>
    <row r="229" spans="1:2" x14ac:dyDescent="0.25">
      <c r="A229" s="170"/>
      <c r="B229" s="168"/>
    </row>
    <row r="230" spans="1:2" x14ac:dyDescent="0.25">
      <c r="A230" s="170"/>
      <c r="B230" s="168"/>
    </row>
    <row r="231" spans="1:2" x14ac:dyDescent="0.25">
      <c r="A231" s="170"/>
      <c r="B231" s="168"/>
    </row>
    <row r="232" spans="1:2" x14ac:dyDescent="0.25">
      <c r="A232" s="170"/>
      <c r="B232" s="168"/>
    </row>
    <row r="233" spans="1:2" x14ac:dyDescent="0.25">
      <c r="A233" s="170"/>
      <c r="B233" s="168"/>
    </row>
    <row r="234" spans="1:2" x14ac:dyDescent="0.25">
      <c r="A234" s="170"/>
      <c r="B234" s="168"/>
    </row>
    <row r="235" spans="1:2" x14ac:dyDescent="0.25">
      <c r="A235" s="170"/>
      <c r="B235" s="168"/>
    </row>
    <row r="236" spans="1:2" x14ac:dyDescent="0.25">
      <c r="A236" s="170"/>
      <c r="B236" s="168"/>
    </row>
    <row r="237" spans="1:2" x14ac:dyDescent="0.25">
      <c r="A237" s="170"/>
      <c r="B237" s="168"/>
    </row>
    <row r="238" spans="1:2" x14ac:dyDescent="0.25">
      <c r="A238" s="170"/>
      <c r="B238" s="168"/>
    </row>
    <row r="239" spans="1:2" x14ac:dyDescent="0.25">
      <c r="A239" s="170"/>
      <c r="B239" s="168"/>
    </row>
    <row r="240" spans="1:2" x14ac:dyDescent="0.25">
      <c r="A240" s="170"/>
      <c r="B240" s="168"/>
    </row>
    <row r="241" spans="1:2" x14ac:dyDescent="0.25">
      <c r="A241" s="170"/>
      <c r="B241" s="168"/>
    </row>
    <row r="242" spans="1:2" x14ac:dyDescent="0.25">
      <c r="A242" s="170"/>
      <c r="B242" s="168"/>
    </row>
    <row r="243" spans="1:2" x14ac:dyDescent="0.25">
      <c r="A243" s="170"/>
      <c r="B243" s="168"/>
    </row>
    <row r="244" spans="1:2" x14ac:dyDescent="0.25">
      <c r="A244" s="170"/>
      <c r="B244" s="168"/>
    </row>
    <row r="245" spans="1:2" x14ac:dyDescent="0.25">
      <c r="A245" s="170"/>
      <c r="B245" s="168"/>
    </row>
    <row r="246" spans="1:2" x14ac:dyDescent="0.25">
      <c r="A246" s="170"/>
      <c r="B246" s="168"/>
    </row>
    <row r="247" spans="1:2" x14ac:dyDescent="0.25">
      <c r="A247" s="170"/>
      <c r="B247" s="168"/>
    </row>
    <row r="248" spans="1:2" x14ac:dyDescent="0.25">
      <c r="A248" s="170"/>
      <c r="B248" s="168"/>
    </row>
    <row r="249" spans="1:2" x14ac:dyDescent="0.25">
      <c r="A249" s="170"/>
      <c r="B249" s="168"/>
    </row>
    <row r="250" spans="1:2" x14ac:dyDescent="0.25">
      <c r="A250" s="170"/>
      <c r="B250" s="168"/>
    </row>
    <row r="251" spans="1:2" x14ac:dyDescent="0.25">
      <c r="A251" s="170"/>
      <c r="B251" s="168"/>
    </row>
    <row r="252" spans="1:2" x14ac:dyDescent="0.25">
      <c r="A252" s="170"/>
      <c r="B252" s="168"/>
    </row>
    <row r="253" spans="1:2" x14ac:dyDescent="0.25">
      <c r="A253" s="170"/>
      <c r="B253" s="168"/>
    </row>
    <row r="254" spans="1:2" x14ac:dyDescent="0.25">
      <c r="A254" s="170"/>
      <c r="B254" s="168"/>
    </row>
    <row r="255" spans="1:2" x14ac:dyDescent="0.25">
      <c r="A255" s="170"/>
      <c r="B255" s="168"/>
    </row>
    <row r="256" spans="1:2" x14ac:dyDescent="0.25">
      <c r="A256" s="170"/>
      <c r="B256" s="168"/>
    </row>
    <row r="257" spans="1:2" x14ac:dyDescent="0.25">
      <c r="A257" s="170"/>
      <c r="B257" s="168"/>
    </row>
    <row r="258" spans="1:2" x14ac:dyDescent="0.25">
      <c r="A258" s="170"/>
      <c r="B258" s="168"/>
    </row>
    <row r="259" spans="1:2" x14ac:dyDescent="0.25">
      <c r="A259" s="170"/>
      <c r="B259" s="168"/>
    </row>
    <row r="260" spans="1:2" x14ac:dyDescent="0.25">
      <c r="A260" s="170"/>
      <c r="B260" s="168"/>
    </row>
    <row r="261" spans="1:2" x14ac:dyDescent="0.25">
      <c r="A261" s="170"/>
      <c r="B261" s="168"/>
    </row>
    <row r="262" spans="1:2" x14ac:dyDescent="0.25">
      <c r="A262" s="170"/>
      <c r="B262" s="168"/>
    </row>
    <row r="263" spans="1:2" x14ac:dyDescent="0.25">
      <c r="A263" s="170"/>
      <c r="B263" s="168"/>
    </row>
    <row r="264" spans="1:2" x14ac:dyDescent="0.25">
      <c r="A264" s="170"/>
      <c r="B264" s="168"/>
    </row>
    <row r="265" spans="1:2" x14ac:dyDescent="0.25">
      <c r="A265" s="170"/>
      <c r="B265" s="168"/>
    </row>
    <row r="266" spans="1:2" x14ac:dyDescent="0.25">
      <c r="A266" s="170"/>
      <c r="B266" s="168"/>
    </row>
    <row r="267" spans="1:2" x14ac:dyDescent="0.25">
      <c r="A267" s="170"/>
      <c r="B267" s="168"/>
    </row>
    <row r="268" spans="1:2" x14ac:dyDescent="0.25">
      <c r="A268" s="170"/>
      <c r="B268" s="168"/>
    </row>
    <row r="269" spans="1:2" x14ac:dyDescent="0.25">
      <c r="A269" s="170"/>
      <c r="B269" s="168"/>
    </row>
    <row r="270" spans="1:2" x14ac:dyDescent="0.25">
      <c r="A270" s="170"/>
      <c r="B270" s="168"/>
    </row>
    <row r="271" spans="1:2" x14ac:dyDescent="0.25">
      <c r="A271" s="170"/>
      <c r="B271" s="168"/>
    </row>
    <row r="272" spans="1:2" x14ac:dyDescent="0.25">
      <c r="A272" s="170"/>
      <c r="B272" s="168"/>
    </row>
    <row r="273" spans="1:2" x14ac:dyDescent="0.25">
      <c r="A273" s="170"/>
      <c r="B273" s="168"/>
    </row>
    <row r="274" spans="1:2" x14ac:dyDescent="0.25">
      <c r="A274" s="170"/>
      <c r="B274" s="168"/>
    </row>
    <row r="275" spans="1:2" x14ac:dyDescent="0.25">
      <c r="A275" s="170"/>
      <c r="B275" s="168"/>
    </row>
    <row r="276" spans="1:2" x14ac:dyDescent="0.25">
      <c r="A276" s="170"/>
      <c r="B276" s="168"/>
    </row>
    <row r="277" spans="1:2" x14ac:dyDescent="0.25">
      <c r="A277" s="170"/>
      <c r="B277" s="168"/>
    </row>
    <row r="278" spans="1:2" x14ac:dyDescent="0.25">
      <c r="A278" s="170"/>
      <c r="B278" s="168"/>
    </row>
    <row r="279" spans="1:2" x14ac:dyDescent="0.25">
      <c r="A279" s="170"/>
      <c r="B279" s="168"/>
    </row>
    <row r="280" spans="1:2" x14ac:dyDescent="0.25">
      <c r="A280" s="170"/>
      <c r="B280" s="168"/>
    </row>
    <row r="281" spans="1:2" x14ac:dyDescent="0.25">
      <c r="A281" s="170"/>
      <c r="B281" s="168"/>
    </row>
    <row r="282" spans="1:2" x14ac:dyDescent="0.25">
      <c r="A282" s="170"/>
      <c r="B282" s="168"/>
    </row>
    <row r="283" spans="1:2" x14ac:dyDescent="0.25">
      <c r="A283" s="170"/>
      <c r="B283" s="168"/>
    </row>
    <row r="284" spans="1:2" x14ac:dyDescent="0.25">
      <c r="A284" s="170"/>
      <c r="B284" s="168"/>
    </row>
    <row r="285" spans="1:2" x14ac:dyDescent="0.25">
      <c r="A285" s="170"/>
      <c r="B285" s="168"/>
    </row>
    <row r="286" spans="1:2" x14ac:dyDescent="0.25">
      <c r="A286" s="170"/>
      <c r="B286" s="168"/>
    </row>
    <row r="287" spans="1:2" x14ac:dyDescent="0.25">
      <c r="A287" s="170"/>
      <c r="B287" s="168"/>
    </row>
    <row r="288" spans="1:2" x14ac:dyDescent="0.25">
      <c r="A288" s="170"/>
      <c r="B288" s="168"/>
    </row>
    <row r="289" spans="1:2" x14ac:dyDescent="0.25">
      <c r="A289" s="170"/>
      <c r="B289" s="168"/>
    </row>
    <row r="290" spans="1:2" x14ac:dyDescent="0.25">
      <c r="A290" s="170"/>
      <c r="B290" s="168"/>
    </row>
    <row r="291" spans="1:2" x14ac:dyDescent="0.25">
      <c r="A291" s="170"/>
      <c r="B291" s="168"/>
    </row>
    <row r="292" spans="1:2" x14ac:dyDescent="0.25">
      <c r="A292" s="170"/>
      <c r="B292" s="168"/>
    </row>
    <row r="293" spans="1:2" x14ac:dyDescent="0.25">
      <c r="A293" s="170"/>
      <c r="B293" s="168"/>
    </row>
    <row r="294" spans="1:2" x14ac:dyDescent="0.25">
      <c r="A294" s="170"/>
      <c r="B294" s="168"/>
    </row>
    <row r="295" spans="1:2" x14ac:dyDescent="0.25">
      <c r="A295" s="170"/>
      <c r="B295" s="168"/>
    </row>
    <row r="296" spans="1:2" x14ac:dyDescent="0.25">
      <c r="A296" s="170"/>
      <c r="B296" s="168"/>
    </row>
    <row r="297" spans="1:2" x14ac:dyDescent="0.25">
      <c r="A297" s="170"/>
      <c r="B297" s="168"/>
    </row>
    <row r="298" spans="1:2" x14ac:dyDescent="0.25">
      <c r="A298" s="170"/>
      <c r="B298" s="168"/>
    </row>
    <row r="299" spans="1:2" x14ac:dyDescent="0.25">
      <c r="A299" s="170"/>
      <c r="B299" s="168"/>
    </row>
    <row r="300" spans="1:2" x14ac:dyDescent="0.25">
      <c r="A300" s="170"/>
      <c r="B300" s="168"/>
    </row>
    <row r="301" spans="1:2" x14ac:dyDescent="0.25">
      <c r="A301" s="170"/>
      <c r="B301" s="168"/>
    </row>
    <row r="302" spans="1:2" x14ac:dyDescent="0.25">
      <c r="A302" s="170"/>
      <c r="B302" s="168"/>
    </row>
    <row r="303" spans="1:2" x14ac:dyDescent="0.25">
      <c r="A303" s="170"/>
      <c r="B303" s="168"/>
    </row>
    <row r="304" spans="1:2" x14ac:dyDescent="0.25">
      <c r="A304" s="170"/>
      <c r="B304" s="168"/>
    </row>
    <row r="305" spans="1:2" x14ac:dyDescent="0.25">
      <c r="A305" s="170"/>
      <c r="B305" s="168"/>
    </row>
    <row r="306" spans="1:2" x14ac:dyDescent="0.25">
      <c r="A306" s="170"/>
      <c r="B306" s="168"/>
    </row>
    <row r="307" spans="1:2" x14ac:dyDescent="0.25">
      <c r="A307" s="170"/>
      <c r="B307" s="168"/>
    </row>
    <row r="308" spans="1:2" x14ac:dyDescent="0.25">
      <c r="A308" s="170"/>
      <c r="B308" s="168"/>
    </row>
    <row r="309" spans="1:2" x14ac:dyDescent="0.25">
      <c r="A309" s="170"/>
      <c r="B309" s="168"/>
    </row>
    <row r="310" spans="1:2" x14ac:dyDescent="0.25">
      <c r="A310" s="170"/>
      <c r="B310" s="168"/>
    </row>
    <row r="311" spans="1:2" x14ac:dyDescent="0.25">
      <c r="A311" s="170"/>
      <c r="B311" s="168"/>
    </row>
    <row r="312" spans="1:2" x14ac:dyDescent="0.25">
      <c r="A312" s="170"/>
      <c r="B312" s="168"/>
    </row>
    <row r="313" spans="1:2" x14ac:dyDescent="0.25">
      <c r="A313" s="170"/>
      <c r="B313" s="168"/>
    </row>
    <row r="314" spans="1:2" x14ac:dyDescent="0.25">
      <c r="A314" s="170"/>
      <c r="B314" s="168"/>
    </row>
    <row r="315" spans="1:2" x14ac:dyDescent="0.25">
      <c r="A315" s="170"/>
      <c r="B315" s="168"/>
    </row>
    <row r="316" spans="1:2" x14ac:dyDescent="0.25">
      <c r="A316" s="170"/>
      <c r="B316" s="168"/>
    </row>
    <row r="317" spans="1:2" x14ac:dyDescent="0.25">
      <c r="A317" s="170"/>
      <c r="B317" s="168"/>
    </row>
    <row r="318" spans="1:2" x14ac:dyDescent="0.25">
      <c r="A318" s="170"/>
      <c r="B318" s="168"/>
    </row>
    <row r="319" spans="1:2" x14ac:dyDescent="0.25">
      <c r="A319" s="170"/>
      <c r="B319" s="168"/>
    </row>
    <row r="320" spans="1:2" x14ac:dyDescent="0.25">
      <c r="A320" s="170"/>
      <c r="B320" s="168"/>
    </row>
    <row r="321" spans="1:2" x14ac:dyDescent="0.25">
      <c r="A321" s="170"/>
      <c r="B321" s="168"/>
    </row>
    <row r="322" spans="1:2" x14ac:dyDescent="0.25">
      <c r="A322" s="170"/>
      <c r="B322" s="168"/>
    </row>
    <row r="323" spans="1:2" x14ac:dyDescent="0.25">
      <c r="A323" s="170"/>
      <c r="B323" s="168"/>
    </row>
    <row r="324" spans="1:2" x14ac:dyDescent="0.25">
      <c r="A324" s="170"/>
      <c r="B324" s="168"/>
    </row>
    <row r="325" spans="1:2" x14ac:dyDescent="0.25">
      <c r="A325" s="170"/>
      <c r="B325" s="168"/>
    </row>
    <row r="326" spans="1:2" x14ac:dyDescent="0.25">
      <c r="A326" s="170"/>
      <c r="B326" s="168"/>
    </row>
    <row r="327" spans="1:2" x14ac:dyDescent="0.25">
      <c r="A327" s="170"/>
      <c r="B327" s="168"/>
    </row>
    <row r="328" spans="1:2" x14ac:dyDescent="0.25">
      <c r="A328" s="170"/>
      <c r="B328" s="168"/>
    </row>
    <row r="329" spans="1:2" x14ac:dyDescent="0.25">
      <c r="A329" s="170"/>
      <c r="B329" s="168"/>
    </row>
    <row r="330" spans="1:2" x14ac:dyDescent="0.25">
      <c r="A330" s="170"/>
      <c r="B330" s="168"/>
    </row>
    <row r="331" spans="1:2" x14ac:dyDescent="0.25">
      <c r="A331" s="170"/>
      <c r="B331" s="168"/>
    </row>
    <row r="332" spans="1:2" x14ac:dyDescent="0.25">
      <c r="A332" s="170"/>
      <c r="B332" s="168"/>
    </row>
    <row r="333" spans="1:2" x14ac:dyDescent="0.25">
      <c r="A333" s="170"/>
      <c r="B333" s="168"/>
    </row>
    <row r="334" spans="1:2" x14ac:dyDescent="0.25">
      <c r="A334" s="170"/>
      <c r="B334" s="168"/>
    </row>
    <row r="335" spans="1:2" x14ac:dyDescent="0.25">
      <c r="A335" s="170"/>
      <c r="B335" s="168"/>
    </row>
    <row r="336" spans="1:2" x14ac:dyDescent="0.25">
      <c r="A336" s="170"/>
      <c r="B336" s="168"/>
    </row>
    <row r="337" spans="1:2" x14ac:dyDescent="0.25">
      <c r="A337" s="170"/>
      <c r="B337" s="168"/>
    </row>
    <row r="338" spans="1:2" x14ac:dyDescent="0.25">
      <c r="A338" s="170"/>
      <c r="B338" s="168"/>
    </row>
    <row r="339" spans="1:2" x14ac:dyDescent="0.25">
      <c r="A339" s="170"/>
      <c r="B339" s="168"/>
    </row>
    <row r="340" spans="1:2" x14ac:dyDescent="0.25">
      <c r="A340" s="170"/>
      <c r="B340" s="168"/>
    </row>
    <row r="341" spans="1:2" x14ac:dyDescent="0.25">
      <c r="A341" s="170"/>
      <c r="B341" s="168"/>
    </row>
    <row r="342" spans="1:2" x14ac:dyDescent="0.25">
      <c r="A342" s="170"/>
      <c r="B342" s="168"/>
    </row>
    <row r="343" spans="1:2" x14ac:dyDescent="0.25">
      <c r="A343" s="170"/>
      <c r="B343" s="168"/>
    </row>
    <row r="344" spans="1:2" x14ac:dyDescent="0.25">
      <c r="A344" s="170"/>
      <c r="B344" s="168"/>
    </row>
    <row r="345" spans="1:2" x14ac:dyDescent="0.25">
      <c r="A345" s="170"/>
      <c r="B345" s="168"/>
    </row>
    <row r="346" spans="1:2" x14ac:dyDescent="0.25">
      <c r="A346" s="170"/>
      <c r="B346" s="168"/>
    </row>
    <row r="347" spans="1:2" x14ac:dyDescent="0.25">
      <c r="A347" s="170"/>
      <c r="B347" s="168"/>
    </row>
    <row r="348" spans="1:2" x14ac:dyDescent="0.25">
      <c r="A348" s="170"/>
      <c r="B348" s="168"/>
    </row>
    <row r="349" spans="1:2" x14ac:dyDescent="0.25">
      <c r="A349" s="170"/>
      <c r="B349" s="168"/>
    </row>
    <row r="350" spans="1:2" x14ac:dyDescent="0.25">
      <c r="A350" s="170"/>
      <c r="B350" s="168"/>
    </row>
    <row r="351" spans="1:2" x14ac:dyDescent="0.25">
      <c r="A351" s="170"/>
      <c r="B351" s="168"/>
    </row>
    <row r="352" spans="1:2" x14ac:dyDescent="0.25">
      <c r="A352" s="170"/>
      <c r="B352" s="168"/>
    </row>
    <row r="353" spans="1:2" x14ac:dyDescent="0.25">
      <c r="A353" s="170"/>
      <c r="B353" s="168"/>
    </row>
    <row r="354" spans="1:2" x14ac:dyDescent="0.25">
      <c r="A354" s="170"/>
      <c r="B354" s="168"/>
    </row>
    <row r="355" spans="1:2" x14ac:dyDescent="0.25">
      <c r="A355" s="170"/>
      <c r="B355" s="168"/>
    </row>
    <row r="356" spans="1:2" x14ac:dyDescent="0.25">
      <c r="A356" s="170"/>
      <c r="B356" s="168"/>
    </row>
    <row r="357" spans="1:2" x14ac:dyDescent="0.25">
      <c r="A357" s="170"/>
      <c r="B357" s="168"/>
    </row>
    <row r="358" spans="1:2" x14ac:dyDescent="0.25">
      <c r="A358" s="170"/>
      <c r="B358" s="168"/>
    </row>
    <row r="359" spans="1:2" x14ac:dyDescent="0.25">
      <c r="A359" s="170"/>
      <c r="B359" s="168"/>
    </row>
    <row r="360" spans="1:2" x14ac:dyDescent="0.25">
      <c r="A360" s="170"/>
      <c r="B360" s="168"/>
    </row>
    <row r="361" spans="1:2" x14ac:dyDescent="0.25">
      <c r="A361" s="170"/>
      <c r="B361" s="168"/>
    </row>
    <row r="362" spans="1:2" x14ac:dyDescent="0.25">
      <c r="A362" s="170"/>
      <c r="B362" s="168"/>
    </row>
    <row r="363" spans="1:2" x14ac:dyDescent="0.25">
      <c r="A363" s="170"/>
      <c r="B363" s="168"/>
    </row>
    <row r="364" spans="1:2" x14ac:dyDescent="0.25">
      <c r="A364" s="170"/>
      <c r="B364" s="168"/>
    </row>
    <row r="365" spans="1:2" x14ac:dyDescent="0.25">
      <c r="A365" s="170"/>
      <c r="B365" s="168"/>
    </row>
    <row r="366" spans="1:2" x14ac:dyDescent="0.25">
      <c r="A366" s="170"/>
      <c r="B366" s="168"/>
    </row>
    <row r="367" spans="1:2" x14ac:dyDescent="0.25">
      <c r="A367" s="170"/>
      <c r="B367" s="168"/>
    </row>
    <row r="368" spans="1:2" x14ac:dyDescent="0.25">
      <c r="A368" s="170"/>
      <c r="B368" s="168"/>
    </row>
    <row r="369" spans="1:2" x14ac:dyDescent="0.25">
      <c r="A369" s="170"/>
      <c r="B369" s="168"/>
    </row>
    <row r="370" spans="1:2" x14ac:dyDescent="0.25">
      <c r="A370" s="170"/>
      <c r="B370" s="168"/>
    </row>
    <row r="371" spans="1:2" x14ac:dyDescent="0.25">
      <c r="A371" s="170"/>
      <c r="B371" s="168"/>
    </row>
    <row r="372" spans="1:2" x14ac:dyDescent="0.25">
      <c r="A372" s="170"/>
      <c r="B372" s="168"/>
    </row>
    <row r="373" spans="1:2" x14ac:dyDescent="0.25">
      <c r="A373" s="170"/>
      <c r="B373" s="168"/>
    </row>
    <row r="374" spans="1:2" x14ac:dyDescent="0.25">
      <c r="A374" s="170"/>
      <c r="B374" s="168"/>
    </row>
    <row r="375" spans="1:2" x14ac:dyDescent="0.25">
      <c r="A375" s="170"/>
      <c r="B375" s="168"/>
    </row>
    <row r="376" spans="1:2" x14ac:dyDescent="0.25">
      <c r="A376" s="170"/>
      <c r="B376" s="168"/>
    </row>
    <row r="377" spans="1:2" x14ac:dyDescent="0.25">
      <c r="A377" s="170"/>
      <c r="B377" s="168"/>
    </row>
    <row r="378" spans="1:2" x14ac:dyDescent="0.25">
      <c r="A378" s="170"/>
      <c r="B378" s="168"/>
    </row>
    <row r="379" spans="1:2" x14ac:dyDescent="0.25">
      <c r="A379" s="170"/>
      <c r="B379" s="168"/>
    </row>
    <row r="380" spans="1:2" x14ac:dyDescent="0.25">
      <c r="A380" s="170"/>
      <c r="B380" s="168"/>
    </row>
    <row r="381" spans="1:2" x14ac:dyDescent="0.25">
      <c r="A381" s="170"/>
      <c r="B381" s="168"/>
    </row>
    <row r="382" spans="1:2" x14ac:dyDescent="0.25">
      <c r="A382" s="170"/>
      <c r="B382" s="168"/>
    </row>
    <row r="383" spans="1:2" x14ac:dyDescent="0.25">
      <c r="A383" s="170"/>
      <c r="B383" s="168"/>
    </row>
    <row r="384" spans="1:2" x14ac:dyDescent="0.25">
      <c r="A384" s="170"/>
      <c r="B384" s="168"/>
    </row>
    <row r="385" spans="1:2" x14ac:dyDescent="0.25">
      <c r="A385" s="170"/>
      <c r="B385" s="168"/>
    </row>
    <row r="386" spans="1:2" x14ac:dyDescent="0.25">
      <c r="A386" s="170"/>
      <c r="B386" s="168"/>
    </row>
    <row r="387" spans="1:2" x14ac:dyDescent="0.25">
      <c r="A387" s="170"/>
      <c r="B387" s="168"/>
    </row>
    <row r="388" spans="1:2" x14ac:dyDescent="0.25">
      <c r="A388" s="170"/>
      <c r="B388" s="168"/>
    </row>
    <row r="389" spans="1:2" x14ac:dyDescent="0.25">
      <c r="A389" s="170"/>
      <c r="B389" s="168"/>
    </row>
    <row r="390" spans="1:2" x14ac:dyDescent="0.25">
      <c r="A390" s="170"/>
      <c r="B390" s="168"/>
    </row>
    <row r="391" spans="1:2" x14ac:dyDescent="0.25">
      <c r="A391" s="170"/>
      <c r="B391" s="168"/>
    </row>
    <row r="392" spans="1:2" x14ac:dyDescent="0.25">
      <c r="A392" s="170"/>
      <c r="B392" s="168"/>
    </row>
    <row r="393" spans="1:2" x14ac:dyDescent="0.25">
      <c r="A393" s="170"/>
      <c r="B393" s="168"/>
    </row>
    <row r="394" spans="1:2" x14ac:dyDescent="0.25">
      <c r="A394" s="170"/>
      <c r="B394" s="168"/>
    </row>
    <row r="395" spans="1:2" x14ac:dyDescent="0.25">
      <c r="A395" s="170"/>
      <c r="B395" s="168"/>
    </row>
    <row r="396" spans="1:2" x14ac:dyDescent="0.25">
      <c r="A396" s="170"/>
      <c r="B396" s="168"/>
    </row>
    <row r="397" spans="1:2" x14ac:dyDescent="0.25">
      <c r="A397" s="170"/>
      <c r="B397" s="168"/>
    </row>
    <row r="398" spans="1:2" x14ac:dyDescent="0.25">
      <c r="A398" s="170"/>
      <c r="B398" s="168"/>
    </row>
    <row r="399" spans="1:2" x14ac:dyDescent="0.25">
      <c r="A399" s="170"/>
      <c r="B399" s="168"/>
    </row>
    <row r="400" spans="1:2" x14ac:dyDescent="0.25">
      <c r="A400" s="170"/>
      <c r="B400" s="168"/>
    </row>
    <row r="401" spans="1:2" x14ac:dyDescent="0.25">
      <c r="A401" s="170"/>
      <c r="B401" s="168"/>
    </row>
    <row r="402" spans="1:2" x14ac:dyDescent="0.25">
      <c r="A402" s="170"/>
      <c r="B402" s="168"/>
    </row>
    <row r="403" spans="1:2" x14ac:dyDescent="0.25">
      <c r="A403" s="170"/>
      <c r="B403" s="168"/>
    </row>
    <row r="404" spans="1:2" x14ac:dyDescent="0.25">
      <c r="A404" s="170"/>
      <c r="B404" s="168"/>
    </row>
    <row r="405" spans="1:2" x14ac:dyDescent="0.25">
      <c r="A405" s="170"/>
      <c r="B405" s="168"/>
    </row>
    <row r="406" spans="1:2" x14ac:dyDescent="0.25">
      <c r="A406" s="170"/>
      <c r="B406" s="168"/>
    </row>
    <row r="407" spans="1:2" x14ac:dyDescent="0.25">
      <c r="A407" s="170"/>
      <c r="B407" s="168"/>
    </row>
    <row r="408" spans="1:2" x14ac:dyDescent="0.25">
      <c r="A408" s="170"/>
      <c r="B408" s="168"/>
    </row>
    <row r="409" spans="1:2" x14ac:dyDescent="0.25">
      <c r="A409" s="170"/>
      <c r="B409" s="168"/>
    </row>
    <row r="410" spans="1:2" x14ac:dyDescent="0.25">
      <c r="A410" s="170"/>
      <c r="B410" s="168"/>
    </row>
    <row r="411" spans="1:2" x14ac:dyDescent="0.25">
      <c r="A411" s="170"/>
      <c r="B411" s="168"/>
    </row>
    <row r="412" spans="1:2" x14ac:dyDescent="0.25">
      <c r="A412" s="170"/>
      <c r="B412" s="168"/>
    </row>
    <row r="413" spans="1:2" x14ac:dyDescent="0.25">
      <c r="A413" s="170"/>
      <c r="B413" s="168"/>
    </row>
    <row r="414" spans="1:2" x14ac:dyDescent="0.25">
      <c r="A414" s="170"/>
      <c r="B414" s="168"/>
    </row>
    <row r="415" spans="1:2" x14ac:dyDescent="0.25">
      <c r="A415" s="170"/>
      <c r="B415" s="168"/>
    </row>
    <row r="416" spans="1:2" x14ac:dyDescent="0.25">
      <c r="A416" s="170"/>
      <c r="B416" s="168"/>
    </row>
    <row r="417" spans="1:2" x14ac:dyDescent="0.25">
      <c r="A417" s="170"/>
      <c r="B417" s="168"/>
    </row>
    <row r="418" spans="1:2" x14ac:dyDescent="0.25">
      <c r="A418" s="170"/>
      <c r="B418" s="168"/>
    </row>
    <row r="419" spans="1:2" x14ac:dyDescent="0.25">
      <c r="A419" s="170"/>
      <c r="B419" s="168"/>
    </row>
    <row r="420" spans="1:2" x14ac:dyDescent="0.25">
      <c r="A420" s="170"/>
      <c r="B420" s="168"/>
    </row>
    <row r="421" spans="1:2" x14ac:dyDescent="0.25">
      <c r="A421" s="170"/>
      <c r="B421" s="168"/>
    </row>
    <row r="422" spans="1:2" x14ac:dyDescent="0.25">
      <c r="A422" s="170"/>
      <c r="B422" s="168"/>
    </row>
    <row r="423" spans="1:2" x14ac:dyDescent="0.25">
      <c r="A423" s="170"/>
      <c r="B423" s="168"/>
    </row>
    <row r="424" spans="1:2" x14ac:dyDescent="0.25">
      <c r="A424" s="170"/>
      <c r="B424" s="168"/>
    </row>
    <row r="425" spans="1:2" x14ac:dyDescent="0.25">
      <c r="A425" s="170"/>
      <c r="B425" s="168"/>
    </row>
    <row r="426" spans="1:2" x14ac:dyDescent="0.25">
      <c r="A426" s="170"/>
      <c r="B426" s="168"/>
    </row>
    <row r="427" spans="1:2" x14ac:dyDescent="0.25">
      <c r="A427" s="170"/>
      <c r="B427" s="168"/>
    </row>
    <row r="428" spans="1:2" x14ac:dyDescent="0.25">
      <c r="A428" s="170"/>
      <c r="B428" s="168"/>
    </row>
    <row r="429" spans="1:2" x14ac:dyDescent="0.25">
      <c r="A429" s="170"/>
      <c r="B429" s="168"/>
    </row>
    <row r="430" spans="1:2" x14ac:dyDescent="0.25">
      <c r="A430" s="170"/>
      <c r="B430" s="168"/>
    </row>
    <row r="431" spans="1:2" x14ac:dyDescent="0.25">
      <c r="A431" s="170"/>
      <c r="B431" s="168"/>
    </row>
    <row r="432" spans="1:2" x14ac:dyDescent="0.25">
      <c r="A432" s="170"/>
      <c r="B432" s="168"/>
    </row>
    <row r="433" spans="1:2" x14ac:dyDescent="0.25">
      <c r="A433" s="170"/>
      <c r="B433" s="168"/>
    </row>
    <row r="434" spans="1:2" x14ac:dyDescent="0.25">
      <c r="A434" s="170"/>
      <c r="B434" s="168"/>
    </row>
    <row r="435" spans="1:2" x14ac:dyDescent="0.25">
      <c r="A435" s="170"/>
      <c r="B435" s="168"/>
    </row>
    <row r="436" spans="1:2" x14ac:dyDescent="0.25">
      <c r="A436" s="170"/>
      <c r="B436" s="168"/>
    </row>
    <row r="437" spans="1:2" x14ac:dyDescent="0.25">
      <c r="A437" s="170"/>
      <c r="B437" s="168"/>
    </row>
    <row r="438" spans="1:2" x14ac:dyDescent="0.25">
      <c r="A438" s="170"/>
      <c r="B438" s="168"/>
    </row>
    <row r="439" spans="1:2" x14ac:dyDescent="0.25">
      <c r="A439" s="170"/>
      <c r="B439" s="168"/>
    </row>
    <row r="440" spans="1:2" x14ac:dyDescent="0.25">
      <c r="A440" s="170"/>
      <c r="B440" s="168"/>
    </row>
    <row r="441" spans="1:2" x14ac:dyDescent="0.25">
      <c r="A441" s="170"/>
      <c r="B441" s="168"/>
    </row>
    <row r="442" spans="1:2" x14ac:dyDescent="0.25">
      <c r="A442" s="170"/>
      <c r="B442" s="168"/>
    </row>
    <row r="443" spans="1:2" x14ac:dyDescent="0.25">
      <c r="A443" s="170"/>
      <c r="B443" s="168"/>
    </row>
    <row r="444" spans="1:2" x14ac:dyDescent="0.25">
      <c r="A444" s="170"/>
      <c r="B444" s="168"/>
    </row>
    <row r="445" spans="1:2" x14ac:dyDescent="0.25">
      <c r="A445" s="170"/>
      <c r="B445" s="168"/>
    </row>
    <row r="446" spans="1:2" x14ac:dyDescent="0.25">
      <c r="A446" s="170"/>
      <c r="B446" s="168"/>
    </row>
    <row r="447" spans="1:2" x14ac:dyDescent="0.25">
      <c r="A447" s="170"/>
      <c r="B447" s="168"/>
    </row>
    <row r="448" spans="1:2" x14ac:dyDescent="0.25">
      <c r="A448" s="170"/>
      <c r="B448" s="168"/>
    </row>
    <row r="449" spans="1:2" x14ac:dyDescent="0.25">
      <c r="A449" s="170"/>
      <c r="B449" s="168"/>
    </row>
    <row r="450" spans="1:2" x14ac:dyDescent="0.25">
      <c r="A450" s="170"/>
      <c r="B450" s="168"/>
    </row>
    <row r="451" spans="1:2" x14ac:dyDescent="0.25">
      <c r="A451" s="170"/>
      <c r="B451" s="168"/>
    </row>
    <row r="452" spans="1:2" x14ac:dyDescent="0.25">
      <c r="A452" s="170"/>
      <c r="B452" s="168"/>
    </row>
    <row r="453" spans="1:2" x14ac:dyDescent="0.25">
      <c r="A453" s="170"/>
      <c r="B453" s="168"/>
    </row>
    <row r="454" spans="1:2" x14ac:dyDescent="0.25">
      <c r="A454" s="170"/>
      <c r="B454" s="168"/>
    </row>
    <row r="455" spans="1:2" x14ac:dyDescent="0.25">
      <c r="A455" s="170"/>
      <c r="B455" s="168"/>
    </row>
    <row r="456" spans="1:2" x14ac:dyDescent="0.25">
      <c r="A456" s="170"/>
      <c r="B456" s="168"/>
    </row>
    <row r="457" spans="1:2" x14ac:dyDescent="0.25">
      <c r="A457" s="170"/>
      <c r="B457" s="168"/>
    </row>
    <row r="458" spans="1:2" x14ac:dyDescent="0.25">
      <c r="A458" s="170"/>
      <c r="B458" s="168"/>
    </row>
    <row r="459" spans="1:2" x14ac:dyDescent="0.25">
      <c r="A459" s="170"/>
      <c r="B459" s="168"/>
    </row>
    <row r="460" spans="1:2" x14ac:dyDescent="0.25">
      <c r="A460" s="170"/>
      <c r="B460" s="168"/>
    </row>
    <row r="461" spans="1:2" x14ac:dyDescent="0.25">
      <c r="A461" s="170"/>
      <c r="B461" s="168"/>
    </row>
    <row r="462" spans="1:2" x14ac:dyDescent="0.25">
      <c r="A462" s="170"/>
      <c r="B462" s="168"/>
    </row>
    <row r="463" spans="1:2" x14ac:dyDescent="0.25">
      <c r="A463" s="170"/>
      <c r="B463" s="168"/>
    </row>
    <row r="464" spans="1:2" x14ac:dyDescent="0.25">
      <c r="A464" s="170"/>
      <c r="B464" s="168"/>
    </row>
    <row r="465" spans="1:2" x14ac:dyDescent="0.25">
      <c r="A465" s="170"/>
      <c r="B465" s="168"/>
    </row>
    <row r="466" spans="1:2" x14ac:dyDescent="0.25">
      <c r="A466" s="170"/>
      <c r="B466" s="168"/>
    </row>
    <row r="467" spans="1:2" x14ac:dyDescent="0.25">
      <c r="A467" s="170"/>
      <c r="B467" s="168"/>
    </row>
    <row r="468" spans="1:2" x14ac:dyDescent="0.25">
      <c r="A468" s="170"/>
      <c r="B468" s="168"/>
    </row>
    <row r="469" spans="1:2" x14ac:dyDescent="0.25">
      <c r="A469" s="170"/>
      <c r="B469" s="168"/>
    </row>
    <row r="470" spans="1:2" x14ac:dyDescent="0.25">
      <c r="A470" s="170"/>
      <c r="B470" s="168"/>
    </row>
    <row r="471" spans="1:2" x14ac:dyDescent="0.25">
      <c r="A471" s="170"/>
      <c r="B471" s="168"/>
    </row>
    <row r="472" spans="1:2" x14ac:dyDescent="0.25">
      <c r="A472" s="170"/>
      <c r="B472" s="168"/>
    </row>
    <row r="473" spans="1:2" x14ac:dyDescent="0.25">
      <c r="A473" s="170"/>
      <c r="B473" s="168"/>
    </row>
    <row r="474" spans="1:2" x14ac:dyDescent="0.25">
      <c r="A474" s="170"/>
      <c r="B474" s="168"/>
    </row>
    <row r="475" spans="1:2" x14ac:dyDescent="0.25">
      <c r="A475" s="170"/>
      <c r="B475" s="168"/>
    </row>
    <row r="476" spans="1:2" x14ac:dyDescent="0.25">
      <c r="A476" s="170"/>
      <c r="B476" s="168"/>
    </row>
    <row r="477" spans="1:2" x14ac:dyDescent="0.25">
      <c r="A477" s="170"/>
      <c r="B477" s="168"/>
    </row>
    <row r="478" spans="1:2" x14ac:dyDescent="0.25">
      <c r="A478" s="170"/>
      <c r="B478" s="168"/>
    </row>
    <row r="479" spans="1:2" x14ac:dyDescent="0.25">
      <c r="A479" s="170"/>
      <c r="B479" s="168"/>
    </row>
    <row r="480" spans="1:2" x14ac:dyDescent="0.25">
      <c r="A480" s="170"/>
      <c r="B480" s="168"/>
    </row>
    <row r="481" spans="1:2" x14ac:dyDescent="0.25">
      <c r="A481" s="170"/>
      <c r="B481" s="168"/>
    </row>
    <row r="482" spans="1:2" x14ac:dyDescent="0.25">
      <c r="A482" s="170"/>
      <c r="B482" s="168"/>
    </row>
    <row r="483" spans="1:2" x14ac:dyDescent="0.25">
      <c r="A483" s="170"/>
      <c r="B483" s="168"/>
    </row>
    <row r="484" spans="1:2" x14ac:dyDescent="0.25">
      <c r="A484" s="170"/>
      <c r="B484" s="168"/>
    </row>
    <row r="485" spans="1:2" x14ac:dyDescent="0.25">
      <c r="A485" s="170"/>
      <c r="B485" s="168"/>
    </row>
    <row r="486" spans="1:2" x14ac:dyDescent="0.25">
      <c r="A486" s="170"/>
      <c r="B486" s="168"/>
    </row>
    <row r="487" spans="1:2" x14ac:dyDescent="0.25">
      <c r="A487" s="170"/>
      <c r="B487" s="168"/>
    </row>
    <row r="488" spans="1:2" x14ac:dyDescent="0.25">
      <c r="A488" s="170"/>
      <c r="B488" s="168"/>
    </row>
    <row r="489" spans="1:2" x14ac:dyDescent="0.25">
      <c r="A489" s="170"/>
      <c r="B489" s="168"/>
    </row>
    <row r="490" spans="1:2" x14ac:dyDescent="0.25">
      <c r="A490" s="170"/>
      <c r="B490" s="168"/>
    </row>
    <row r="491" spans="1:2" x14ac:dyDescent="0.25">
      <c r="A491" s="170"/>
      <c r="B491" s="168"/>
    </row>
    <row r="492" spans="1:2" x14ac:dyDescent="0.25">
      <c r="A492" s="170"/>
      <c r="B492" s="168"/>
    </row>
    <row r="493" spans="1:2" x14ac:dyDescent="0.25">
      <c r="A493" s="170"/>
      <c r="B493" s="168"/>
    </row>
    <row r="494" spans="1:2" x14ac:dyDescent="0.25">
      <c r="A494" s="170"/>
      <c r="B494" s="168"/>
    </row>
    <row r="495" spans="1:2" x14ac:dyDescent="0.25">
      <c r="A495" s="170"/>
      <c r="B495" s="168"/>
    </row>
    <row r="496" spans="1:2" x14ac:dyDescent="0.25">
      <c r="A496" s="170"/>
      <c r="B496" s="168"/>
    </row>
    <row r="497" spans="1:2" x14ac:dyDescent="0.25">
      <c r="A497" s="170"/>
      <c r="B497" s="168"/>
    </row>
    <row r="498" spans="1:2" x14ac:dyDescent="0.25">
      <c r="A498" s="170"/>
      <c r="B498" s="168"/>
    </row>
    <row r="499" spans="1:2" x14ac:dyDescent="0.25">
      <c r="A499" s="170"/>
      <c r="B499" s="168"/>
    </row>
    <row r="500" spans="1:2" x14ac:dyDescent="0.25">
      <c r="A500" s="170"/>
      <c r="B500" s="168"/>
    </row>
    <row r="501" spans="1:2" x14ac:dyDescent="0.25">
      <c r="A501" s="170"/>
      <c r="B501" s="168"/>
    </row>
    <row r="502" spans="1:2" x14ac:dyDescent="0.25">
      <c r="A502" s="170"/>
      <c r="B502" s="168"/>
    </row>
    <row r="503" spans="1:2" x14ac:dyDescent="0.25">
      <c r="A503" s="170"/>
      <c r="B503" s="168"/>
    </row>
    <row r="504" spans="1:2" x14ac:dyDescent="0.25">
      <c r="A504" s="170"/>
      <c r="B504" s="168"/>
    </row>
    <row r="505" spans="1:2" x14ac:dyDescent="0.25">
      <c r="A505" s="170"/>
      <c r="B505" s="168"/>
    </row>
    <row r="506" spans="1:2" x14ac:dyDescent="0.25">
      <c r="A506" s="170"/>
      <c r="B506" s="168"/>
    </row>
    <row r="507" spans="1:2" x14ac:dyDescent="0.25">
      <c r="A507" s="170"/>
      <c r="B507" s="168"/>
    </row>
    <row r="508" spans="1:2" x14ac:dyDescent="0.25">
      <c r="A508" s="170"/>
      <c r="B508" s="168"/>
    </row>
    <row r="509" spans="1:2" x14ac:dyDescent="0.25">
      <c r="A509" s="170"/>
      <c r="B509" s="168"/>
    </row>
    <row r="510" spans="1:2" x14ac:dyDescent="0.25">
      <c r="A510" s="170"/>
      <c r="B510" s="168"/>
    </row>
    <row r="511" spans="1:2" x14ac:dyDescent="0.25">
      <c r="A511" s="170"/>
      <c r="B511" s="168"/>
    </row>
    <row r="512" spans="1:2" x14ac:dyDescent="0.25">
      <c r="A512" s="170"/>
      <c r="B512" s="168"/>
    </row>
    <row r="513" spans="1:2" x14ac:dyDescent="0.25">
      <c r="A513" s="170"/>
      <c r="B513" s="168"/>
    </row>
    <row r="514" spans="1:2" x14ac:dyDescent="0.25">
      <c r="A514" s="170"/>
      <c r="B514" s="168"/>
    </row>
    <row r="515" spans="1:2" x14ac:dyDescent="0.25">
      <c r="A515" s="170"/>
      <c r="B515" s="168"/>
    </row>
    <row r="516" spans="1:2" x14ac:dyDescent="0.25">
      <c r="A516" s="170"/>
      <c r="B516" s="168"/>
    </row>
    <row r="517" spans="1:2" x14ac:dyDescent="0.25">
      <c r="A517" s="170"/>
      <c r="B517" s="168"/>
    </row>
    <row r="518" spans="1:2" x14ac:dyDescent="0.25">
      <c r="A518" s="170"/>
      <c r="B518" s="168"/>
    </row>
    <row r="519" spans="1:2" x14ac:dyDescent="0.25">
      <c r="A519" s="170"/>
      <c r="B519" s="168"/>
    </row>
    <row r="520" spans="1:2" x14ac:dyDescent="0.25">
      <c r="A520" s="170"/>
      <c r="B520" s="168"/>
    </row>
    <row r="521" spans="1:2" x14ac:dyDescent="0.25">
      <c r="A521" s="170"/>
      <c r="B521" s="168"/>
    </row>
    <row r="522" spans="1:2" x14ac:dyDescent="0.25">
      <c r="A522" s="170"/>
      <c r="B522" s="168"/>
    </row>
    <row r="523" spans="1:2" x14ac:dyDescent="0.25">
      <c r="A523" s="170"/>
      <c r="B523" s="168"/>
    </row>
    <row r="524" spans="1:2" x14ac:dyDescent="0.25">
      <c r="A524" s="170"/>
      <c r="B524" s="168"/>
    </row>
    <row r="525" spans="1:2" x14ac:dyDescent="0.25">
      <c r="A525" s="170"/>
      <c r="B525" s="168"/>
    </row>
    <row r="526" spans="1:2" x14ac:dyDescent="0.25">
      <c r="A526" s="170"/>
      <c r="B526" s="168"/>
    </row>
    <row r="527" spans="1:2" x14ac:dyDescent="0.25">
      <c r="A527" s="170"/>
      <c r="B527" s="168"/>
    </row>
    <row r="528" spans="1:2" x14ac:dyDescent="0.25">
      <c r="A528" s="170"/>
      <c r="B528" s="168"/>
    </row>
    <row r="529" spans="1:2" x14ac:dyDescent="0.25">
      <c r="A529" s="170"/>
      <c r="B529" s="168"/>
    </row>
    <row r="530" spans="1:2" x14ac:dyDescent="0.25">
      <c r="A530" s="170"/>
      <c r="B530" s="168"/>
    </row>
    <row r="531" spans="1:2" x14ac:dyDescent="0.25">
      <c r="A531" s="170"/>
      <c r="B531" s="168"/>
    </row>
    <row r="532" spans="1:2" x14ac:dyDescent="0.25">
      <c r="A532" s="170"/>
      <c r="B532" s="168"/>
    </row>
    <row r="533" spans="1:2" x14ac:dyDescent="0.25">
      <c r="A533" s="170"/>
      <c r="B533" s="168"/>
    </row>
    <row r="534" spans="1:2" x14ac:dyDescent="0.25">
      <c r="A534" s="170"/>
      <c r="B534" s="168"/>
    </row>
    <row r="535" spans="1:2" x14ac:dyDescent="0.25">
      <c r="A535" s="170"/>
      <c r="B535" s="168"/>
    </row>
    <row r="536" spans="1:2" x14ac:dyDescent="0.25">
      <c r="A536" s="170"/>
      <c r="B536" s="168"/>
    </row>
    <row r="537" spans="1:2" x14ac:dyDescent="0.25">
      <c r="A537" s="170"/>
      <c r="B537" s="168"/>
    </row>
    <row r="538" spans="1:2" x14ac:dyDescent="0.25">
      <c r="A538" s="170"/>
      <c r="B538" s="168"/>
    </row>
    <row r="539" spans="1:2" x14ac:dyDescent="0.25">
      <c r="A539" s="170"/>
      <c r="B539" s="168"/>
    </row>
    <row r="540" spans="1:2" x14ac:dyDescent="0.25">
      <c r="A540" s="170"/>
      <c r="B540" s="168"/>
    </row>
    <row r="541" spans="1:2" x14ac:dyDescent="0.25">
      <c r="A541" s="170"/>
      <c r="B541" s="168"/>
    </row>
    <row r="542" spans="1:2" x14ac:dyDescent="0.25">
      <c r="A542" s="170"/>
      <c r="B542" s="168"/>
    </row>
    <row r="543" spans="1:2" x14ac:dyDescent="0.25">
      <c r="A543" s="170"/>
      <c r="B543" s="168"/>
    </row>
    <row r="544" spans="1:2" x14ac:dyDescent="0.25">
      <c r="A544" s="170"/>
      <c r="B544" s="168"/>
    </row>
    <row r="545" spans="1:2" x14ac:dyDescent="0.25">
      <c r="A545" s="170"/>
      <c r="B545" s="168"/>
    </row>
    <row r="546" spans="1:2" x14ac:dyDescent="0.25">
      <c r="A546" s="170"/>
      <c r="B546" s="168"/>
    </row>
    <row r="547" spans="1:2" x14ac:dyDescent="0.25">
      <c r="A547" s="170"/>
      <c r="B547" s="168"/>
    </row>
    <row r="548" spans="1:2" x14ac:dyDescent="0.25">
      <c r="A548" s="170"/>
      <c r="B548" s="168"/>
    </row>
    <row r="549" spans="1:2" x14ac:dyDescent="0.25">
      <c r="A549" s="170"/>
      <c r="B549" s="168"/>
    </row>
    <row r="550" spans="1:2" x14ac:dyDescent="0.25">
      <c r="A550" s="170"/>
      <c r="B550" s="168"/>
    </row>
    <row r="551" spans="1:2" x14ac:dyDescent="0.25">
      <c r="A551" s="170"/>
      <c r="B551" s="168"/>
    </row>
    <row r="552" spans="1:2" x14ac:dyDescent="0.25">
      <c r="A552" s="170"/>
      <c r="B552" s="168"/>
    </row>
    <row r="553" spans="1:2" x14ac:dyDescent="0.25">
      <c r="A553" s="170"/>
      <c r="B553" s="168"/>
    </row>
    <row r="554" spans="1:2" x14ac:dyDescent="0.25">
      <c r="A554" s="170"/>
      <c r="B554" s="168"/>
    </row>
    <row r="555" spans="1:2" x14ac:dyDescent="0.25">
      <c r="A555" s="170"/>
      <c r="B555" s="168"/>
    </row>
    <row r="556" spans="1:2" x14ac:dyDescent="0.25">
      <c r="A556" s="170"/>
      <c r="B556" s="168"/>
    </row>
    <row r="557" spans="1:2" x14ac:dyDescent="0.25">
      <c r="A557" s="170"/>
      <c r="B557" s="168"/>
    </row>
    <row r="558" spans="1:2" x14ac:dyDescent="0.25">
      <c r="A558" s="170"/>
      <c r="B558" s="168"/>
    </row>
    <row r="559" spans="1:2" x14ac:dyDescent="0.25">
      <c r="A559" s="170"/>
      <c r="B559" s="168"/>
    </row>
    <row r="560" spans="1:2" x14ac:dyDescent="0.25">
      <c r="A560" s="170"/>
      <c r="B560" s="168"/>
    </row>
    <row r="561" spans="1:2" x14ac:dyDescent="0.25">
      <c r="A561" s="170"/>
      <c r="B561" s="168"/>
    </row>
    <row r="562" spans="1:2" x14ac:dyDescent="0.25">
      <c r="A562" s="170"/>
      <c r="B562" s="168"/>
    </row>
    <row r="563" spans="1:2" x14ac:dyDescent="0.25">
      <c r="A563" s="170"/>
      <c r="B563" s="168"/>
    </row>
    <row r="564" spans="1:2" x14ac:dyDescent="0.25">
      <c r="A564" s="170"/>
      <c r="B564" s="168"/>
    </row>
    <row r="565" spans="1:2" x14ac:dyDescent="0.25">
      <c r="A565" s="170"/>
      <c r="B565" s="168"/>
    </row>
    <row r="566" spans="1:2" x14ac:dyDescent="0.25">
      <c r="A566" s="170"/>
      <c r="B566" s="168"/>
    </row>
    <row r="567" spans="1:2" x14ac:dyDescent="0.25">
      <c r="A567" s="170"/>
      <c r="B567" s="168"/>
    </row>
    <row r="568" spans="1:2" x14ac:dyDescent="0.25">
      <c r="A568" s="170"/>
      <c r="B568" s="168"/>
    </row>
    <row r="569" spans="1:2" x14ac:dyDescent="0.25">
      <c r="A569" s="170"/>
      <c r="B569" s="168"/>
    </row>
    <row r="570" spans="1:2" x14ac:dyDescent="0.25">
      <c r="A570" s="170"/>
      <c r="B570" s="168"/>
    </row>
    <row r="571" spans="1:2" x14ac:dyDescent="0.25">
      <c r="A571" s="170"/>
      <c r="B571" s="168"/>
    </row>
    <row r="572" spans="1:2" x14ac:dyDescent="0.25">
      <c r="A572" s="170"/>
      <c r="B572" s="168"/>
    </row>
    <row r="573" spans="1:2" x14ac:dyDescent="0.25">
      <c r="A573" s="170"/>
      <c r="B573" s="168"/>
    </row>
    <row r="574" spans="1:2" x14ac:dyDescent="0.25">
      <c r="A574" s="170"/>
      <c r="B574" s="168"/>
    </row>
    <row r="575" spans="1:2" x14ac:dyDescent="0.25">
      <c r="A575" s="170"/>
      <c r="B575" s="168"/>
    </row>
    <row r="576" spans="1:2" x14ac:dyDescent="0.25">
      <c r="A576" s="170"/>
      <c r="B576" s="168"/>
    </row>
    <row r="577" spans="1:2" x14ac:dyDescent="0.25">
      <c r="A577" s="170"/>
      <c r="B577" s="168"/>
    </row>
    <row r="578" spans="1:2" x14ac:dyDescent="0.25">
      <c r="A578" s="170"/>
      <c r="B578" s="168"/>
    </row>
    <row r="579" spans="1:2" x14ac:dyDescent="0.25">
      <c r="A579" s="170"/>
      <c r="B579" s="168"/>
    </row>
    <row r="580" spans="1:2" x14ac:dyDescent="0.25">
      <c r="A580" s="170"/>
      <c r="B580" s="168"/>
    </row>
    <row r="581" spans="1:2" x14ac:dyDescent="0.25">
      <c r="A581" s="170"/>
      <c r="B581" s="168"/>
    </row>
    <row r="582" spans="1:2" x14ac:dyDescent="0.25">
      <c r="A582" s="170"/>
      <c r="B582" s="168"/>
    </row>
    <row r="583" spans="1:2" x14ac:dyDescent="0.25">
      <c r="A583" s="170"/>
      <c r="B583" s="168"/>
    </row>
    <row r="584" spans="1:2" x14ac:dyDescent="0.25">
      <c r="A584" s="170"/>
      <c r="B584" s="168"/>
    </row>
    <row r="585" spans="1:2" x14ac:dyDescent="0.25">
      <c r="A585" s="170"/>
      <c r="B585" s="168"/>
    </row>
    <row r="586" spans="1:2" x14ac:dyDescent="0.25">
      <c r="A586" s="170"/>
      <c r="B586" s="168"/>
    </row>
    <row r="587" spans="1:2" x14ac:dyDescent="0.25">
      <c r="A587" s="170"/>
      <c r="B587" s="168"/>
    </row>
    <row r="588" spans="1:2" x14ac:dyDescent="0.25">
      <c r="A588" s="170"/>
      <c r="B588" s="168"/>
    </row>
    <row r="589" spans="1:2" x14ac:dyDescent="0.25">
      <c r="A589" s="170"/>
      <c r="B589" s="168"/>
    </row>
    <row r="590" spans="1:2" x14ac:dyDescent="0.25">
      <c r="A590" s="170"/>
      <c r="B590" s="168"/>
    </row>
    <row r="591" spans="1:2" x14ac:dyDescent="0.25">
      <c r="A591" s="170"/>
      <c r="B591" s="168"/>
    </row>
    <row r="592" spans="1:2" x14ac:dyDescent="0.25">
      <c r="A592" s="170"/>
      <c r="B592" s="168"/>
    </row>
    <row r="593" spans="1:2" x14ac:dyDescent="0.25">
      <c r="A593" s="170"/>
      <c r="B593" s="168"/>
    </row>
    <row r="594" spans="1:2" x14ac:dyDescent="0.25">
      <c r="A594" s="170"/>
      <c r="B594" s="168"/>
    </row>
    <row r="595" spans="1:2" x14ac:dyDescent="0.25">
      <c r="A595" s="170"/>
      <c r="B595" s="168"/>
    </row>
    <row r="596" spans="1:2" x14ac:dyDescent="0.25">
      <c r="A596" s="170"/>
      <c r="B596" s="168"/>
    </row>
    <row r="597" spans="1:2" x14ac:dyDescent="0.25">
      <c r="A597" s="170"/>
      <c r="B597" s="168"/>
    </row>
    <row r="598" spans="1:2" x14ac:dyDescent="0.25">
      <c r="A598" s="170"/>
      <c r="B598" s="168"/>
    </row>
    <row r="599" spans="1:2" x14ac:dyDescent="0.25">
      <c r="A599" s="170"/>
      <c r="B599" s="168"/>
    </row>
    <row r="600" spans="1:2" x14ac:dyDescent="0.25">
      <c r="A600" s="170"/>
      <c r="B600" s="168"/>
    </row>
    <row r="601" spans="1:2" x14ac:dyDescent="0.25">
      <c r="A601" s="170"/>
      <c r="B601" s="168"/>
    </row>
    <row r="602" spans="1:2" x14ac:dyDescent="0.25">
      <c r="A602" s="170"/>
      <c r="B602" s="168"/>
    </row>
    <row r="603" spans="1:2" x14ac:dyDescent="0.25">
      <c r="A603" s="170"/>
      <c r="B603" s="168"/>
    </row>
    <row r="604" spans="1:2" x14ac:dyDescent="0.25">
      <c r="A604" s="170"/>
      <c r="B604" s="168"/>
    </row>
    <row r="605" spans="1:2" x14ac:dyDescent="0.25">
      <c r="A605" s="170"/>
      <c r="B605" s="168"/>
    </row>
    <row r="606" spans="1:2" x14ac:dyDescent="0.25">
      <c r="A606" s="170"/>
      <c r="B606" s="168"/>
    </row>
    <row r="607" spans="1:2" x14ac:dyDescent="0.25">
      <c r="A607" s="170"/>
      <c r="B607" s="168"/>
    </row>
    <row r="608" spans="1:2" x14ac:dyDescent="0.25">
      <c r="A608" s="170"/>
      <c r="B608" s="168"/>
    </row>
    <row r="609" spans="1:2" x14ac:dyDescent="0.25">
      <c r="A609" s="170"/>
      <c r="B609" s="168"/>
    </row>
    <row r="610" spans="1:2" x14ac:dyDescent="0.25">
      <c r="A610" s="170"/>
      <c r="B610" s="168"/>
    </row>
    <row r="611" spans="1:2" x14ac:dyDescent="0.25">
      <c r="A611" s="170"/>
      <c r="B611" s="168"/>
    </row>
    <row r="612" spans="1:2" x14ac:dyDescent="0.25">
      <c r="A612" s="170"/>
      <c r="B612" s="168"/>
    </row>
    <row r="613" spans="1:2" x14ac:dyDescent="0.25">
      <c r="A613" s="170"/>
      <c r="B613" s="168"/>
    </row>
    <row r="614" spans="1:2" x14ac:dyDescent="0.25">
      <c r="A614" s="170"/>
      <c r="B614" s="168"/>
    </row>
    <row r="615" spans="1:2" x14ac:dyDescent="0.25">
      <c r="A615" s="170"/>
      <c r="B615" s="168"/>
    </row>
    <row r="616" spans="1:2" x14ac:dyDescent="0.25">
      <c r="A616" s="170"/>
      <c r="B616" s="168"/>
    </row>
    <row r="617" spans="1:2" x14ac:dyDescent="0.25">
      <c r="A617" s="170"/>
      <c r="B617" s="168"/>
    </row>
    <row r="618" spans="1:2" x14ac:dyDescent="0.25">
      <c r="A618" s="170"/>
      <c r="B618" s="168"/>
    </row>
    <row r="619" spans="1:2" x14ac:dyDescent="0.25">
      <c r="A619" s="170"/>
      <c r="B619" s="168"/>
    </row>
    <row r="620" spans="1:2" x14ac:dyDescent="0.25">
      <c r="A620" s="170"/>
      <c r="B620" s="168"/>
    </row>
    <row r="621" spans="1:2" x14ac:dyDescent="0.25">
      <c r="A621" s="170"/>
      <c r="B621" s="168"/>
    </row>
    <row r="622" spans="1:2" x14ac:dyDescent="0.25">
      <c r="A622" s="170"/>
      <c r="B622" s="168"/>
    </row>
    <row r="623" spans="1:2" x14ac:dyDescent="0.25">
      <c r="A623" s="170"/>
      <c r="B623" s="168"/>
    </row>
    <row r="624" spans="1:2" x14ac:dyDescent="0.25">
      <c r="A624" s="170"/>
      <c r="B624" s="168"/>
    </row>
    <row r="625" spans="1:2" x14ac:dyDescent="0.25">
      <c r="A625" s="170"/>
      <c r="B625" s="168"/>
    </row>
    <row r="626" spans="1:2" x14ac:dyDescent="0.25">
      <c r="A626" s="170"/>
      <c r="B626" s="168"/>
    </row>
    <row r="627" spans="1:2" x14ac:dyDescent="0.25">
      <c r="A627" s="170"/>
      <c r="B627" s="168"/>
    </row>
    <row r="628" spans="1:2" x14ac:dyDescent="0.25">
      <c r="A628" s="170"/>
      <c r="B628" s="168"/>
    </row>
    <row r="629" spans="1:2" x14ac:dyDescent="0.25">
      <c r="A629" s="170"/>
      <c r="B629" s="168"/>
    </row>
    <row r="630" spans="1:2" x14ac:dyDescent="0.25">
      <c r="A630" s="170"/>
      <c r="B630" s="168"/>
    </row>
    <row r="631" spans="1:2" x14ac:dyDescent="0.25">
      <c r="A631" s="170"/>
      <c r="B631" s="168"/>
    </row>
    <row r="632" spans="1:2" x14ac:dyDescent="0.25">
      <c r="A632" s="170"/>
      <c r="B632" s="168"/>
    </row>
    <row r="633" spans="1:2" x14ac:dyDescent="0.25">
      <c r="A633" s="170"/>
      <c r="B633" s="168"/>
    </row>
    <row r="634" spans="1:2" x14ac:dyDescent="0.25">
      <c r="A634" s="170"/>
      <c r="B634" s="168"/>
    </row>
    <row r="635" spans="1:2" x14ac:dyDescent="0.25">
      <c r="A635" s="170"/>
      <c r="B635" s="168"/>
    </row>
    <row r="636" spans="1:2" x14ac:dyDescent="0.25">
      <c r="A636" s="170"/>
      <c r="B636" s="168"/>
    </row>
    <row r="637" spans="1:2" x14ac:dyDescent="0.25">
      <c r="A637" s="170"/>
      <c r="B637" s="168"/>
    </row>
    <row r="638" spans="1:2" x14ac:dyDescent="0.25">
      <c r="A638" s="170"/>
      <c r="B638" s="168"/>
    </row>
    <row r="639" spans="1:2" x14ac:dyDescent="0.25">
      <c r="A639" s="170"/>
      <c r="B639" s="168"/>
    </row>
    <row r="640" spans="1:2" x14ac:dyDescent="0.25">
      <c r="A640" s="170"/>
      <c r="B640" s="168"/>
    </row>
    <row r="641" spans="1:2" x14ac:dyDescent="0.25">
      <c r="A641" s="170"/>
      <c r="B641" s="168"/>
    </row>
    <row r="642" spans="1:2" x14ac:dyDescent="0.25">
      <c r="A642" s="170"/>
      <c r="B642" s="168"/>
    </row>
    <row r="643" spans="1:2" x14ac:dyDescent="0.25">
      <c r="A643" s="170"/>
      <c r="B643" s="168"/>
    </row>
    <row r="644" spans="1:2" x14ac:dyDescent="0.25">
      <c r="A644" s="170"/>
      <c r="B644" s="168"/>
    </row>
    <row r="645" spans="1:2" x14ac:dyDescent="0.25">
      <c r="A645" s="170"/>
      <c r="B645" s="168"/>
    </row>
    <row r="646" spans="1:2" x14ac:dyDescent="0.25">
      <c r="A646" s="170"/>
      <c r="B646" s="168"/>
    </row>
    <row r="647" spans="1:2" x14ac:dyDescent="0.25">
      <c r="A647" s="170"/>
      <c r="B647" s="168"/>
    </row>
    <row r="648" spans="1:2" x14ac:dyDescent="0.25">
      <c r="A648" s="170"/>
      <c r="B648" s="168"/>
    </row>
    <row r="649" spans="1:2" x14ac:dyDescent="0.25">
      <c r="A649" s="170"/>
      <c r="B649" s="168"/>
    </row>
    <row r="650" spans="1:2" x14ac:dyDescent="0.25">
      <c r="A650" s="170"/>
      <c r="B650" s="168"/>
    </row>
    <row r="651" spans="1:2" x14ac:dyDescent="0.25">
      <c r="A651" s="170"/>
      <c r="B651" s="168"/>
    </row>
    <row r="652" spans="1:2" x14ac:dyDescent="0.25">
      <c r="A652" s="170"/>
      <c r="B652" s="168"/>
    </row>
    <row r="653" spans="1:2" x14ac:dyDescent="0.25">
      <c r="A653" s="170"/>
      <c r="B653" s="168"/>
    </row>
    <row r="654" spans="1:2" x14ac:dyDescent="0.25">
      <c r="A654" s="170"/>
      <c r="B654" s="168"/>
    </row>
    <row r="655" spans="1:2" x14ac:dyDescent="0.25">
      <c r="A655" s="170"/>
      <c r="B655" s="168"/>
    </row>
    <row r="656" spans="1:2" x14ac:dyDescent="0.25">
      <c r="A656" s="170"/>
      <c r="B656" s="168"/>
    </row>
    <row r="657" spans="1:2" x14ac:dyDescent="0.25">
      <c r="A657" s="170"/>
      <c r="B657" s="168"/>
    </row>
    <row r="658" spans="1:2" x14ac:dyDescent="0.25">
      <c r="A658" s="170"/>
      <c r="B658" s="168"/>
    </row>
    <row r="659" spans="1:2" x14ac:dyDescent="0.25">
      <c r="A659" s="170"/>
      <c r="B659" s="168"/>
    </row>
    <row r="660" spans="1:2" x14ac:dyDescent="0.25">
      <c r="A660" s="170"/>
      <c r="B660" s="168"/>
    </row>
    <row r="661" spans="1:2" x14ac:dyDescent="0.25">
      <c r="A661" s="170"/>
      <c r="B661" s="168"/>
    </row>
    <row r="662" spans="1:2" x14ac:dyDescent="0.25">
      <c r="A662" s="170"/>
      <c r="B662" s="168"/>
    </row>
    <row r="663" spans="1:2" x14ac:dyDescent="0.25">
      <c r="A663" s="170"/>
      <c r="B663" s="168"/>
    </row>
    <row r="664" spans="1:2" x14ac:dyDescent="0.25">
      <c r="A664" s="170"/>
      <c r="B664" s="168"/>
    </row>
    <row r="665" spans="1:2" x14ac:dyDescent="0.25">
      <c r="A665" s="170"/>
      <c r="B665" s="168"/>
    </row>
    <row r="666" spans="1:2" x14ac:dyDescent="0.25">
      <c r="A666" s="170"/>
      <c r="B666" s="168"/>
    </row>
    <row r="667" spans="1:2" x14ac:dyDescent="0.25">
      <c r="A667" s="170"/>
      <c r="B667" s="168"/>
    </row>
    <row r="668" spans="1:2" x14ac:dyDescent="0.25">
      <c r="A668" s="170"/>
      <c r="B668" s="168"/>
    </row>
    <row r="669" spans="1:2" x14ac:dyDescent="0.25">
      <c r="A669" s="170"/>
      <c r="B669" s="168"/>
    </row>
    <row r="670" spans="1:2" x14ac:dyDescent="0.25">
      <c r="A670" s="170"/>
      <c r="B670" s="168"/>
    </row>
    <row r="671" spans="1:2" x14ac:dyDescent="0.25">
      <c r="A671" s="170"/>
      <c r="B671" s="168"/>
    </row>
    <row r="672" spans="1:2" x14ac:dyDescent="0.25">
      <c r="A672" s="170"/>
      <c r="B672" s="168"/>
    </row>
    <row r="673" spans="1:2" x14ac:dyDescent="0.25">
      <c r="A673" s="170"/>
      <c r="B673" s="168"/>
    </row>
    <row r="674" spans="1:2" x14ac:dyDescent="0.25">
      <c r="A674" s="170"/>
      <c r="B674" s="168"/>
    </row>
    <row r="675" spans="1:2" x14ac:dyDescent="0.25">
      <c r="A675" s="170"/>
      <c r="B675" s="168"/>
    </row>
    <row r="676" spans="1:2" x14ac:dyDescent="0.25">
      <c r="A676" s="170"/>
      <c r="B676" s="168"/>
    </row>
    <row r="677" spans="1:2" x14ac:dyDescent="0.25">
      <c r="A677" s="170"/>
      <c r="B677" s="168"/>
    </row>
    <row r="678" spans="1:2" x14ac:dyDescent="0.25">
      <c r="A678" s="170"/>
      <c r="B678" s="168"/>
    </row>
    <row r="679" spans="1:2" x14ac:dyDescent="0.25">
      <c r="A679" s="170"/>
      <c r="B679" s="168"/>
    </row>
    <row r="680" spans="1:2" x14ac:dyDescent="0.25">
      <c r="A680" s="170"/>
      <c r="B680" s="168"/>
    </row>
    <row r="681" spans="1:2" x14ac:dyDescent="0.25">
      <c r="A681" s="170"/>
      <c r="B681" s="168"/>
    </row>
    <row r="682" spans="1:2" x14ac:dyDescent="0.25">
      <c r="A682" s="170"/>
      <c r="B682" s="168"/>
    </row>
    <row r="683" spans="1:2" x14ac:dyDescent="0.25">
      <c r="A683" s="170"/>
      <c r="B683" s="168"/>
    </row>
    <row r="684" spans="1:2" x14ac:dyDescent="0.25">
      <c r="A684" s="170"/>
      <c r="B684" s="168"/>
    </row>
    <row r="685" spans="1:2" x14ac:dyDescent="0.25">
      <c r="A685" s="170"/>
      <c r="B685" s="168"/>
    </row>
    <row r="686" spans="1:2" x14ac:dyDescent="0.25">
      <c r="A686" s="170"/>
      <c r="B686" s="168"/>
    </row>
    <row r="687" spans="1:2" x14ac:dyDescent="0.25">
      <c r="A687" s="170"/>
      <c r="B687" s="168"/>
    </row>
    <row r="688" spans="1:2" x14ac:dyDescent="0.25">
      <c r="A688" s="170"/>
      <c r="B688" s="168"/>
    </row>
    <row r="689" spans="1:2" x14ac:dyDescent="0.25">
      <c r="A689" s="170"/>
      <c r="B689" s="168"/>
    </row>
    <row r="690" spans="1:2" x14ac:dyDescent="0.25">
      <c r="A690" s="170"/>
      <c r="B690" s="168"/>
    </row>
    <row r="691" spans="1:2" x14ac:dyDescent="0.25">
      <c r="A691" s="170"/>
      <c r="B691" s="168"/>
    </row>
    <row r="692" spans="1:2" x14ac:dyDescent="0.25">
      <c r="A692" s="170"/>
      <c r="B692" s="168"/>
    </row>
    <row r="693" spans="1:2" x14ac:dyDescent="0.25">
      <c r="A693" s="170"/>
      <c r="B693" s="168"/>
    </row>
    <row r="694" spans="1:2" x14ac:dyDescent="0.25">
      <c r="A694" s="170"/>
      <c r="B694" s="168"/>
    </row>
    <row r="695" spans="1:2" x14ac:dyDescent="0.25">
      <c r="A695" s="170"/>
      <c r="B695" s="168"/>
    </row>
    <row r="696" spans="1:2" x14ac:dyDescent="0.25">
      <c r="A696" s="170"/>
      <c r="B696" s="168"/>
    </row>
    <row r="697" spans="1:2" x14ac:dyDescent="0.25">
      <c r="A697" s="170"/>
      <c r="B697" s="168"/>
    </row>
    <row r="698" spans="1:2" x14ac:dyDescent="0.25">
      <c r="A698" s="170"/>
      <c r="B698" s="168"/>
    </row>
    <row r="699" spans="1:2" x14ac:dyDescent="0.25">
      <c r="A699" s="170"/>
      <c r="B699" s="168"/>
    </row>
    <row r="700" spans="1:2" x14ac:dyDescent="0.25">
      <c r="A700" s="170"/>
      <c r="B700" s="168"/>
    </row>
    <row r="701" spans="1:2" x14ac:dyDescent="0.25">
      <c r="A701" s="170"/>
      <c r="B701" s="168"/>
    </row>
    <row r="702" spans="1:2" x14ac:dyDescent="0.25">
      <c r="A702" s="170"/>
      <c r="B702" s="168"/>
    </row>
    <row r="703" spans="1:2" x14ac:dyDescent="0.25">
      <c r="A703" s="170"/>
      <c r="B703" s="168"/>
    </row>
    <row r="704" spans="1:2" x14ac:dyDescent="0.25">
      <c r="A704" s="170"/>
      <c r="B704" s="168"/>
    </row>
    <row r="705" spans="1:2" x14ac:dyDescent="0.25">
      <c r="A705" s="170"/>
      <c r="B705" s="168"/>
    </row>
    <row r="706" spans="1:2" x14ac:dyDescent="0.25">
      <c r="A706" s="170"/>
      <c r="B706" s="168"/>
    </row>
    <row r="707" spans="1:2" x14ac:dyDescent="0.25">
      <c r="A707" s="170"/>
      <c r="B707" s="168"/>
    </row>
    <row r="708" spans="1:2" x14ac:dyDescent="0.25">
      <c r="A708" s="170"/>
      <c r="B708" s="168"/>
    </row>
    <row r="709" spans="1:2" x14ac:dyDescent="0.25">
      <c r="A709" s="170"/>
      <c r="B709" s="168"/>
    </row>
    <row r="710" spans="1:2" x14ac:dyDescent="0.25">
      <c r="A710" s="170"/>
      <c r="B710" s="168"/>
    </row>
    <row r="711" spans="1:2" x14ac:dyDescent="0.25">
      <c r="A711" s="170"/>
      <c r="B711" s="168"/>
    </row>
    <row r="712" spans="1:2" x14ac:dyDescent="0.25">
      <c r="A712" s="170"/>
      <c r="B712" s="168"/>
    </row>
    <row r="713" spans="1:2" x14ac:dyDescent="0.25">
      <c r="A713" s="170"/>
      <c r="B713" s="168"/>
    </row>
    <row r="714" spans="1:2" x14ac:dyDescent="0.25">
      <c r="A714" s="170"/>
      <c r="B714" s="168"/>
    </row>
    <row r="715" spans="1:2" x14ac:dyDescent="0.25">
      <c r="A715" s="170"/>
      <c r="B715" s="168"/>
    </row>
    <row r="716" spans="1:2" x14ac:dyDescent="0.25">
      <c r="A716" s="170"/>
      <c r="B716" s="168"/>
    </row>
    <row r="717" spans="1:2" x14ac:dyDescent="0.25">
      <c r="A717" s="170"/>
      <c r="B717" s="168"/>
    </row>
    <row r="718" spans="1:2" x14ac:dyDescent="0.25">
      <c r="A718" s="170"/>
      <c r="B718" s="168"/>
    </row>
    <row r="719" spans="1:2" x14ac:dyDescent="0.25">
      <c r="A719" s="170"/>
      <c r="B719" s="168"/>
    </row>
    <row r="720" spans="1:2" x14ac:dyDescent="0.25">
      <c r="A720" s="170"/>
      <c r="B720" s="168"/>
    </row>
    <row r="721" spans="1:2" x14ac:dyDescent="0.25">
      <c r="A721" s="170"/>
      <c r="B721" s="168"/>
    </row>
    <row r="722" spans="1:2" x14ac:dyDescent="0.25">
      <c r="A722" s="170"/>
      <c r="B722" s="168"/>
    </row>
    <row r="723" spans="1:2" x14ac:dyDescent="0.25">
      <c r="A723" s="170"/>
      <c r="B723" s="168"/>
    </row>
    <row r="724" spans="1:2" x14ac:dyDescent="0.25">
      <c r="A724" s="170"/>
      <c r="B724" s="168"/>
    </row>
    <row r="725" spans="1:2" x14ac:dyDescent="0.25">
      <c r="A725" s="170"/>
      <c r="B725" s="168"/>
    </row>
    <row r="726" spans="1:2" x14ac:dyDescent="0.25">
      <c r="A726" s="170"/>
      <c r="B726" s="168"/>
    </row>
    <row r="727" spans="1:2" x14ac:dyDescent="0.25">
      <c r="A727" s="170"/>
      <c r="B727" s="168"/>
    </row>
    <row r="728" spans="1:2" x14ac:dyDescent="0.25">
      <c r="A728" s="170"/>
      <c r="B728" s="168"/>
    </row>
    <row r="729" spans="1:2" x14ac:dyDescent="0.25">
      <c r="A729" s="170"/>
      <c r="B729" s="168"/>
    </row>
    <row r="730" spans="1:2" x14ac:dyDescent="0.25">
      <c r="A730" s="170"/>
      <c r="B730" s="168"/>
    </row>
    <row r="731" spans="1:2" x14ac:dyDescent="0.25">
      <c r="A731" s="170"/>
      <c r="B731" s="168"/>
    </row>
    <row r="732" spans="1:2" x14ac:dyDescent="0.25">
      <c r="A732" s="170"/>
      <c r="B732" s="168"/>
    </row>
    <row r="733" spans="1:2" x14ac:dyDescent="0.25">
      <c r="A733" s="170"/>
      <c r="B733" s="168"/>
    </row>
    <row r="734" spans="1:2" x14ac:dyDescent="0.25">
      <c r="A734" s="170"/>
      <c r="B734" s="168"/>
    </row>
    <row r="735" spans="1:2" x14ac:dyDescent="0.25">
      <c r="A735" s="170"/>
      <c r="B735" s="168"/>
    </row>
    <row r="736" spans="1:2" x14ac:dyDescent="0.25">
      <c r="A736" s="170"/>
      <c r="B736" s="168"/>
    </row>
    <row r="737" spans="1:2" x14ac:dyDescent="0.25">
      <c r="A737" s="170"/>
      <c r="B737" s="168"/>
    </row>
    <row r="738" spans="1:2" x14ac:dyDescent="0.25">
      <c r="A738" s="170"/>
      <c r="B738" s="168"/>
    </row>
    <row r="739" spans="1:2" x14ac:dyDescent="0.25">
      <c r="A739" s="170"/>
      <c r="B739" s="168"/>
    </row>
    <row r="740" spans="1:2" x14ac:dyDescent="0.25">
      <c r="A740" s="170"/>
      <c r="B740" s="168"/>
    </row>
    <row r="741" spans="1:2" x14ac:dyDescent="0.25">
      <c r="A741" s="170"/>
      <c r="B741" s="168"/>
    </row>
    <row r="742" spans="1:2" x14ac:dyDescent="0.25">
      <c r="A742" s="170"/>
      <c r="B742" s="168"/>
    </row>
    <row r="743" spans="1:2" x14ac:dyDescent="0.25">
      <c r="A743" s="170"/>
      <c r="B743" s="168"/>
    </row>
    <row r="744" spans="1:2" x14ac:dyDescent="0.25">
      <c r="A744" s="170"/>
      <c r="B744" s="168"/>
    </row>
    <row r="745" spans="1:2" x14ac:dyDescent="0.25">
      <c r="A745" s="170"/>
      <c r="B745" s="168"/>
    </row>
    <row r="746" spans="1:2" x14ac:dyDescent="0.25">
      <c r="A746" s="170"/>
      <c r="B746" s="168"/>
    </row>
    <row r="747" spans="1:2" x14ac:dyDescent="0.25">
      <c r="A747" s="170"/>
      <c r="B747" s="168"/>
    </row>
    <row r="748" spans="1:2" x14ac:dyDescent="0.25">
      <c r="A748" s="170"/>
      <c r="B748" s="168"/>
    </row>
    <row r="749" spans="1:2" x14ac:dyDescent="0.25">
      <c r="A749" s="170"/>
      <c r="B749" s="168"/>
    </row>
    <row r="750" spans="1:2" x14ac:dyDescent="0.25">
      <c r="A750" s="170"/>
      <c r="B750" s="168"/>
    </row>
    <row r="751" spans="1:2" x14ac:dyDescent="0.25">
      <c r="A751" s="170"/>
      <c r="B751" s="168"/>
    </row>
    <row r="752" spans="1:2" x14ac:dyDescent="0.25">
      <c r="A752" s="170"/>
      <c r="B752" s="168"/>
    </row>
    <row r="753" spans="1:2" x14ac:dyDescent="0.25">
      <c r="A753" s="170"/>
      <c r="B753" s="168"/>
    </row>
    <row r="754" spans="1:2" x14ac:dyDescent="0.25">
      <c r="A754" s="170"/>
      <c r="B754" s="168"/>
    </row>
    <row r="755" spans="1:2" x14ac:dyDescent="0.25">
      <c r="A755" s="170"/>
      <c r="B755" s="168"/>
    </row>
    <row r="756" spans="1:2" x14ac:dyDescent="0.25">
      <c r="A756" s="170"/>
      <c r="B756" s="168"/>
    </row>
    <row r="757" spans="1:2" x14ac:dyDescent="0.25">
      <c r="A757" s="170"/>
      <c r="B757" s="168"/>
    </row>
    <row r="758" spans="1:2" x14ac:dyDescent="0.25">
      <c r="A758" s="170"/>
      <c r="B758" s="168"/>
    </row>
    <row r="759" spans="1:2" x14ac:dyDescent="0.25">
      <c r="A759" s="170"/>
      <c r="B759" s="168"/>
    </row>
    <row r="760" spans="1:2" x14ac:dyDescent="0.25">
      <c r="A760" s="170"/>
      <c r="B760" s="168"/>
    </row>
    <row r="761" spans="1:2" x14ac:dyDescent="0.25">
      <c r="A761" s="170"/>
      <c r="B761" s="168"/>
    </row>
    <row r="762" spans="1:2" x14ac:dyDescent="0.25">
      <c r="A762" s="170"/>
      <c r="B762" s="168"/>
    </row>
    <row r="763" spans="1:2" x14ac:dyDescent="0.25">
      <c r="A763" s="170"/>
      <c r="B763" s="168"/>
    </row>
    <row r="764" spans="1:2" x14ac:dyDescent="0.25">
      <c r="A764" s="170"/>
      <c r="B764" s="168"/>
    </row>
    <row r="765" spans="1:2" x14ac:dyDescent="0.25">
      <c r="A765" s="170"/>
      <c r="B765" s="168"/>
    </row>
    <row r="766" spans="1:2" x14ac:dyDescent="0.25">
      <c r="A766" s="170"/>
      <c r="B766" s="168"/>
    </row>
    <row r="767" spans="1:2" x14ac:dyDescent="0.25">
      <c r="A767" s="170"/>
      <c r="B767" s="168"/>
    </row>
    <row r="768" spans="1:2" x14ac:dyDescent="0.25">
      <c r="A768" s="170"/>
      <c r="B768" s="168"/>
    </row>
    <row r="769" spans="1:2" x14ac:dyDescent="0.25">
      <c r="A769" s="170"/>
      <c r="B769" s="168"/>
    </row>
    <row r="770" spans="1:2" x14ac:dyDescent="0.25">
      <c r="A770" s="170"/>
      <c r="B770" s="168"/>
    </row>
    <row r="771" spans="1:2" x14ac:dyDescent="0.25">
      <c r="A771" s="170"/>
      <c r="B771" s="168"/>
    </row>
    <row r="772" spans="1:2" x14ac:dyDescent="0.25">
      <c r="A772" s="170"/>
      <c r="B772" s="168"/>
    </row>
    <row r="773" spans="1:2" x14ac:dyDescent="0.25">
      <c r="A773" s="170"/>
      <c r="B773" s="168"/>
    </row>
    <row r="774" spans="1:2" x14ac:dyDescent="0.25">
      <c r="A774" s="170"/>
      <c r="B774" s="168"/>
    </row>
    <row r="775" spans="1:2" x14ac:dyDescent="0.25">
      <c r="A775" s="170"/>
      <c r="B775" s="168"/>
    </row>
    <row r="776" spans="1:2" x14ac:dyDescent="0.25">
      <c r="A776" s="170"/>
      <c r="B776" s="168"/>
    </row>
    <row r="777" spans="1:2" x14ac:dyDescent="0.25">
      <c r="A777" s="170"/>
      <c r="B777" s="168"/>
    </row>
    <row r="778" spans="1:2" x14ac:dyDescent="0.25">
      <c r="A778" s="170"/>
      <c r="B778" s="168"/>
    </row>
    <row r="779" spans="1:2" x14ac:dyDescent="0.25">
      <c r="A779" s="170"/>
      <c r="B779" s="168"/>
    </row>
    <row r="780" spans="1:2" x14ac:dyDescent="0.25">
      <c r="A780" s="170"/>
      <c r="B780" s="168"/>
    </row>
    <row r="781" spans="1:2" x14ac:dyDescent="0.25">
      <c r="A781" s="170"/>
      <c r="B781" s="168"/>
    </row>
    <row r="782" spans="1:2" x14ac:dyDescent="0.25">
      <c r="A782" s="170"/>
      <c r="B782" s="168"/>
    </row>
    <row r="783" spans="1:2" x14ac:dyDescent="0.25">
      <c r="A783" s="170"/>
      <c r="B783" s="168"/>
    </row>
    <row r="784" spans="1:2" x14ac:dyDescent="0.25">
      <c r="A784" s="170"/>
      <c r="B784" s="168"/>
    </row>
    <row r="785" spans="1:2" x14ac:dyDescent="0.25">
      <c r="A785" s="170"/>
      <c r="B785" s="168"/>
    </row>
    <row r="786" spans="1:2" x14ac:dyDescent="0.25">
      <c r="A786" s="170"/>
      <c r="B786" s="168"/>
    </row>
    <row r="787" spans="1:2" x14ac:dyDescent="0.25">
      <c r="A787" s="170"/>
      <c r="B787" s="168"/>
    </row>
    <row r="788" spans="1:2" x14ac:dyDescent="0.25">
      <c r="A788" s="170"/>
      <c r="B788" s="168"/>
    </row>
    <row r="789" spans="1:2" x14ac:dyDescent="0.25">
      <c r="A789" s="170"/>
      <c r="B789" s="168"/>
    </row>
    <row r="790" spans="1:2" x14ac:dyDescent="0.25">
      <c r="A790" s="170"/>
      <c r="B790" s="168"/>
    </row>
    <row r="791" spans="1:2" x14ac:dyDescent="0.25">
      <c r="A791" s="170"/>
      <c r="B791" s="168"/>
    </row>
    <row r="792" spans="1:2" x14ac:dyDescent="0.25">
      <c r="A792" s="170"/>
      <c r="B792" s="168"/>
    </row>
    <row r="793" spans="1:2" x14ac:dyDescent="0.25">
      <c r="A793" s="170"/>
      <c r="B793" s="168"/>
    </row>
    <row r="794" spans="1:2" x14ac:dyDescent="0.25">
      <c r="A794" s="170"/>
      <c r="B794" s="168"/>
    </row>
    <row r="795" spans="1:2" x14ac:dyDescent="0.25">
      <c r="A795" s="170"/>
      <c r="B795" s="168"/>
    </row>
    <row r="796" spans="1:2" x14ac:dyDescent="0.25">
      <c r="A796" s="170"/>
      <c r="B796" s="168"/>
    </row>
    <row r="797" spans="1:2" x14ac:dyDescent="0.25">
      <c r="A797" s="170"/>
      <c r="B797" s="168"/>
    </row>
    <row r="798" spans="1:2" x14ac:dyDescent="0.25">
      <c r="A798" s="170"/>
      <c r="B798" s="168"/>
    </row>
    <row r="799" spans="1:2" x14ac:dyDescent="0.25">
      <c r="A799" s="170"/>
      <c r="B799" s="168"/>
    </row>
    <row r="800" spans="1:2" x14ac:dyDescent="0.25">
      <c r="A800" s="170"/>
      <c r="B800" s="168"/>
    </row>
    <row r="801" spans="1:2" x14ac:dyDescent="0.25">
      <c r="A801" s="170"/>
      <c r="B801" s="168"/>
    </row>
    <row r="802" spans="1:2" x14ac:dyDescent="0.25">
      <c r="A802" s="170"/>
      <c r="B802" s="168"/>
    </row>
    <row r="803" spans="1:2" x14ac:dyDescent="0.25">
      <c r="A803" s="170"/>
      <c r="B803" s="168"/>
    </row>
    <row r="804" spans="1:2" x14ac:dyDescent="0.25">
      <c r="A804" s="170"/>
      <c r="B804" s="168"/>
    </row>
    <row r="805" spans="1:2" x14ac:dyDescent="0.25">
      <c r="A805" s="170"/>
      <c r="B805" s="168"/>
    </row>
    <row r="806" spans="1:2" x14ac:dyDescent="0.25">
      <c r="A806" s="170"/>
      <c r="B806" s="168"/>
    </row>
    <row r="807" spans="1:2" x14ac:dyDescent="0.25">
      <c r="A807" s="170"/>
      <c r="B807" s="168"/>
    </row>
    <row r="808" spans="1:2" x14ac:dyDescent="0.25">
      <c r="A808" s="170"/>
      <c r="B808" s="168"/>
    </row>
    <row r="809" spans="1:2" x14ac:dyDescent="0.25">
      <c r="A809" s="170"/>
      <c r="B809" s="168"/>
    </row>
    <row r="810" spans="1:2" x14ac:dyDescent="0.25">
      <c r="A810" s="170"/>
      <c r="B810" s="168"/>
    </row>
    <row r="811" spans="1:2" x14ac:dyDescent="0.25">
      <c r="A811" s="170"/>
      <c r="B811" s="168"/>
    </row>
    <row r="812" spans="1:2" x14ac:dyDescent="0.25">
      <c r="A812" s="170"/>
      <c r="B812" s="168"/>
    </row>
    <row r="813" spans="1:2" x14ac:dyDescent="0.25">
      <c r="A813" s="170"/>
      <c r="B813" s="168"/>
    </row>
    <row r="814" spans="1:2" x14ac:dyDescent="0.25">
      <c r="A814" s="170"/>
      <c r="B814" s="168"/>
    </row>
    <row r="815" spans="1:2" x14ac:dyDescent="0.25">
      <c r="A815" s="170"/>
      <c r="B815" s="168"/>
    </row>
    <row r="816" spans="1:2" x14ac:dyDescent="0.25">
      <c r="A816" s="170"/>
      <c r="B816" s="168"/>
    </row>
    <row r="817" spans="1:2" x14ac:dyDescent="0.25">
      <c r="A817" s="170"/>
      <c r="B817" s="168"/>
    </row>
    <row r="818" spans="1:2" x14ac:dyDescent="0.25">
      <c r="A818" s="170"/>
      <c r="B818" s="168"/>
    </row>
    <row r="819" spans="1:2" x14ac:dyDescent="0.25">
      <c r="A819" s="170"/>
      <c r="B819" s="168"/>
    </row>
    <row r="820" spans="1:2" x14ac:dyDescent="0.25">
      <c r="A820" s="170"/>
      <c r="B820" s="168"/>
    </row>
    <row r="821" spans="1:2" x14ac:dyDescent="0.25">
      <c r="A821" s="170"/>
      <c r="B821" s="168"/>
    </row>
    <row r="822" spans="1:2" x14ac:dyDescent="0.25">
      <c r="A822" s="170"/>
      <c r="B822" s="168"/>
    </row>
    <row r="823" spans="1:2" x14ac:dyDescent="0.25">
      <c r="A823" s="170"/>
      <c r="B823" s="168"/>
    </row>
    <row r="824" spans="1:2" x14ac:dyDescent="0.25">
      <c r="A824" s="170"/>
      <c r="B824" s="168"/>
    </row>
    <row r="825" spans="1:2" x14ac:dyDescent="0.25">
      <c r="A825" s="170"/>
      <c r="B825" s="168"/>
    </row>
    <row r="826" spans="1:2" x14ac:dyDescent="0.25">
      <c r="A826" s="170"/>
      <c r="B826" s="168"/>
    </row>
    <row r="827" spans="1:2" x14ac:dyDescent="0.25">
      <c r="A827" s="170"/>
      <c r="B827" s="168"/>
    </row>
    <row r="828" spans="1:2" x14ac:dyDescent="0.25">
      <c r="A828" s="170"/>
      <c r="B828" s="168"/>
    </row>
    <row r="829" spans="1:2" x14ac:dyDescent="0.25">
      <c r="A829" s="170"/>
      <c r="B829" s="168"/>
    </row>
    <row r="830" spans="1:2" x14ac:dyDescent="0.25">
      <c r="A830" s="170"/>
      <c r="B830" s="168"/>
    </row>
    <row r="831" spans="1:2" x14ac:dyDescent="0.25">
      <c r="A831" s="170"/>
      <c r="B831" s="168"/>
    </row>
    <row r="832" spans="1:2" x14ac:dyDescent="0.25">
      <c r="A832" s="170"/>
      <c r="B832" s="168"/>
    </row>
    <row r="833" spans="1:2" x14ac:dyDescent="0.25">
      <c r="A833" s="170"/>
      <c r="B833" s="168"/>
    </row>
    <row r="834" spans="1:2" x14ac:dyDescent="0.25">
      <c r="A834" s="170"/>
      <c r="B834" s="168"/>
    </row>
    <row r="835" spans="1:2" x14ac:dyDescent="0.25">
      <c r="A835" s="170"/>
      <c r="B835" s="168"/>
    </row>
    <row r="836" spans="1:2" x14ac:dyDescent="0.25">
      <c r="A836" s="170"/>
      <c r="B836" s="168"/>
    </row>
    <row r="837" spans="1:2" x14ac:dyDescent="0.25">
      <c r="A837" s="170"/>
      <c r="B837" s="168"/>
    </row>
    <row r="838" spans="1:2" x14ac:dyDescent="0.25">
      <c r="A838" s="170"/>
      <c r="B838" s="168"/>
    </row>
    <row r="839" spans="1:2" x14ac:dyDescent="0.25">
      <c r="A839" s="170"/>
      <c r="B839" s="168"/>
    </row>
    <row r="840" spans="1:2" x14ac:dyDescent="0.25">
      <c r="A840" s="170"/>
      <c r="B840" s="168"/>
    </row>
    <row r="841" spans="1:2" x14ac:dyDescent="0.25">
      <c r="A841" s="170"/>
      <c r="B841" s="168"/>
    </row>
    <row r="842" spans="1:2" x14ac:dyDescent="0.25">
      <c r="A842" s="170"/>
      <c r="B842" s="168"/>
    </row>
    <row r="843" spans="1:2" x14ac:dyDescent="0.25">
      <c r="A843" s="170"/>
      <c r="B843" s="168"/>
    </row>
    <row r="844" spans="1:2" x14ac:dyDescent="0.25">
      <c r="A844" s="170"/>
      <c r="B844" s="168"/>
    </row>
    <row r="845" spans="1:2" x14ac:dyDescent="0.25">
      <c r="A845" s="170"/>
      <c r="B845" s="168"/>
    </row>
    <row r="846" spans="1:2" x14ac:dyDescent="0.25">
      <c r="A846" s="170"/>
      <c r="B846" s="168"/>
    </row>
    <row r="847" spans="1:2" x14ac:dyDescent="0.25">
      <c r="A847" s="170"/>
      <c r="B847" s="168"/>
    </row>
    <row r="848" spans="1:2" x14ac:dyDescent="0.25">
      <c r="A848" s="170"/>
      <c r="B848" s="168"/>
    </row>
    <row r="849" spans="1:2" x14ac:dyDescent="0.25">
      <c r="A849" s="170"/>
      <c r="B849" s="168"/>
    </row>
    <row r="850" spans="1:2" x14ac:dyDescent="0.25">
      <c r="A850" s="170"/>
      <c r="B850" s="168"/>
    </row>
    <row r="851" spans="1:2" x14ac:dyDescent="0.25">
      <c r="A851" s="170"/>
      <c r="B851" s="168"/>
    </row>
    <row r="852" spans="1:2" x14ac:dyDescent="0.25">
      <c r="A852" s="170"/>
      <c r="B852" s="168"/>
    </row>
    <row r="853" spans="1:2" x14ac:dyDescent="0.25">
      <c r="A853" s="170"/>
      <c r="B853" s="168"/>
    </row>
    <row r="854" spans="1:2" x14ac:dyDescent="0.25">
      <c r="A854" s="170"/>
      <c r="B854" s="168"/>
    </row>
    <row r="855" spans="1:2" x14ac:dyDescent="0.25">
      <c r="A855" s="170"/>
      <c r="B855" s="168"/>
    </row>
    <row r="856" spans="1:2" x14ac:dyDescent="0.25">
      <c r="A856" s="170"/>
      <c r="B856" s="168"/>
    </row>
    <row r="857" spans="1:2" x14ac:dyDescent="0.25">
      <c r="A857" s="170"/>
      <c r="B857" s="168"/>
    </row>
    <row r="858" spans="1:2" x14ac:dyDescent="0.25">
      <c r="A858" s="170"/>
      <c r="B858" s="168"/>
    </row>
    <row r="859" spans="1:2" x14ac:dyDescent="0.25">
      <c r="A859" s="170"/>
      <c r="B859" s="168"/>
    </row>
    <row r="860" spans="1:2" x14ac:dyDescent="0.25">
      <c r="A860" s="170"/>
      <c r="B860" s="168"/>
    </row>
    <row r="861" spans="1:2" x14ac:dyDescent="0.25">
      <c r="A861" s="170"/>
      <c r="B861" s="168"/>
    </row>
    <row r="862" spans="1:2" x14ac:dyDescent="0.25">
      <c r="A862" s="170"/>
      <c r="B862" s="168"/>
    </row>
    <row r="863" spans="1:2" x14ac:dyDescent="0.25">
      <c r="A863" s="170"/>
      <c r="B863" s="168"/>
    </row>
    <row r="864" spans="1:2" x14ac:dyDescent="0.25">
      <c r="A864" s="170"/>
      <c r="B864" s="168"/>
    </row>
    <row r="865" spans="1:2" x14ac:dyDescent="0.25">
      <c r="A865" s="170"/>
      <c r="B865" s="168"/>
    </row>
    <row r="866" spans="1:2" x14ac:dyDescent="0.25">
      <c r="A866" s="170"/>
      <c r="B866" s="168"/>
    </row>
    <row r="867" spans="1:2" x14ac:dyDescent="0.25">
      <c r="A867" s="170"/>
      <c r="B867" s="168"/>
    </row>
    <row r="868" spans="1:2" x14ac:dyDescent="0.25">
      <c r="A868" s="170"/>
      <c r="B868" s="168"/>
    </row>
    <row r="869" spans="1:2" x14ac:dyDescent="0.25">
      <c r="A869" s="170"/>
      <c r="B869" s="168"/>
    </row>
    <row r="870" spans="1:2" x14ac:dyDescent="0.25">
      <c r="A870" s="170"/>
      <c r="B870" s="168"/>
    </row>
    <row r="871" spans="1:2" x14ac:dyDescent="0.25">
      <c r="A871" s="170"/>
      <c r="B871" s="168"/>
    </row>
    <row r="872" spans="1:2" x14ac:dyDescent="0.25">
      <c r="A872" s="170"/>
      <c r="B872" s="168"/>
    </row>
    <row r="873" spans="1:2" x14ac:dyDescent="0.25">
      <c r="A873" s="170"/>
      <c r="B873" s="168"/>
    </row>
    <row r="874" spans="1:2" x14ac:dyDescent="0.25">
      <c r="A874" s="170"/>
      <c r="B874" s="168"/>
    </row>
    <row r="875" spans="1:2" x14ac:dyDescent="0.25">
      <c r="A875" s="170"/>
      <c r="B875" s="168"/>
    </row>
    <row r="876" spans="1:2" x14ac:dyDescent="0.25">
      <c r="A876" s="170"/>
      <c r="B876" s="168"/>
    </row>
    <row r="877" spans="1:2" x14ac:dyDescent="0.25">
      <c r="A877" s="170"/>
      <c r="B877" s="168"/>
    </row>
    <row r="878" spans="1:2" x14ac:dyDescent="0.25">
      <c r="A878" s="170"/>
      <c r="B878" s="168"/>
    </row>
    <row r="879" spans="1:2" x14ac:dyDescent="0.25">
      <c r="A879" s="170"/>
      <c r="B879" s="168"/>
    </row>
    <row r="880" spans="1:2" x14ac:dyDescent="0.25">
      <c r="A880" s="170"/>
      <c r="B880" s="168"/>
    </row>
    <row r="881" spans="1:2" x14ac:dyDescent="0.25">
      <c r="A881" s="170"/>
      <c r="B881" s="168"/>
    </row>
    <row r="882" spans="1:2" x14ac:dyDescent="0.25">
      <c r="A882" s="170"/>
      <c r="B882" s="168"/>
    </row>
    <row r="883" spans="1:2" x14ac:dyDescent="0.25">
      <c r="A883" s="170"/>
      <c r="B883" s="168"/>
    </row>
    <row r="884" spans="1:2" x14ac:dyDescent="0.25">
      <c r="A884" s="170"/>
      <c r="B884" s="168"/>
    </row>
    <row r="885" spans="1:2" x14ac:dyDescent="0.25">
      <c r="A885" s="170"/>
      <c r="B885" s="168"/>
    </row>
    <row r="886" spans="1:2" x14ac:dyDescent="0.25">
      <c r="A886" s="170"/>
      <c r="B886" s="168"/>
    </row>
    <row r="887" spans="1:2" x14ac:dyDescent="0.25">
      <c r="A887" s="170"/>
      <c r="B887" s="168"/>
    </row>
    <row r="888" spans="1:2" x14ac:dyDescent="0.25">
      <c r="A888" s="170"/>
      <c r="B888" s="168"/>
    </row>
    <row r="889" spans="1:2" x14ac:dyDescent="0.25">
      <c r="A889" s="170"/>
      <c r="B889" s="168"/>
    </row>
    <row r="890" spans="1:2" x14ac:dyDescent="0.25">
      <c r="A890" s="170"/>
      <c r="B890" s="168"/>
    </row>
    <row r="891" spans="1:2" x14ac:dyDescent="0.25">
      <c r="A891" s="170"/>
      <c r="B891" s="168"/>
    </row>
    <row r="892" spans="1:2" x14ac:dyDescent="0.25">
      <c r="A892" s="170"/>
      <c r="B892" s="168"/>
    </row>
    <row r="893" spans="1:2" x14ac:dyDescent="0.25">
      <c r="A893" s="170"/>
      <c r="B893" s="168"/>
    </row>
    <row r="894" spans="1:2" x14ac:dyDescent="0.25">
      <c r="A894" s="170"/>
      <c r="B894" s="168"/>
    </row>
    <row r="895" spans="1:2" x14ac:dyDescent="0.25">
      <c r="A895" s="170"/>
      <c r="B895" s="168"/>
    </row>
    <row r="896" spans="1:2" x14ac:dyDescent="0.25">
      <c r="A896" s="170"/>
      <c r="B896" s="168"/>
    </row>
    <row r="897" spans="1:2" x14ac:dyDescent="0.25">
      <c r="A897" s="170"/>
      <c r="B897" s="168"/>
    </row>
    <row r="898" spans="1:2" x14ac:dyDescent="0.25">
      <c r="A898" s="170"/>
      <c r="B898" s="168"/>
    </row>
    <row r="899" spans="1:2" x14ac:dyDescent="0.25">
      <c r="A899" s="170"/>
      <c r="B899" s="168"/>
    </row>
    <row r="900" spans="1:2" x14ac:dyDescent="0.25">
      <c r="A900" s="170"/>
      <c r="B900" s="168"/>
    </row>
    <row r="901" spans="1:2" x14ac:dyDescent="0.25">
      <c r="A901" s="170"/>
      <c r="B901" s="168"/>
    </row>
    <row r="902" spans="1:2" x14ac:dyDescent="0.25">
      <c r="A902" s="170"/>
      <c r="B902" s="168"/>
    </row>
    <row r="903" spans="1:2" x14ac:dyDescent="0.25">
      <c r="A903" s="170"/>
      <c r="B903" s="168"/>
    </row>
    <row r="904" spans="1:2" x14ac:dyDescent="0.25">
      <c r="A904" s="170"/>
      <c r="B904" s="168"/>
    </row>
    <row r="905" spans="1:2" x14ac:dyDescent="0.25">
      <c r="A905" s="170"/>
      <c r="B905" s="168"/>
    </row>
    <row r="906" spans="1:2" x14ac:dyDescent="0.25">
      <c r="A906" s="170"/>
      <c r="B906" s="168"/>
    </row>
    <row r="907" spans="1:2" x14ac:dyDescent="0.25">
      <c r="A907" s="170"/>
      <c r="B907" s="168"/>
    </row>
    <row r="908" spans="1:2" x14ac:dyDescent="0.25">
      <c r="A908" s="170"/>
      <c r="B908" s="168"/>
    </row>
    <row r="909" spans="1:2" x14ac:dyDescent="0.25">
      <c r="A909" s="170"/>
      <c r="B909" s="168"/>
    </row>
    <row r="910" spans="1:2" x14ac:dyDescent="0.25">
      <c r="A910" s="170"/>
      <c r="B910" s="168"/>
    </row>
    <row r="911" spans="1:2" x14ac:dyDescent="0.25">
      <c r="A911" s="170"/>
      <c r="B911" s="168"/>
    </row>
    <row r="912" spans="1:2" x14ac:dyDescent="0.25">
      <c r="A912" s="170"/>
      <c r="B912" s="168"/>
    </row>
    <row r="913" spans="1:2" x14ac:dyDescent="0.25">
      <c r="A913" s="170"/>
      <c r="B913" s="168"/>
    </row>
    <row r="914" spans="1:2" x14ac:dyDescent="0.25">
      <c r="A914" s="170"/>
      <c r="B914" s="168"/>
    </row>
    <row r="915" spans="1:2" x14ac:dyDescent="0.25">
      <c r="A915" s="170"/>
      <c r="B915" s="168"/>
    </row>
    <row r="916" spans="1:2" x14ac:dyDescent="0.25">
      <c r="A916" s="170"/>
      <c r="B916" s="168"/>
    </row>
    <row r="917" spans="1:2" x14ac:dyDescent="0.25">
      <c r="A917" s="170"/>
      <c r="B917" s="168"/>
    </row>
    <row r="918" spans="1:2" x14ac:dyDescent="0.25">
      <c r="A918" s="170"/>
      <c r="B918" s="168"/>
    </row>
    <row r="919" spans="1:2" x14ac:dyDescent="0.25">
      <c r="A919" s="170"/>
      <c r="B919" s="168"/>
    </row>
    <row r="920" spans="1:2" x14ac:dyDescent="0.25">
      <c r="A920" s="170"/>
      <c r="B920" s="168"/>
    </row>
    <row r="921" spans="1:2" x14ac:dyDescent="0.25">
      <c r="A921" s="170"/>
      <c r="B921" s="168"/>
    </row>
    <row r="922" spans="1:2" x14ac:dyDescent="0.25">
      <c r="A922" s="170"/>
      <c r="B922" s="168"/>
    </row>
    <row r="923" spans="1:2" x14ac:dyDescent="0.25">
      <c r="A923" s="170"/>
      <c r="B923" s="168"/>
    </row>
    <row r="924" spans="1:2" x14ac:dyDescent="0.25">
      <c r="A924" s="170"/>
      <c r="B924" s="168"/>
    </row>
    <row r="925" spans="1:2" x14ac:dyDescent="0.25">
      <c r="A925" s="170"/>
      <c r="B925" s="168"/>
    </row>
    <row r="926" spans="1:2" x14ac:dyDescent="0.25">
      <c r="A926" s="170"/>
      <c r="B926" s="168"/>
    </row>
    <row r="927" spans="1:2" x14ac:dyDescent="0.25">
      <c r="A927" s="170"/>
      <c r="B927" s="168"/>
    </row>
    <row r="928" spans="1:2" x14ac:dyDescent="0.25">
      <c r="A928" s="170"/>
      <c r="B928" s="168"/>
    </row>
    <row r="929" spans="1:2" x14ac:dyDescent="0.25">
      <c r="A929" s="170"/>
      <c r="B929" s="168"/>
    </row>
    <row r="930" spans="1:2" x14ac:dyDescent="0.25">
      <c r="A930" s="170"/>
      <c r="B930" s="168"/>
    </row>
    <row r="931" spans="1:2" x14ac:dyDescent="0.25">
      <c r="A931" s="170"/>
      <c r="B931" s="168"/>
    </row>
    <row r="932" spans="1:2" x14ac:dyDescent="0.25">
      <c r="A932" s="170"/>
      <c r="B932" s="168"/>
    </row>
    <row r="933" spans="1:2" x14ac:dyDescent="0.25">
      <c r="A933" s="170"/>
      <c r="B933" s="168"/>
    </row>
    <row r="934" spans="1:2" x14ac:dyDescent="0.25">
      <c r="A934" s="170"/>
      <c r="B934" s="168"/>
    </row>
    <row r="935" spans="1:2" x14ac:dyDescent="0.25">
      <c r="A935" s="170"/>
      <c r="B935" s="168"/>
    </row>
    <row r="936" spans="1:2" x14ac:dyDescent="0.25">
      <c r="A936" s="170"/>
      <c r="B936" s="168"/>
    </row>
    <row r="937" spans="1:2" x14ac:dyDescent="0.25">
      <c r="A937" s="170"/>
      <c r="B937" s="168"/>
    </row>
    <row r="938" spans="1:2" x14ac:dyDescent="0.25">
      <c r="A938" s="170"/>
      <c r="B938" s="168"/>
    </row>
    <row r="939" spans="1:2" x14ac:dyDescent="0.25">
      <c r="A939" s="170"/>
      <c r="B939" s="168"/>
    </row>
    <row r="940" spans="1:2" x14ac:dyDescent="0.25">
      <c r="A940" s="170"/>
      <c r="B940" s="168"/>
    </row>
    <row r="941" spans="1:2" x14ac:dyDescent="0.25">
      <c r="A941" s="170"/>
      <c r="B941" s="168"/>
    </row>
    <row r="942" spans="1:2" x14ac:dyDescent="0.25">
      <c r="A942" s="170"/>
      <c r="B942" s="168"/>
    </row>
    <row r="943" spans="1:2" x14ac:dyDescent="0.25">
      <c r="A943" s="170"/>
      <c r="B943" s="168"/>
    </row>
    <row r="944" spans="1:2" x14ac:dyDescent="0.25">
      <c r="A944" s="170"/>
      <c r="B944" s="168"/>
    </row>
    <row r="945" spans="1:2" x14ac:dyDescent="0.25">
      <c r="A945" s="170"/>
      <c r="B945" s="168"/>
    </row>
    <row r="946" spans="1:2" x14ac:dyDescent="0.25">
      <c r="A946" s="170"/>
      <c r="B946" s="168"/>
    </row>
    <row r="947" spans="1:2" x14ac:dyDescent="0.25">
      <c r="A947" s="170"/>
      <c r="B947" s="168"/>
    </row>
    <row r="948" spans="1:2" x14ac:dyDescent="0.25">
      <c r="A948" s="170"/>
      <c r="B948" s="168"/>
    </row>
    <row r="949" spans="1:2" x14ac:dyDescent="0.25">
      <c r="A949" s="170"/>
      <c r="B949" s="168"/>
    </row>
    <row r="950" spans="1:2" x14ac:dyDescent="0.25">
      <c r="A950" s="170"/>
      <c r="B950" s="168"/>
    </row>
    <row r="951" spans="1:2" x14ac:dyDescent="0.25">
      <c r="A951" s="170"/>
      <c r="B951" s="168"/>
    </row>
    <row r="952" spans="1:2" x14ac:dyDescent="0.25">
      <c r="A952" s="170"/>
      <c r="B952" s="168"/>
    </row>
    <row r="953" spans="1:2" x14ac:dyDescent="0.25">
      <c r="A953" s="170"/>
      <c r="B953" s="168"/>
    </row>
    <row r="954" spans="1:2" x14ac:dyDescent="0.25">
      <c r="A954" s="170"/>
      <c r="B954" s="168"/>
    </row>
    <row r="955" spans="1:2" x14ac:dyDescent="0.25">
      <c r="A955" s="170"/>
      <c r="B955" s="168"/>
    </row>
    <row r="956" spans="1:2" x14ac:dyDescent="0.25">
      <c r="A956" s="170"/>
      <c r="B956" s="168"/>
    </row>
    <row r="957" spans="1:2" x14ac:dyDescent="0.25">
      <c r="A957" s="170"/>
      <c r="B957" s="168"/>
    </row>
    <row r="958" spans="1:2" x14ac:dyDescent="0.25">
      <c r="A958" s="170"/>
      <c r="B958" s="168"/>
    </row>
    <row r="959" spans="1:2" x14ac:dyDescent="0.25">
      <c r="A959" s="170"/>
      <c r="B959" s="168"/>
    </row>
    <row r="960" spans="1:2" x14ac:dyDescent="0.25">
      <c r="A960" s="170"/>
      <c r="B960" s="168"/>
    </row>
    <row r="961" spans="1:2" x14ac:dyDescent="0.25">
      <c r="A961" s="170"/>
      <c r="B961" s="168"/>
    </row>
    <row r="962" spans="1:2" x14ac:dyDescent="0.25">
      <c r="A962" s="170"/>
      <c r="B962" s="168"/>
    </row>
    <row r="963" spans="1:2" x14ac:dyDescent="0.25">
      <c r="A963" s="170"/>
      <c r="B963" s="168"/>
    </row>
    <row r="964" spans="1:2" x14ac:dyDescent="0.25">
      <c r="A964" s="170"/>
      <c r="B964" s="168"/>
    </row>
    <row r="965" spans="1:2" x14ac:dyDescent="0.25">
      <c r="A965" s="170"/>
      <c r="B965" s="168"/>
    </row>
    <row r="966" spans="1:2" x14ac:dyDescent="0.25">
      <c r="A966" s="170"/>
      <c r="B966" s="168"/>
    </row>
    <row r="967" spans="1:2" x14ac:dyDescent="0.25">
      <c r="A967" s="170"/>
      <c r="B967" s="168"/>
    </row>
    <row r="968" spans="1:2" x14ac:dyDescent="0.25">
      <c r="A968" s="170"/>
      <c r="B968" s="168"/>
    </row>
    <row r="969" spans="1:2" x14ac:dyDescent="0.25">
      <c r="A969" s="170"/>
      <c r="B969" s="168"/>
    </row>
    <row r="970" spans="1:2" x14ac:dyDescent="0.25">
      <c r="A970" s="170"/>
      <c r="B970" s="168"/>
    </row>
    <row r="971" spans="1:2" x14ac:dyDescent="0.25">
      <c r="A971" s="170"/>
      <c r="B971" s="168"/>
    </row>
    <row r="972" spans="1:2" x14ac:dyDescent="0.25">
      <c r="A972" s="170"/>
      <c r="B972" s="168"/>
    </row>
    <row r="973" spans="1:2" x14ac:dyDescent="0.25">
      <c r="A973" s="170"/>
      <c r="B973" s="168"/>
    </row>
    <row r="974" spans="1:2" x14ac:dyDescent="0.25">
      <c r="A974" s="170"/>
      <c r="B974" s="168"/>
    </row>
    <row r="975" spans="1:2" x14ac:dyDescent="0.25">
      <c r="A975" s="170"/>
      <c r="B975" s="168"/>
    </row>
    <row r="976" spans="1:2" x14ac:dyDescent="0.25">
      <c r="A976" s="170"/>
      <c r="B976" s="168"/>
    </row>
    <row r="977" spans="1:2" x14ac:dyDescent="0.25">
      <c r="A977" s="170"/>
      <c r="B977" s="168"/>
    </row>
    <row r="978" spans="1:2" x14ac:dyDescent="0.25">
      <c r="A978" s="170"/>
      <c r="B978" s="168"/>
    </row>
    <row r="979" spans="1:2" x14ac:dyDescent="0.25">
      <c r="A979" s="170"/>
      <c r="B979" s="168"/>
    </row>
    <row r="980" spans="1:2" x14ac:dyDescent="0.25">
      <c r="A980" s="170"/>
      <c r="B980" s="168"/>
    </row>
    <row r="981" spans="1:2" x14ac:dyDescent="0.25">
      <c r="A981" s="170"/>
      <c r="B981" s="168"/>
    </row>
    <row r="982" spans="1:2" x14ac:dyDescent="0.25">
      <c r="A982" s="170"/>
      <c r="B982" s="168"/>
    </row>
    <row r="983" spans="1:2" x14ac:dyDescent="0.25">
      <c r="A983" s="170"/>
      <c r="B983" s="168"/>
    </row>
    <row r="984" spans="1:2" x14ac:dyDescent="0.25">
      <c r="A984" s="170"/>
      <c r="B984" s="168"/>
    </row>
    <row r="985" spans="1:2" x14ac:dyDescent="0.25">
      <c r="A985" s="170"/>
      <c r="B985" s="168"/>
    </row>
    <row r="986" spans="1:2" x14ac:dyDescent="0.25">
      <c r="A986" s="170"/>
      <c r="B986" s="168"/>
    </row>
    <row r="987" spans="1:2" x14ac:dyDescent="0.25">
      <c r="A987" s="170"/>
      <c r="B987" s="168"/>
    </row>
    <row r="988" spans="1:2" x14ac:dyDescent="0.25">
      <c r="A988" s="170"/>
      <c r="B988" s="168"/>
    </row>
    <row r="989" spans="1:2" x14ac:dyDescent="0.25">
      <c r="A989" s="170"/>
      <c r="B989" s="168"/>
    </row>
    <row r="990" spans="1:2" x14ac:dyDescent="0.25">
      <c r="A990" s="170"/>
      <c r="B990" s="168"/>
    </row>
    <row r="991" spans="1:2" x14ac:dyDescent="0.25">
      <c r="A991" s="170"/>
      <c r="B991" s="168"/>
    </row>
    <row r="992" spans="1:2" x14ac:dyDescent="0.25">
      <c r="A992" s="170"/>
      <c r="B992" s="168"/>
    </row>
    <row r="993" spans="1:2" x14ac:dyDescent="0.25">
      <c r="A993" s="170"/>
      <c r="B993" s="168"/>
    </row>
    <row r="994" spans="1:2" x14ac:dyDescent="0.25">
      <c r="A994" s="170"/>
      <c r="B994" s="168"/>
    </row>
    <row r="995" spans="1:2" x14ac:dyDescent="0.25">
      <c r="A995" s="170"/>
      <c r="B995" s="168"/>
    </row>
    <row r="996" spans="1:2" x14ac:dyDescent="0.25">
      <c r="A996" s="170"/>
      <c r="B996" s="168"/>
    </row>
    <row r="997" spans="1:2" x14ac:dyDescent="0.25">
      <c r="A997" s="170"/>
      <c r="B997" s="168"/>
    </row>
    <row r="998" spans="1:2" x14ac:dyDescent="0.25">
      <c r="A998" s="170"/>
      <c r="B998" s="168"/>
    </row>
    <row r="999" spans="1:2" x14ac:dyDescent="0.25">
      <c r="A999" s="170"/>
      <c r="B999" s="168"/>
    </row>
    <row r="1000" spans="1:2" x14ac:dyDescent="0.25">
      <c r="A1000" s="170"/>
      <c r="B1000" s="168"/>
    </row>
    <row r="1001" spans="1:2" x14ac:dyDescent="0.25">
      <c r="A1001" s="170"/>
      <c r="B1001" s="168"/>
    </row>
    <row r="1002" spans="1:2" x14ac:dyDescent="0.25">
      <c r="A1002" s="170"/>
      <c r="B1002" s="168"/>
    </row>
    <row r="1003" spans="1:2" x14ac:dyDescent="0.25">
      <c r="A1003" s="170"/>
      <c r="B1003" s="168"/>
    </row>
    <row r="1004" spans="1:2" x14ac:dyDescent="0.25">
      <c r="A1004" s="170"/>
      <c r="B1004" s="168"/>
    </row>
    <row r="1005" spans="1:2" x14ac:dyDescent="0.25">
      <c r="A1005" s="170"/>
      <c r="B1005" s="168"/>
    </row>
    <row r="1006" spans="1:2" x14ac:dyDescent="0.25">
      <c r="A1006" s="170"/>
      <c r="B1006" s="168"/>
    </row>
    <row r="1007" spans="1:2" x14ac:dyDescent="0.25">
      <c r="A1007" s="170"/>
      <c r="B1007" s="168"/>
    </row>
    <row r="1008" spans="1:2" x14ac:dyDescent="0.25">
      <c r="A1008" s="170"/>
      <c r="B1008" s="168"/>
    </row>
    <row r="1009" spans="1:2" x14ac:dyDescent="0.25">
      <c r="A1009" s="170"/>
      <c r="B1009" s="168"/>
    </row>
    <row r="1010" spans="1:2" x14ac:dyDescent="0.25">
      <c r="A1010" s="170"/>
      <c r="B1010" s="168"/>
    </row>
    <row r="1011" spans="1:2" x14ac:dyDescent="0.25">
      <c r="A1011" s="170"/>
      <c r="B1011" s="168"/>
    </row>
    <row r="1012" spans="1:2" x14ac:dyDescent="0.25">
      <c r="A1012" s="170"/>
      <c r="B1012" s="168"/>
    </row>
    <row r="1013" spans="1:2" x14ac:dyDescent="0.25">
      <c r="A1013" s="170"/>
      <c r="B1013" s="168"/>
    </row>
    <row r="1014" spans="1:2" x14ac:dyDescent="0.25">
      <c r="A1014" s="170"/>
      <c r="B1014" s="168"/>
    </row>
    <row r="1015" spans="1:2" x14ac:dyDescent="0.25">
      <c r="A1015" s="170"/>
      <c r="B1015" s="168"/>
    </row>
    <row r="1016" spans="1:2" x14ac:dyDescent="0.25">
      <c r="A1016" s="170"/>
      <c r="B1016" s="168"/>
    </row>
    <row r="1017" spans="1:2" x14ac:dyDescent="0.25">
      <c r="A1017" s="170"/>
      <c r="B1017" s="168"/>
    </row>
    <row r="1018" spans="1:2" x14ac:dyDescent="0.25">
      <c r="A1018" s="170"/>
      <c r="B1018" s="168"/>
    </row>
    <row r="1019" spans="1:2" x14ac:dyDescent="0.25">
      <c r="A1019" s="170"/>
      <c r="B1019" s="168"/>
    </row>
    <row r="1020" spans="1:2" x14ac:dyDescent="0.25">
      <c r="A1020" s="170"/>
      <c r="B1020" s="168"/>
    </row>
    <row r="1021" spans="1:2" x14ac:dyDescent="0.25">
      <c r="A1021" s="170"/>
      <c r="B1021" s="168"/>
    </row>
    <row r="1022" spans="1:2" x14ac:dyDescent="0.25">
      <c r="A1022" s="170"/>
      <c r="B1022" s="168"/>
    </row>
    <row r="1023" spans="1:2" x14ac:dyDescent="0.25">
      <c r="A1023" s="170"/>
      <c r="B1023" s="168"/>
    </row>
    <row r="1024" spans="1:2" x14ac:dyDescent="0.25">
      <c r="A1024" s="170"/>
      <c r="B1024" s="168"/>
    </row>
    <row r="1025" spans="1:2" x14ac:dyDescent="0.25">
      <c r="A1025" s="170"/>
      <c r="B1025" s="168"/>
    </row>
    <row r="1026" spans="1:2" x14ac:dyDescent="0.25">
      <c r="A1026" s="170"/>
      <c r="B1026" s="168"/>
    </row>
    <row r="1027" spans="1:2" x14ac:dyDescent="0.25">
      <c r="A1027" s="170"/>
      <c r="B1027" s="168"/>
    </row>
    <row r="1028" spans="1:2" x14ac:dyDescent="0.25">
      <c r="A1028" s="170"/>
      <c r="B1028" s="168"/>
    </row>
    <row r="1029" spans="1:2" x14ac:dyDescent="0.25">
      <c r="A1029" s="170"/>
      <c r="B1029" s="168"/>
    </row>
    <row r="1030" spans="1:2" x14ac:dyDescent="0.25">
      <c r="A1030" s="170"/>
      <c r="B1030" s="168"/>
    </row>
    <row r="1031" spans="1:2" x14ac:dyDescent="0.25">
      <c r="A1031" s="170"/>
      <c r="B1031" s="168"/>
    </row>
    <row r="1032" spans="1:2" x14ac:dyDescent="0.25">
      <c r="A1032" s="170"/>
      <c r="B1032" s="168"/>
    </row>
    <row r="1033" spans="1:2" x14ac:dyDescent="0.25">
      <c r="A1033" s="170"/>
      <c r="B1033" s="168"/>
    </row>
    <row r="1034" spans="1:2" x14ac:dyDescent="0.25">
      <c r="A1034" s="170"/>
      <c r="B1034" s="168"/>
    </row>
    <row r="1035" spans="1:2" x14ac:dyDescent="0.25">
      <c r="A1035" s="170"/>
      <c r="B1035" s="168"/>
    </row>
    <row r="1036" spans="1:2" x14ac:dyDescent="0.25">
      <c r="A1036" s="170"/>
      <c r="B1036" s="168"/>
    </row>
    <row r="1037" spans="1:2" x14ac:dyDescent="0.25">
      <c r="A1037" s="170"/>
      <c r="B1037" s="168"/>
    </row>
    <row r="1038" spans="1:2" x14ac:dyDescent="0.25">
      <c r="A1038" s="170"/>
      <c r="B1038" s="168"/>
    </row>
    <row r="1039" spans="1:2" x14ac:dyDescent="0.25">
      <c r="A1039" s="170"/>
      <c r="B1039" s="168"/>
    </row>
    <row r="1040" spans="1:2" x14ac:dyDescent="0.25">
      <c r="A1040" s="170"/>
      <c r="B1040" s="168"/>
    </row>
    <row r="1041" spans="1:2" x14ac:dyDescent="0.25">
      <c r="A1041" s="170"/>
      <c r="B1041" s="168"/>
    </row>
    <row r="1042" spans="1:2" x14ac:dyDescent="0.25">
      <c r="A1042" s="170"/>
      <c r="B1042" s="168"/>
    </row>
    <row r="1043" spans="1:2" x14ac:dyDescent="0.25">
      <c r="A1043" s="170"/>
      <c r="B1043" s="168"/>
    </row>
    <row r="1044" spans="1:2" x14ac:dyDescent="0.25">
      <c r="A1044" s="170"/>
      <c r="B1044" s="168"/>
    </row>
    <row r="1045" spans="1:2" x14ac:dyDescent="0.25">
      <c r="A1045" s="170"/>
      <c r="B1045" s="168"/>
    </row>
    <row r="1046" spans="1:2" x14ac:dyDescent="0.25">
      <c r="A1046" s="170"/>
      <c r="B1046" s="168"/>
    </row>
    <row r="1047" spans="1:2" x14ac:dyDescent="0.25">
      <c r="A1047" s="170"/>
      <c r="B1047" s="168"/>
    </row>
    <row r="1048" spans="1:2" x14ac:dyDescent="0.25">
      <c r="A1048" s="170"/>
      <c r="B1048" s="168"/>
    </row>
    <row r="1049" spans="1:2" x14ac:dyDescent="0.25">
      <c r="A1049" s="170"/>
      <c r="B1049" s="168"/>
    </row>
    <row r="1050" spans="1:2" x14ac:dyDescent="0.25">
      <c r="A1050" s="170"/>
      <c r="B1050" s="168"/>
    </row>
    <row r="1051" spans="1:2" x14ac:dyDescent="0.25">
      <c r="A1051" s="170"/>
      <c r="B1051" s="168"/>
    </row>
    <row r="1052" spans="1:2" x14ac:dyDescent="0.25">
      <c r="A1052" s="170"/>
      <c r="B1052" s="168"/>
    </row>
    <row r="1053" spans="1:2" x14ac:dyDescent="0.25">
      <c r="A1053" s="170"/>
      <c r="B1053" s="168"/>
    </row>
    <row r="1054" spans="1:2" x14ac:dyDescent="0.25">
      <c r="A1054" s="170"/>
      <c r="B1054" s="168"/>
    </row>
    <row r="1055" spans="1:2" x14ac:dyDescent="0.25">
      <c r="A1055" s="170"/>
      <c r="B1055" s="168"/>
    </row>
    <row r="1056" spans="1:2" x14ac:dyDescent="0.25">
      <c r="A1056" s="170"/>
      <c r="B1056" s="168"/>
    </row>
    <row r="1057" spans="1:2" x14ac:dyDescent="0.25">
      <c r="A1057" s="170"/>
      <c r="B1057" s="168"/>
    </row>
    <row r="1058" spans="1:2" x14ac:dyDescent="0.25">
      <c r="A1058" s="170"/>
      <c r="B1058" s="168"/>
    </row>
    <row r="1059" spans="1:2" x14ac:dyDescent="0.25">
      <c r="A1059" s="170"/>
      <c r="B1059" s="168"/>
    </row>
    <row r="1060" spans="1:2" x14ac:dyDescent="0.25">
      <c r="A1060" s="170"/>
      <c r="B1060" s="168"/>
    </row>
    <row r="1061" spans="1:2" x14ac:dyDescent="0.25">
      <c r="A1061" s="170"/>
      <c r="B1061" s="168"/>
    </row>
    <row r="1062" spans="1:2" x14ac:dyDescent="0.25">
      <c r="A1062" s="170"/>
      <c r="B1062" s="168"/>
    </row>
    <row r="1063" spans="1:2" x14ac:dyDescent="0.25">
      <c r="A1063" s="170"/>
      <c r="B1063" s="168"/>
    </row>
    <row r="1064" spans="1:2" x14ac:dyDescent="0.25">
      <c r="A1064" s="170"/>
      <c r="B1064" s="168"/>
    </row>
    <row r="1065" spans="1:2" x14ac:dyDescent="0.25">
      <c r="A1065" s="170"/>
      <c r="B1065" s="168"/>
    </row>
    <row r="1066" spans="1:2" x14ac:dyDescent="0.25">
      <c r="A1066" s="170"/>
      <c r="B1066" s="168"/>
    </row>
    <row r="1067" spans="1:2" x14ac:dyDescent="0.25">
      <c r="A1067" s="170"/>
      <c r="B1067" s="168"/>
    </row>
    <row r="1068" spans="1:2" x14ac:dyDescent="0.25">
      <c r="A1068" s="170"/>
      <c r="B1068" s="168"/>
    </row>
    <row r="1069" spans="1:2" x14ac:dyDescent="0.25">
      <c r="A1069" s="170"/>
      <c r="B1069" s="168"/>
    </row>
    <row r="1070" spans="1:2" x14ac:dyDescent="0.25">
      <c r="A1070" s="170"/>
      <c r="B1070" s="168"/>
    </row>
    <row r="1071" spans="1:2" x14ac:dyDescent="0.25">
      <c r="A1071" s="170"/>
      <c r="B1071" s="168"/>
    </row>
    <row r="1072" spans="1:2" x14ac:dyDescent="0.25">
      <c r="A1072" s="170"/>
      <c r="B1072" s="168"/>
    </row>
    <row r="1073" spans="1:2" x14ac:dyDescent="0.25">
      <c r="A1073" s="170"/>
      <c r="B1073" s="168"/>
    </row>
    <row r="1074" spans="1:2" x14ac:dyDescent="0.25">
      <c r="A1074" s="170"/>
      <c r="B1074" s="168"/>
    </row>
    <row r="1075" spans="1:2" x14ac:dyDescent="0.25">
      <c r="A1075" s="170"/>
      <c r="B1075" s="168"/>
    </row>
    <row r="1076" spans="1:2" x14ac:dyDescent="0.25">
      <c r="A1076" s="170"/>
      <c r="B1076" s="168"/>
    </row>
    <row r="1077" spans="1:2" x14ac:dyDescent="0.25">
      <c r="A1077" s="170"/>
      <c r="B1077" s="168"/>
    </row>
    <row r="1078" spans="1:2" x14ac:dyDescent="0.25">
      <c r="A1078" s="170"/>
      <c r="B1078" s="168"/>
    </row>
    <row r="1079" spans="1:2" x14ac:dyDescent="0.25">
      <c r="A1079" s="170"/>
      <c r="B1079" s="168"/>
    </row>
    <row r="1080" spans="1:2" x14ac:dyDescent="0.25">
      <c r="A1080" s="170"/>
      <c r="B1080" s="168"/>
    </row>
    <row r="1081" spans="1:2" x14ac:dyDescent="0.25">
      <c r="A1081" s="170"/>
      <c r="B1081" s="168"/>
    </row>
    <row r="1082" spans="1:2" x14ac:dyDescent="0.25">
      <c r="A1082" s="170"/>
      <c r="B1082" s="168"/>
    </row>
    <row r="1083" spans="1:2" x14ac:dyDescent="0.25">
      <c r="A1083" s="170"/>
      <c r="B1083" s="168"/>
    </row>
    <row r="1084" spans="1:2" x14ac:dyDescent="0.25">
      <c r="A1084" s="170"/>
      <c r="B1084" s="168"/>
    </row>
    <row r="1085" spans="1:2" x14ac:dyDescent="0.25">
      <c r="A1085" s="170"/>
      <c r="B1085" s="168"/>
    </row>
    <row r="1086" spans="1:2" x14ac:dyDescent="0.25">
      <c r="A1086" s="170"/>
      <c r="B1086" s="168"/>
    </row>
    <row r="1087" spans="1:2" x14ac:dyDescent="0.25">
      <c r="A1087" s="170"/>
      <c r="B1087" s="168"/>
    </row>
    <row r="1088" spans="1:2" x14ac:dyDescent="0.25">
      <c r="A1088" s="170"/>
      <c r="B1088" s="168"/>
    </row>
    <row r="1089" spans="1:2" x14ac:dyDescent="0.25">
      <c r="A1089" s="170"/>
      <c r="B1089" s="168"/>
    </row>
    <row r="1090" spans="1:2" x14ac:dyDescent="0.25">
      <c r="A1090" s="170"/>
      <c r="B1090" s="168"/>
    </row>
    <row r="1091" spans="1:2" x14ac:dyDescent="0.25">
      <c r="A1091" s="170"/>
      <c r="B1091" s="168"/>
    </row>
    <row r="1092" spans="1:2" x14ac:dyDescent="0.25">
      <c r="A1092" s="170"/>
      <c r="B1092" s="168"/>
    </row>
    <row r="1093" spans="1:2" x14ac:dyDescent="0.25">
      <c r="A1093" s="170"/>
      <c r="B1093" s="168"/>
    </row>
    <row r="1094" spans="1:2" x14ac:dyDescent="0.25">
      <c r="A1094" s="170"/>
      <c r="B1094" s="168"/>
    </row>
    <row r="1095" spans="1:2" x14ac:dyDescent="0.25">
      <c r="A1095" s="170"/>
      <c r="B1095" s="168"/>
    </row>
    <row r="1096" spans="1:2" x14ac:dyDescent="0.25">
      <c r="A1096" s="170"/>
      <c r="B1096" s="168"/>
    </row>
    <row r="1097" spans="1:2" x14ac:dyDescent="0.25">
      <c r="A1097" s="170"/>
      <c r="B1097" s="168"/>
    </row>
    <row r="1098" spans="1:2" x14ac:dyDescent="0.25">
      <c r="A1098" s="170"/>
      <c r="B1098" s="168"/>
    </row>
    <row r="1099" spans="1:2" x14ac:dyDescent="0.25">
      <c r="A1099" s="170"/>
      <c r="B1099" s="168"/>
    </row>
    <row r="1100" spans="1:2" x14ac:dyDescent="0.25">
      <c r="A1100" s="170"/>
      <c r="B1100" s="168"/>
    </row>
    <row r="1101" spans="1:2" x14ac:dyDescent="0.25">
      <c r="A1101" s="170"/>
      <c r="B1101" s="168"/>
    </row>
    <row r="1102" spans="1:2" x14ac:dyDescent="0.25">
      <c r="A1102" s="170"/>
      <c r="B1102" s="168"/>
    </row>
    <row r="1103" spans="1:2" x14ac:dyDescent="0.25">
      <c r="A1103" s="170"/>
      <c r="B1103" s="168"/>
    </row>
    <row r="1104" spans="1:2" x14ac:dyDescent="0.25">
      <c r="A1104" s="170"/>
      <c r="B1104" s="168"/>
    </row>
    <row r="1105" spans="1:2" x14ac:dyDescent="0.25">
      <c r="A1105" s="170"/>
      <c r="B1105" s="168"/>
    </row>
    <row r="1106" spans="1:2" x14ac:dyDescent="0.25">
      <c r="A1106" s="170"/>
      <c r="B1106" s="168"/>
    </row>
    <row r="1107" spans="1:2" x14ac:dyDescent="0.25">
      <c r="A1107" s="170"/>
      <c r="B1107" s="168"/>
    </row>
    <row r="1108" spans="1:2" x14ac:dyDescent="0.25">
      <c r="A1108" s="170"/>
      <c r="B1108" s="168"/>
    </row>
    <row r="1109" spans="1:2" x14ac:dyDescent="0.25">
      <c r="A1109" s="170"/>
      <c r="B1109" s="168"/>
    </row>
    <row r="1110" spans="1:2" x14ac:dyDescent="0.25">
      <c r="A1110" s="170"/>
      <c r="B1110" s="168"/>
    </row>
    <row r="1111" spans="1:2" x14ac:dyDescent="0.25">
      <c r="A1111" s="170"/>
      <c r="B1111" s="168"/>
    </row>
    <row r="1112" spans="1:2" x14ac:dyDescent="0.25">
      <c r="A1112" s="170"/>
      <c r="B1112" s="168"/>
    </row>
    <row r="1113" spans="1:2" x14ac:dyDescent="0.25">
      <c r="A1113" s="170"/>
      <c r="B1113" s="168"/>
    </row>
    <row r="1114" spans="1:2" x14ac:dyDescent="0.25">
      <c r="A1114" s="170"/>
      <c r="B1114" s="168"/>
    </row>
    <row r="1115" spans="1:2" x14ac:dyDescent="0.25">
      <c r="A1115" s="170"/>
      <c r="B1115" s="168"/>
    </row>
    <row r="1116" spans="1:2" x14ac:dyDescent="0.25">
      <c r="A1116" s="170"/>
      <c r="B1116" s="168"/>
    </row>
    <row r="1117" spans="1:2" x14ac:dyDescent="0.25">
      <c r="A1117" s="170"/>
      <c r="B1117" s="168"/>
    </row>
    <row r="1118" spans="1:2" x14ac:dyDescent="0.25">
      <c r="A1118" s="170"/>
      <c r="B1118" s="168"/>
    </row>
    <row r="1119" spans="1:2" x14ac:dyDescent="0.25">
      <c r="A1119" s="170"/>
      <c r="B1119" s="168"/>
    </row>
    <row r="1120" spans="1:2" x14ac:dyDescent="0.25">
      <c r="A1120" s="170"/>
      <c r="B1120" s="168"/>
    </row>
    <row r="1121" spans="1:2" x14ac:dyDescent="0.25">
      <c r="A1121" s="170"/>
      <c r="B1121" s="168"/>
    </row>
    <row r="1122" spans="1:2" x14ac:dyDescent="0.25">
      <c r="A1122" s="170"/>
      <c r="B1122" s="168"/>
    </row>
    <row r="1123" spans="1:2" x14ac:dyDescent="0.25">
      <c r="A1123" s="170"/>
      <c r="B1123" s="168"/>
    </row>
    <row r="1124" spans="1:2" x14ac:dyDescent="0.25">
      <c r="A1124" s="170"/>
      <c r="B1124" s="168"/>
    </row>
    <row r="1125" spans="1:2" x14ac:dyDescent="0.25">
      <c r="A1125" s="170"/>
      <c r="B1125" s="168"/>
    </row>
    <row r="1126" spans="1:2" x14ac:dyDescent="0.25">
      <c r="A1126" s="170"/>
      <c r="B1126" s="168"/>
    </row>
    <row r="1127" spans="1:2" x14ac:dyDescent="0.25">
      <c r="A1127" s="170"/>
      <c r="B1127" s="168"/>
    </row>
    <row r="1128" spans="1:2" x14ac:dyDescent="0.25">
      <c r="A1128" s="170"/>
      <c r="B1128" s="168"/>
    </row>
    <row r="1129" spans="1:2" x14ac:dyDescent="0.25">
      <c r="A1129" s="170"/>
      <c r="B1129" s="168"/>
    </row>
    <row r="1130" spans="1:2" x14ac:dyDescent="0.25">
      <c r="A1130" s="170"/>
      <c r="B1130" s="168"/>
    </row>
    <row r="1131" spans="1:2" x14ac:dyDescent="0.25">
      <c r="A1131" s="170"/>
      <c r="B1131" s="168"/>
    </row>
    <row r="1132" spans="1:2" x14ac:dyDescent="0.25">
      <c r="A1132" s="170"/>
      <c r="B1132" s="168"/>
    </row>
    <row r="1133" spans="1:2" x14ac:dyDescent="0.25">
      <c r="A1133" s="170"/>
      <c r="B1133" s="168"/>
    </row>
    <row r="1134" spans="1:2" x14ac:dyDescent="0.25">
      <c r="A1134" s="170"/>
      <c r="B1134" s="168"/>
    </row>
    <row r="1135" spans="1:2" x14ac:dyDescent="0.25">
      <c r="A1135" s="170"/>
      <c r="B1135" s="168"/>
    </row>
    <row r="1136" spans="1:2" x14ac:dyDescent="0.25">
      <c r="A1136" s="170"/>
      <c r="B1136" s="168"/>
    </row>
    <row r="1137" spans="1:2" x14ac:dyDescent="0.25">
      <c r="A1137" s="170"/>
      <c r="B1137" s="168"/>
    </row>
    <row r="1138" spans="1:2" x14ac:dyDescent="0.25">
      <c r="A1138" s="170"/>
      <c r="B1138" s="168"/>
    </row>
    <row r="1139" spans="1:2" x14ac:dyDescent="0.25">
      <c r="A1139" s="170"/>
      <c r="B1139" s="168"/>
    </row>
    <row r="1140" spans="1:2" x14ac:dyDescent="0.25">
      <c r="A1140" s="170"/>
      <c r="B1140" s="168"/>
    </row>
    <row r="1141" spans="1:2" x14ac:dyDescent="0.25">
      <c r="A1141" s="170"/>
      <c r="B1141" s="168"/>
    </row>
    <row r="1142" spans="1:2" x14ac:dyDescent="0.25">
      <c r="A1142" s="170"/>
      <c r="B1142" s="168"/>
    </row>
    <row r="1143" spans="1:2" x14ac:dyDescent="0.25">
      <c r="A1143" s="170"/>
      <c r="B1143" s="168"/>
    </row>
    <row r="1144" spans="1:2" x14ac:dyDescent="0.25">
      <c r="A1144" s="170"/>
      <c r="B1144" s="168"/>
    </row>
    <row r="1145" spans="1:2" x14ac:dyDescent="0.25">
      <c r="A1145" s="170"/>
      <c r="B1145" s="168"/>
    </row>
    <row r="1146" spans="1:2" x14ac:dyDescent="0.25">
      <c r="A1146" s="170"/>
      <c r="B1146" s="168"/>
    </row>
    <row r="1147" spans="1:2" x14ac:dyDescent="0.25">
      <c r="A1147" s="170"/>
      <c r="B1147" s="168"/>
    </row>
    <row r="1148" spans="1:2" x14ac:dyDescent="0.25">
      <c r="A1148" s="170"/>
      <c r="B1148" s="168"/>
    </row>
    <row r="1149" spans="1:2" x14ac:dyDescent="0.25">
      <c r="A1149" s="170"/>
      <c r="B1149" s="168"/>
    </row>
    <row r="1150" spans="1:2" x14ac:dyDescent="0.25">
      <c r="A1150" s="170"/>
      <c r="B1150" s="168"/>
    </row>
    <row r="1151" spans="1:2" x14ac:dyDescent="0.25">
      <c r="A1151" s="170"/>
      <c r="B1151" s="168"/>
    </row>
    <row r="1152" spans="1:2" x14ac:dyDescent="0.25">
      <c r="A1152" s="170"/>
      <c r="B1152" s="168"/>
    </row>
    <row r="1153" spans="1:2" x14ac:dyDescent="0.25">
      <c r="A1153" s="170"/>
      <c r="B1153" s="168"/>
    </row>
    <row r="1154" spans="1:2" x14ac:dyDescent="0.25">
      <c r="A1154" s="170"/>
      <c r="B1154" s="168"/>
    </row>
    <row r="1155" spans="1:2" x14ac:dyDescent="0.25">
      <c r="A1155" s="170"/>
      <c r="B1155" s="168"/>
    </row>
    <row r="1156" spans="1:2" x14ac:dyDescent="0.25">
      <c r="A1156" s="170"/>
      <c r="B1156" s="168"/>
    </row>
    <row r="1157" spans="1:2" x14ac:dyDescent="0.25">
      <c r="A1157" s="170"/>
      <c r="B1157" s="168"/>
    </row>
    <row r="1158" spans="1:2" x14ac:dyDescent="0.25">
      <c r="A1158" s="170"/>
      <c r="B1158" s="168"/>
    </row>
    <row r="1159" spans="1:2" x14ac:dyDescent="0.25">
      <c r="A1159" s="170"/>
      <c r="B1159" s="168"/>
    </row>
    <row r="1160" spans="1:2" x14ac:dyDescent="0.25">
      <c r="A1160" s="170"/>
      <c r="B1160" s="168"/>
    </row>
    <row r="1161" spans="1:2" x14ac:dyDescent="0.25">
      <c r="A1161" s="170"/>
      <c r="B1161" s="168"/>
    </row>
    <row r="1162" spans="1:2" x14ac:dyDescent="0.25">
      <c r="A1162" s="170"/>
      <c r="B1162" s="168"/>
    </row>
    <row r="1163" spans="1:2" x14ac:dyDescent="0.25">
      <c r="A1163" s="170"/>
      <c r="B1163" s="168"/>
    </row>
    <row r="1164" spans="1:2" x14ac:dyDescent="0.25">
      <c r="A1164" s="170"/>
      <c r="B1164" s="168"/>
    </row>
    <row r="1165" spans="1:2" x14ac:dyDescent="0.25">
      <c r="A1165" s="170"/>
      <c r="B1165" s="168"/>
    </row>
    <row r="1166" spans="1:2" x14ac:dyDescent="0.25">
      <c r="A1166" s="170"/>
      <c r="B1166" s="168"/>
    </row>
    <row r="1167" spans="1:2" x14ac:dyDescent="0.25">
      <c r="A1167" s="170"/>
      <c r="B1167" s="168"/>
    </row>
    <row r="1168" spans="1:2" x14ac:dyDescent="0.25">
      <c r="A1168" s="170"/>
      <c r="B1168" s="168"/>
    </row>
    <row r="1169" spans="1:2" x14ac:dyDescent="0.25">
      <c r="A1169" s="170"/>
      <c r="B1169" s="168"/>
    </row>
    <row r="1170" spans="1:2" x14ac:dyDescent="0.25">
      <c r="A1170" s="170"/>
      <c r="B1170" s="168"/>
    </row>
    <row r="1171" spans="1:2" x14ac:dyDescent="0.25">
      <c r="A1171" s="170"/>
      <c r="B1171" s="168"/>
    </row>
    <row r="1172" spans="1:2" x14ac:dyDescent="0.25">
      <c r="A1172" s="170"/>
      <c r="B1172" s="168"/>
    </row>
    <row r="1173" spans="1:2" x14ac:dyDescent="0.25">
      <c r="A1173" s="170"/>
      <c r="B1173" s="168"/>
    </row>
    <row r="1174" spans="1:2" x14ac:dyDescent="0.25">
      <c r="A1174" s="170"/>
      <c r="B1174" s="168"/>
    </row>
    <row r="1175" spans="1:2" x14ac:dyDescent="0.25">
      <c r="A1175" s="170"/>
      <c r="B1175" s="168"/>
    </row>
    <row r="1176" spans="1:2" x14ac:dyDescent="0.25">
      <c r="A1176" s="170"/>
      <c r="B1176" s="168"/>
    </row>
    <row r="1177" spans="1:2" x14ac:dyDescent="0.25">
      <c r="A1177" s="170"/>
      <c r="B1177" s="168"/>
    </row>
    <row r="1178" spans="1:2" x14ac:dyDescent="0.25">
      <c r="A1178" s="170"/>
      <c r="B1178" s="168"/>
    </row>
    <row r="1179" spans="1:2" x14ac:dyDescent="0.25">
      <c r="A1179" s="170"/>
      <c r="B1179" s="168"/>
    </row>
    <row r="1180" spans="1:2" x14ac:dyDescent="0.25">
      <c r="A1180" s="170"/>
      <c r="B1180" s="168"/>
    </row>
    <row r="1181" spans="1:2" x14ac:dyDescent="0.25">
      <c r="A1181" s="170"/>
      <c r="B1181" s="168"/>
    </row>
    <row r="1182" spans="1:2" x14ac:dyDescent="0.25">
      <c r="A1182" s="170"/>
      <c r="B1182" s="168"/>
    </row>
    <row r="1183" spans="1:2" x14ac:dyDescent="0.25">
      <c r="A1183" s="170"/>
      <c r="B1183" s="168"/>
    </row>
    <row r="1184" spans="1:2" x14ac:dyDescent="0.25">
      <c r="A1184" s="170"/>
      <c r="B1184" s="168"/>
    </row>
    <row r="1185" spans="1:2" x14ac:dyDescent="0.25">
      <c r="A1185" s="170"/>
      <c r="B1185" s="168"/>
    </row>
    <row r="1186" spans="1:2" x14ac:dyDescent="0.25">
      <c r="A1186" s="170"/>
      <c r="B1186" s="168"/>
    </row>
    <row r="1187" spans="1:2" x14ac:dyDescent="0.25">
      <c r="A1187" s="170"/>
      <c r="B1187" s="168"/>
    </row>
    <row r="1188" spans="1:2" x14ac:dyDescent="0.25">
      <c r="A1188" s="170"/>
      <c r="B1188" s="168"/>
    </row>
    <row r="1189" spans="1:2" x14ac:dyDescent="0.25">
      <c r="A1189" s="170"/>
      <c r="B1189" s="168"/>
    </row>
    <row r="1190" spans="1:2" x14ac:dyDescent="0.25">
      <c r="A1190" s="170"/>
      <c r="B1190" s="168"/>
    </row>
    <row r="1191" spans="1:2" x14ac:dyDescent="0.25">
      <c r="A1191" s="170"/>
      <c r="B1191" s="168"/>
    </row>
    <row r="1192" spans="1:2" x14ac:dyDescent="0.25">
      <c r="A1192" s="170"/>
      <c r="B1192" s="168"/>
    </row>
    <row r="1193" spans="1:2" x14ac:dyDescent="0.25">
      <c r="A1193" s="170"/>
      <c r="B1193" s="168"/>
    </row>
    <row r="1194" spans="1:2" x14ac:dyDescent="0.25">
      <c r="A1194" s="170"/>
      <c r="B1194" s="168"/>
    </row>
    <row r="1195" spans="1:2" x14ac:dyDescent="0.25">
      <c r="A1195" s="170"/>
      <c r="B1195" s="168"/>
    </row>
    <row r="1196" spans="1:2" x14ac:dyDescent="0.25">
      <c r="A1196" s="170"/>
      <c r="B1196" s="168"/>
    </row>
    <row r="1197" spans="1:2" x14ac:dyDescent="0.25">
      <c r="A1197" s="170"/>
      <c r="B1197" s="168"/>
    </row>
    <row r="1198" spans="1:2" x14ac:dyDescent="0.25">
      <c r="A1198" s="170"/>
      <c r="B1198" s="168"/>
    </row>
    <row r="1199" spans="1:2" x14ac:dyDescent="0.25">
      <c r="A1199" s="170"/>
      <c r="B1199" s="168"/>
    </row>
    <row r="1200" spans="1:2" x14ac:dyDescent="0.25">
      <c r="A1200" s="170"/>
      <c r="B1200" s="168"/>
    </row>
    <row r="1201" spans="1:2" x14ac:dyDescent="0.25">
      <c r="A1201" s="170"/>
      <c r="B1201" s="168"/>
    </row>
    <row r="1202" spans="1:2" x14ac:dyDescent="0.25">
      <c r="A1202" s="170"/>
      <c r="B1202" s="168"/>
    </row>
    <row r="1203" spans="1:2" x14ac:dyDescent="0.25">
      <c r="A1203" s="170"/>
      <c r="B1203" s="168"/>
    </row>
    <row r="1204" spans="1:2" x14ac:dyDescent="0.25">
      <c r="A1204" s="170"/>
      <c r="B1204" s="168"/>
    </row>
    <row r="1205" spans="1:2" x14ac:dyDescent="0.25">
      <c r="A1205" s="170"/>
      <c r="B1205" s="168"/>
    </row>
    <row r="1206" spans="1:2" x14ac:dyDescent="0.25">
      <c r="A1206" s="170"/>
      <c r="B1206" s="168"/>
    </row>
    <row r="1207" spans="1:2" x14ac:dyDescent="0.25">
      <c r="A1207" s="170"/>
      <c r="B1207" s="168"/>
    </row>
    <row r="1208" spans="1:2" x14ac:dyDescent="0.25">
      <c r="A1208" s="170"/>
      <c r="B1208" s="168"/>
    </row>
    <row r="1209" spans="1:2" x14ac:dyDescent="0.25">
      <c r="A1209" s="170"/>
      <c r="B1209" s="168"/>
    </row>
    <row r="1210" spans="1:2" x14ac:dyDescent="0.25">
      <c r="A1210" s="170"/>
      <c r="B1210" s="168"/>
    </row>
    <row r="1211" spans="1:2" x14ac:dyDescent="0.25">
      <c r="A1211" s="170"/>
      <c r="B1211" s="168"/>
    </row>
    <row r="1212" spans="1:2" x14ac:dyDescent="0.25">
      <c r="A1212" s="170"/>
      <c r="B1212" s="168"/>
    </row>
    <row r="1213" spans="1:2" x14ac:dyDescent="0.25">
      <c r="A1213" s="170"/>
      <c r="B1213" s="168"/>
    </row>
    <row r="1214" spans="1:2" x14ac:dyDescent="0.25">
      <c r="A1214" s="170"/>
      <c r="B1214" s="168"/>
    </row>
    <row r="1215" spans="1:2" x14ac:dyDescent="0.25">
      <c r="A1215" s="170"/>
      <c r="B1215" s="168"/>
    </row>
    <row r="1216" spans="1:2" x14ac:dyDescent="0.25">
      <c r="A1216" s="170"/>
      <c r="B1216" s="168"/>
    </row>
    <row r="1217" spans="1:2" x14ac:dyDescent="0.25">
      <c r="A1217" s="170"/>
      <c r="B1217" s="168"/>
    </row>
    <row r="1218" spans="1:2" x14ac:dyDescent="0.25">
      <c r="A1218" s="170"/>
      <c r="B1218" s="168"/>
    </row>
    <row r="1219" spans="1:2" x14ac:dyDescent="0.25">
      <c r="A1219" s="170"/>
      <c r="B1219" s="168"/>
    </row>
    <row r="1220" spans="1:2" x14ac:dyDescent="0.25">
      <c r="A1220" s="170"/>
      <c r="B1220" s="168"/>
    </row>
    <row r="1221" spans="1:2" x14ac:dyDescent="0.25">
      <c r="A1221" s="170"/>
      <c r="B1221" s="168"/>
    </row>
    <row r="1222" spans="1:2" x14ac:dyDescent="0.25">
      <c r="A1222" s="170"/>
      <c r="B1222" s="168"/>
    </row>
    <row r="1223" spans="1:2" x14ac:dyDescent="0.25">
      <c r="A1223" s="170"/>
      <c r="B1223" s="168"/>
    </row>
    <row r="1224" spans="1:2" x14ac:dyDescent="0.25">
      <c r="A1224" s="170"/>
      <c r="B1224" s="168"/>
    </row>
    <row r="1225" spans="1:2" x14ac:dyDescent="0.25">
      <c r="A1225" s="170"/>
      <c r="B1225" s="168"/>
    </row>
    <row r="1226" spans="1:2" x14ac:dyDescent="0.25">
      <c r="A1226" s="170"/>
      <c r="B1226" s="168"/>
    </row>
    <row r="1227" spans="1:2" x14ac:dyDescent="0.25">
      <c r="A1227" s="170"/>
      <c r="B1227" s="168"/>
    </row>
    <row r="1228" spans="1:2" x14ac:dyDescent="0.25">
      <c r="A1228" s="170"/>
      <c r="B1228" s="168"/>
    </row>
    <row r="1229" spans="1:2" x14ac:dyDescent="0.25">
      <c r="A1229" s="170"/>
      <c r="B1229" s="168"/>
    </row>
    <row r="1230" spans="1:2" x14ac:dyDescent="0.25">
      <c r="A1230" s="170"/>
      <c r="B1230" s="168"/>
    </row>
    <row r="1231" spans="1:2" x14ac:dyDescent="0.25">
      <c r="A1231" s="170"/>
      <c r="B1231" s="168"/>
    </row>
    <row r="1232" spans="1:2" x14ac:dyDescent="0.25">
      <c r="A1232" s="170"/>
      <c r="B1232" s="168"/>
    </row>
    <row r="1233" spans="1:2" x14ac:dyDescent="0.25">
      <c r="A1233" s="170"/>
      <c r="B1233" s="168"/>
    </row>
    <row r="1234" spans="1:2" x14ac:dyDescent="0.25">
      <c r="A1234" s="170"/>
      <c r="B1234" s="168"/>
    </row>
    <row r="1235" spans="1:2" x14ac:dyDescent="0.25">
      <c r="A1235" s="170"/>
      <c r="B1235" s="168"/>
    </row>
    <row r="1236" spans="1:2" x14ac:dyDescent="0.25">
      <c r="A1236" s="170"/>
      <c r="B1236" s="168"/>
    </row>
    <row r="1237" spans="1:2" x14ac:dyDescent="0.25">
      <c r="A1237" s="170"/>
      <c r="B1237" s="168"/>
    </row>
    <row r="1238" spans="1:2" x14ac:dyDescent="0.25">
      <c r="A1238" s="170"/>
      <c r="B1238" s="168"/>
    </row>
    <row r="1239" spans="1:2" x14ac:dyDescent="0.25">
      <c r="A1239" s="170"/>
      <c r="B1239" s="168"/>
    </row>
    <row r="1240" spans="1:2" x14ac:dyDescent="0.25">
      <c r="A1240" s="170"/>
      <c r="B1240" s="168"/>
    </row>
    <row r="1241" spans="1:2" x14ac:dyDescent="0.25">
      <c r="A1241" s="170"/>
      <c r="B1241" s="168"/>
    </row>
    <row r="1242" spans="1:2" x14ac:dyDescent="0.25">
      <c r="A1242" s="170"/>
      <c r="B1242" s="168"/>
    </row>
    <row r="1243" spans="1:2" x14ac:dyDescent="0.25">
      <c r="A1243" s="170"/>
      <c r="B1243" s="168"/>
    </row>
    <row r="1244" spans="1:2" x14ac:dyDescent="0.25">
      <c r="A1244" s="170"/>
      <c r="B1244" s="168"/>
    </row>
    <row r="1245" spans="1:2" x14ac:dyDescent="0.25">
      <c r="A1245" s="170"/>
      <c r="B1245" s="168"/>
    </row>
    <row r="1246" spans="1:2" x14ac:dyDescent="0.25">
      <c r="A1246" s="170"/>
      <c r="B1246" s="168"/>
    </row>
    <row r="1247" spans="1:2" x14ac:dyDescent="0.25">
      <c r="A1247" s="170"/>
      <c r="B1247" s="168"/>
    </row>
    <row r="1248" spans="1:2" x14ac:dyDescent="0.25">
      <c r="A1248" s="170"/>
      <c r="B1248" s="168"/>
    </row>
    <row r="1249" spans="1:2" x14ac:dyDescent="0.25">
      <c r="A1249" s="170"/>
      <c r="B1249" s="168"/>
    </row>
    <row r="1250" spans="1:2" x14ac:dyDescent="0.25">
      <c r="A1250" s="170"/>
      <c r="B1250" s="168"/>
    </row>
    <row r="1251" spans="1:2" x14ac:dyDescent="0.25">
      <c r="A1251" s="170"/>
      <c r="B1251" s="168"/>
    </row>
    <row r="1252" spans="1:2" x14ac:dyDescent="0.25">
      <c r="A1252" s="170"/>
      <c r="B1252" s="168"/>
    </row>
    <row r="1253" spans="1:2" x14ac:dyDescent="0.25">
      <c r="A1253" s="170"/>
      <c r="B1253" s="168"/>
    </row>
    <row r="1254" spans="1:2" x14ac:dyDescent="0.25">
      <c r="A1254" s="170"/>
      <c r="B1254" s="168"/>
    </row>
    <row r="1255" spans="1:2" x14ac:dyDescent="0.25">
      <c r="A1255" s="170"/>
      <c r="B1255" s="168"/>
    </row>
    <row r="1256" spans="1:2" x14ac:dyDescent="0.25">
      <c r="A1256" s="170"/>
      <c r="B1256" s="168"/>
    </row>
    <row r="1257" spans="1:2" x14ac:dyDescent="0.25">
      <c r="A1257" s="170"/>
      <c r="B1257" s="168"/>
    </row>
    <row r="1258" spans="1:2" x14ac:dyDescent="0.25">
      <c r="A1258" s="170"/>
      <c r="B1258" s="168"/>
    </row>
    <row r="1259" spans="1:2" x14ac:dyDescent="0.25">
      <c r="A1259" s="170"/>
      <c r="B1259" s="168"/>
    </row>
    <row r="1260" spans="1:2" x14ac:dyDescent="0.25">
      <c r="A1260" s="170"/>
      <c r="B1260" s="168"/>
    </row>
    <row r="1261" spans="1:2" x14ac:dyDescent="0.25">
      <c r="A1261" s="170"/>
      <c r="B1261" s="168"/>
    </row>
    <row r="1262" spans="1:2" x14ac:dyDescent="0.25">
      <c r="A1262" s="170"/>
      <c r="B1262" s="168"/>
    </row>
    <row r="1263" spans="1:2" x14ac:dyDescent="0.25">
      <c r="A1263" s="170"/>
      <c r="B1263" s="168"/>
    </row>
    <row r="1264" spans="1:2" x14ac:dyDescent="0.25">
      <c r="A1264" s="170"/>
      <c r="B1264" s="168"/>
    </row>
    <row r="1265" spans="1:2" x14ac:dyDescent="0.25">
      <c r="A1265" s="170"/>
      <c r="B1265" s="168"/>
    </row>
    <row r="1266" spans="1:2" x14ac:dyDescent="0.25">
      <c r="A1266" s="170"/>
      <c r="B1266" s="168"/>
    </row>
    <row r="1267" spans="1:2" x14ac:dyDescent="0.25">
      <c r="A1267" s="170"/>
      <c r="B1267" s="168"/>
    </row>
    <row r="1268" spans="1:2" x14ac:dyDescent="0.25">
      <c r="A1268" s="170"/>
      <c r="B1268" s="168"/>
    </row>
    <row r="1269" spans="1:2" x14ac:dyDescent="0.25">
      <c r="A1269" s="170"/>
      <c r="B1269" s="168"/>
    </row>
    <row r="1270" spans="1:2" x14ac:dyDescent="0.25">
      <c r="A1270" s="170"/>
      <c r="B1270" s="168"/>
    </row>
    <row r="1271" spans="1:2" x14ac:dyDescent="0.25">
      <c r="A1271" s="170"/>
      <c r="B1271" s="168"/>
    </row>
    <row r="1272" spans="1:2" x14ac:dyDescent="0.25">
      <c r="A1272" s="170"/>
      <c r="B1272" s="168"/>
    </row>
    <row r="1273" spans="1:2" x14ac:dyDescent="0.25">
      <c r="A1273" s="170"/>
      <c r="B1273" s="168"/>
    </row>
    <row r="1274" spans="1:2" x14ac:dyDescent="0.25">
      <c r="A1274" s="170"/>
      <c r="B1274" s="168"/>
    </row>
    <row r="1275" spans="1:2" x14ac:dyDescent="0.25">
      <c r="A1275" s="170"/>
      <c r="B1275" s="168"/>
    </row>
    <row r="1276" spans="1:2" x14ac:dyDescent="0.25">
      <c r="A1276" s="170"/>
      <c r="B1276" s="168"/>
    </row>
    <row r="1277" spans="1:2" x14ac:dyDescent="0.25">
      <c r="A1277" s="170"/>
      <c r="B1277" s="168"/>
    </row>
    <row r="1278" spans="1:2" x14ac:dyDescent="0.25">
      <c r="A1278" s="170"/>
      <c r="B1278" s="168"/>
    </row>
    <row r="1279" spans="1:2" x14ac:dyDescent="0.25">
      <c r="A1279" s="170"/>
      <c r="B1279" s="168"/>
    </row>
    <row r="1280" spans="1:2" x14ac:dyDescent="0.25">
      <c r="A1280" s="170"/>
      <c r="B1280" s="168"/>
    </row>
    <row r="1281" spans="1:2" x14ac:dyDescent="0.25">
      <c r="A1281" s="170"/>
      <c r="B1281" s="168"/>
    </row>
    <row r="1282" spans="1:2" x14ac:dyDescent="0.25">
      <c r="A1282" s="170"/>
      <c r="B1282" s="168"/>
    </row>
    <row r="1283" spans="1:2" x14ac:dyDescent="0.25">
      <c r="A1283" s="170"/>
      <c r="B1283" s="168"/>
    </row>
    <row r="1284" spans="1:2" x14ac:dyDescent="0.25">
      <c r="A1284" s="170"/>
      <c r="B1284" s="168"/>
    </row>
    <row r="1285" spans="1:2" x14ac:dyDescent="0.25">
      <c r="A1285" s="170"/>
      <c r="B1285" s="168"/>
    </row>
    <row r="1286" spans="1:2" x14ac:dyDescent="0.25">
      <c r="A1286" s="170"/>
      <c r="B1286" s="168"/>
    </row>
    <row r="1287" spans="1:2" x14ac:dyDescent="0.25">
      <c r="A1287" s="170"/>
      <c r="B1287" s="168"/>
    </row>
    <row r="1288" spans="1:2" x14ac:dyDescent="0.25">
      <c r="A1288" s="170"/>
      <c r="B1288" s="168"/>
    </row>
    <row r="1289" spans="1:2" x14ac:dyDescent="0.25">
      <c r="A1289" s="170"/>
      <c r="B1289" s="168"/>
    </row>
    <row r="1290" spans="1:2" x14ac:dyDescent="0.25">
      <c r="A1290" s="170"/>
      <c r="B1290" s="168"/>
    </row>
    <row r="1291" spans="1:2" x14ac:dyDescent="0.25">
      <c r="A1291" s="170"/>
      <c r="B1291" s="168"/>
    </row>
    <row r="1292" spans="1:2" x14ac:dyDescent="0.25">
      <c r="A1292" s="170"/>
      <c r="B1292" s="168"/>
    </row>
    <row r="1293" spans="1:2" x14ac:dyDescent="0.25">
      <c r="A1293" s="170"/>
      <c r="B1293" s="168"/>
    </row>
    <row r="1294" spans="1:2" x14ac:dyDescent="0.25">
      <c r="A1294" s="170"/>
      <c r="B1294" s="168"/>
    </row>
    <row r="1295" spans="1:2" x14ac:dyDescent="0.25">
      <c r="A1295" s="170"/>
      <c r="B1295" s="168"/>
    </row>
    <row r="1296" spans="1:2" x14ac:dyDescent="0.25">
      <c r="A1296" s="170"/>
      <c r="B1296" s="168"/>
    </row>
    <row r="1297" spans="1:2" x14ac:dyDescent="0.25">
      <c r="A1297" s="170"/>
      <c r="B1297" s="168"/>
    </row>
    <row r="1298" spans="1:2" x14ac:dyDescent="0.25">
      <c r="A1298" s="170"/>
      <c r="B1298" s="168"/>
    </row>
    <row r="1299" spans="1:2" x14ac:dyDescent="0.25">
      <c r="A1299" s="170"/>
      <c r="B1299" s="168"/>
    </row>
    <row r="1300" spans="1:2" x14ac:dyDescent="0.25">
      <c r="A1300" s="170"/>
      <c r="B1300" s="168"/>
    </row>
    <row r="1301" spans="1:2" x14ac:dyDescent="0.25">
      <c r="A1301" s="170"/>
      <c r="B1301" s="168"/>
    </row>
    <row r="1302" spans="1:2" x14ac:dyDescent="0.25">
      <c r="A1302" s="170"/>
      <c r="B1302" s="168"/>
    </row>
    <row r="1303" spans="1:2" x14ac:dyDescent="0.25">
      <c r="A1303" s="170"/>
      <c r="B1303" s="168"/>
    </row>
    <row r="1304" spans="1:2" x14ac:dyDescent="0.25">
      <c r="A1304" s="170"/>
      <c r="B1304" s="168"/>
    </row>
    <row r="1305" spans="1:2" x14ac:dyDescent="0.25">
      <c r="A1305" s="170"/>
      <c r="B1305" s="168"/>
    </row>
    <row r="1306" spans="1:2" x14ac:dyDescent="0.25">
      <c r="A1306" s="170"/>
      <c r="B1306" s="168"/>
    </row>
    <row r="1307" spans="1:2" x14ac:dyDescent="0.25">
      <c r="A1307" s="170"/>
      <c r="B1307" s="168"/>
    </row>
    <row r="1308" spans="1:2" x14ac:dyDescent="0.25">
      <c r="A1308" s="170"/>
      <c r="B1308" s="168"/>
    </row>
    <row r="1309" spans="1:2" x14ac:dyDescent="0.25">
      <c r="A1309" s="170"/>
      <c r="B1309" s="168"/>
    </row>
    <row r="1310" spans="1:2" x14ac:dyDescent="0.25">
      <c r="A1310" s="170"/>
      <c r="B1310" s="168"/>
    </row>
    <row r="1311" spans="1:2" x14ac:dyDescent="0.25">
      <c r="A1311" s="170"/>
      <c r="B1311" s="168"/>
    </row>
    <row r="1312" spans="1:2" x14ac:dyDescent="0.25">
      <c r="A1312" s="170"/>
      <c r="B1312" s="168"/>
    </row>
    <row r="1313" spans="1:2" x14ac:dyDescent="0.25">
      <c r="A1313" s="170"/>
      <c r="B1313" s="168"/>
    </row>
    <row r="1314" spans="1:2" x14ac:dyDescent="0.25">
      <c r="A1314" s="170"/>
      <c r="B1314" s="168"/>
    </row>
    <row r="1315" spans="1:2" x14ac:dyDescent="0.25">
      <c r="A1315" s="170"/>
      <c r="B1315" s="168"/>
    </row>
    <row r="1316" spans="1:2" x14ac:dyDescent="0.25">
      <c r="A1316" s="170"/>
      <c r="B1316" s="168"/>
    </row>
    <row r="1317" spans="1:2" x14ac:dyDescent="0.25">
      <c r="A1317" s="170"/>
      <c r="B1317" s="168"/>
    </row>
    <row r="1318" spans="1:2" x14ac:dyDescent="0.25">
      <c r="A1318" s="170"/>
      <c r="B1318" s="168"/>
    </row>
    <row r="1319" spans="1:2" x14ac:dyDescent="0.25">
      <c r="A1319" s="170"/>
      <c r="B1319" s="168"/>
    </row>
    <row r="1320" spans="1:2" x14ac:dyDescent="0.25">
      <c r="A1320" s="170"/>
      <c r="B1320" s="168"/>
    </row>
    <row r="1321" spans="1:2" x14ac:dyDescent="0.25">
      <c r="A1321" s="170"/>
      <c r="B1321" s="168"/>
    </row>
    <row r="1322" spans="1:2" x14ac:dyDescent="0.25">
      <c r="A1322" s="170"/>
      <c r="B1322" s="168"/>
    </row>
    <row r="1323" spans="1:2" x14ac:dyDescent="0.25">
      <c r="A1323" s="170"/>
      <c r="B1323" s="168"/>
    </row>
    <row r="1324" spans="1:2" x14ac:dyDescent="0.25">
      <c r="A1324" s="170"/>
      <c r="B1324" s="168"/>
    </row>
    <row r="1325" spans="1:2" x14ac:dyDescent="0.25">
      <c r="A1325" s="170"/>
      <c r="B1325" s="168"/>
    </row>
    <row r="1326" spans="1:2" x14ac:dyDescent="0.25">
      <c r="A1326" s="170"/>
      <c r="B1326" s="168"/>
    </row>
    <row r="1327" spans="1:2" x14ac:dyDescent="0.25">
      <c r="A1327" s="170"/>
      <c r="B1327" s="168"/>
    </row>
    <row r="1328" spans="1:2" x14ac:dyDescent="0.25">
      <c r="A1328" s="170"/>
      <c r="B1328" s="168"/>
    </row>
    <row r="1329" spans="1:2" x14ac:dyDescent="0.25">
      <c r="A1329" s="170"/>
      <c r="B1329" s="168"/>
    </row>
    <row r="1330" spans="1:2" x14ac:dyDescent="0.25">
      <c r="A1330" s="170"/>
      <c r="B1330" s="168"/>
    </row>
    <row r="1331" spans="1:2" x14ac:dyDescent="0.25">
      <c r="A1331" s="170"/>
      <c r="B1331" s="168"/>
    </row>
    <row r="1332" spans="1:2" x14ac:dyDescent="0.25">
      <c r="A1332" s="170"/>
      <c r="B1332" s="168"/>
    </row>
    <row r="1333" spans="1:2" x14ac:dyDescent="0.25">
      <c r="A1333" s="170"/>
      <c r="B1333" s="168"/>
    </row>
    <row r="1334" spans="1:2" x14ac:dyDescent="0.25">
      <c r="A1334" s="170"/>
      <c r="B1334" s="168"/>
    </row>
    <row r="1335" spans="1:2" x14ac:dyDescent="0.25">
      <c r="A1335" s="170"/>
      <c r="B1335" s="168"/>
    </row>
    <row r="1336" spans="1:2" x14ac:dyDescent="0.25">
      <c r="A1336" s="170"/>
      <c r="B1336" s="168"/>
    </row>
    <row r="1337" spans="1:2" x14ac:dyDescent="0.25">
      <c r="A1337" s="170"/>
      <c r="B1337" s="168"/>
    </row>
    <row r="1338" spans="1:2" x14ac:dyDescent="0.25">
      <c r="A1338" s="170"/>
      <c r="B1338" s="168"/>
    </row>
    <row r="1339" spans="1:2" x14ac:dyDescent="0.25">
      <c r="A1339" s="170"/>
      <c r="B1339" s="168"/>
    </row>
    <row r="1340" spans="1:2" x14ac:dyDescent="0.25">
      <c r="A1340" s="170"/>
      <c r="B1340" s="168"/>
    </row>
    <row r="1341" spans="1:2" x14ac:dyDescent="0.25">
      <c r="A1341" s="170"/>
      <c r="B1341" s="168"/>
    </row>
    <row r="1342" spans="1:2" x14ac:dyDescent="0.25">
      <c r="A1342" s="170"/>
      <c r="B1342" s="168"/>
    </row>
    <row r="1343" spans="1:2" x14ac:dyDescent="0.25">
      <c r="A1343" s="170"/>
      <c r="B1343" s="168"/>
    </row>
    <row r="1344" spans="1:2" x14ac:dyDescent="0.25">
      <c r="A1344" s="170"/>
      <c r="B1344" s="168"/>
    </row>
    <row r="1345" spans="1:2" x14ac:dyDescent="0.25">
      <c r="A1345" s="170"/>
      <c r="B1345" s="168"/>
    </row>
    <row r="1346" spans="1:2" x14ac:dyDescent="0.25">
      <c r="A1346" s="170"/>
      <c r="B1346" s="168"/>
    </row>
    <row r="1347" spans="1:2" x14ac:dyDescent="0.25">
      <c r="A1347" s="170"/>
      <c r="B1347" s="168"/>
    </row>
    <row r="1348" spans="1:2" x14ac:dyDescent="0.25">
      <c r="A1348" s="170"/>
      <c r="B1348" s="168"/>
    </row>
    <row r="1349" spans="1:2" x14ac:dyDescent="0.25">
      <c r="A1349" s="170"/>
      <c r="B1349" s="168"/>
    </row>
    <row r="1350" spans="1:2" x14ac:dyDescent="0.25">
      <c r="A1350" s="170"/>
      <c r="B1350" s="168"/>
    </row>
    <row r="1351" spans="1:2" x14ac:dyDescent="0.25">
      <c r="A1351" s="170"/>
      <c r="B1351" s="168"/>
    </row>
    <row r="1352" spans="1:2" x14ac:dyDescent="0.25">
      <c r="A1352" s="170"/>
      <c r="B1352" s="168"/>
    </row>
    <row r="1353" spans="1:2" x14ac:dyDescent="0.25">
      <c r="A1353" s="170"/>
      <c r="B1353" s="168"/>
    </row>
    <row r="1354" spans="1:2" x14ac:dyDescent="0.25">
      <c r="A1354" s="170"/>
      <c r="B1354" s="168"/>
    </row>
    <row r="1355" spans="1:2" x14ac:dyDescent="0.25">
      <c r="A1355" s="170"/>
      <c r="B1355" s="168"/>
    </row>
    <row r="1356" spans="1:2" x14ac:dyDescent="0.25">
      <c r="A1356" s="170"/>
      <c r="B1356" s="168"/>
    </row>
    <row r="1357" spans="1:2" x14ac:dyDescent="0.25">
      <c r="A1357" s="170"/>
      <c r="B1357" s="168"/>
    </row>
    <row r="1358" spans="1:2" x14ac:dyDescent="0.25">
      <c r="A1358" s="170"/>
      <c r="B1358" s="168"/>
    </row>
    <row r="1359" spans="1:2" x14ac:dyDescent="0.25">
      <c r="A1359" s="170"/>
      <c r="B1359" s="168"/>
    </row>
    <row r="1360" spans="1:2" x14ac:dyDescent="0.25">
      <c r="A1360" s="170"/>
      <c r="B1360" s="168"/>
    </row>
    <row r="1361" spans="1:2" x14ac:dyDescent="0.25">
      <c r="A1361" s="170"/>
      <c r="B1361" s="168"/>
    </row>
    <row r="1362" spans="1:2" x14ac:dyDescent="0.25">
      <c r="A1362" s="170"/>
      <c r="B1362" s="168"/>
    </row>
    <row r="1363" spans="1:2" x14ac:dyDescent="0.25">
      <c r="A1363" s="170"/>
      <c r="B1363" s="168"/>
    </row>
    <row r="1364" spans="1:2" x14ac:dyDescent="0.25">
      <c r="A1364" s="170"/>
      <c r="B1364" s="168"/>
    </row>
    <row r="1365" spans="1:2" x14ac:dyDescent="0.25">
      <c r="A1365" s="170"/>
      <c r="B1365" s="168"/>
    </row>
    <row r="1366" spans="1:2" x14ac:dyDescent="0.25">
      <c r="A1366" s="170"/>
      <c r="B1366" s="168"/>
    </row>
    <row r="1367" spans="1:2" x14ac:dyDescent="0.25">
      <c r="A1367" s="170"/>
      <c r="B1367" s="168"/>
    </row>
    <row r="1368" spans="1:2" x14ac:dyDescent="0.25">
      <c r="A1368" s="170"/>
      <c r="B1368" s="168"/>
    </row>
    <row r="1369" spans="1:2" x14ac:dyDescent="0.25">
      <c r="A1369" s="170"/>
      <c r="B1369" s="168"/>
    </row>
    <row r="1370" spans="1:2" x14ac:dyDescent="0.25">
      <c r="A1370" s="170"/>
      <c r="B1370" s="168"/>
    </row>
    <row r="1371" spans="1:2" x14ac:dyDescent="0.25">
      <c r="A1371" s="170"/>
      <c r="B1371" s="168"/>
    </row>
    <row r="1372" spans="1:2" x14ac:dyDescent="0.25">
      <c r="A1372" s="170"/>
      <c r="B1372" s="168"/>
    </row>
    <row r="1373" spans="1:2" x14ac:dyDescent="0.25">
      <c r="A1373" s="170"/>
      <c r="B1373" s="168"/>
    </row>
    <row r="1374" spans="1:2" x14ac:dyDescent="0.25">
      <c r="A1374" s="170"/>
      <c r="B1374" s="168"/>
    </row>
    <row r="1375" spans="1:2" x14ac:dyDescent="0.25">
      <c r="A1375" s="170"/>
      <c r="B1375" s="168"/>
    </row>
    <row r="1376" spans="1:2" x14ac:dyDescent="0.25">
      <c r="A1376" s="170"/>
      <c r="B1376" s="168"/>
    </row>
    <row r="1377" spans="1:2" x14ac:dyDescent="0.25">
      <c r="A1377" s="170"/>
      <c r="B1377" s="168"/>
    </row>
    <row r="1378" spans="1:2" x14ac:dyDescent="0.25">
      <c r="A1378" s="170"/>
      <c r="B1378" s="168"/>
    </row>
    <row r="1379" spans="1:2" x14ac:dyDescent="0.25">
      <c r="A1379" s="170"/>
      <c r="B1379" s="168"/>
    </row>
    <row r="1380" spans="1:2" x14ac:dyDescent="0.25">
      <c r="A1380" s="170"/>
      <c r="B1380" s="168"/>
    </row>
    <row r="1381" spans="1:2" x14ac:dyDescent="0.25">
      <c r="A1381" s="170"/>
      <c r="B1381" s="168"/>
    </row>
    <row r="1382" spans="1:2" x14ac:dyDescent="0.25">
      <c r="A1382" s="170"/>
      <c r="B1382" s="168"/>
    </row>
    <row r="1383" spans="1:2" x14ac:dyDescent="0.25">
      <c r="A1383" s="170"/>
      <c r="B1383" s="168"/>
    </row>
    <row r="1384" spans="1:2" x14ac:dyDescent="0.25">
      <c r="A1384" s="170"/>
      <c r="B1384" s="168"/>
    </row>
    <row r="1385" spans="1:2" x14ac:dyDescent="0.25">
      <c r="A1385" s="170"/>
      <c r="B1385" s="168"/>
    </row>
    <row r="1386" spans="1:2" x14ac:dyDescent="0.25">
      <c r="A1386" s="170"/>
      <c r="B1386" s="168"/>
    </row>
    <row r="1387" spans="1:2" x14ac:dyDescent="0.25">
      <c r="A1387" s="170"/>
      <c r="B1387" s="168"/>
    </row>
    <row r="1388" spans="1:2" x14ac:dyDescent="0.25">
      <c r="A1388" s="170"/>
      <c r="B1388" s="168"/>
    </row>
    <row r="1389" spans="1:2" x14ac:dyDescent="0.25">
      <c r="A1389" s="170"/>
      <c r="B1389" s="168"/>
    </row>
    <row r="1390" spans="1:2" x14ac:dyDescent="0.25">
      <c r="A1390" s="170"/>
      <c r="B1390" s="168"/>
    </row>
    <row r="1391" spans="1:2" x14ac:dyDescent="0.25">
      <c r="A1391" s="170"/>
      <c r="B1391" s="168"/>
    </row>
    <row r="1392" spans="1:2" x14ac:dyDescent="0.25">
      <c r="A1392" s="170"/>
      <c r="B1392" s="168"/>
    </row>
    <row r="1393" spans="1:2" x14ac:dyDescent="0.25">
      <c r="A1393" s="170"/>
      <c r="B1393" s="168"/>
    </row>
    <row r="1394" spans="1:2" x14ac:dyDescent="0.25">
      <c r="A1394" s="170"/>
      <c r="B1394" s="168"/>
    </row>
    <row r="1395" spans="1:2" x14ac:dyDescent="0.25">
      <c r="A1395" s="170"/>
      <c r="B1395" s="168"/>
    </row>
    <row r="1396" spans="1:2" x14ac:dyDescent="0.25">
      <c r="A1396" s="170"/>
      <c r="B1396" s="168"/>
    </row>
    <row r="1397" spans="1:2" x14ac:dyDescent="0.25">
      <c r="A1397" s="170"/>
      <c r="B1397" s="168"/>
    </row>
    <row r="1398" spans="1:2" x14ac:dyDescent="0.25">
      <c r="A1398" s="170"/>
      <c r="B1398" s="168"/>
    </row>
    <row r="1399" spans="1:2" x14ac:dyDescent="0.25">
      <c r="A1399" s="170"/>
      <c r="B1399" s="168"/>
    </row>
    <row r="1400" spans="1:2" x14ac:dyDescent="0.25">
      <c r="A1400" s="170"/>
      <c r="B1400" s="168"/>
    </row>
    <row r="1401" spans="1:2" x14ac:dyDescent="0.25">
      <c r="A1401" s="170"/>
      <c r="B1401" s="168"/>
    </row>
    <row r="1402" spans="1:2" x14ac:dyDescent="0.25">
      <c r="A1402" s="170"/>
      <c r="B1402" s="168"/>
    </row>
    <row r="1403" spans="1:2" x14ac:dyDescent="0.25">
      <c r="A1403" s="170"/>
      <c r="B1403" s="168"/>
    </row>
    <row r="1404" spans="1:2" x14ac:dyDescent="0.25">
      <c r="A1404" s="170"/>
      <c r="B1404" s="168"/>
    </row>
    <row r="1405" spans="1:2" x14ac:dyDescent="0.25">
      <c r="A1405" s="170"/>
      <c r="B1405" s="168"/>
    </row>
    <row r="1406" spans="1:2" x14ac:dyDescent="0.25">
      <c r="A1406" s="170"/>
      <c r="B1406" s="168"/>
    </row>
    <row r="1407" spans="1:2" x14ac:dyDescent="0.25">
      <c r="A1407" s="170"/>
      <c r="B1407" s="168"/>
    </row>
    <row r="1408" spans="1:2" x14ac:dyDescent="0.25">
      <c r="A1408" s="170"/>
      <c r="B1408" s="168"/>
    </row>
    <row r="1409" spans="1:2" x14ac:dyDescent="0.25">
      <c r="A1409" s="170"/>
      <c r="B1409" s="168"/>
    </row>
    <row r="1410" spans="1:2" x14ac:dyDescent="0.25">
      <c r="A1410" s="170"/>
      <c r="B1410" s="168"/>
    </row>
    <row r="1411" spans="1:2" x14ac:dyDescent="0.25">
      <c r="A1411" s="170"/>
      <c r="B1411" s="168"/>
    </row>
    <row r="1412" spans="1:2" x14ac:dyDescent="0.25">
      <c r="A1412" s="170"/>
      <c r="B1412" s="168"/>
    </row>
    <row r="1413" spans="1:2" x14ac:dyDescent="0.25">
      <c r="A1413" s="170"/>
      <c r="B1413" s="168"/>
    </row>
    <row r="1414" spans="1:2" x14ac:dyDescent="0.25">
      <c r="A1414" s="170"/>
      <c r="B1414" s="168"/>
    </row>
    <row r="1415" spans="1:2" x14ac:dyDescent="0.25">
      <c r="A1415" s="170"/>
      <c r="B1415" s="168"/>
    </row>
    <row r="1416" spans="1:2" x14ac:dyDescent="0.25">
      <c r="A1416" s="170"/>
      <c r="B1416" s="168"/>
    </row>
    <row r="1417" spans="1:2" x14ac:dyDescent="0.25">
      <c r="A1417" s="170"/>
      <c r="B1417" s="168"/>
    </row>
    <row r="1418" spans="1:2" x14ac:dyDescent="0.25">
      <c r="A1418" s="170"/>
      <c r="B1418" s="168"/>
    </row>
    <row r="1419" spans="1:2" x14ac:dyDescent="0.25">
      <c r="A1419" s="170"/>
      <c r="B1419" s="168"/>
    </row>
    <row r="1420" spans="1:2" x14ac:dyDescent="0.25">
      <c r="A1420" s="170"/>
      <c r="B1420" s="168"/>
    </row>
    <row r="1421" spans="1:2" x14ac:dyDescent="0.25">
      <c r="A1421" s="170"/>
      <c r="B1421" s="168"/>
    </row>
    <row r="1422" spans="1:2" x14ac:dyDescent="0.25">
      <c r="A1422" s="170"/>
      <c r="B1422" s="168"/>
    </row>
    <row r="1423" spans="1:2" x14ac:dyDescent="0.25">
      <c r="A1423" s="170"/>
      <c r="B1423" s="168"/>
    </row>
    <row r="1424" spans="1:2" x14ac:dyDescent="0.25">
      <c r="A1424" s="170"/>
      <c r="B1424" s="168"/>
    </row>
    <row r="1425" spans="1:2" x14ac:dyDescent="0.25">
      <c r="A1425" s="170"/>
      <c r="B1425" s="168"/>
    </row>
    <row r="1426" spans="1:2" x14ac:dyDescent="0.25">
      <c r="A1426" s="170"/>
      <c r="B1426" s="168"/>
    </row>
    <row r="1427" spans="1:2" x14ac:dyDescent="0.25">
      <c r="A1427" s="170"/>
      <c r="B1427" s="168"/>
    </row>
    <row r="1428" spans="1:2" x14ac:dyDescent="0.25">
      <c r="A1428" s="170"/>
      <c r="B1428" s="168"/>
    </row>
    <row r="1429" spans="1:2" x14ac:dyDescent="0.25">
      <c r="A1429" s="170"/>
      <c r="B1429" s="168"/>
    </row>
    <row r="1430" spans="1:2" x14ac:dyDescent="0.25">
      <c r="A1430" s="170"/>
      <c r="B1430" s="168"/>
    </row>
    <row r="1431" spans="1:2" x14ac:dyDescent="0.25">
      <c r="A1431" s="170"/>
      <c r="B1431" s="168"/>
    </row>
    <row r="1432" spans="1:2" x14ac:dyDescent="0.25">
      <c r="A1432" s="170"/>
      <c r="B1432" s="168"/>
    </row>
    <row r="1433" spans="1:2" x14ac:dyDescent="0.25">
      <c r="A1433" s="170"/>
      <c r="B1433" s="168"/>
    </row>
    <row r="1434" spans="1:2" x14ac:dyDescent="0.25">
      <c r="A1434" s="170"/>
      <c r="B1434" s="168"/>
    </row>
    <row r="1435" spans="1:2" x14ac:dyDescent="0.25">
      <c r="A1435" s="170"/>
      <c r="B1435" s="168"/>
    </row>
    <row r="1436" spans="1:2" x14ac:dyDescent="0.25">
      <c r="A1436" s="170"/>
      <c r="B1436" s="168"/>
    </row>
    <row r="1437" spans="1:2" x14ac:dyDescent="0.25">
      <c r="A1437" s="170"/>
      <c r="B1437" s="168"/>
    </row>
    <row r="1438" spans="1:2" x14ac:dyDescent="0.25">
      <c r="A1438" s="170"/>
      <c r="B1438" s="168"/>
    </row>
    <row r="1439" spans="1:2" x14ac:dyDescent="0.25">
      <c r="A1439" s="170"/>
      <c r="B1439" s="168"/>
    </row>
    <row r="1440" spans="1:2" x14ac:dyDescent="0.25">
      <c r="A1440" s="170"/>
      <c r="B1440" s="168"/>
    </row>
    <row r="1441" spans="1:2" x14ac:dyDescent="0.25">
      <c r="A1441" s="170"/>
      <c r="B1441" s="168"/>
    </row>
    <row r="1442" spans="1:2" x14ac:dyDescent="0.25">
      <c r="A1442" s="170"/>
      <c r="B1442" s="168"/>
    </row>
    <row r="1443" spans="1:2" x14ac:dyDescent="0.25">
      <c r="A1443" s="170"/>
      <c r="B1443" s="168"/>
    </row>
    <row r="1444" spans="1:2" x14ac:dyDescent="0.25">
      <c r="A1444" s="170"/>
      <c r="B1444" s="168"/>
    </row>
    <row r="1445" spans="1:2" x14ac:dyDescent="0.25">
      <c r="A1445" s="170"/>
      <c r="B1445" s="168"/>
    </row>
    <row r="1446" spans="1:2" x14ac:dyDescent="0.25">
      <c r="A1446" s="170"/>
      <c r="B1446" s="168"/>
    </row>
    <row r="1447" spans="1:2" x14ac:dyDescent="0.25">
      <c r="A1447" s="170"/>
      <c r="B1447" s="168"/>
    </row>
    <row r="1448" spans="1:2" x14ac:dyDescent="0.25">
      <c r="A1448" s="170"/>
      <c r="B1448" s="168"/>
    </row>
    <row r="1449" spans="1:2" x14ac:dyDescent="0.25">
      <c r="A1449" s="170"/>
      <c r="B1449" s="168"/>
    </row>
    <row r="1450" spans="1:2" x14ac:dyDescent="0.25">
      <c r="A1450" s="170"/>
      <c r="B1450" s="168"/>
    </row>
    <row r="1451" spans="1:2" x14ac:dyDescent="0.25">
      <c r="A1451" s="170"/>
      <c r="B1451" s="168"/>
    </row>
    <row r="1452" spans="1:2" x14ac:dyDescent="0.25">
      <c r="A1452" s="170"/>
      <c r="B1452" s="168"/>
    </row>
    <row r="1453" spans="1:2" x14ac:dyDescent="0.25">
      <c r="A1453" s="170"/>
      <c r="B1453" s="168"/>
    </row>
    <row r="1454" spans="1:2" x14ac:dyDescent="0.25">
      <c r="A1454" s="170"/>
      <c r="B1454" s="168"/>
    </row>
    <row r="1455" spans="1:2" x14ac:dyDescent="0.25">
      <c r="A1455" s="170"/>
      <c r="B1455" s="168"/>
    </row>
    <row r="1456" spans="1:2" x14ac:dyDescent="0.25">
      <c r="A1456" s="170"/>
      <c r="B1456" s="168"/>
    </row>
    <row r="1457" spans="1:2" x14ac:dyDescent="0.25">
      <c r="A1457" s="170"/>
      <c r="B1457" s="168"/>
    </row>
    <row r="1458" spans="1:2" x14ac:dyDescent="0.25">
      <c r="A1458" s="170"/>
      <c r="B1458" s="168"/>
    </row>
    <row r="1459" spans="1:2" x14ac:dyDescent="0.25">
      <c r="A1459" s="170"/>
      <c r="B1459" s="168"/>
    </row>
    <row r="1460" spans="1:2" x14ac:dyDescent="0.25">
      <c r="A1460" s="170"/>
      <c r="B1460" s="168"/>
    </row>
    <row r="1461" spans="1:2" x14ac:dyDescent="0.25">
      <c r="A1461" s="170"/>
      <c r="B1461" s="168"/>
    </row>
    <row r="1462" spans="1:2" x14ac:dyDescent="0.25">
      <c r="A1462" s="170"/>
      <c r="B1462" s="168"/>
    </row>
    <row r="1463" spans="1:2" x14ac:dyDescent="0.25">
      <c r="A1463" s="170"/>
      <c r="B1463" s="168"/>
    </row>
    <row r="1464" spans="1:2" x14ac:dyDescent="0.25">
      <c r="A1464" s="170"/>
      <c r="B1464" s="168"/>
    </row>
    <row r="1465" spans="1:2" x14ac:dyDescent="0.25">
      <c r="A1465" s="170"/>
      <c r="B1465" s="168"/>
    </row>
    <row r="1466" spans="1:2" x14ac:dyDescent="0.25">
      <c r="A1466" s="170"/>
      <c r="B1466" s="168"/>
    </row>
    <row r="1467" spans="1:2" x14ac:dyDescent="0.25">
      <c r="A1467" s="170"/>
      <c r="B1467" s="168"/>
    </row>
    <row r="1468" spans="1:2" x14ac:dyDescent="0.25">
      <c r="A1468" s="170"/>
      <c r="B1468" s="168"/>
    </row>
    <row r="1469" spans="1:2" x14ac:dyDescent="0.25">
      <c r="A1469" s="170"/>
      <c r="B1469" s="168"/>
    </row>
    <row r="1470" spans="1:2" x14ac:dyDescent="0.25">
      <c r="A1470" s="170"/>
      <c r="B1470" s="168"/>
    </row>
    <row r="1471" spans="1:2" x14ac:dyDescent="0.25">
      <c r="A1471" s="170"/>
      <c r="B1471" s="168"/>
    </row>
    <row r="1472" spans="1:2" x14ac:dyDescent="0.25">
      <c r="A1472" s="170"/>
      <c r="B1472" s="168"/>
    </row>
    <row r="1473" spans="1:2" x14ac:dyDescent="0.25">
      <c r="A1473" s="170"/>
      <c r="B1473" s="168"/>
    </row>
    <row r="1474" spans="1:2" x14ac:dyDescent="0.25">
      <c r="A1474" s="170"/>
      <c r="B1474" s="168"/>
    </row>
    <row r="1475" spans="1:2" x14ac:dyDescent="0.25">
      <c r="A1475" s="170"/>
      <c r="B1475" s="168"/>
    </row>
    <row r="1476" spans="1:2" x14ac:dyDescent="0.25">
      <c r="A1476" s="170"/>
      <c r="B1476" s="168"/>
    </row>
    <row r="1477" spans="1:2" x14ac:dyDescent="0.25">
      <c r="A1477" s="170"/>
      <c r="B1477" s="168"/>
    </row>
    <row r="1478" spans="1:2" x14ac:dyDescent="0.25">
      <c r="A1478" s="170"/>
      <c r="B1478" s="168"/>
    </row>
    <row r="1479" spans="1:2" x14ac:dyDescent="0.25">
      <c r="A1479" s="170"/>
      <c r="B1479" s="168"/>
    </row>
    <row r="1480" spans="1:2" x14ac:dyDescent="0.25">
      <c r="A1480" s="170"/>
      <c r="B1480" s="168"/>
    </row>
    <row r="1481" spans="1:2" x14ac:dyDescent="0.25">
      <c r="A1481" s="170"/>
      <c r="B1481" s="168"/>
    </row>
    <row r="1482" spans="1:2" x14ac:dyDescent="0.25">
      <c r="A1482" s="170"/>
      <c r="B1482" s="168"/>
    </row>
    <row r="1483" spans="1:2" x14ac:dyDescent="0.25">
      <c r="A1483" s="170"/>
      <c r="B1483" s="168"/>
    </row>
    <row r="1484" spans="1:2" x14ac:dyDescent="0.25">
      <c r="A1484" s="170"/>
      <c r="B1484" s="168"/>
    </row>
    <row r="1485" spans="1:2" x14ac:dyDescent="0.25">
      <c r="A1485" s="170"/>
      <c r="B1485" s="168"/>
    </row>
    <row r="1486" spans="1:2" x14ac:dyDescent="0.25">
      <c r="A1486" s="170"/>
      <c r="B1486" s="168"/>
    </row>
    <row r="1487" spans="1:2" x14ac:dyDescent="0.25">
      <c r="A1487" s="170"/>
      <c r="B1487" s="168"/>
    </row>
    <row r="1488" spans="1:2" x14ac:dyDescent="0.25">
      <c r="A1488" s="170"/>
      <c r="B1488" s="168"/>
    </row>
    <row r="1489" spans="1:2" x14ac:dyDescent="0.25">
      <c r="A1489" s="170"/>
      <c r="B1489" s="168"/>
    </row>
    <row r="1490" spans="1:2" x14ac:dyDescent="0.25">
      <c r="A1490" s="170"/>
      <c r="B1490" s="168"/>
    </row>
    <row r="1491" spans="1:2" x14ac:dyDescent="0.25">
      <c r="A1491" s="170"/>
      <c r="B1491" s="168"/>
    </row>
    <row r="1492" spans="1:2" x14ac:dyDescent="0.25">
      <c r="A1492" s="170"/>
      <c r="B1492" s="168"/>
    </row>
    <row r="1493" spans="1:2" x14ac:dyDescent="0.25">
      <c r="A1493" s="170"/>
      <c r="B1493" s="168"/>
    </row>
    <row r="1494" spans="1:2" x14ac:dyDescent="0.25">
      <c r="A1494" s="170"/>
      <c r="B1494" s="168"/>
    </row>
    <row r="1495" spans="1:2" x14ac:dyDescent="0.25">
      <c r="A1495" s="170"/>
      <c r="B1495" s="168"/>
    </row>
    <row r="1496" spans="1:2" x14ac:dyDescent="0.25">
      <c r="A1496" s="170"/>
      <c r="B1496" s="168"/>
    </row>
    <row r="1497" spans="1:2" x14ac:dyDescent="0.25">
      <c r="A1497" s="170"/>
      <c r="B1497" s="168"/>
    </row>
    <row r="1498" spans="1:2" x14ac:dyDescent="0.25">
      <c r="A1498" s="170"/>
      <c r="B1498" s="168"/>
    </row>
    <row r="1499" spans="1:2" x14ac:dyDescent="0.25">
      <c r="A1499" s="170"/>
      <c r="B1499" s="168"/>
    </row>
    <row r="1500" spans="1:2" x14ac:dyDescent="0.25">
      <c r="A1500" s="170"/>
      <c r="B1500" s="168"/>
    </row>
    <row r="1501" spans="1:2" x14ac:dyDescent="0.25">
      <c r="A1501" s="170"/>
      <c r="B1501" s="168"/>
    </row>
    <row r="1502" spans="1:2" x14ac:dyDescent="0.25">
      <c r="A1502" s="170"/>
      <c r="B1502" s="168"/>
    </row>
    <row r="1503" spans="1:2" x14ac:dyDescent="0.25">
      <c r="A1503" s="170"/>
      <c r="B1503" s="168"/>
    </row>
    <row r="1504" spans="1:2" x14ac:dyDescent="0.25">
      <c r="A1504" s="170"/>
      <c r="B1504" s="168"/>
    </row>
    <row r="1505" spans="1:2" x14ac:dyDescent="0.25">
      <c r="A1505" s="170"/>
      <c r="B1505" s="168"/>
    </row>
    <row r="1506" spans="1:2" x14ac:dyDescent="0.25">
      <c r="A1506" s="170"/>
      <c r="B1506" s="168"/>
    </row>
    <row r="1507" spans="1:2" x14ac:dyDescent="0.25">
      <c r="A1507" s="170"/>
      <c r="B1507" s="168"/>
    </row>
    <row r="1508" spans="1:2" x14ac:dyDescent="0.25">
      <c r="A1508" s="170"/>
      <c r="B1508" s="168"/>
    </row>
    <row r="1509" spans="1:2" x14ac:dyDescent="0.25">
      <c r="A1509" s="170"/>
      <c r="B1509" s="168"/>
    </row>
    <row r="1510" spans="1:2" x14ac:dyDescent="0.25">
      <c r="A1510" s="170"/>
      <c r="B1510" s="168"/>
    </row>
    <row r="1511" spans="1:2" x14ac:dyDescent="0.25">
      <c r="A1511" s="170"/>
      <c r="B1511" s="168"/>
    </row>
    <row r="1512" spans="1:2" x14ac:dyDescent="0.25">
      <c r="A1512" s="170"/>
      <c r="B1512" s="168"/>
    </row>
    <row r="1513" spans="1:2" x14ac:dyDescent="0.25">
      <c r="A1513" s="170"/>
      <c r="B1513" s="168"/>
    </row>
    <row r="1514" spans="1:2" x14ac:dyDescent="0.25">
      <c r="A1514" s="170"/>
      <c r="B1514" s="168"/>
    </row>
    <row r="1515" spans="1:2" x14ac:dyDescent="0.25">
      <c r="A1515" s="170"/>
      <c r="B1515" s="168"/>
    </row>
    <row r="1516" spans="1:2" x14ac:dyDescent="0.25">
      <c r="A1516" s="170"/>
      <c r="B1516" s="168"/>
    </row>
    <row r="1517" spans="1:2" x14ac:dyDescent="0.25">
      <c r="A1517" s="170"/>
      <c r="B1517" s="168"/>
    </row>
    <row r="1518" spans="1:2" x14ac:dyDescent="0.25">
      <c r="A1518" s="170"/>
      <c r="B1518" s="168"/>
    </row>
    <row r="1519" spans="1:2" x14ac:dyDescent="0.25">
      <c r="A1519" s="170"/>
      <c r="B1519" s="168"/>
    </row>
    <row r="1520" spans="1:2" x14ac:dyDescent="0.25">
      <c r="A1520" s="170"/>
      <c r="B1520" s="168"/>
    </row>
    <row r="1521" spans="1:2" x14ac:dyDescent="0.25">
      <c r="A1521" s="170"/>
      <c r="B1521" s="168"/>
    </row>
    <row r="1522" spans="1:2" x14ac:dyDescent="0.25">
      <c r="A1522" s="170"/>
      <c r="B1522" s="168"/>
    </row>
    <row r="1523" spans="1:2" x14ac:dyDescent="0.25">
      <c r="A1523" s="170"/>
      <c r="B1523" s="168"/>
    </row>
    <row r="1524" spans="1:2" x14ac:dyDescent="0.25">
      <c r="A1524" s="170"/>
      <c r="B1524" s="168"/>
    </row>
    <row r="1525" spans="1:2" x14ac:dyDescent="0.25">
      <c r="A1525" s="170"/>
      <c r="B1525" s="168"/>
    </row>
    <row r="1526" spans="1:2" x14ac:dyDescent="0.25">
      <c r="A1526" s="170"/>
      <c r="B1526" s="168"/>
    </row>
    <row r="1527" spans="1:2" x14ac:dyDescent="0.25">
      <c r="A1527" s="170"/>
      <c r="B1527" s="168"/>
    </row>
    <row r="1528" spans="1:2" x14ac:dyDescent="0.25">
      <c r="A1528" s="170"/>
      <c r="B1528" s="168"/>
    </row>
    <row r="1529" spans="1:2" x14ac:dyDescent="0.25">
      <c r="A1529" s="170"/>
      <c r="B1529" s="168"/>
    </row>
    <row r="1530" spans="1:2" x14ac:dyDescent="0.25">
      <c r="A1530" s="170"/>
      <c r="B1530" s="168"/>
    </row>
    <row r="1531" spans="1:2" x14ac:dyDescent="0.25">
      <c r="A1531" s="170"/>
      <c r="B1531" s="168"/>
    </row>
    <row r="1532" spans="1:2" x14ac:dyDescent="0.25">
      <c r="A1532" s="170"/>
      <c r="B1532" s="168"/>
    </row>
    <row r="1533" spans="1:2" x14ac:dyDescent="0.25">
      <c r="A1533" s="170"/>
      <c r="B1533" s="168"/>
    </row>
    <row r="1534" spans="1:2" x14ac:dyDescent="0.25">
      <c r="A1534" s="170"/>
      <c r="B1534" s="168"/>
    </row>
    <row r="1535" spans="1:2" x14ac:dyDescent="0.25">
      <c r="A1535" s="170"/>
      <c r="B1535" s="168"/>
    </row>
    <row r="1536" spans="1:2" x14ac:dyDescent="0.25">
      <c r="A1536" s="170"/>
      <c r="B1536" s="168"/>
    </row>
    <row r="1537" spans="1:2" x14ac:dyDescent="0.25">
      <c r="A1537" s="170"/>
      <c r="B1537" s="168"/>
    </row>
    <row r="1538" spans="1:2" x14ac:dyDescent="0.25">
      <c r="A1538" s="170"/>
      <c r="B1538" s="168"/>
    </row>
    <row r="1539" spans="1:2" x14ac:dyDescent="0.25">
      <c r="A1539" s="170"/>
      <c r="B1539" s="168"/>
    </row>
    <row r="1540" spans="1:2" x14ac:dyDescent="0.25">
      <c r="A1540" s="170"/>
      <c r="B1540" s="168"/>
    </row>
    <row r="1541" spans="1:2" x14ac:dyDescent="0.25">
      <c r="A1541" s="170"/>
      <c r="B1541" s="168"/>
    </row>
    <row r="1542" spans="1:2" x14ac:dyDescent="0.25">
      <c r="A1542" s="170"/>
      <c r="B1542" s="168"/>
    </row>
    <row r="1543" spans="1:2" x14ac:dyDescent="0.25">
      <c r="A1543" s="170"/>
      <c r="B1543" s="168"/>
    </row>
    <row r="1544" spans="1:2" x14ac:dyDescent="0.25">
      <c r="A1544" s="170"/>
      <c r="B1544" s="168"/>
    </row>
    <row r="1545" spans="1:2" x14ac:dyDescent="0.25">
      <c r="A1545" s="170"/>
      <c r="B1545" s="168"/>
    </row>
    <row r="1546" spans="1:2" x14ac:dyDescent="0.25">
      <c r="A1546" s="170"/>
      <c r="B1546" s="168"/>
    </row>
    <row r="1547" spans="1:2" x14ac:dyDescent="0.25">
      <c r="A1547" s="170"/>
      <c r="B1547" s="168"/>
    </row>
    <row r="1548" spans="1:2" x14ac:dyDescent="0.25">
      <c r="A1548" s="170"/>
      <c r="B1548" s="168"/>
    </row>
    <row r="1549" spans="1:2" x14ac:dyDescent="0.25">
      <c r="A1549" s="170"/>
      <c r="B1549" s="168"/>
    </row>
    <row r="1550" spans="1:2" x14ac:dyDescent="0.25">
      <c r="A1550" s="170"/>
      <c r="B1550" s="168"/>
    </row>
    <row r="1551" spans="1:2" x14ac:dyDescent="0.25">
      <c r="A1551" s="170"/>
      <c r="B1551" s="168"/>
    </row>
    <row r="1552" spans="1:2" x14ac:dyDescent="0.25">
      <c r="A1552" s="170"/>
      <c r="B1552" s="168"/>
    </row>
    <row r="1553" spans="1:2" x14ac:dyDescent="0.25">
      <c r="A1553" s="170"/>
      <c r="B1553" s="168"/>
    </row>
    <row r="1554" spans="1:2" x14ac:dyDescent="0.25">
      <c r="A1554" s="170"/>
      <c r="B1554" s="168"/>
    </row>
    <row r="1555" spans="1:2" x14ac:dyDescent="0.25">
      <c r="A1555" s="170"/>
      <c r="B1555" s="168"/>
    </row>
    <row r="1556" spans="1:2" x14ac:dyDescent="0.25">
      <c r="A1556" s="170"/>
      <c r="B1556" s="168"/>
    </row>
    <row r="1557" spans="1:2" x14ac:dyDescent="0.25">
      <c r="A1557" s="170"/>
      <c r="B1557" s="168"/>
    </row>
    <row r="1558" spans="1:2" x14ac:dyDescent="0.25">
      <c r="A1558" s="170"/>
      <c r="B1558" s="168"/>
    </row>
    <row r="1559" spans="1:2" x14ac:dyDescent="0.25">
      <c r="A1559" s="170"/>
      <c r="B1559" s="168"/>
    </row>
    <row r="1560" spans="1:2" x14ac:dyDescent="0.25">
      <c r="A1560" s="170"/>
      <c r="B1560" s="168"/>
    </row>
    <row r="1561" spans="1:2" x14ac:dyDescent="0.25">
      <c r="A1561" s="170"/>
      <c r="B1561" s="168"/>
    </row>
    <row r="1562" spans="1:2" x14ac:dyDescent="0.25">
      <c r="A1562" s="170"/>
      <c r="B1562" s="168"/>
    </row>
    <row r="1563" spans="1:2" x14ac:dyDescent="0.25">
      <c r="A1563" s="170"/>
      <c r="B1563" s="168"/>
    </row>
    <row r="1564" spans="1:2" x14ac:dyDescent="0.25">
      <c r="A1564" s="170"/>
      <c r="B1564" s="168"/>
    </row>
    <row r="1565" spans="1:2" x14ac:dyDescent="0.25">
      <c r="A1565" s="170"/>
      <c r="B1565" s="168"/>
    </row>
    <row r="1566" spans="1:2" x14ac:dyDescent="0.25">
      <c r="A1566" s="170"/>
      <c r="B1566" s="168"/>
    </row>
    <row r="1567" spans="1:2" x14ac:dyDescent="0.25">
      <c r="A1567" s="170"/>
      <c r="B1567" s="168"/>
    </row>
    <row r="1568" spans="1:2" x14ac:dyDescent="0.25">
      <c r="A1568" s="170"/>
      <c r="B1568" s="168"/>
    </row>
    <row r="1569" spans="1:2" x14ac:dyDescent="0.25">
      <c r="A1569" s="170"/>
      <c r="B1569" s="168"/>
    </row>
    <row r="1570" spans="1:2" x14ac:dyDescent="0.25">
      <c r="A1570" s="170"/>
      <c r="B1570" s="168"/>
    </row>
    <row r="1571" spans="1:2" x14ac:dyDescent="0.25">
      <c r="A1571" s="170"/>
      <c r="B1571" s="168"/>
    </row>
    <row r="1572" spans="1:2" x14ac:dyDescent="0.25">
      <c r="A1572" s="170"/>
      <c r="B1572" s="168"/>
    </row>
    <row r="1573" spans="1:2" x14ac:dyDescent="0.25">
      <c r="A1573" s="170"/>
      <c r="B1573" s="168"/>
    </row>
    <row r="1574" spans="1:2" x14ac:dyDescent="0.25">
      <c r="A1574" s="170"/>
      <c r="B1574" s="168"/>
    </row>
    <row r="1575" spans="1:2" x14ac:dyDescent="0.25">
      <c r="A1575" s="170"/>
      <c r="B1575" s="168"/>
    </row>
    <row r="1576" spans="1:2" x14ac:dyDescent="0.25">
      <c r="A1576" s="170"/>
      <c r="B1576" s="168"/>
    </row>
    <row r="1577" spans="1:2" x14ac:dyDescent="0.25">
      <c r="A1577" s="170"/>
      <c r="B1577" s="168"/>
    </row>
    <row r="1578" spans="1:2" x14ac:dyDescent="0.25">
      <c r="A1578" s="170"/>
      <c r="B1578" s="168"/>
    </row>
    <row r="1579" spans="1:2" x14ac:dyDescent="0.25">
      <c r="A1579" s="170"/>
      <c r="B1579" s="168"/>
    </row>
    <row r="1580" spans="1:2" x14ac:dyDescent="0.25">
      <c r="A1580" s="170"/>
      <c r="B1580" s="168"/>
    </row>
    <row r="1581" spans="1:2" x14ac:dyDescent="0.25">
      <c r="A1581" s="170"/>
      <c r="B1581" s="168"/>
    </row>
    <row r="1582" spans="1:2" x14ac:dyDescent="0.25">
      <c r="A1582" s="170"/>
      <c r="B1582" s="168"/>
    </row>
    <row r="1583" spans="1:2" x14ac:dyDescent="0.25">
      <c r="A1583" s="170"/>
      <c r="B1583" s="168"/>
    </row>
    <row r="1584" spans="1:2" x14ac:dyDescent="0.25">
      <c r="A1584" s="170"/>
      <c r="B1584" s="168"/>
    </row>
    <row r="1585" spans="1:2" x14ac:dyDescent="0.25">
      <c r="A1585" s="170"/>
      <c r="B1585" s="168"/>
    </row>
    <row r="1586" spans="1:2" x14ac:dyDescent="0.25">
      <c r="A1586" s="170"/>
      <c r="B1586" s="168"/>
    </row>
    <row r="1587" spans="1:2" x14ac:dyDescent="0.25">
      <c r="A1587" s="170"/>
      <c r="B1587" s="168"/>
    </row>
    <row r="1588" spans="1:2" x14ac:dyDescent="0.25">
      <c r="A1588" s="170"/>
      <c r="B1588" s="168"/>
    </row>
    <row r="1589" spans="1:2" x14ac:dyDescent="0.25">
      <c r="A1589" s="170"/>
      <c r="B1589" s="168"/>
    </row>
    <row r="1590" spans="1:2" x14ac:dyDescent="0.25">
      <c r="A1590" s="170"/>
      <c r="B1590" s="168"/>
    </row>
    <row r="1591" spans="1:2" x14ac:dyDescent="0.25">
      <c r="A1591" s="170"/>
      <c r="B1591" s="168"/>
    </row>
    <row r="1592" spans="1:2" x14ac:dyDescent="0.25">
      <c r="A1592" s="170"/>
      <c r="B1592" s="168"/>
    </row>
    <row r="1593" spans="1:2" x14ac:dyDescent="0.25">
      <c r="A1593" s="170"/>
      <c r="B1593" s="168"/>
    </row>
    <row r="1594" spans="1:2" x14ac:dyDescent="0.25">
      <c r="A1594" s="170"/>
      <c r="B1594" s="168"/>
    </row>
    <row r="1595" spans="1:2" x14ac:dyDescent="0.25">
      <c r="A1595" s="170"/>
      <c r="B1595" s="168"/>
    </row>
    <row r="1596" spans="1:2" x14ac:dyDescent="0.25">
      <c r="A1596" s="170"/>
      <c r="B1596" s="168"/>
    </row>
    <row r="1597" spans="1:2" x14ac:dyDescent="0.25">
      <c r="A1597" s="170"/>
      <c r="B1597" s="168"/>
    </row>
    <row r="1598" spans="1:2" x14ac:dyDescent="0.25">
      <c r="A1598" s="170"/>
      <c r="B1598" s="168"/>
    </row>
    <row r="1599" spans="1:2" x14ac:dyDescent="0.25">
      <c r="A1599" s="170"/>
      <c r="B1599" s="168"/>
    </row>
    <row r="1600" spans="1:2" x14ac:dyDescent="0.25">
      <c r="A1600" s="170"/>
      <c r="B1600" s="168"/>
    </row>
    <row r="1601" spans="1:2" x14ac:dyDescent="0.25">
      <c r="A1601" s="170"/>
      <c r="B1601" s="168"/>
    </row>
    <row r="1602" spans="1:2" x14ac:dyDescent="0.25">
      <c r="A1602" s="170"/>
      <c r="B1602" s="168"/>
    </row>
    <row r="1603" spans="1:2" x14ac:dyDescent="0.25">
      <c r="A1603" s="170"/>
      <c r="B1603" s="168"/>
    </row>
    <row r="1604" spans="1:2" x14ac:dyDescent="0.25">
      <c r="A1604" s="170"/>
      <c r="B1604" s="168"/>
    </row>
    <row r="1605" spans="1:2" x14ac:dyDescent="0.25">
      <c r="A1605" s="170"/>
      <c r="B1605" s="168"/>
    </row>
    <row r="1606" spans="1:2" x14ac:dyDescent="0.25">
      <c r="A1606" s="170"/>
      <c r="B1606" s="168"/>
    </row>
    <row r="1607" spans="1:2" x14ac:dyDescent="0.25">
      <c r="A1607" s="170"/>
      <c r="B1607" s="168"/>
    </row>
    <row r="1608" spans="1:2" x14ac:dyDescent="0.25">
      <c r="A1608" s="170"/>
      <c r="B1608" s="168"/>
    </row>
    <row r="1609" spans="1:2" x14ac:dyDescent="0.25">
      <c r="A1609" s="170"/>
      <c r="B1609" s="168"/>
    </row>
    <row r="1610" spans="1:2" x14ac:dyDescent="0.25">
      <c r="A1610" s="170"/>
      <c r="B1610" s="168"/>
    </row>
    <row r="1611" spans="1:2" x14ac:dyDescent="0.25">
      <c r="A1611" s="170"/>
      <c r="B1611" s="168"/>
    </row>
    <row r="1612" spans="1:2" x14ac:dyDescent="0.25">
      <c r="A1612" s="170"/>
      <c r="B1612" s="168"/>
    </row>
    <row r="1613" spans="1:2" x14ac:dyDescent="0.25">
      <c r="A1613" s="170"/>
      <c r="B1613" s="168"/>
    </row>
    <row r="1614" spans="1:2" x14ac:dyDescent="0.25">
      <c r="A1614" s="170"/>
      <c r="B1614" s="168"/>
    </row>
    <row r="1615" spans="1:2" x14ac:dyDescent="0.25">
      <c r="A1615" s="170"/>
      <c r="B1615" s="168"/>
    </row>
    <row r="1616" spans="1:2" x14ac:dyDescent="0.25">
      <c r="A1616" s="170"/>
      <c r="B1616" s="168"/>
    </row>
    <row r="1617" spans="1:2" x14ac:dyDescent="0.25">
      <c r="A1617" s="170"/>
      <c r="B1617" s="168"/>
    </row>
    <row r="1618" spans="1:2" x14ac:dyDescent="0.25">
      <c r="A1618" s="170"/>
      <c r="B1618" s="168"/>
    </row>
    <row r="1619" spans="1:2" x14ac:dyDescent="0.25">
      <c r="A1619" s="170"/>
      <c r="B1619" s="168"/>
    </row>
    <row r="1620" spans="1:2" x14ac:dyDescent="0.25">
      <c r="A1620" s="170"/>
      <c r="B1620" s="168"/>
    </row>
    <row r="1621" spans="1:2" x14ac:dyDescent="0.25">
      <c r="A1621" s="170"/>
      <c r="B1621" s="168"/>
    </row>
    <row r="1622" spans="1:2" x14ac:dyDescent="0.25">
      <c r="A1622" s="170"/>
      <c r="B1622" s="168"/>
    </row>
    <row r="1623" spans="1:2" x14ac:dyDescent="0.25">
      <c r="A1623" s="170"/>
      <c r="B1623" s="168"/>
    </row>
    <row r="1624" spans="1:2" x14ac:dyDescent="0.25">
      <c r="A1624" s="170"/>
      <c r="B1624" s="168"/>
    </row>
    <row r="1625" spans="1:2" x14ac:dyDescent="0.25">
      <c r="A1625" s="170"/>
      <c r="B1625" s="168"/>
    </row>
    <row r="1626" spans="1:2" x14ac:dyDescent="0.25">
      <c r="A1626" s="170"/>
      <c r="B1626" s="168"/>
    </row>
    <row r="1627" spans="1:2" x14ac:dyDescent="0.25">
      <c r="A1627" s="170"/>
      <c r="B1627" s="168"/>
    </row>
    <row r="1628" spans="1:2" x14ac:dyDescent="0.25">
      <c r="A1628" s="170"/>
      <c r="B1628" s="168"/>
    </row>
    <row r="1629" spans="1:2" x14ac:dyDescent="0.25">
      <c r="A1629" s="170"/>
      <c r="B1629" s="168"/>
    </row>
    <row r="1630" spans="1:2" x14ac:dyDescent="0.25">
      <c r="A1630" s="170"/>
      <c r="B1630" s="168"/>
    </row>
    <row r="1631" spans="1:2" x14ac:dyDescent="0.25">
      <c r="A1631" s="170"/>
      <c r="B1631" s="168"/>
    </row>
    <row r="1632" spans="1:2" x14ac:dyDescent="0.25">
      <c r="A1632" s="170"/>
      <c r="B1632" s="168"/>
    </row>
    <row r="1633" spans="1:2" x14ac:dyDescent="0.25">
      <c r="A1633" s="170"/>
      <c r="B1633" s="168"/>
    </row>
    <row r="1634" spans="1:2" x14ac:dyDescent="0.25">
      <c r="A1634" s="170"/>
      <c r="B1634" s="168"/>
    </row>
    <row r="1635" spans="1:2" x14ac:dyDescent="0.25">
      <c r="A1635" s="170"/>
      <c r="B1635" s="168"/>
    </row>
    <row r="1636" spans="1:2" x14ac:dyDescent="0.25">
      <c r="A1636" s="170"/>
      <c r="B1636" s="168"/>
    </row>
    <row r="1637" spans="1:2" x14ac:dyDescent="0.25">
      <c r="A1637" s="170"/>
      <c r="B1637" s="168"/>
    </row>
    <row r="1638" spans="1:2" x14ac:dyDescent="0.25">
      <c r="A1638" s="170"/>
      <c r="B1638" s="168"/>
    </row>
    <row r="1639" spans="1:2" x14ac:dyDescent="0.25">
      <c r="A1639" s="170"/>
      <c r="B1639" s="168"/>
    </row>
    <row r="1640" spans="1:2" x14ac:dyDescent="0.25">
      <c r="A1640" s="170"/>
      <c r="B1640" s="168"/>
    </row>
    <row r="1641" spans="1:2" x14ac:dyDescent="0.25">
      <c r="A1641" s="170"/>
      <c r="B1641" s="168"/>
    </row>
    <row r="1642" spans="1:2" x14ac:dyDescent="0.25">
      <c r="A1642" s="170"/>
      <c r="B1642" s="168"/>
    </row>
    <row r="1643" spans="1:2" x14ac:dyDescent="0.25">
      <c r="A1643" s="170"/>
      <c r="B1643" s="168"/>
    </row>
    <row r="1644" spans="1:2" x14ac:dyDescent="0.25">
      <c r="A1644" s="170"/>
      <c r="B1644" s="168"/>
    </row>
    <row r="1645" spans="1:2" x14ac:dyDescent="0.25">
      <c r="A1645" s="170"/>
      <c r="B1645" s="168"/>
    </row>
    <row r="1646" spans="1:2" x14ac:dyDescent="0.25">
      <c r="A1646" s="170"/>
      <c r="B1646" s="168"/>
    </row>
    <row r="1647" spans="1:2" x14ac:dyDescent="0.25">
      <c r="A1647" s="170"/>
      <c r="B1647" s="168"/>
    </row>
    <row r="1648" spans="1:2" x14ac:dyDescent="0.25">
      <c r="A1648" s="170"/>
      <c r="B1648" s="168"/>
    </row>
    <row r="1649" spans="1:2" x14ac:dyDescent="0.25">
      <c r="A1649" s="170"/>
      <c r="B1649" s="168"/>
    </row>
    <row r="1650" spans="1:2" x14ac:dyDescent="0.25">
      <c r="A1650" s="170"/>
      <c r="B1650" s="168"/>
    </row>
    <row r="1651" spans="1:2" x14ac:dyDescent="0.25">
      <c r="A1651" s="170"/>
      <c r="B1651" s="168"/>
    </row>
    <row r="1652" spans="1:2" x14ac:dyDescent="0.25">
      <c r="A1652" s="170"/>
      <c r="B1652" s="168"/>
    </row>
    <row r="1653" spans="1:2" x14ac:dyDescent="0.25">
      <c r="A1653" s="170"/>
      <c r="B1653" s="168"/>
    </row>
    <row r="1654" spans="1:2" x14ac:dyDescent="0.25">
      <c r="A1654" s="170"/>
      <c r="B1654" s="168"/>
    </row>
    <row r="1655" spans="1:2" x14ac:dyDescent="0.25">
      <c r="A1655" s="170"/>
      <c r="B1655" s="168"/>
    </row>
    <row r="1656" spans="1:2" x14ac:dyDescent="0.25">
      <c r="A1656" s="170"/>
      <c r="B1656" s="168"/>
    </row>
    <row r="1657" spans="1:2" x14ac:dyDescent="0.25">
      <c r="A1657" s="170"/>
      <c r="B1657" s="168"/>
    </row>
    <row r="1658" spans="1:2" x14ac:dyDescent="0.25">
      <c r="A1658" s="170"/>
      <c r="B1658" s="168"/>
    </row>
    <row r="1659" spans="1:2" x14ac:dyDescent="0.25">
      <c r="A1659" s="170"/>
      <c r="B1659" s="168"/>
    </row>
    <row r="1660" spans="1:2" x14ac:dyDescent="0.25">
      <c r="A1660" s="170"/>
      <c r="B1660" s="168"/>
    </row>
    <row r="1661" spans="1:2" x14ac:dyDescent="0.25">
      <c r="A1661" s="170"/>
      <c r="B1661" s="168"/>
    </row>
    <row r="1662" spans="1:2" x14ac:dyDescent="0.25">
      <c r="A1662" s="170"/>
      <c r="B1662" s="168"/>
    </row>
    <row r="1663" spans="1:2" x14ac:dyDescent="0.25">
      <c r="A1663" s="170"/>
      <c r="B1663" s="168"/>
    </row>
    <row r="1664" spans="1:2" x14ac:dyDescent="0.25">
      <c r="A1664" s="170"/>
      <c r="B1664" s="168"/>
    </row>
    <row r="1665" spans="1:2" x14ac:dyDescent="0.25">
      <c r="A1665" s="170"/>
      <c r="B1665" s="168"/>
    </row>
    <row r="1666" spans="1:2" x14ac:dyDescent="0.25">
      <c r="A1666" s="170"/>
      <c r="B1666" s="168"/>
    </row>
    <row r="1667" spans="1:2" x14ac:dyDescent="0.25">
      <c r="A1667" s="170"/>
      <c r="B1667" s="168"/>
    </row>
    <row r="1668" spans="1:2" x14ac:dyDescent="0.25">
      <c r="A1668" s="170"/>
      <c r="B1668" s="168"/>
    </row>
    <row r="1669" spans="1:2" x14ac:dyDescent="0.25">
      <c r="A1669" s="170"/>
      <c r="B1669" s="168"/>
    </row>
    <row r="1670" spans="1:2" x14ac:dyDescent="0.25">
      <c r="A1670" s="170"/>
      <c r="B1670" s="168"/>
    </row>
    <row r="1671" spans="1:2" x14ac:dyDescent="0.25">
      <c r="A1671" s="170"/>
      <c r="B1671" s="168"/>
    </row>
    <row r="1672" spans="1:2" x14ac:dyDescent="0.25">
      <c r="A1672" s="170"/>
      <c r="B1672" s="168"/>
    </row>
    <row r="1673" spans="1:2" x14ac:dyDescent="0.25">
      <c r="A1673" s="170"/>
      <c r="B1673" s="168"/>
    </row>
    <row r="1674" spans="1:2" x14ac:dyDescent="0.25">
      <c r="A1674" s="170"/>
      <c r="B1674" s="168"/>
    </row>
    <row r="1675" spans="1:2" x14ac:dyDescent="0.25">
      <c r="A1675" s="170"/>
      <c r="B1675" s="168"/>
    </row>
    <row r="1676" spans="1:2" x14ac:dyDescent="0.25">
      <c r="A1676" s="170"/>
      <c r="B1676" s="168"/>
    </row>
    <row r="1677" spans="1:2" x14ac:dyDescent="0.25">
      <c r="A1677" s="170"/>
      <c r="B1677" s="168"/>
    </row>
    <row r="1678" spans="1:2" x14ac:dyDescent="0.25">
      <c r="A1678" s="170"/>
      <c r="B1678" s="168"/>
    </row>
    <row r="1679" spans="1:2" x14ac:dyDescent="0.25">
      <c r="A1679" s="170"/>
      <c r="B1679" s="168"/>
    </row>
    <row r="1680" spans="1:2" x14ac:dyDescent="0.25">
      <c r="A1680" s="170"/>
      <c r="B1680" s="168"/>
    </row>
    <row r="1681" spans="1:2" x14ac:dyDescent="0.25">
      <c r="A1681" s="170"/>
      <c r="B1681" s="168"/>
    </row>
    <row r="1682" spans="1:2" x14ac:dyDescent="0.25">
      <c r="A1682" s="170"/>
      <c r="B1682" s="168"/>
    </row>
    <row r="1683" spans="1:2" x14ac:dyDescent="0.25">
      <c r="A1683" s="170"/>
      <c r="B1683" s="168"/>
    </row>
    <row r="1684" spans="1:2" x14ac:dyDescent="0.25">
      <c r="A1684" s="170"/>
      <c r="B1684" s="168"/>
    </row>
    <row r="1685" spans="1:2" x14ac:dyDescent="0.25">
      <c r="A1685" s="170"/>
      <c r="B1685" s="168"/>
    </row>
    <row r="1686" spans="1:2" x14ac:dyDescent="0.25">
      <c r="A1686" s="170"/>
      <c r="B1686" s="168"/>
    </row>
    <row r="1687" spans="1:2" x14ac:dyDescent="0.25">
      <c r="A1687" s="170"/>
      <c r="B1687" s="168"/>
    </row>
    <row r="1688" spans="1:2" x14ac:dyDescent="0.25">
      <c r="A1688" s="170"/>
      <c r="B1688" s="168"/>
    </row>
    <row r="1689" spans="1:2" x14ac:dyDescent="0.25">
      <c r="A1689" s="170"/>
      <c r="B1689" s="168"/>
    </row>
    <row r="1690" spans="1:2" x14ac:dyDescent="0.25">
      <c r="A1690" s="170"/>
      <c r="B1690" s="168"/>
    </row>
    <row r="1691" spans="1:2" x14ac:dyDescent="0.25">
      <c r="A1691" s="170"/>
      <c r="B1691" s="168"/>
    </row>
    <row r="1692" spans="1:2" x14ac:dyDescent="0.25">
      <c r="A1692" s="170"/>
      <c r="B1692" s="168"/>
    </row>
    <row r="1693" spans="1:2" x14ac:dyDescent="0.25">
      <c r="A1693" s="170"/>
      <c r="B1693" s="168"/>
    </row>
    <row r="1694" spans="1:2" x14ac:dyDescent="0.25">
      <c r="A1694" s="170"/>
      <c r="B1694" s="168"/>
    </row>
    <row r="1695" spans="1:2" x14ac:dyDescent="0.25">
      <c r="A1695" s="170"/>
      <c r="B1695" s="168"/>
    </row>
    <row r="1696" spans="1:2" x14ac:dyDescent="0.25">
      <c r="A1696" s="170"/>
      <c r="B1696" s="168"/>
    </row>
    <row r="1697" spans="1:2" x14ac:dyDescent="0.25">
      <c r="A1697" s="170"/>
      <c r="B1697" s="168"/>
    </row>
    <row r="1698" spans="1:2" x14ac:dyDescent="0.25">
      <c r="A1698" s="170"/>
      <c r="B1698" s="168"/>
    </row>
    <row r="1699" spans="1:2" x14ac:dyDescent="0.25">
      <c r="A1699" s="170"/>
      <c r="B1699" s="168"/>
    </row>
    <row r="1700" spans="1:2" x14ac:dyDescent="0.25">
      <c r="A1700" s="170"/>
      <c r="B1700" s="168"/>
    </row>
    <row r="1701" spans="1:2" x14ac:dyDescent="0.25">
      <c r="A1701" s="170"/>
      <c r="B1701" s="168"/>
    </row>
    <row r="1702" spans="1:2" x14ac:dyDescent="0.25">
      <c r="A1702" s="170"/>
      <c r="B1702" s="168"/>
    </row>
    <row r="1703" spans="1:2" x14ac:dyDescent="0.25">
      <c r="A1703" s="170"/>
      <c r="B1703" s="168"/>
    </row>
    <row r="1704" spans="1:2" x14ac:dyDescent="0.25">
      <c r="A1704" s="170"/>
      <c r="B1704" s="168"/>
    </row>
    <row r="1705" spans="1:2" x14ac:dyDescent="0.25">
      <c r="A1705" s="170"/>
      <c r="B1705" s="168"/>
    </row>
    <row r="1706" spans="1:2" x14ac:dyDescent="0.25">
      <c r="A1706" s="170"/>
      <c r="B1706" s="168"/>
    </row>
    <row r="1707" spans="1:2" x14ac:dyDescent="0.25">
      <c r="A1707" s="170"/>
      <c r="B1707" s="168"/>
    </row>
    <row r="1708" spans="1:2" x14ac:dyDescent="0.25">
      <c r="A1708" s="170"/>
      <c r="B1708" s="168"/>
    </row>
    <row r="1709" spans="1:2" x14ac:dyDescent="0.25">
      <c r="A1709" s="170"/>
      <c r="B1709" s="168"/>
    </row>
    <row r="1710" spans="1:2" x14ac:dyDescent="0.25">
      <c r="A1710" s="170"/>
      <c r="B1710" s="168"/>
    </row>
    <row r="1711" spans="1:2" x14ac:dyDescent="0.25">
      <c r="A1711" s="170"/>
      <c r="B1711" s="168"/>
    </row>
    <row r="1712" spans="1:2" x14ac:dyDescent="0.25">
      <c r="A1712" s="170"/>
      <c r="B1712" s="168"/>
    </row>
    <row r="1713" spans="1:2" x14ac:dyDescent="0.25">
      <c r="A1713" s="170"/>
      <c r="B1713" s="168"/>
    </row>
    <row r="1714" spans="1:2" x14ac:dyDescent="0.25">
      <c r="A1714" s="170"/>
      <c r="B1714" s="168"/>
    </row>
    <row r="1715" spans="1:2" x14ac:dyDescent="0.25">
      <c r="A1715" s="170"/>
      <c r="B1715" s="168"/>
    </row>
    <row r="1716" spans="1:2" x14ac:dyDescent="0.25">
      <c r="A1716" s="170"/>
      <c r="B1716" s="168"/>
    </row>
    <row r="1717" spans="1:2" x14ac:dyDescent="0.25">
      <c r="A1717" s="170"/>
      <c r="B1717" s="168"/>
    </row>
    <row r="1718" spans="1:2" x14ac:dyDescent="0.25">
      <c r="A1718" s="170"/>
      <c r="B1718" s="168"/>
    </row>
    <row r="1719" spans="1:2" x14ac:dyDescent="0.25">
      <c r="A1719" s="170"/>
      <c r="B1719" s="168"/>
    </row>
    <row r="1720" spans="1:2" x14ac:dyDescent="0.25">
      <c r="A1720" s="170"/>
      <c r="B1720" s="168"/>
    </row>
    <row r="1721" spans="1:2" x14ac:dyDescent="0.25">
      <c r="A1721" s="170"/>
      <c r="B1721" s="168"/>
    </row>
    <row r="1722" spans="1:2" x14ac:dyDescent="0.25">
      <c r="A1722" s="170"/>
      <c r="B1722" s="168"/>
    </row>
    <row r="1723" spans="1:2" x14ac:dyDescent="0.25">
      <c r="A1723" s="170"/>
      <c r="B1723" s="168"/>
    </row>
    <row r="1724" spans="1:2" x14ac:dyDescent="0.25">
      <c r="A1724" s="170"/>
      <c r="B1724" s="168"/>
    </row>
    <row r="1725" spans="1:2" x14ac:dyDescent="0.25">
      <c r="A1725" s="170"/>
      <c r="B1725" s="168"/>
    </row>
    <row r="1726" spans="1:2" x14ac:dyDescent="0.25">
      <c r="A1726" s="170"/>
      <c r="B1726" s="168"/>
    </row>
    <row r="1727" spans="1:2" x14ac:dyDescent="0.25">
      <c r="A1727" s="170"/>
      <c r="B1727" s="168"/>
    </row>
    <row r="1728" spans="1:2" x14ac:dyDescent="0.25">
      <c r="A1728" s="170"/>
      <c r="B1728" s="168"/>
    </row>
    <row r="1729" spans="1:2" x14ac:dyDescent="0.25">
      <c r="A1729" s="170"/>
      <c r="B1729" s="168"/>
    </row>
    <row r="1730" spans="1:2" x14ac:dyDescent="0.25">
      <c r="A1730" s="170"/>
      <c r="B1730" s="168"/>
    </row>
    <row r="1731" spans="1:2" x14ac:dyDescent="0.25">
      <c r="A1731" s="170"/>
      <c r="B1731" s="168"/>
    </row>
    <row r="1732" spans="1:2" x14ac:dyDescent="0.25">
      <c r="A1732" s="170"/>
      <c r="B1732" s="168"/>
    </row>
    <row r="1733" spans="1:2" x14ac:dyDescent="0.25">
      <c r="A1733" s="170"/>
      <c r="B1733" s="168"/>
    </row>
    <row r="1734" spans="1:2" x14ac:dyDescent="0.25">
      <c r="A1734" s="170"/>
      <c r="B1734" s="168"/>
    </row>
    <row r="1735" spans="1:2" x14ac:dyDescent="0.25">
      <c r="A1735" s="170"/>
      <c r="B1735" s="168"/>
    </row>
    <row r="1736" spans="1:2" x14ac:dyDescent="0.25">
      <c r="A1736" s="170"/>
      <c r="B1736" s="168"/>
    </row>
    <row r="1737" spans="1:2" x14ac:dyDescent="0.25">
      <c r="A1737" s="170"/>
      <c r="B1737" s="168"/>
    </row>
    <row r="1738" spans="1:2" x14ac:dyDescent="0.25">
      <c r="A1738" s="170"/>
      <c r="B1738" s="168"/>
    </row>
    <row r="1739" spans="1:2" x14ac:dyDescent="0.25">
      <c r="A1739" s="170"/>
      <c r="B1739" s="168"/>
    </row>
    <row r="1740" spans="1:2" x14ac:dyDescent="0.25">
      <c r="A1740" s="170"/>
      <c r="B1740" s="168"/>
    </row>
    <row r="1741" spans="1:2" x14ac:dyDescent="0.25">
      <c r="A1741" s="170"/>
      <c r="B1741" s="168"/>
    </row>
    <row r="1742" spans="1:2" x14ac:dyDescent="0.25">
      <c r="A1742" s="170"/>
      <c r="B1742" s="168"/>
    </row>
    <row r="1743" spans="1:2" x14ac:dyDescent="0.25">
      <c r="A1743" s="170"/>
      <c r="B1743" s="168"/>
    </row>
    <row r="1744" spans="1:2" x14ac:dyDescent="0.25">
      <c r="A1744" s="170"/>
      <c r="B1744" s="168"/>
    </row>
    <row r="1745" spans="1:2" x14ac:dyDescent="0.25">
      <c r="A1745" s="170"/>
      <c r="B1745" s="168"/>
    </row>
    <row r="1746" spans="1:2" x14ac:dyDescent="0.25">
      <c r="A1746" s="170"/>
      <c r="B1746" s="168"/>
    </row>
    <row r="1747" spans="1:2" x14ac:dyDescent="0.25">
      <c r="A1747" s="170"/>
      <c r="B1747" s="168"/>
    </row>
    <row r="1748" spans="1:2" x14ac:dyDescent="0.25">
      <c r="A1748" s="170"/>
      <c r="B1748" s="168"/>
    </row>
    <row r="1749" spans="1:2" x14ac:dyDescent="0.25">
      <c r="A1749" s="170"/>
      <c r="B1749" s="168"/>
    </row>
    <row r="1750" spans="1:2" x14ac:dyDescent="0.25">
      <c r="A1750" s="170"/>
      <c r="B1750" s="168"/>
    </row>
    <row r="1751" spans="1:2" x14ac:dyDescent="0.25">
      <c r="A1751" s="170"/>
      <c r="B1751" s="168"/>
    </row>
    <row r="1752" spans="1:2" x14ac:dyDescent="0.25">
      <c r="A1752" s="170"/>
      <c r="B1752" s="168"/>
    </row>
    <row r="1753" spans="1:2" x14ac:dyDescent="0.25">
      <c r="A1753" s="170"/>
      <c r="B1753" s="168"/>
    </row>
    <row r="1754" spans="1:2" x14ac:dyDescent="0.25">
      <c r="A1754" s="170"/>
      <c r="B1754" s="168"/>
    </row>
    <row r="1755" spans="1:2" x14ac:dyDescent="0.25">
      <c r="A1755" s="170"/>
      <c r="B1755" s="168"/>
    </row>
    <row r="1756" spans="1:2" x14ac:dyDescent="0.25">
      <c r="A1756" s="170"/>
      <c r="B1756" s="168"/>
    </row>
    <row r="1757" spans="1:2" x14ac:dyDescent="0.25">
      <c r="A1757" s="170"/>
      <c r="B1757" s="168"/>
    </row>
    <row r="1758" spans="1:2" x14ac:dyDescent="0.25">
      <c r="A1758" s="170"/>
      <c r="B1758" s="168"/>
    </row>
    <row r="1759" spans="1:2" x14ac:dyDescent="0.25">
      <c r="A1759" s="170"/>
      <c r="B1759" s="168"/>
    </row>
    <row r="1760" spans="1:2" x14ac:dyDescent="0.25">
      <c r="A1760" s="170"/>
      <c r="B1760" s="168"/>
    </row>
    <row r="1761" spans="1:2" x14ac:dyDescent="0.25">
      <c r="A1761" s="170"/>
      <c r="B1761" s="168"/>
    </row>
    <row r="1762" spans="1:2" x14ac:dyDescent="0.25">
      <c r="A1762" s="170"/>
      <c r="B1762" s="168"/>
    </row>
    <row r="1763" spans="1:2" x14ac:dyDescent="0.25">
      <c r="A1763" s="170"/>
      <c r="B1763" s="168"/>
    </row>
    <row r="1764" spans="1:2" x14ac:dyDescent="0.25">
      <c r="A1764" s="170"/>
      <c r="B1764" s="168"/>
    </row>
    <row r="1765" spans="1:2" x14ac:dyDescent="0.25">
      <c r="A1765" s="170"/>
      <c r="B1765" s="168"/>
    </row>
    <row r="1766" spans="1:2" x14ac:dyDescent="0.25">
      <c r="A1766" s="170"/>
      <c r="B1766" s="168"/>
    </row>
    <row r="1767" spans="1:2" x14ac:dyDescent="0.25">
      <c r="A1767" s="170"/>
      <c r="B1767" s="168"/>
    </row>
    <row r="1768" spans="1:2" x14ac:dyDescent="0.25">
      <c r="A1768" s="170"/>
      <c r="B1768" s="168"/>
    </row>
    <row r="1769" spans="1:2" x14ac:dyDescent="0.25">
      <c r="A1769" s="170"/>
      <c r="B1769" s="168"/>
    </row>
    <row r="1770" spans="1:2" x14ac:dyDescent="0.25">
      <c r="A1770" s="170"/>
      <c r="B1770" s="168"/>
    </row>
    <row r="1771" spans="1:2" x14ac:dyDescent="0.25">
      <c r="A1771" s="170"/>
      <c r="B1771" s="168"/>
    </row>
    <row r="1772" spans="1:2" x14ac:dyDescent="0.25">
      <c r="A1772" s="170"/>
      <c r="B1772" s="168"/>
    </row>
    <row r="1773" spans="1:2" x14ac:dyDescent="0.25">
      <c r="A1773" s="170"/>
      <c r="B1773" s="168"/>
    </row>
    <row r="1774" spans="1:2" x14ac:dyDescent="0.25">
      <c r="A1774" s="170"/>
      <c r="B1774" s="168"/>
    </row>
    <row r="1775" spans="1:2" x14ac:dyDescent="0.25">
      <c r="A1775" s="170"/>
      <c r="B1775" s="168"/>
    </row>
    <row r="1776" spans="1:2" x14ac:dyDescent="0.25">
      <c r="A1776" s="170"/>
      <c r="B1776" s="168"/>
    </row>
    <row r="1777" spans="1:2" x14ac:dyDescent="0.25">
      <c r="A1777" s="170"/>
      <c r="B1777" s="168"/>
    </row>
    <row r="1778" spans="1:2" x14ac:dyDescent="0.25">
      <c r="A1778" s="170"/>
      <c r="B1778" s="168"/>
    </row>
    <row r="1779" spans="1:2" x14ac:dyDescent="0.25">
      <c r="A1779" s="170"/>
      <c r="B1779" s="168"/>
    </row>
    <row r="1780" spans="1:2" x14ac:dyDescent="0.25">
      <c r="A1780" s="170"/>
      <c r="B1780" s="168"/>
    </row>
    <row r="1781" spans="1:2" x14ac:dyDescent="0.25">
      <c r="A1781" s="170"/>
      <c r="B1781" s="168"/>
    </row>
    <row r="1782" spans="1:2" x14ac:dyDescent="0.25">
      <c r="A1782" s="170"/>
      <c r="B1782" s="168"/>
    </row>
    <row r="1783" spans="1:2" x14ac:dyDescent="0.25">
      <c r="A1783" s="170"/>
      <c r="B1783" s="168"/>
    </row>
    <row r="1784" spans="1:2" x14ac:dyDescent="0.25">
      <c r="A1784" s="170"/>
      <c r="B1784" s="168"/>
    </row>
    <row r="1785" spans="1:2" x14ac:dyDescent="0.25">
      <c r="A1785" s="170"/>
      <c r="B1785" s="168"/>
    </row>
    <row r="1786" spans="1:2" x14ac:dyDescent="0.25">
      <c r="A1786" s="170"/>
      <c r="B1786" s="168"/>
    </row>
    <row r="1787" spans="1:2" x14ac:dyDescent="0.25">
      <c r="A1787" s="170"/>
      <c r="B1787" s="168"/>
    </row>
    <row r="1788" spans="1:2" x14ac:dyDescent="0.25">
      <c r="A1788" s="170"/>
      <c r="B1788" s="168"/>
    </row>
    <row r="1789" spans="1:2" x14ac:dyDescent="0.25">
      <c r="A1789" s="170"/>
      <c r="B1789" s="168"/>
    </row>
    <row r="1790" spans="1:2" x14ac:dyDescent="0.25">
      <c r="A1790" s="170"/>
      <c r="B1790" s="168"/>
    </row>
    <row r="1791" spans="1:2" x14ac:dyDescent="0.25">
      <c r="A1791" s="170"/>
      <c r="B1791" s="168"/>
    </row>
    <row r="1792" spans="1:2" x14ac:dyDescent="0.25">
      <c r="A1792" s="170"/>
      <c r="B1792" s="168"/>
    </row>
    <row r="1793" spans="1:2" x14ac:dyDescent="0.25">
      <c r="A1793" s="170"/>
      <c r="B1793" s="168"/>
    </row>
    <row r="1794" spans="1:2" x14ac:dyDescent="0.25">
      <c r="A1794" s="170"/>
      <c r="B1794" s="168"/>
    </row>
    <row r="1795" spans="1:2" x14ac:dyDescent="0.25">
      <c r="A1795" s="170"/>
      <c r="B1795" s="168"/>
    </row>
    <row r="1796" spans="1:2" x14ac:dyDescent="0.25">
      <c r="A1796" s="170"/>
      <c r="B1796" s="168"/>
    </row>
    <row r="1797" spans="1:2" x14ac:dyDescent="0.25">
      <c r="A1797" s="170"/>
      <c r="B1797" s="168"/>
    </row>
    <row r="1798" spans="1:2" x14ac:dyDescent="0.25">
      <c r="A1798" s="170"/>
      <c r="B1798" s="168"/>
    </row>
    <row r="1799" spans="1:2" x14ac:dyDescent="0.25">
      <c r="A1799" s="170"/>
      <c r="B1799" s="168"/>
    </row>
    <row r="1800" spans="1:2" x14ac:dyDescent="0.25">
      <c r="A1800" s="170"/>
      <c r="B1800" s="168"/>
    </row>
    <row r="1801" spans="1:2" x14ac:dyDescent="0.25">
      <c r="A1801" s="170"/>
      <c r="B1801" s="168"/>
    </row>
    <row r="1802" spans="1:2" x14ac:dyDescent="0.25">
      <c r="A1802" s="170"/>
      <c r="B1802" s="168"/>
    </row>
    <row r="1803" spans="1:2" x14ac:dyDescent="0.25">
      <c r="A1803" s="170"/>
      <c r="B1803" s="168"/>
    </row>
    <row r="1804" spans="1:2" x14ac:dyDescent="0.25">
      <c r="A1804" s="170"/>
      <c r="B1804" s="168"/>
    </row>
    <row r="1805" spans="1:2" x14ac:dyDescent="0.25">
      <c r="A1805" s="170"/>
      <c r="B1805" s="168"/>
    </row>
    <row r="1806" spans="1:2" x14ac:dyDescent="0.25">
      <c r="A1806" s="170"/>
      <c r="B1806" s="168"/>
    </row>
    <row r="1807" spans="1:2" x14ac:dyDescent="0.25">
      <c r="A1807" s="170"/>
      <c r="B1807" s="168"/>
    </row>
    <row r="1808" spans="1:2" x14ac:dyDescent="0.25">
      <c r="A1808" s="170"/>
      <c r="B1808" s="168"/>
    </row>
    <row r="1809" spans="1:2" x14ac:dyDescent="0.25">
      <c r="A1809" s="170"/>
      <c r="B1809" s="168"/>
    </row>
    <row r="1810" spans="1:2" x14ac:dyDescent="0.25">
      <c r="A1810" s="170"/>
      <c r="B1810" s="168"/>
    </row>
    <row r="1811" spans="1:2" x14ac:dyDescent="0.25">
      <c r="A1811" s="170"/>
      <c r="B1811" s="168"/>
    </row>
    <row r="1812" spans="1:2" x14ac:dyDescent="0.25">
      <c r="A1812" s="170"/>
      <c r="B1812" s="168"/>
    </row>
    <row r="1813" spans="1:2" x14ac:dyDescent="0.25">
      <c r="A1813" s="170"/>
      <c r="B1813" s="168"/>
    </row>
    <row r="1814" spans="1:2" x14ac:dyDescent="0.25">
      <c r="A1814" s="170"/>
      <c r="B1814" s="168"/>
    </row>
    <row r="1815" spans="1:2" x14ac:dyDescent="0.25">
      <c r="A1815" s="170"/>
      <c r="B1815" s="168"/>
    </row>
    <row r="1816" spans="1:2" x14ac:dyDescent="0.25">
      <c r="A1816" s="170"/>
      <c r="B1816" s="168"/>
    </row>
    <row r="1817" spans="1:2" x14ac:dyDescent="0.25">
      <c r="A1817" s="170"/>
      <c r="B1817" s="168"/>
    </row>
    <row r="1818" spans="1:2" x14ac:dyDescent="0.25">
      <c r="A1818" s="170"/>
      <c r="B1818" s="168"/>
    </row>
    <row r="1819" spans="1:2" x14ac:dyDescent="0.25">
      <c r="A1819" s="170"/>
      <c r="B1819" s="168"/>
    </row>
    <row r="1820" spans="1:2" x14ac:dyDescent="0.25">
      <c r="A1820" s="170"/>
      <c r="B1820" s="168"/>
    </row>
    <row r="1821" spans="1:2" x14ac:dyDescent="0.25">
      <c r="A1821" s="170"/>
      <c r="B1821" s="168"/>
    </row>
    <row r="1822" spans="1:2" x14ac:dyDescent="0.25">
      <c r="A1822" s="170"/>
      <c r="B1822" s="168"/>
    </row>
    <row r="1823" spans="1:2" x14ac:dyDescent="0.25">
      <c r="A1823" s="170"/>
      <c r="B1823" s="168"/>
    </row>
    <row r="1824" spans="1:2" x14ac:dyDescent="0.25">
      <c r="A1824" s="170"/>
      <c r="B1824" s="168"/>
    </row>
    <row r="1825" spans="1:2" x14ac:dyDescent="0.25">
      <c r="A1825" s="170"/>
      <c r="B1825" s="168"/>
    </row>
    <row r="1826" spans="1:2" x14ac:dyDescent="0.25">
      <c r="A1826" s="170"/>
      <c r="B1826" s="168"/>
    </row>
    <row r="1827" spans="1:2" x14ac:dyDescent="0.25">
      <c r="A1827" s="170"/>
      <c r="B1827" s="168"/>
    </row>
    <row r="1828" spans="1:2" x14ac:dyDescent="0.25">
      <c r="A1828" s="170"/>
      <c r="B1828" s="168"/>
    </row>
    <row r="1829" spans="1:2" x14ac:dyDescent="0.25">
      <c r="A1829" s="170"/>
      <c r="B1829" s="168"/>
    </row>
    <row r="1830" spans="1:2" x14ac:dyDescent="0.25">
      <c r="A1830" s="170"/>
      <c r="B1830" s="168"/>
    </row>
    <row r="1831" spans="1:2" x14ac:dyDescent="0.25">
      <c r="A1831" s="170"/>
      <c r="B1831" s="168"/>
    </row>
    <row r="1832" spans="1:2" x14ac:dyDescent="0.25">
      <c r="A1832" s="170"/>
      <c r="B1832" s="168"/>
    </row>
    <row r="1833" spans="1:2" x14ac:dyDescent="0.25">
      <c r="A1833" s="170"/>
      <c r="B1833" s="168"/>
    </row>
    <row r="1834" spans="1:2" x14ac:dyDescent="0.25">
      <c r="A1834" s="170"/>
      <c r="B1834" s="168"/>
    </row>
    <row r="1835" spans="1:2" x14ac:dyDescent="0.25">
      <c r="A1835" s="170"/>
      <c r="B1835" s="168"/>
    </row>
    <row r="1836" spans="1:2" x14ac:dyDescent="0.25">
      <c r="A1836" s="170"/>
      <c r="B1836" s="168"/>
    </row>
    <row r="1837" spans="1:2" x14ac:dyDescent="0.25">
      <c r="A1837" s="170"/>
      <c r="B1837" s="168"/>
    </row>
    <row r="1838" spans="1:2" x14ac:dyDescent="0.25">
      <c r="A1838" s="170"/>
      <c r="B1838" s="168"/>
    </row>
    <row r="1839" spans="1:2" x14ac:dyDescent="0.25">
      <c r="A1839" s="170"/>
      <c r="B1839" s="168"/>
    </row>
    <row r="1840" spans="1:2" x14ac:dyDescent="0.25">
      <c r="A1840" s="170"/>
      <c r="B1840" s="168"/>
    </row>
    <row r="1841" spans="1:2" x14ac:dyDescent="0.25">
      <c r="A1841" s="170"/>
      <c r="B1841" s="168"/>
    </row>
    <row r="1842" spans="1:2" x14ac:dyDescent="0.25">
      <c r="A1842" s="170"/>
      <c r="B1842" s="168"/>
    </row>
    <row r="1843" spans="1:2" x14ac:dyDescent="0.25">
      <c r="A1843" s="170"/>
      <c r="B1843" s="168"/>
    </row>
    <row r="1844" spans="1:2" x14ac:dyDescent="0.25">
      <c r="A1844" s="170"/>
      <c r="B1844" s="168"/>
    </row>
    <row r="1845" spans="1:2" x14ac:dyDescent="0.25">
      <c r="A1845" s="170"/>
      <c r="B1845" s="168"/>
    </row>
    <row r="1846" spans="1:2" x14ac:dyDescent="0.25">
      <c r="A1846" s="170"/>
      <c r="B1846" s="168"/>
    </row>
    <row r="1847" spans="1:2" x14ac:dyDescent="0.25">
      <c r="A1847" s="170"/>
      <c r="B1847" s="168"/>
    </row>
    <row r="1848" spans="1:2" x14ac:dyDescent="0.25">
      <c r="A1848" s="170"/>
      <c r="B1848" s="168"/>
    </row>
    <row r="1849" spans="1:2" x14ac:dyDescent="0.25">
      <c r="A1849" s="170"/>
      <c r="B1849" s="168"/>
    </row>
    <row r="1850" spans="1:2" x14ac:dyDescent="0.25">
      <c r="A1850" s="170"/>
      <c r="B1850" s="168"/>
    </row>
    <row r="1851" spans="1:2" x14ac:dyDescent="0.25">
      <c r="A1851" s="170"/>
      <c r="B1851" s="168"/>
    </row>
    <row r="1852" spans="1:2" x14ac:dyDescent="0.25">
      <c r="A1852" s="170"/>
      <c r="B1852" s="168"/>
    </row>
    <row r="1853" spans="1:2" x14ac:dyDescent="0.25">
      <c r="A1853" s="170"/>
      <c r="B1853" s="168"/>
    </row>
    <row r="1854" spans="1:2" x14ac:dyDescent="0.25">
      <c r="A1854" s="170"/>
      <c r="B1854" s="168"/>
    </row>
    <row r="1855" spans="1:2" x14ac:dyDescent="0.25">
      <c r="A1855" s="170"/>
      <c r="B1855" s="168"/>
    </row>
    <row r="1856" spans="1:2" x14ac:dyDescent="0.25">
      <c r="A1856" s="170"/>
      <c r="B1856" s="168"/>
    </row>
    <row r="1857" spans="1:2" x14ac:dyDescent="0.25">
      <c r="A1857" s="170"/>
      <c r="B1857" s="168"/>
    </row>
    <row r="1858" spans="1:2" x14ac:dyDescent="0.25">
      <c r="A1858" s="170"/>
      <c r="B1858" s="168"/>
    </row>
    <row r="1859" spans="1:2" x14ac:dyDescent="0.25">
      <c r="A1859" s="170"/>
      <c r="B1859" s="168"/>
    </row>
    <row r="1860" spans="1:2" x14ac:dyDescent="0.25">
      <c r="A1860" s="170"/>
      <c r="B1860" s="168"/>
    </row>
    <row r="1861" spans="1:2" x14ac:dyDescent="0.25">
      <c r="A1861" s="170"/>
      <c r="B1861" s="168"/>
    </row>
    <row r="1862" spans="1:2" x14ac:dyDescent="0.25">
      <c r="A1862" s="170"/>
      <c r="B1862" s="168"/>
    </row>
    <row r="1863" spans="1:2" x14ac:dyDescent="0.25">
      <c r="A1863" s="170"/>
      <c r="B1863" s="168"/>
    </row>
    <row r="1864" spans="1:2" x14ac:dyDescent="0.25">
      <c r="A1864" s="170"/>
      <c r="B1864" s="168"/>
    </row>
    <row r="1865" spans="1:2" x14ac:dyDescent="0.25">
      <c r="A1865" s="170"/>
      <c r="B1865" s="168"/>
    </row>
    <row r="1866" spans="1:2" x14ac:dyDescent="0.25">
      <c r="A1866" s="170"/>
      <c r="B1866" s="168"/>
    </row>
    <row r="1867" spans="1:2" x14ac:dyDescent="0.25">
      <c r="A1867" s="170"/>
      <c r="B1867" s="168"/>
    </row>
    <row r="1868" spans="1:2" x14ac:dyDescent="0.25">
      <c r="A1868" s="170"/>
      <c r="B1868" s="168"/>
    </row>
    <row r="1869" spans="1:2" x14ac:dyDescent="0.25">
      <c r="A1869" s="170"/>
      <c r="B1869" s="168"/>
    </row>
    <row r="1870" spans="1:2" x14ac:dyDescent="0.25">
      <c r="A1870" s="170"/>
      <c r="B1870" s="168"/>
    </row>
    <row r="1871" spans="1:2" x14ac:dyDescent="0.25">
      <c r="A1871" s="170"/>
      <c r="B1871" s="168"/>
    </row>
    <row r="1872" spans="1:2" x14ac:dyDescent="0.25">
      <c r="A1872" s="170"/>
      <c r="B1872" s="168"/>
    </row>
    <row r="1873" spans="1:2" x14ac:dyDescent="0.25">
      <c r="A1873" s="170"/>
      <c r="B1873" s="168"/>
    </row>
    <row r="1874" spans="1:2" x14ac:dyDescent="0.25">
      <c r="A1874" s="170"/>
      <c r="B1874" s="168"/>
    </row>
    <row r="1875" spans="1:2" x14ac:dyDescent="0.25">
      <c r="A1875" s="170"/>
      <c r="B1875" s="168"/>
    </row>
    <row r="1876" spans="1:2" x14ac:dyDescent="0.25">
      <c r="A1876" s="170"/>
      <c r="B1876" s="168"/>
    </row>
    <row r="1877" spans="1:2" x14ac:dyDescent="0.25">
      <c r="A1877" s="170"/>
      <c r="B1877" s="168"/>
    </row>
    <row r="1878" spans="1:2" x14ac:dyDescent="0.25">
      <c r="A1878" s="170"/>
      <c r="B1878" s="168"/>
    </row>
    <row r="1879" spans="1:2" x14ac:dyDescent="0.25">
      <c r="A1879" s="170"/>
      <c r="B1879" s="168"/>
    </row>
    <row r="1880" spans="1:2" x14ac:dyDescent="0.25">
      <c r="A1880" s="170"/>
      <c r="B1880" s="168"/>
    </row>
    <row r="1881" spans="1:2" x14ac:dyDescent="0.25">
      <c r="A1881" s="170"/>
      <c r="B1881" s="168"/>
    </row>
    <row r="1882" spans="1:2" x14ac:dyDescent="0.25">
      <c r="A1882" s="170"/>
      <c r="B1882" s="168"/>
    </row>
    <row r="1883" spans="1:2" x14ac:dyDescent="0.25">
      <c r="A1883" s="170"/>
      <c r="B1883" s="168"/>
    </row>
    <row r="1884" spans="1:2" x14ac:dyDescent="0.25">
      <c r="A1884" s="170"/>
      <c r="B1884" s="168"/>
    </row>
    <row r="1885" spans="1:2" x14ac:dyDescent="0.25">
      <c r="A1885" s="170"/>
      <c r="B1885" s="168"/>
    </row>
    <row r="1886" spans="1:2" x14ac:dyDescent="0.25">
      <c r="A1886" s="170"/>
      <c r="B1886" s="168"/>
    </row>
    <row r="1887" spans="1:2" x14ac:dyDescent="0.25">
      <c r="A1887" s="170"/>
      <c r="B1887" s="168"/>
    </row>
    <row r="1888" spans="1:2" x14ac:dyDescent="0.25">
      <c r="A1888" s="170"/>
      <c r="B1888" s="168"/>
    </row>
    <row r="1889" spans="1:2" x14ac:dyDescent="0.25">
      <c r="A1889" s="170"/>
      <c r="B1889" s="168"/>
    </row>
    <row r="1890" spans="1:2" x14ac:dyDescent="0.25">
      <c r="A1890" s="170"/>
      <c r="B1890" s="168"/>
    </row>
    <row r="1891" spans="1:2" x14ac:dyDescent="0.25">
      <c r="A1891" s="170"/>
      <c r="B1891" s="168"/>
    </row>
    <row r="1892" spans="1:2" x14ac:dyDescent="0.25">
      <c r="A1892" s="170"/>
      <c r="B1892" s="168"/>
    </row>
    <row r="1893" spans="1:2" x14ac:dyDescent="0.25">
      <c r="A1893" s="170"/>
      <c r="B1893" s="168"/>
    </row>
    <row r="1894" spans="1:2" x14ac:dyDescent="0.25">
      <c r="A1894" s="170"/>
      <c r="B1894" s="168"/>
    </row>
    <row r="1895" spans="1:2" x14ac:dyDescent="0.25">
      <c r="A1895" s="170"/>
      <c r="B1895" s="168"/>
    </row>
    <row r="1896" spans="1:2" x14ac:dyDescent="0.25">
      <c r="A1896" s="170"/>
      <c r="B1896" s="168"/>
    </row>
    <row r="1897" spans="1:2" x14ac:dyDescent="0.25">
      <c r="A1897" s="170"/>
      <c r="B1897" s="168"/>
    </row>
    <row r="1898" spans="1:2" x14ac:dyDescent="0.25">
      <c r="A1898" s="170"/>
      <c r="B1898" s="168"/>
    </row>
    <row r="1899" spans="1:2" x14ac:dyDescent="0.25">
      <c r="A1899" s="170"/>
      <c r="B1899" s="168"/>
    </row>
    <row r="1900" spans="1:2" x14ac:dyDescent="0.25">
      <c r="A1900" s="170"/>
      <c r="B1900" s="168"/>
    </row>
    <row r="1901" spans="1:2" x14ac:dyDescent="0.25">
      <c r="A1901" s="170"/>
      <c r="B1901" s="168"/>
    </row>
    <row r="1902" spans="1:2" x14ac:dyDescent="0.25">
      <c r="A1902" s="170"/>
      <c r="B1902" s="168"/>
    </row>
    <row r="1903" spans="1:2" x14ac:dyDescent="0.25">
      <c r="A1903" s="170"/>
      <c r="B1903" s="168"/>
    </row>
    <row r="1904" spans="1:2" x14ac:dyDescent="0.25">
      <c r="A1904" s="170"/>
      <c r="B1904" s="168"/>
    </row>
    <row r="1905" spans="1:2" x14ac:dyDescent="0.25">
      <c r="A1905" s="170"/>
      <c r="B1905" s="168"/>
    </row>
    <row r="1906" spans="1:2" x14ac:dyDescent="0.25">
      <c r="A1906" s="170"/>
      <c r="B1906" s="168"/>
    </row>
    <row r="1907" spans="1:2" x14ac:dyDescent="0.25">
      <c r="A1907" s="170"/>
      <c r="B1907" s="168"/>
    </row>
    <row r="1908" spans="1:2" x14ac:dyDescent="0.25">
      <c r="A1908" s="170"/>
      <c r="B1908" s="168"/>
    </row>
    <row r="1909" spans="1:2" x14ac:dyDescent="0.25">
      <c r="A1909" s="170"/>
      <c r="B1909" s="168"/>
    </row>
    <row r="1910" spans="1:2" x14ac:dyDescent="0.25">
      <c r="A1910" s="170"/>
      <c r="B1910" s="168"/>
    </row>
    <row r="1911" spans="1:2" x14ac:dyDescent="0.25">
      <c r="A1911" s="170"/>
      <c r="B1911" s="168"/>
    </row>
    <row r="1912" spans="1:2" x14ac:dyDescent="0.25">
      <c r="A1912" s="170"/>
      <c r="B1912" s="168"/>
    </row>
    <row r="1913" spans="1:2" x14ac:dyDescent="0.25">
      <c r="A1913" s="170"/>
      <c r="B1913" s="168"/>
    </row>
    <row r="1914" spans="1:2" x14ac:dyDescent="0.25">
      <c r="A1914" s="170"/>
      <c r="B1914" s="168"/>
    </row>
    <row r="1915" spans="1:2" x14ac:dyDescent="0.25">
      <c r="A1915" s="170"/>
      <c r="B1915" s="168"/>
    </row>
    <row r="1916" spans="1:2" x14ac:dyDescent="0.25">
      <c r="A1916" s="170"/>
      <c r="B1916" s="168"/>
    </row>
    <row r="1917" spans="1:2" x14ac:dyDescent="0.25">
      <c r="A1917" s="170"/>
      <c r="B1917" s="168"/>
    </row>
    <row r="1918" spans="1:2" x14ac:dyDescent="0.25">
      <c r="A1918" s="170"/>
      <c r="B1918" s="168"/>
    </row>
    <row r="1919" spans="1:2" x14ac:dyDescent="0.25">
      <c r="A1919" s="170"/>
      <c r="B1919" s="168"/>
    </row>
    <row r="1920" spans="1:2" x14ac:dyDescent="0.25">
      <c r="A1920" s="170"/>
      <c r="B1920" s="168"/>
    </row>
    <row r="1921" spans="1:2" x14ac:dyDescent="0.25">
      <c r="A1921" s="170"/>
      <c r="B1921" s="168"/>
    </row>
    <row r="1922" spans="1:2" x14ac:dyDescent="0.25">
      <c r="A1922" s="170"/>
      <c r="B1922" s="168"/>
    </row>
    <row r="1923" spans="1:2" x14ac:dyDescent="0.25">
      <c r="A1923" s="170"/>
      <c r="B1923" s="168"/>
    </row>
    <row r="1924" spans="1:2" x14ac:dyDescent="0.25">
      <c r="A1924" s="170"/>
      <c r="B1924" s="168"/>
    </row>
    <row r="1925" spans="1:2" x14ac:dyDescent="0.25">
      <c r="A1925" s="170"/>
      <c r="B1925" s="168"/>
    </row>
    <row r="1926" spans="1:2" x14ac:dyDescent="0.25">
      <c r="A1926" s="170"/>
      <c r="B1926" s="168"/>
    </row>
    <row r="1927" spans="1:2" x14ac:dyDescent="0.25">
      <c r="A1927" s="170"/>
      <c r="B1927" s="168"/>
    </row>
    <row r="1928" spans="1:2" x14ac:dyDescent="0.25">
      <c r="A1928" s="170"/>
      <c r="B1928" s="168"/>
    </row>
    <row r="1929" spans="1:2" x14ac:dyDescent="0.25">
      <c r="A1929" s="170"/>
      <c r="B1929" s="168"/>
    </row>
    <row r="1930" spans="1:2" x14ac:dyDescent="0.25">
      <c r="A1930" s="170"/>
      <c r="B1930" s="168"/>
    </row>
    <row r="1931" spans="1:2" x14ac:dyDescent="0.25">
      <c r="A1931" s="170"/>
      <c r="B1931" s="168"/>
    </row>
    <row r="1932" spans="1:2" x14ac:dyDescent="0.25">
      <c r="A1932" s="170"/>
      <c r="B1932" s="168"/>
    </row>
    <row r="1933" spans="1:2" x14ac:dyDescent="0.25">
      <c r="A1933" s="170"/>
      <c r="B1933" s="168"/>
    </row>
    <row r="1934" spans="1:2" x14ac:dyDescent="0.25">
      <c r="A1934" s="170"/>
      <c r="B1934" s="168"/>
    </row>
    <row r="1935" spans="1:2" x14ac:dyDescent="0.25">
      <c r="A1935" s="170"/>
      <c r="B1935" s="168"/>
    </row>
    <row r="1936" spans="1:2" x14ac:dyDescent="0.25">
      <c r="A1936" s="170"/>
      <c r="B1936" s="168"/>
    </row>
    <row r="1937" spans="1:2" x14ac:dyDescent="0.25">
      <c r="A1937" s="170"/>
      <c r="B1937" s="168"/>
    </row>
    <row r="1938" spans="1:2" x14ac:dyDescent="0.25">
      <c r="A1938" s="170"/>
      <c r="B1938" s="168"/>
    </row>
    <row r="1939" spans="1:2" x14ac:dyDescent="0.25">
      <c r="A1939" s="170"/>
      <c r="B1939" s="168"/>
    </row>
    <row r="1940" spans="1:2" x14ac:dyDescent="0.25">
      <c r="A1940" s="170"/>
      <c r="B1940" s="168"/>
    </row>
    <row r="1941" spans="1:2" x14ac:dyDescent="0.25">
      <c r="A1941" s="170"/>
      <c r="B1941" s="168"/>
    </row>
    <row r="1942" spans="1:2" x14ac:dyDescent="0.25">
      <c r="A1942" s="170"/>
      <c r="B1942" s="168"/>
    </row>
    <row r="1943" spans="1:2" x14ac:dyDescent="0.25">
      <c r="A1943" s="170"/>
      <c r="B1943" s="168"/>
    </row>
    <row r="1944" spans="1:2" x14ac:dyDescent="0.25">
      <c r="A1944" s="170"/>
      <c r="B1944" s="168"/>
    </row>
    <row r="1945" spans="1:2" x14ac:dyDescent="0.25">
      <c r="A1945" s="170"/>
      <c r="B1945" s="168"/>
    </row>
    <row r="1946" spans="1:2" x14ac:dyDescent="0.25">
      <c r="A1946" s="170"/>
      <c r="B1946" s="168"/>
    </row>
    <row r="1947" spans="1:2" x14ac:dyDescent="0.25">
      <c r="A1947" s="170"/>
      <c r="B1947" s="168"/>
    </row>
    <row r="1948" spans="1:2" x14ac:dyDescent="0.25">
      <c r="A1948" s="170"/>
      <c r="B1948" s="168"/>
    </row>
    <row r="1949" spans="1:2" x14ac:dyDescent="0.25">
      <c r="A1949" s="170"/>
      <c r="B1949" s="168"/>
    </row>
    <row r="1950" spans="1:2" x14ac:dyDescent="0.25">
      <c r="A1950" s="170"/>
      <c r="B1950" s="168"/>
    </row>
    <row r="1951" spans="1:2" x14ac:dyDescent="0.25">
      <c r="A1951" s="170"/>
      <c r="B1951" s="168"/>
    </row>
    <row r="1952" spans="1:2" x14ac:dyDescent="0.25">
      <c r="A1952" s="170"/>
      <c r="B1952" s="168"/>
    </row>
    <row r="1953" spans="1:2" x14ac:dyDescent="0.25">
      <c r="A1953" s="170"/>
      <c r="B1953" s="168"/>
    </row>
    <row r="1954" spans="1:2" x14ac:dyDescent="0.25">
      <c r="A1954" s="170"/>
      <c r="B1954" s="168"/>
    </row>
    <row r="1955" spans="1:2" x14ac:dyDescent="0.25">
      <c r="A1955" s="170"/>
      <c r="B1955" s="168"/>
    </row>
    <row r="1956" spans="1:2" x14ac:dyDescent="0.25">
      <c r="A1956" s="170"/>
      <c r="B1956" s="168"/>
    </row>
    <row r="1957" spans="1:2" x14ac:dyDescent="0.25">
      <c r="A1957" s="170"/>
      <c r="B1957" s="168"/>
    </row>
    <row r="1958" spans="1:2" x14ac:dyDescent="0.25">
      <c r="A1958" s="170"/>
      <c r="B1958" s="168"/>
    </row>
    <row r="1959" spans="1:2" x14ac:dyDescent="0.25">
      <c r="A1959" s="170"/>
      <c r="B1959" s="168"/>
    </row>
    <row r="1960" spans="1:2" x14ac:dyDescent="0.25">
      <c r="A1960" s="170"/>
      <c r="B1960" s="168"/>
    </row>
    <row r="1961" spans="1:2" x14ac:dyDescent="0.25">
      <c r="A1961" s="170"/>
      <c r="B1961" s="168"/>
    </row>
    <row r="1962" spans="1:2" x14ac:dyDescent="0.25">
      <c r="A1962" s="170"/>
      <c r="B1962" s="168"/>
    </row>
    <row r="1963" spans="1:2" x14ac:dyDescent="0.25">
      <c r="A1963" s="170"/>
      <c r="B1963" s="168"/>
    </row>
    <row r="1964" spans="1:2" x14ac:dyDescent="0.25">
      <c r="A1964" s="170"/>
      <c r="B1964" s="168"/>
    </row>
    <row r="1965" spans="1:2" x14ac:dyDescent="0.25">
      <c r="A1965" s="170"/>
      <c r="B1965" s="168"/>
    </row>
    <row r="1966" spans="1:2" x14ac:dyDescent="0.25">
      <c r="A1966" s="170"/>
      <c r="B1966" s="168"/>
    </row>
    <row r="1967" spans="1:2" x14ac:dyDescent="0.25">
      <c r="A1967" s="170"/>
      <c r="B1967" s="168"/>
    </row>
    <row r="1968" spans="1:2" x14ac:dyDescent="0.25">
      <c r="A1968" s="170"/>
      <c r="B1968" s="168"/>
    </row>
    <row r="1969" spans="1:2" x14ac:dyDescent="0.25">
      <c r="A1969" s="170"/>
      <c r="B1969" s="168"/>
    </row>
    <row r="1970" spans="1:2" x14ac:dyDescent="0.25">
      <c r="A1970" s="170"/>
      <c r="B1970" s="168"/>
    </row>
    <row r="1971" spans="1:2" x14ac:dyDescent="0.25">
      <c r="A1971" s="170"/>
      <c r="B1971" s="168"/>
    </row>
    <row r="1972" spans="1:2" x14ac:dyDescent="0.25">
      <c r="A1972" s="170"/>
      <c r="B1972" s="168"/>
    </row>
    <row r="1973" spans="1:2" x14ac:dyDescent="0.25">
      <c r="A1973" s="170"/>
      <c r="B1973" s="168"/>
    </row>
    <row r="1974" spans="1:2" x14ac:dyDescent="0.25">
      <c r="A1974" s="170"/>
      <c r="B1974" s="168"/>
    </row>
    <row r="1975" spans="1:2" x14ac:dyDescent="0.25">
      <c r="A1975" s="170"/>
      <c r="B1975" s="168"/>
    </row>
    <row r="1976" spans="1:2" x14ac:dyDescent="0.25">
      <c r="A1976" s="170"/>
      <c r="B1976" s="168"/>
    </row>
    <row r="1977" spans="1:2" x14ac:dyDescent="0.25">
      <c r="A1977" s="170"/>
      <c r="B1977" s="168"/>
    </row>
    <row r="1978" spans="1:2" x14ac:dyDescent="0.25">
      <c r="A1978" s="170"/>
      <c r="B1978" s="168"/>
    </row>
    <row r="1979" spans="1:2" x14ac:dyDescent="0.25">
      <c r="A1979" s="170"/>
      <c r="B1979" s="168"/>
    </row>
    <row r="1980" spans="1:2" x14ac:dyDescent="0.25">
      <c r="A1980" s="170"/>
      <c r="B1980" s="168"/>
    </row>
    <row r="1981" spans="1:2" x14ac:dyDescent="0.25">
      <c r="A1981" s="170"/>
      <c r="B1981" s="168"/>
    </row>
    <row r="1982" spans="1:2" x14ac:dyDescent="0.25">
      <c r="A1982" s="170"/>
      <c r="B1982" s="168"/>
    </row>
    <row r="1983" spans="1:2" x14ac:dyDescent="0.25">
      <c r="A1983" s="170"/>
      <c r="B1983" s="168"/>
    </row>
    <row r="1984" spans="1:2" x14ac:dyDescent="0.25">
      <c r="A1984" s="170"/>
      <c r="B1984" s="168"/>
    </row>
    <row r="1985" spans="1:2" x14ac:dyDescent="0.25">
      <c r="A1985" s="170"/>
      <c r="B1985" s="168"/>
    </row>
    <row r="1986" spans="1:2" x14ac:dyDescent="0.25">
      <c r="A1986" s="170"/>
      <c r="B1986" s="168"/>
    </row>
    <row r="1987" spans="1:2" x14ac:dyDescent="0.25">
      <c r="A1987" s="170"/>
      <c r="B1987" s="168"/>
    </row>
    <row r="1988" spans="1:2" x14ac:dyDescent="0.25">
      <c r="A1988" s="170"/>
      <c r="B1988" s="168"/>
    </row>
    <row r="1989" spans="1:2" x14ac:dyDescent="0.25">
      <c r="A1989" s="170"/>
      <c r="B1989" s="168"/>
    </row>
    <row r="1990" spans="1:2" x14ac:dyDescent="0.25">
      <c r="A1990" s="170"/>
      <c r="B1990" s="168"/>
    </row>
    <row r="1991" spans="1:2" x14ac:dyDescent="0.25">
      <c r="A1991" s="170"/>
      <c r="B1991" s="168"/>
    </row>
    <row r="1992" spans="1:2" x14ac:dyDescent="0.25">
      <c r="A1992" s="170"/>
      <c r="B1992" s="168"/>
    </row>
    <row r="1993" spans="1:2" x14ac:dyDescent="0.25">
      <c r="A1993" s="170"/>
      <c r="B1993" s="168"/>
    </row>
    <row r="1994" spans="1:2" x14ac:dyDescent="0.25">
      <c r="A1994" s="170"/>
      <c r="B1994" s="168"/>
    </row>
    <row r="1995" spans="1:2" x14ac:dyDescent="0.25">
      <c r="A1995" s="170"/>
      <c r="B1995" s="168"/>
    </row>
    <row r="1996" spans="1:2" x14ac:dyDescent="0.25">
      <c r="A1996" s="170"/>
      <c r="B1996" s="168"/>
    </row>
    <row r="1997" spans="1:2" x14ac:dyDescent="0.25">
      <c r="A1997" s="170"/>
      <c r="B1997" s="168"/>
    </row>
    <row r="1998" spans="1:2" x14ac:dyDescent="0.25">
      <c r="A1998" s="170"/>
      <c r="B1998" s="168"/>
    </row>
    <row r="1999" spans="1:2" x14ac:dyDescent="0.25">
      <c r="A1999" s="170"/>
      <c r="B1999" s="168"/>
    </row>
    <row r="2000" spans="1:2" x14ac:dyDescent="0.25">
      <c r="A2000" s="170"/>
      <c r="B2000" s="168"/>
    </row>
    <row r="2001" spans="1:2" x14ac:dyDescent="0.25">
      <c r="A2001" s="170"/>
      <c r="B2001" s="168"/>
    </row>
    <row r="2002" spans="1:2" x14ac:dyDescent="0.25">
      <c r="A2002" s="170"/>
      <c r="B2002" s="168"/>
    </row>
    <row r="2003" spans="1:2" x14ac:dyDescent="0.25">
      <c r="A2003" s="170"/>
      <c r="B2003" s="168"/>
    </row>
    <row r="2004" spans="1:2" x14ac:dyDescent="0.25">
      <c r="A2004" s="170"/>
      <c r="B2004" s="168"/>
    </row>
    <row r="2005" spans="1:2" x14ac:dyDescent="0.25">
      <c r="A2005" s="170"/>
      <c r="B2005" s="168"/>
    </row>
    <row r="2006" spans="1:2" x14ac:dyDescent="0.25">
      <c r="A2006" s="170"/>
      <c r="B2006" s="168"/>
    </row>
    <row r="2007" spans="1:2" x14ac:dyDescent="0.25">
      <c r="A2007" s="170"/>
      <c r="B2007" s="168"/>
    </row>
    <row r="2008" spans="1:2" x14ac:dyDescent="0.25">
      <c r="A2008" s="170"/>
      <c r="B2008" s="168"/>
    </row>
    <row r="2009" spans="1:2" x14ac:dyDescent="0.25">
      <c r="A2009" s="170"/>
      <c r="B2009" s="168"/>
    </row>
    <row r="2010" spans="1:2" x14ac:dyDescent="0.25">
      <c r="A2010" s="170"/>
      <c r="B2010" s="168"/>
    </row>
    <row r="2011" spans="1:2" x14ac:dyDescent="0.25">
      <c r="A2011" s="170"/>
      <c r="B2011" s="168"/>
    </row>
    <row r="2012" spans="1:2" x14ac:dyDescent="0.25">
      <c r="A2012" s="170"/>
      <c r="B2012" s="168"/>
    </row>
    <row r="2013" spans="1:2" x14ac:dyDescent="0.25">
      <c r="A2013" s="170"/>
      <c r="B2013" s="168"/>
    </row>
    <row r="2014" spans="1:2" x14ac:dyDescent="0.25">
      <c r="A2014" s="170"/>
      <c r="B2014" s="168"/>
    </row>
    <row r="2015" spans="1:2" x14ac:dyDescent="0.25">
      <c r="A2015" s="170"/>
      <c r="B2015" s="168"/>
    </row>
    <row r="2016" spans="1:2" x14ac:dyDescent="0.25">
      <c r="A2016" s="170"/>
      <c r="B2016" s="168"/>
    </row>
    <row r="2017" spans="1:2" x14ac:dyDescent="0.25">
      <c r="A2017" s="170"/>
      <c r="B2017" s="168"/>
    </row>
    <row r="2018" spans="1:2" x14ac:dyDescent="0.25">
      <c r="A2018" s="170"/>
      <c r="B2018" s="168"/>
    </row>
    <row r="2019" spans="1:2" x14ac:dyDescent="0.25">
      <c r="A2019" s="170"/>
      <c r="B2019" s="168"/>
    </row>
    <row r="2020" spans="1:2" x14ac:dyDescent="0.25">
      <c r="A2020" s="170"/>
      <c r="B2020" s="168"/>
    </row>
    <row r="2021" spans="1:2" x14ac:dyDescent="0.25">
      <c r="A2021" s="170"/>
      <c r="B2021" s="168"/>
    </row>
    <row r="2022" spans="1:2" x14ac:dyDescent="0.25">
      <c r="A2022" s="170"/>
      <c r="B2022" s="168"/>
    </row>
    <row r="2023" spans="1:2" x14ac:dyDescent="0.25">
      <c r="A2023" s="170"/>
      <c r="B2023" s="168"/>
    </row>
    <row r="2024" spans="1:2" x14ac:dyDescent="0.25">
      <c r="A2024" s="170"/>
      <c r="B2024" s="168"/>
    </row>
    <row r="2025" spans="1:2" x14ac:dyDescent="0.25">
      <c r="A2025" s="170"/>
      <c r="B2025" s="168"/>
    </row>
    <row r="2026" spans="1:2" x14ac:dyDescent="0.25">
      <c r="A2026" s="170"/>
      <c r="B2026" s="168"/>
    </row>
    <row r="2027" spans="1:2" x14ac:dyDescent="0.25">
      <c r="A2027" s="170"/>
      <c r="B2027" s="168"/>
    </row>
    <row r="2028" spans="1:2" x14ac:dyDescent="0.25">
      <c r="A2028" s="170"/>
      <c r="B2028" s="168"/>
    </row>
    <row r="2029" spans="1:2" x14ac:dyDescent="0.25">
      <c r="A2029" s="170"/>
      <c r="B2029" s="168"/>
    </row>
    <row r="2030" spans="1:2" x14ac:dyDescent="0.25">
      <c r="A2030" s="170"/>
      <c r="B2030" s="168"/>
    </row>
    <row r="2031" spans="1:2" x14ac:dyDescent="0.25">
      <c r="A2031" s="170"/>
      <c r="B2031" s="168"/>
    </row>
    <row r="2032" spans="1:2" x14ac:dyDescent="0.25">
      <c r="A2032" s="170"/>
      <c r="B2032" s="168"/>
    </row>
    <row r="2033" spans="1:2" x14ac:dyDescent="0.25">
      <c r="A2033" s="170"/>
      <c r="B2033" s="168"/>
    </row>
    <row r="2034" spans="1:2" x14ac:dyDescent="0.25">
      <c r="A2034" s="170"/>
      <c r="B2034" s="168"/>
    </row>
    <row r="2035" spans="1:2" x14ac:dyDescent="0.25">
      <c r="A2035" s="170"/>
      <c r="B2035" s="168"/>
    </row>
    <row r="2036" spans="1:2" x14ac:dyDescent="0.25">
      <c r="A2036" s="170"/>
      <c r="B2036" s="168"/>
    </row>
    <row r="2037" spans="1:2" x14ac:dyDescent="0.25">
      <c r="A2037" s="170"/>
      <c r="B2037" s="168"/>
    </row>
    <row r="2038" spans="1:2" x14ac:dyDescent="0.25">
      <c r="A2038" s="170"/>
      <c r="B2038" s="168"/>
    </row>
    <row r="2039" spans="1:2" x14ac:dyDescent="0.25">
      <c r="A2039" s="170"/>
      <c r="B2039" s="168"/>
    </row>
    <row r="2040" spans="1:2" x14ac:dyDescent="0.25">
      <c r="A2040" s="170"/>
      <c r="B2040" s="168"/>
    </row>
    <row r="2041" spans="1:2" x14ac:dyDescent="0.25">
      <c r="A2041" s="170"/>
      <c r="B2041" s="168"/>
    </row>
    <row r="2042" spans="1:2" x14ac:dyDescent="0.25">
      <c r="A2042" s="170"/>
      <c r="B2042" s="168"/>
    </row>
    <row r="2043" spans="1:2" x14ac:dyDescent="0.25">
      <c r="A2043" s="170"/>
      <c r="B2043" s="168"/>
    </row>
    <row r="2044" spans="1:2" x14ac:dyDescent="0.25">
      <c r="A2044" s="170"/>
      <c r="B2044" s="168"/>
    </row>
    <row r="2045" spans="1:2" x14ac:dyDescent="0.25">
      <c r="A2045" s="170"/>
      <c r="B2045" s="168"/>
    </row>
    <row r="2046" spans="1:2" x14ac:dyDescent="0.25">
      <c r="A2046" s="170"/>
      <c r="B2046" s="168"/>
    </row>
    <row r="2047" spans="1:2" x14ac:dyDescent="0.25">
      <c r="A2047" s="170"/>
      <c r="B2047" s="168"/>
    </row>
    <row r="2048" spans="1:2" x14ac:dyDescent="0.25">
      <c r="A2048" s="170"/>
      <c r="B2048" s="168"/>
    </row>
    <row r="2049" spans="1:2" x14ac:dyDescent="0.25">
      <c r="A2049" s="170"/>
      <c r="B2049" s="168"/>
    </row>
    <row r="2050" spans="1:2" x14ac:dyDescent="0.25">
      <c r="A2050" s="170"/>
      <c r="B2050" s="168"/>
    </row>
    <row r="2051" spans="1:2" x14ac:dyDescent="0.25">
      <c r="A2051" s="170"/>
      <c r="B2051" s="168"/>
    </row>
    <row r="2052" spans="1:2" x14ac:dyDescent="0.25">
      <c r="A2052" s="170"/>
      <c r="B2052" s="168"/>
    </row>
    <row r="2053" spans="1:2" x14ac:dyDescent="0.25">
      <c r="A2053" s="170"/>
      <c r="B2053" s="168"/>
    </row>
    <row r="2054" spans="1:2" x14ac:dyDescent="0.25">
      <c r="A2054" s="170"/>
      <c r="B2054" s="168"/>
    </row>
    <row r="2055" spans="1:2" x14ac:dyDescent="0.25">
      <c r="A2055" s="170"/>
      <c r="B2055" s="168"/>
    </row>
    <row r="2056" spans="1:2" x14ac:dyDescent="0.25">
      <c r="A2056" s="170"/>
      <c r="B2056" s="168"/>
    </row>
    <row r="2057" spans="1:2" x14ac:dyDescent="0.25">
      <c r="A2057" s="170"/>
      <c r="B2057" s="168"/>
    </row>
    <row r="2058" spans="1:2" x14ac:dyDescent="0.25">
      <c r="A2058" s="170"/>
      <c r="B2058" s="168"/>
    </row>
    <row r="2059" spans="1:2" x14ac:dyDescent="0.25">
      <c r="A2059" s="170"/>
      <c r="B2059" s="168"/>
    </row>
    <row r="2060" spans="1:2" x14ac:dyDescent="0.25">
      <c r="A2060" s="170"/>
      <c r="B2060" s="168"/>
    </row>
    <row r="2061" spans="1:2" x14ac:dyDescent="0.25">
      <c r="A2061" s="170"/>
      <c r="B2061" s="168"/>
    </row>
    <row r="2062" spans="1:2" x14ac:dyDescent="0.25">
      <c r="A2062" s="170"/>
      <c r="B2062" s="168"/>
    </row>
    <row r="2063" spans="1:2" x14ac:dyDescent="0.25">
      <c r="A2063" s="170"/>
      <c r="B2063" s="168"/>
    </row>
    <row r="2064" spans="1:2" x14ac:dyDescent="0.25">
      <c r="A2064" s="170"/>
      <c r="B2064" s="168"/>
    </row>
    <row r="2065" spans="1:2" x14ac:dyDescent="0.25">
      <c r="A2065" s="170"/>
      <c r="B2065" s="168"/>
    </row>
    <row r="2066" spans="1:2" x14ac:dyDescent="0.25">
      <c r="A2066" s="170"/>
      <c r="B2066" s="168"/>
    </row>
    <row r="2067" spans="1:2" x14ac:dyDescent="0.25">
      <c r="A2067" s="170"/>
      <c r="B2067" s="168"/>
    </row>
    <row r="2068" spans="1:2" x14ac:dyDescent="0.25">
      <c r="A2068" s="170"/>
      <c r="B2068" s="168"/>
    </row>
    <row r="2069" spans="1:2" x14ac:dyDescent="0.25">
      <c r="A2069" s="170"/>
      <c r="B2069" s="168"/>
    </row>
    <row r="2070" spans="1:2" x14ac:dyDescent="0.25">
      <c r="A2070" s="170"/>
      <c r="B2070" s="168"/>
    </row>
    <row r="2071" spans="1:2" x14ac:dyDescent="0.25">
      <c r="A2071" s="170"/>
      <c r="B2071" s="168"/>
    </row>
    <row r="2072" spans="1:2" x14ac:dyDescent="0.25">
      <c r="A2072" s="170"/>
      <c r="B2072" s="168"/>
    </row>
    <row r="2073" spans="1:2" x14ac:dyDescent="0.25">
      <c r="A2073" s="170"/>
      <c r="B2073" s="168"/>
    </row>
    <row r="2074" spans="1:2" x14ac:dyDescent="0.25">
      <c r="A2074" s="170"/>
      <c r="B2074" s="168"/>
    </row>
    <row r="2075" spans="1:2" x14ac:dyDescent="0.25">
      <c r="A2075" s="170"/>
      <c r="B2075" s="168"/>
    </row>
    <row r="2076" spans="1:2" x14ac:dyDescent="0.25">
      <c r="A2076" s="170"/>
      <c r="B2076" s="168"/>
    </row>
    <row r="2077" spans="1:2" x14ac:dyDescent="0.25">
      <c r="A2077" s="170"/>
      <c r="B2077" s="168"/>
    </row>
    <row r="2078" spans="1:2" x14ac:dyDescent="0.25">
      <c r="A2078" s="170"/>
      <c r="B2078" s="168"/>
    </row>
    <row r="2079" spans="1:2" x14ac:dyDescent="0.25">
      <c r="A2079" s="170"/>
      <c r="B2079" s="168"/>
    </row>
    <row r="2080" spans="1:2" x14ac:dyDescent="0.25">
      <c r="A2080" s="170"/>
      <c r="B2080" s="168"/>
    </row>
    <row r="2081" spans="1:2" x14ac:dyDescent="0.25">
      <c r="A2081" s="170"/>
      <c r="B2081" s="168"/>
    </row>
    <row r="2082" spans="1:2" x14ac:dyDescent="0.25">
      <c r="A2082" s="170"/>
      <c r="B2082" s="168"/>
    </row>
    <row r="2083" spans="1:2" x14ac:dyDescent="0.25">
      <c r="A2083" s="170"/>
      <c r="B2083" s="168"/>
    </row>
    <row r="2084" spans="1:2" x14ac:dyDescent="0.25">
      <c r="A2084" s="170"/>
      <c r="B2084" s="168"/>
    </row>
    <row r="2085" spans="1:2" x14ac:dyDescent="0.25">
      <c r="A2085" s="170"/>
      <c r="B2085" s="168"/>
    </row>
    <row r="2086" spans="1:2" x14ac:dyDescent="0.25">
      <c r="A2086" s="170"/>
      <c r="B2086" s="168"/>
    </row>
    <row r="2087" spans="1:2" x14ac:dyDescent="0.25">
      <c r="A2087" s="170"/>
      <c r="B2087" s="168"/>
    </row>
    <row r="2088" spans="1:2" x14ac:dyDescent="0.25">
      <c r="A2088" s="170"/>
      <c r="B2088" s="168"/>
    </row>
    <row r="2089" spans="1:2" x14ac:dyDescent="0.25">
      <c r="A2089" s="170"/>
      <c r="B2089" s="168"/>
    </row>
    <row r="2090" spans="1:2" x14ac:dyDescent="0.25">
      <c r="A2090" s="170"/>
      <c r="B2090" s="168"/>
    </row>
    <row r="2091" spans="1:2" x14ac:dyDescent="0.25">
      <c r="A2091" s="170"/>
      <c r="B2091" s="168"/>
    </row>
    <row r="2092" spans="1:2" x14ac:dyDescent="0.25">
      <c r="A2092" s="170"/>
      <c r="B2092" s="168"/>
    </row>
    <row r="2093" spans="1:2" x14ac:dyDescent="0.25">
      <c r="A2093" s="170"/>
      <c r="B2093" s="168"/>
    </row>
    <row r="2094" spans="1:2" x14ac:dyDescent="0.25">
      <c r="A2094" s="170"/>
      <c r="B2094" s="168"/>
    </row>
    <row r="2095" spans="1:2" x14ac:dyDescent="0.25">
      <c r="A2095" s="170"/>
      <c r="B2095" s="168"/>
    </row>
    <row r="2096" spans="1:2" x14ac:dyDescent="0.25">
      <c r="A2096" s="170"/>
      <c r="B2096" s="168"/>
    </row>
    <row r="2097" spans="1:2" x14ac:dyDescent="0.25">
      <c r="A2097" s="170"/>
      <c r="B2097" s="168"/>
    </row>
    <row r="2098" spans="1:2" x14ac:dyDescent="0.25">
      <c r="A2098" s="170"/>
      <c r="B2098" s="168"/>
    </row>
    <row r="2099" spans="1:2" x14ac:dyDescent="0.25">
      <c r="A2099" s="170"/>
      <c r="B2099" s="168"/>
    </row>
    <row r="2100" spans="1:2" x14ac:dyDescent="0.25">
      <c r="A2100" s="170"/>
      <c r="B2100" s="168"/>
    </row>
    <row r="2101" spans="1:2" x14ac:dyDescent="0.25">
      <c r="A2101" s="170"/>
      <c r="B2101" s="168"/>
    </row>
    <row r="2102" spans="1:2" x14ac:dyDescent="0.25">
      <c r="A2102" s="170"/>
      <c r="B2102" s="168"/>
    </row>
    <row r="2103" spans="1:2" x14ac:dyDescent="0.25">
      <c r="A2103" s="170"/>
      <c r="B2103" s="168"/>
    </row>
    <row r="2104" spans="1:2" x14ac:dyDescent="0.25">
      <c r="A2104" s="170"/>
      <c r="B2104" s="168"/>
    </row>
    <row r="2105" spans="1:2" x14ac:dyDescent="0.25">
      <c r="A2105" s="170"/>
      <c r="B2105" s="168"/>
    </row>
    <row r="2106" spans="1:2" x14ac:dyDescent="0.25">
      <c r="A2106" s="170"/>
      <c r="B2106" s="168"/>
    </row>
    <row r="2107" spans="1:2" x14ac:dyDescent="0.25">
      <c r="A2107" s="170"/>
      <c r="B2107" s="168"/>
    </row>
    <row r="2108" spans="1:2" x14ac:dyDescent="0.25">
      <c r="A2108" s="170"/>
      <c r="B2108" s="168"/>
    </row>
    <row r="2109" spans="1:2" x14ac:dyDescent="0.25">
      <c r="A2109" s="170"/>
      <c r="B2109" s="168"/>
    </row>
    <row r="2110" spans="1:2" x14ac:dyDescent="0.25">
      <c r="A2110" s="170"/>
      <c r="B2110" s="168"/>
    </row>
    <row r="2111" spans="1:2" x14ac:dyDescent="0.25">
      <c r="A2111" s="170"/>
      <c r="B2111" s="168"/>
    </row>
    <row r="2112" spans="1:2" x14ac:dyDescent="0.25">
      <c r="A2112" s="170"/>
      <c r="B2112" s="168"/>
    </row>
    <row r="2113" spans="1:2" x14ac:dyDescent="0.25">
      <c r="A2113" s="170"/>
      <c r="B2113" s="168"/>
    </row>
    <row r="2114" spans="1:2" x14ac:dyDescent="0.25">
      <c r="A2114" s="170"/>
      <c r="B2114" s="168"/>
    </row>
    <row r="2115" spans="1:2" x14ac:dyDescent="0.25">
      <c r="A2115" s="170"/>
      <c r="B2115" s="168"/>
    </row>
    <row r="2116" spans="1:2" x14ac:dyDescent="0.25">
      <c r="A2116" s="170"/>
      <c r="B2116" s="168"/>
    </row>
    <row r="2117" spans="1:2" x14ac:dyDescent="0.25">
      <c r="A2117" s="170"/>
      <c r="B2117" s="168"/>
    </row>
    <row r="2118" spans="1:2" x14ac:dyDescent="0.25">
      <c r="A2118" s="170"/>
      <c r="B2118" s="168"/>
    </row>
    <row r="2119" spans="1:2" x14ac:dyDescent="0.25">
      <c r="A2119" s="170"/>
      <c r="B2119" s="168"/>
    </row>
    <row r="2120" spans="1:2" x14ac:dyDescent="0.25">
      <c r="A2120" s="170"/>
      <c r="B2120" s="168"/>
    </row>
    <row r="2121" spans="1:2" x14ac:dyDescent="0.25">
      <c r="A2121" s="170"/>
      <c r="B2121" s="168"/>
    </row>
    <row r="2122" spans="1:2" x14ac:dyDescent="0.25">
      <c r="A2122" s="170"/>
      <c r="B2122" s="168"/>
    </row>
    <row r="2123" spans="1:2" x14ac:dyDescent="0.25">
      <c r="A2123" s="170"/>
      <c r="B2123" s="168"/>
    </row>
    <row r="2124" spans="1:2" x14ac:dyDescent="0.25">
      <c r="A2124" s="170"/>
      <c r="B2124" s="168"/>
    </row>
    <row r="2125" spans="1:2" x14ac:dyDescent="0.25">
      <c r="A2125" s="170"/>
      <c r="B2125" s="168"/>
    </row>
    <row r="2126" spans="1:2" x14ac:dyDescent="0.25">
      <c r="A2126" s="170"/>
      <c r="B2126" s="168"/>
    </row>
    <row r="2127" spans="1:2" x14ac:dyDescent="0.25">
      <c r="A2127" s="170"/>
      <c r="B2127" s="168"/>
    </row>
    <row r="2128" spans="1:2" x14ac:dyDescent="0.25">
      <c r="A2128" s="170"/>
      <c r="B2128" s="168"/>
    </row>
    <row r="2129" spans="1:2" x14ac:dyDescent="0.25">
      <c r="A2129" s="170"/>
      <c r="B2129" s="168"/>
    </row>
    <row r="2130" spans="1:2" x14ac:dyDescent="0.25">
      <c r="A2130" s="170"/>
      <c r="B2130" s="168"/>
    </row>
    <row r="2131" spans="1:2" x14ac:dyDescent="0.25">
      <c r="A2131" s="170"/>
      <c r="B2131" s="168"/>
    </row>
    <row r="2132" spans="1:2" x14ac:dyDescent="0.25">
      <c r="A2132" s="170"/>
      <c r="B2132" s="168"/>
    </row>
    <row r="2133" spans="1:2" x14ac:dyDescent="0.25">
      <c r="A2133" s="170"/>
      <c r="B2133" s="168"/>
    </row>
    <row r="2134" spans="1:2" x14ac:dyDescent="0.25">
      <c r="A2134" s="170"/>
      <c r="B2134" s="168"/>
    </row>
    <row r="2135" spans="1:2" x14ac:dyDescent="0.25">
      <c r="A2135" s="170"/>
      <c r="B2135" s="168"/>
    </row>
    <row r="2136" spans="1:2" x14ac:dyDescent="0.25">
      <c r="A2136" s="170"/>
      <c r="B2136" s="168"/>
    </row>
    <row r="2137" spans="1:2" x14ac:dyDescent="0.25">
      <c r="A2137" s="170"/>
      <c r="B2137" s="168"/>
    </row>
    <row r="2138" spans="1:2" x14ac:dyDescent="0.25">
      <c r="A2138" s="170"/>
      <c r="B2138" s="168"/>
    </row>
    <row r="2139" spans="1:2" x14ac:dyDescent="0.25">
      <c r="A2139" s="170"/>
      <c r="B2139" s="168"/>
    </row>
    <row r="2140" spans="1:2" x14ac:dyDescent="0.25">
      <c r="A2140" s="170"/>
      <c r="B2140" s="168"/>
    </row>
    <row r="2141" spans="1:2" x14ac:dyDescent="0.25">
      <c r="A2141" s="170"/>
      <c r="B2141" s="168"/>
    </row>
    <row r="2142" spans="1:2" x14ac:dyDescent="0.25">
      <c r="A2142" s="170"/>
      <c r="B2142" s="168"/>
    </row>
    <row r="2143" spans="1:2" x14ac:dyDescent="0.25">
      <c r="A2143" s="170"/>
      <c r="B2143" s="168"/>
    </row>
    <row r="2144" spans="1:2" x14ac:dyDescent="0.25">
      <c r="A2144" s="170"/>
      <c r="B2144" s="168"/>
    </row>
    <row r="2145" spans="1:2" x14ac:dyDescent="0.25">
      <c r="A2145" s="170"/>
      <c r="B2145" s="168"/>
    </row>
    <row r="2146" spans="1:2" x14ac:dyDescent="0.25">
      <c r="A2146" s="170"/>
      <c r="B2146" s="168"/>
    </row>
    <row r="2147" spans="1:2" x14ac:dyDescent="0.25">
      <c r="A2147" s="170"/>
      <c r="B2147" s="168"/>
    </row>
    <row r="2148" spans="1:2" x14ac:dyDescent="0.25">
      <c r="A2148" s="170"/>
      <c r="B2148" s="168"/>
    </row>
    <row r="2149" spans="1:2" x14ac:dyDescent="0.25">
      <c r="A2149" s="170"/>
      <c r="B2149" s="168"/>
    </row>
    <row r="2150" spans="1:2" x14ac:dyDescent="0.25">
      <c r="A2150" s="170"/>
      <c r="B2150" s="168"/>
    </row>
    <row r="2151" spans="1:2" x14ac:dyDescent="0.25">
      <c r="A2151" s="170"/>
      <c r="B2151" s="168"/>
    </row>
    <row r="2152" spans="1:2" x14ac:dyDescent="0.25">
      <c r="A2152" s="170"/>
      <c r="B2152" s="168"/>
    </row>
    <row r="2153" spans="1:2" x14ac:dyDescent="0.25">
      <c r="A2153" s="170"/>
      <c r="B2153" s="168"/>
    </row>
    <row r="2154" spans="1:2" x14ac:dyDescent="0.25">
      <c r="A2154" s="170"/>
      <c r="B2154" s="168"/>
    </row>
    <row r="2155" spans="1:2" x14ac:dyDescent="0.25">
      <c r="A2155" s="170"/>
      <c r="B2155" s="168"/>
    </row>
    <row r="2156" spans="1:2" x14ac:dyDescent="0.25">
      <c r="A2156" s="170"/>
      <c r="B2156" s="168"/>
    </row>
    <row r="2157" spans="1:2" x14ac:dyDescent="0.25">
      <c r="A2157" s="170"/>
      <c r="B2157" s="168"/>
    </row>
    <row r="2158" spans="1:2" x14ac:dyDescent="0.25">
      <c r="A2158" s="170"/>
      <c r="B2158" s="168"/>
    </row>
    <row r="2159" spans="1:2" x14ac:dyDescent="0.25">
      <c r="A2159" s="170"/>
      <c r="B2159" s="168"/>
    </row>
    <row r="2160" spans="1:2" x14ac:dyDescent="0.25">
      <c r="A2160" s="170"/>
      <c r="B2160" s="168"/>
    </row>
    <row r="2161" spans="1:2" x14ac:dyDescent="0.25">
      <c r="A2161" s="170"/>
      <c r="B2161" s="168"/>
    </row>
    <row r="2162" spans="1:2" x14ac:dyDescent="0.25">
      <c r="A2162" s="170"/>
      <c r="B2162" s="168"/>
    </row>
    <row r="2163" spans="1:2" x14ac:dyDescent="0.25">
      <c r="A2163" s="170"/>
      <c r="B2163" s="168"/>
    </row>
    <row r="2164" spans="1:2" x14ac:dyDescent="0.25">
      <c r="A2164" s="170"/>
      <c r="B2164" s="168"/>
    </row>
    <row r="2165" spans="1:2" x14ac:dyDescent="0.25">
      <c r="A2165" s="170"/>
      <c r="B2165" s="168"/>
    </row>
    <row r="2166" spans="1:2" x14ac:dyDescent="0.25">
      <c r="A2166" s="170"/>
      <c r="B2166" s="168"/>
    </row>
    <row r="2167" spans="1:2" x14ac:dyDescent="0.25">
      <c r="A2167" s="170"/>
      <c r="B2167" s="168"/>
    </row>
    <row r="2168" spans="1:2" x14ac:dyDescent="0.25">
      <c r="A2168" s="170"/>
      <c r="B2168" s="168"/>
    </row>
    <row r="2169" spans="1:2" x14ac:dyDescent="0.25">
      <c r="A2169" s="170"/>
      <c r="B2169" s="168"/>
    </row>
    <row r="2170" spans="1:2" x14ac:dyDescent="0.25">
      <c r="A2170" s="170"/>
      <c r="B2170" s="168"/>
    </row>
    <row r="2171" spans="1:2" x14ac:dyDescent="0.25">
      <c r="A2171" s="170"/>
      <c r="B2171" s="168"/>
    </row>
    <row r="2172" spans="1:2" x14ac:dyDescent="0.25">
      <c r="A2172" s="170"/>
      <c r="B2172" s="168"/>
    </row>
    <row r="2173" spans="1:2" x14ac:dyDescent="0.25">
      <c r="A2173" s="170"/>
      <c r="B2173" s="168"/>
    </row>
    <row r="2174" spans="1:2" x14ac:dyDescent="0.25">
      <c r="A2174" s="170"/>
      <c r="B2174" s="168"/>
    </row>
    <row r="2175" spans="1:2" x14ac:dyDescent="0.25">
      <c r="A2175" s="170"/>
      <c r="B2175" s="168"/>
    </row>
    <row r="2176" spans="1:2" x14ac:dyDescent="0.25">
      <c r="A2176" s="170"/>
      <c r="B2176" s="168"/>
    </row>
    <row r="2177" spans="1:2" x14ac:dyDescent="0.25">
      <c r="A2177" s="170"/>
      <c r="B2177" s="168"/>
    </row>
    <row r="2178" spans="1:2" x14ac:dyDescent="0.25">
      <c r="A2178" s="170"/>
      <c r="B2178" s="168"/>
    </row>
    <row r="2179" spans="1:2" x14ac:dyDescent="0.25">
      <c r="A2179" s="170"/>
      <c r="B2179" s="168"/>
    </row>
    <row r="2180" spans="1:2" x14ac:dyDescent="0.25">
      <c r="A2180" s="170"/>
      <c r="B2180" s="168"/>
    </row>
    <row r="2181" spans="1:2" x14ac:dyDescent="0.25">
      <c r="A2181" s="170"/>
      <c r="B2181" s="168"/>
    </row>
    <row r="2182" spans="1:2" x14ac:dyDescent="0.25">
      <c r="A2182" s="170"/>
      <c r="B2182" s="168"/>
    </row>
    <row r="2183" spans="1:2" x14ac:dyDescent="0.25">
      <c r="A2183" s="170"/>
      <c r="B2183" s="168"/>
    </row>
    <row r="2184" spans="1:2" x14ac:dyDescent="0.25">
      <c r="A2184" s="170"/>
      <c r="B2184" s="168"/>
    </row>
    <row r="2185" spans="1:2" x14ac:dyDescent="0.25">
      <c r="A2185" s="170"/>
      <c r="B2185" s="168"/>
    </row>
    <row r="2186" spans="1:2" x14ac:dyDescent="0.25">
      <c r="A2186" s="170"/>
      <c r="B2186" s="168"/>
    </row>
    <row r="2187" spans="1:2" x14ac:dyDescent="0.25">
      <c r="A2187" s="170"/>
      <c r="B2187" s="168"/>
    </row>
    <row r="2188" spans="1:2" x14ac:dyDescent="0.25">
      <c r="A2188" s="170"/>
      <c r="B2188" s="168"/>
    </row>
    <row r="2189" spans="1:2" x14ac:dyDescent="0.25">
      <c r="A2189" s="170"/>
      <c r="B2189" s="168"/>
    </row>
    <row r="2190" spans="1:2" x14ac:dyDescent="0.25">
      <c r="A2190" s="170"/>
      <c r="B2190" s="168"/>
    </row>
    <row r="2191" spans="1:2" x14ac:dyDescent="0.25">
      <c r="A2191" s="170"/>
      <c r="B2191" s="168"/>
    </row>
    <row r="2192" spans="1:2" x14ac:dyDescent="0.25">
      <c r="A2192" s="170"/>
      <c r="B2192" s="168"/>
    </row>
    <row r="2193" spans="1:2" x14ac:dyDescent="0.25">
      <c r="A2193" s="170"/>
      <c r="B2193" s="168"/>
    </row>
    <row r="2194" spans="1:2" x14ac:dyDescent="0.25">
      <c r="A2194" s="170"/>
      <c r="B2194" s="168"/>
    </row>
    <row r="2195" spans="1:2" x14ac:dyDescent="0.25">
      <c r="A2195" s="170"/>
      <c r="B2195" s="168"/>
    </row>
    <row r="2196" spans="1:2" x14ac:dyDescent="0.25">
      <c r="A2196" s="170"/>
      <c r="B2196" s="168"/>
    </row>
    <row r="2197" spans="1:2" x14ac:dyDescent="0.25">
      <c r="A2197" s="170"/>
      <c r="B2197" s="168"/>
    </row>
    <row r="2198" spans="1:2" x14ac:dyDescent="0.25">
      <c r="A2198" s="170"/>
      <c r="B2198" s="168"/>
    </row>
    <row r="2199" spans="1:2" x14ac:dyDescent="0.25">
      <c r="A2199" s="170"/>
      <c r="B2199" s="168"/>
    </row>
    <row r="2200" spans="1:2" x14ac:dyDescent="0.25">
      <c r="A2200" s="170"/>
      <c r="B2200" s="168"/>
    </row>
    <row r="2201" spans="1:2" x14ac:dyDescent="0.25">
      <c r="A2201" s="170"/>
      <c r="B2201" s="168"/>
    </row>
    <row r="2202" spans="1:2" x14ac:dyDescent="0.25">
      <c r="A2202" s="170"/>
      <c r="B2202" s="168"/>
    </row>
    <row r="2203" spans="1:2" x14ac:dyDescent="0.25">
      <c r="A2203" s="170"/>
      <c r="B2203" s="168"/>
    </row>
    <row r="2204" spans="1:2" x14ac:dyDescent="0.25">
      <c r="A2204" s="170"/>
      <c r="B2204" s="168"/>
    </row>
    <row r="2205" spans="1:2" x14ac:dyDescent="0.25">
      <c r="A2205" s="170"/>
      <c r="B2205" s="168"/>
    </row>
    <row r="2206" spans="1:2" x14ac:dyDescent="0.25">
      <c r="A2206" s="170"/>
      <c r="B2206" s="168"/>
    </row>
    <row r="2207" spans="1:2" x14ac:dyDescent="0.25">
      <c r="A2207" s="170"/>
      <c r="B2207" s="168"/>
    </row>
    <row r="2208" spans="1:2" x14ac:dyDescent="0.25">
      <c r="A2208" s="170"/>
      <c r="B2208" s="168"/>
    </row>
    <row r="2209" spans="1:2" x14ac:dyDescent="0.25">
      <c r="A2209" s="170"/>
      <c r="B2209" s="168"/>
    </row>
    <row r="2210" spans="1:2" x14ac:dyDescent="0.25">
      <c r="A2210" s="170"/>
      <c r="B2210" s="168"/>
    </row>
    <row r="2211" spans="1:2" x14ac:dyDescent="0.25">
      <c r="A2211" s="170"/>
      <c r="B2211" s="168"/>
    </row>
    <row r="2212" spans="1:2" x14ac:dyDescent="0.25">
      <c r="A2212" s="170"/>
      <c r="B2212" s="168"/>
    </row>
    <row r="2213" spans="1:2" x14ac:dyDescent="0.25">
      <c r="A2213" s="170"/>
      <c r="B2213" s="168"/>
    </row>
    <row r="2214" spans="1:2" x14ac:dyDescent="0.25">
      <c r="A2214" s="170"/>
      <c r="B2214" s="168"/>
    </row>
    <row r="2215" spans="1:2" x14ac:dyDescent="0.25">
      <c r="A2215" s="170"/>
      <c r="B2215" s="168"/>
    </row>
    <row r="2216" spans="1:2" x14ac:dyDescent="0.25">
      <c r="A2216" s="170"/>
      <c r="B2216" s="168"/>
    </row>
    <row r="2217" spans="1:2" x14ac:dyDescent="0.25">
      <c r="A2217" s="170"/>
      <c r="B2217" s="168"/>
    </row>
    <row r="2218" spans="1:2" x14ac:dyDescent="0.25">
      <c r="A2218" s="170"/>
      <c r="B2218" s="168"/>
    </row>
    <row r="2219" spans="1:2" x14ac:dyDescent="0.25">
      <c r="A2219" s="170"/>
      <c r="B2219" s="168"/>
    </row>
    <row r="2220" spans="1:2" x14ac:dyDescent="0.25">
      <c r="A2220" s="170"/>
      <c r="B2220" s="168"/>
    </row>
    <row r="2221" spans="1:2" x14ac:dyDescent="0.25">
      <c r="A2221" s="170"/>
      <c r="B2221" s="168"/>
    </row>
    <row r="2222" spans="1:2" x14ac:dyDescent="0.25">
      <c r="A2222" s="170"/>
      <c r="B2222" s="168"/>
    </row>
    <row r="2223" spans="1:2" x14ac:dyDescent="0.25">
      <c r="A2223" s="170"/>
      <c r="B2223" s="168"/>
    </row>
    <row r="2224" spans="1:2" x14ac:dyDescent="0.25">
      <c r="A2224" s="170"/>
      <c r="B2224" s="168"/>
    </row>
    <row r="2225" spans="1:2" x14ac:dyDescent="0.25">
      <c r="A2225" s="170"/>
      <c r="B2225" s="168"/>
    </row>
    <row r="2226" spans="1:2" x14ac:dyDescent="0.25">
      <c r="A2226" s="170"/>
      <c r="B2226" s="168"/>
    </row>
    <row r="2227" spans="1:2" x14ac:dyDescent="0.25">
      <c r="A2227" s="170"/>
      <c r="B2227" s="168"/>
    </row>
    <row r="2228" spans="1:2" x14ac:dyDescent="0.25">
      <c r="A2228" s="170"/>
      <c r="B2228" s="168"/>
    </row>
    <row r="2229" spans="1:2" x14ac:dyDescent="0.25">
      <c r="A2229" s="170"/>
      <c r="B2229" s="168"/>
    </row>
    <row r="2230" spans="1:2" x14ac:dyDescent="0.25">
      <c r="A2230" s="170"/>
      <c r="B2230" s="168"/>
    </row>
    <row r="2231" spans="1:2" x14ac:dyDescent="0.25">
      <c r="A2231" s="170"/>
      <c r="B2231" s="168"/>
    </row>
    <row r="2232" spans="1:2" x14ac:dyDescent="0.25">
      <c r="A2232" s="170"/>
      <c r="B2232" s="168"/>
    </row>
    <row r="2233" spans="1:2" x14ac:dyDescent="0.25">
      <c r="A2233" s="170"/>
      <c r="B2233" s="168"/>
    </row>
    <row r="2234" spans="1:2" x14ac:dyDescent="0.25">
      <c r="A2234" s="170"/>
      <c r="B2234" s="168"/>
    </row>
    <row r="2235" spans="1:2" x14ac:dyDescent="0.25">
      <c r="A2235" s="170"/>
      <c r="B2235" s="168"/>
    </row>
    <row r="2236" spans="1:2" x14ac:dyDescent="0.25">
      <c r="A2236" s="170"/>
      <c r="B2236" s="168"/>
    </row>
    <row r="2237" spans="1:2" x14ac:dyDescent="0.25">
      <c r="A2237" s="170"/>
      <c r="B2237" s="168"/>
    </row>
    <row r="2238" spans="1:2" x14ac:dyDescent="0.25">
      <c r="A2238" s="170"/>
      <c r="B2238" s="168"/>
    </row>
    <row r="2239" spans="1:2" x14ac:dyDescent="0.25">
      <c r="A2239" s="170"/>
      <c r="B2239" s="168"/>
    </row>
    <row r="2240" spans="1:2" x14ac:dyDescent="0.25">
      <c r="A2240" s="170"/>
      <c r="B2240" s="168"/>
    </row>
    <row r="2241" spans="1:2" x14ac:dyDescent="0.25">
      <c r="A2241" s="170"/>
      <c r="B2241" s="168"/>
    </row>
    <row r="2242" spans="1:2" x14ac:dyDescent="0.25">
      <c r="A2242" s="170"/>
      <c r="B2242" s="168"/>
    </row>
    <row r="2243" spans="1:2" x14ac:dyDescent="0.25">
      <c r="A2243" s="170"/>
      <c r="B2243" s="168"/>
    </row>
    <row r="2244" spans="1:2" x14ac:dyDescent="0.25">
      <c r="A2244" s="170"/>
      <c r="B2244" s="168"/>
    </row>
    <row r="2245" spans="1:2" x14ac:dyDescent="0.25">
      <c r="A2245" s="170"/>
      <c r="B2245" s="168"/>
    </row>
    <row r="2246" spans="1:2" x14ac:dyDescent="0.25">
      <c r="A2246" s="170"/>
      <c r="B2246" s="168"/>
    </row>
    <row r="2247" spans="1:2" x14ac:dyDescent="0.25">
      <c r="A2247" s="170"/>
      <c r="B2247" s="168"/>
    </row>
    <row r="2248" spans="1:2" x14ac:dyDescent="0.25">
      <c r="A2248" s="170"/>
      <c r="B2248" s="168"/>
    </row>
    <row r="2249" spans="1:2" x14ac:dyDescent="0.25">
      <c r="A2249" s="170"/>
      <c r="B2249" s="168"/>
    </row>
    <row r="2250" spans="1:2" x14ac:dyDescent="0.25">
      <c r="A2250" s="170"/>
      <c r="B2250" s="168"/>
    </row>
    <row r="2251" spans="1:2" x14ac:dyDescent="0.25">
      <c r="A2251" s="170"/>
      <c r="B2251" s="168"/>
    </row>
    <row r="2252" spans="1:2" x14ac:dyDescent="0.25">
      <c r="A2252" s="170"/>
      <c r="B2252" s="168"/>
    </row>
    <row r="2253" spans="1:2" x14ac:dyDescent="0.25">
      <c r="A2253" s="170"/>
      <c r="B2253" s="168"/>
    </row>
    <row r="2254" spans="1:2" x14ac:dyDescent="0.25">
      <c r="A2254" s="170"/>
      <c r="B2254" s="168"/>
    </row>
    <row r="2255" spans="1:2" x14ac:dyDescent="0.25">
      <c r="A2255" s="170"/>
      <c r="B2255" s="168"/>
    </row>
    <row r="2256" spans="1:2" x14ac:dyDescent="0.25">
      <c r="A2256" s="170"/>
      <c r="B2256" s="168"/>
    </row>
    <row r="2257" spans="1:2" x14ac:dyDescent="0.25">
      <c r="A2257" s="170"/>
      <c r="B2257" s="168"/>
    </row>
    <row r="2258" spans="1:2" x14ac:dyDescent="0.25">
      <c r="A2258" s="170"/>
      <c r="B2258" s="168"/>
    </row>
    <row r="2259" spans="1:2" x14ac:dyDescent="0.25">
      <c r="A2259" s="170"/>
      <c r="B2259" s="168"/>
    </row>
    <row r="2260" spans="1:2" x14ac:dyDescent="0.25">
      <c r="A2260" s="170"/>
      <c r="B2260" s="168"/>
    </row>
    <row r="2261" spans="1:2" x14ac:dyDescent="0.25">
      <c r="A2261" s="170"/>
      <c r="B2261" s="168"/>
    </row>
    <row r="2262" spans="1:2" x14ac:dyDescent="0.25">
      <c r="A2262" s="170"/>
      <c r="B2262" s="168"/>
    </row>
    <row r="2263" spans="1:2" x14ac:dyDescent="0.25">
      <c r="A2263" s="170"/>
      <c r="B2263" s="168"/>
    </row>
    <row r="2264" spans="1:2" x14ac:dyDescent="0.25">
      <c r="A2264" s="170"/>
      <c r="B2264" s="168"/>
    </row>
    <row r="2265" spans="1:2" x14ac:dyDescent="0.25">
      <c r="A2265" s="170"/>
      <c r="B2265" s="168"/>
    </row>
    <row r="2266" spans="1:2" x14ac:dyDescent="0.25">
      <c r="A2266" s="170"/>
      <c r="B2266" s="168"/>
    </row>
    <row r="2267" spans="1:2" x14ac:dyDescent="0.25">
      <c r="A2267" s="170"/>
      <c r="B2267" s="168"/>
    </row>
    <row r="2268" spans="1:2" x14ac:dyDescent="0.25">
      <c r="A2268" s="170"/>
      <c r="B2268" s="168"/>
    </row>
    <row r="2269" spans="1:2" x14ac:dyDescent="0.25">
      <c r="A2269" s="170"/>
      <c r="B2269" s="168"/>
    </row>
    <row r="2270" spans="1:2" x14ac:dyDescent="0.25">
      <c r="A2270" s="170"/>
      <c r="B2270" s="168"/>
    </row>
    <row r="2271" spans="1:2" x14ac:dyDescent="0.25">
      <c r="A2271" s="170"/>
      <c r="B2271" s="168"/>
    </row>
    <row r="2272" spans="1:2" x14ac:dyDescent="0.25">
      <c r="A2272" s="170"/>
      <c r="B2272" s="168"/>
    </row>
    <row r="2273" spans="1:2" x14ac:dyDescent="0.25">
      <c r="A2273" s="170"/>
      <c r="B2273" s="168"/>
    </row>
    <row r="2274" spans="1:2" x14ac:dyDescent="0.25">
      <c r="A2274" s="170"/>
      <c r="B2274" s="168"/>
    </row>
    <row r="2275" spans="1:2" x14ac:dyDescent="0.25">
      <c r="A2275" s="170"/>
      <c r="B2275" s="168"/>
    </row>
    <row r="2276" spans="1:2" x14ac:dyDescent="0.25">
      <c r="A2276" s="170"/>
      <c r="B2276" s="168"/>
    </row>
    <row r="2277" spans="1:2" x14ac:dyDescent="0.25">
      <c r="A2277" s="170"/>
      <c r="B2277" s="168"/>
    </row>
    <row r="2278" spans="1:2" x14ac:dyDescent="0.25">
      <c r="A2278" s="170"/>
      <c r="B2278" s="168"/>
    </row>
    <row r="2279" spans="1:2" x14ac:dyDescent="0.25">
      <c r="A2279" s="170"/>
      <c r="B2279" s="168"/>
    </row>
    <row r="2280" spans="1:2" x14ac:dyDescent="0.25">
      <c r="A2280" s="170"/>
      <c r="B2280" s="168"/>
    </row>
    <row r="2281" spans="1:2" x14ac:dyDescent="0.25">
      <c r="A2281" s="170"/>
      <c r="B2281" s="168"/>
    </row>
    <row r="2282" spans="1:2" x14ac:dyDescent="0.25">
      <c r="A2282" s="170"/>
      <c r="B2282" s="168"/>
    </row>
    <row r="2283" spans="1:2" x14ac:dyDescent="0.25">
      <c r="A2283" s="170"/>
      <c r="B2283" s="168"/>
    </row>
    <row r="2284" spans="1:2" x14ac:dyDescent="0.25">
      <c r="A2284" s="170"/>
      <c r="B2284" s="168"/>
    </row>
    <row r="2285" spans="1:2" x14ac:dyDescent="0.25">
      <c r="A2285" s="170"/>
      <c r="B2285" s="168"/>
    </row>
    <row r="2286" spans="1:2" x14ac:dyDescent="0.25">
      <c r="A2286" s="170"/>
      <c r="B2286" s="168"/>
    </row>
    <row r="2287" spans="1:2" x14ac:dyDescent="0.25">
      <c r="A2287" s="170"/>
      <c r="B2287" s="168"/>
    </row>
    <row r="2288" spans="1:2" x14ac:dyDescent="0.25">
      <c r="A2288" s="170"/>
      <c r="B2288" s="168"/>
    </row>
    <row r="2289" spans="1:2" x14ac:dyDescent="0.25">
      <c r="A2289" s="170"/>
      <c r="B2289" s="168"/>
    </row>
    <row r="2290" spans="1:2" x14ac:dyDescent="0.25">
      <c r="A2290" s="170"/>
      <c r="B2290" s="168"/>
    </row>
    <row r="2291" spans="1:2" x14ac:dyDescent="0.25">
      <c r="A2291" s="170"/>
      <c r="B2291" s="168"/>
    </row>
    <row r="2292" spans="1:2" x14ac:dyDescent="0.25">
      <c r="A2292" s="170"/>
      <c r="B2292" s="168"/>
    </row>
    <row r="2293" spans="1:2" x14ac:dyDescent="0.25">
      <c r="A2293" s="170"/>
      <c r="B2293" s="168"/>
    </row>
    <row r="2294" spans="1:2" x14ac:dyDescent="0.25">
      <c r="A2294" s="170"/>
      <c r="B2294" s="168"/>
    </row>
    <row r="2295" spans="1:2" x14ac:dyDescent="0.25">
      <c r="A2295" s="170"/>
      <c r="B2295" s="168"/>
    </row>
    <row r="2296" spans="1:2" x14ac:dyDescent="0.25">
      <c r="A2296" s="170"/>
      <c r="B2296" s="168"/>
    </row>
    <row r="2297" spans="1:2" x14ac:dyDescent="0.25">
      <c r="A2297" s="170"/>
      <c r="B2297" s="168"/>
    </row>
    <row r="2298" spans="1:2" x14ac:dyDescent="0.25">
      <c r="A2298" s="170"/>
      <c r="B2298" s="168"/>
    </row>
    <row r="2299" spans="1:2" x14ac:dyDescent="0.25">
      <c r="A2299" s="170"/>
      <c r="B2299" s="168"/>
    </row>
    <row r="2300" spans="1:2" x14ac:dyDescent="0.25">
      <c r="A2300" s="170"/>
      <c r="B2300" s="168"/>
    </row>
    <row r="2301" spans="1:2" x14ac:dyDescent="0.25">
      <c r="A2301" s="170"/>
      <c r="B2301" s="168"/>
    </row>
    <row r="2302" spans="1:2" x14ac:dyDescent="0.25">
      <c r="A2302" s="170"/>
      <c r="B2302" s="168"/>
    </row>
    <row r="2303" spans="1:2" x14ac:dyDescent="0.25">
      <c r="A2303" s="170"/>
      <c r="B2303" s="168"/>
    </row>
    <row r="2304" spans="1:2" x14ac:dyDescent="0.25">
      <c r="A2304" s="170"/>
      <c r="B2304" s="168"/>
    </row>
    <row r="2305" spans="1:2" x14ac:dyDescent="0.25">
      <c r="A2305" s="170"/>
      <c r="B2305" s="168"/>
    </row>
    <row r="2306" spans="1:2" x14ac:dyDescent="0.25">
      <c r="A2306" s="170"/>
      <c r="B2306" s="168"/>
    </row>
    <row r="2307" spans="1:2" x14ac:dyDescent="0.25">
      <c r="A2307" s="170"/>
      <c r="B2307" s="168"/>
    </row>
    <row r="2308" spans="1:2" x14ac:dyDescent="0.25">
      <c r="A2308" s="170"/>
      <c r="B2308" s="168"/>
    </row>
    <row r="2309" spans="1:2" x14ac:dyDescent="0.25">
      <c r="A2309" s="170"/>
      <c r="B2309" s="168"/>
    </row>
    <row r="2310" spans="1:2" x14ac:dyDescent="0.25">
      <c r="A2310" s="170"/>
      <c r="B2310" s="168"/>
    </row>
    <row r="2311" spans="1:2" x14ac:dyDescent="0.25">
      <c r="A2311" s="170"/>
      <c r="B2311" s="168"/>
    </row>
    <row r="2312" spans="1:2" x14ac:dyDescent="0.25">
      <c r="A2312" s="170"/>
      <c r="B2312" s="168"/>
    </row>
    <row r="2313" spans="1:2" x14ac:dyDescent="0.25">
      <c r="A2313" s="170"/>
      <c r="B2313" s="168"/>
    </row>
    <row r="2314" spans="1:2" x14ac:dyDescent="0.25">
      <c r="A2314" s="170"/>
      <c r="B2314" s="168"/>
    </row>
    <row r="2315" spans="1:2" x14ac:dyDescent="0.25">
      <c r="A2315" s="170"/>
      <c r="B2315" s="168"/>
    </row>
    <row r="2316" spans="1:2" x14ac:dyDescent="0.25">
      <c r="A2316" s="170"/>
      <c r="B2316" s="168"/>
    </row>
    <row r="2317" spans="1:2" x14ac:dyDescent="0.25">
      <c r="A2317" s="170"/>
      <c r="B2317" s="168"/>
    </row>
    <row r="2318" spans="1:2" x14ac:dyDescent="0.25">
      <c r="A2318" s="170"/>
      <c r="B2318" s="168"/>
    </row>
    <row r="2319" spans="1:2" x14ac:dyDescent="0.25">
      <c r="A2319" s="170"/>
      <c r="B2319" s="168"/>
    </row>
    <row r="2320" spans="1:2" x14ac:dyDescent="0.25">
      <c r="A2320" s="170"/>
      <c r="B2320" s="168"/>
    </row>
    <row r="2321" spans="1:2" x14ac:dyDescent="0.25">
      <c r="A2321" s="170"/>
      <c r="B2321" s="168"/>
    </row>
    <row r="2322" spans="1:2" x14ac:dyDescent="0.25">
      <c r="A2322" s="170"/>
      <c r="B2322" s="168"/>
    </row>
    <row r="2323" spans="1:2" x14ac:dyDescent="0.25">
      <c r="A2323" s="170"/>
      <c r="B2323" s="168"/>
    </row>
    <row r="2324" spans="1:2" x14ac:dyDescent="0.25">
      <c r="A2324" s="170"/>
      <c r="B2324" s="168"/>
    </row>
    <row r="2325" spans="1:2" x14ac:dyDescent="0.25">
      <c r="A2325" s="170"/>
      <c r="B2325" s="168"/>
    </row>
    <row r="2326" spans="1:2" x14ac:dyDescent="0.25">
      <c r="A2326" s="170"/>
      <c r="B2326" s="168"/>
    </row>
    <row r="2327" spans="1:2" x14ac:dyDescent="0.25">
      <c r="A2327" s="170"/>
      <c r="B2327" s="168"/>
    </row>
    <row r="2328" spans="1:2" x14ac:dyDescent="0.25">
      <c r="A2328" s="170"/>
      <c r="B2328" s="168"/>
    </row>
    <row r="2329" spans="1:2" x14ac:dyDescent="0.25">
      <c r="A2329" s="170"/>
      <c r="B2329" s="168"/>
    </row>
    <row r="2330" spans="1:2" x14ac:dyDescent="0.25">
      <c r="A2330" s="170"/>
      <c r="B2330" s="168"/>
    </row>
    <row r="2331" spans="1:2" x14ac:dyDescent="0.25">
      <c r="A2331" s="170"/>
      <c r="B2331" s="168"/>
    </row>
    <row r="2332" spans="1:2" x14ac:dyDescent="0.25">
      <c r="A2332" s="170"/>
      <c r="B2332" s="168"/>
    </row>
    <row r="2333" spans="1:2" x14ac:dyDescent="0.25">
      <c r="A2333" s="170"/>
      <c r="B2333" s="168"/>
    </row>
    <row r="2334" spans="1:2" x14ac:dyDescent="0.25">
      <c r="A2334" s="170"/>
      <c r="B2334" s="168"/>
    </row>
    <row r="2335" spans="1:2" x14ac:dyDescent="0.25">
      <c r="A2335" s="170"/>
      <c r="B2335" s="168"/>
    </row>
    <row r="2336" spans="1:2" x14ac:dyDescent="0.25">
      <c r="A2336" s="170"/>
      <c r="B2336" s="168"/>
    </row>
    <row r="2337" spans="1:2" x14ac:dyDescent="0.25">
      <c r="A2337" s="170"/>
      <c r="B2337" s="168"/>
    </row>
    <row r="2338" spans="1:2" x14ac:dyDescent="0.25">
      <c r="A2338" s="170"/>
      <c r="B2338" s="168"/>
    </row>
    <row r="2339" spans="1:2" x14ac:dyDescent="0.25">
      <c r="A2339" s="170"/>
      <c r="B2339" s="168"/>
    </row>
    <row r="2340" spans="1:2" x14ac:dyDescent="0.25">
      <c r="A2340" s="170"/>
      <c r="B2340" s="168"/>
    </row>
    <row r="2341" spans="1:2" x14ac:dyDescent="0.25">
      <c r="A2341" s="170"/>
      <c r="B2341" s="168"/>
    </row>
    <row r="2342" spans="1:2" x14ac:dyDescent="0.25">
      <c r="A2342" s="170"/>
      <c r="B2342" s="168"/>
    </row>
    <row r="2343" spans="1:2" x14ac:dyDescent="0.25">
      <c r="A2343" s="170"/>
      <c r="B2343" s="168"/>
    </row>
    <row r="2344" spans="1:2" x14ac:dyDescent="0.25">
      <c r="A2344" s="170"/>
      <c r="B2344" s="168"/>
    </row>
    <row r="2345" spans="1:2" x14ac:dyDescent="0.25">
      <c r="A2345" s="170"/>
      <c r="B2345" s="168"/>
    </row>
    <row r="2346" spans="1:2" x14ac:dyDescent="0.25">
      <c r="A2346" s="170"/>
      <c r="B2346" s="168"/>
    </row>
    <row r="2347" spans="1:2" x14ac:dyDescent="0.25">
      <c r="A2347" s="170"/>
      <c r="B2347" s="168"/>
    </row>
    <row r="2348" spans="1:2" x14ac:dyDescent="0.25">
      <c r="A2348" s="170"/>
      <c r="B2348" s="168"/>
    </row>
    <row r="2349" spans="1:2" x14ac:dyDescent="0.25">
      <c r="A2349" s="170"/>
      <c r="B2349" s="168"/>
    </row>
    <row r="2350" spans="1:2" x14ac:dyDescent="0.25">
      <c r="A2350" s="170"/>
      <c r="B2350" s="168"/>
    </row>
    <row r="2351" spans="1:2" x14ac:dyDescent="0.25">
      <c r="A2351" s="170"/>
      <c r="B2351" s="168"/>
    </row>
    <row r="2352" spans="1:2" x14ac:dyDescent="0.25">
      <c r="A2352" s="170"/>
      <c r="B2352" s="168"/>
    </row>
    <row r="2353" spans="1:2" x14ac:dyDescent="0.25">
      <c r="A2353" s="170"/>
      <c r="B2353" s="168"/>
    </row>
    <row r="2354" spans="1:2" x14ac:dyDescent="0.25">
      <c r="A2354" s="170"/>
      <c r="B2354" s="168"/>
    </row>
    <row r="2355" spans="1:2" x14ac:dyDescent="0.25">
      <c r="A2355" s="170"/>
      <c r="B2355" s="168"/>
    </row>
    <row r="2356" spans="1:2" x14ac:dyDescent="0.25">
      <c r="A2356" s="170"/>
      <c r="B2356" s="168"/>
    </row>
    <row r="2357" spans="1:2" x14ac:dyDescent="0.25">
      <c r="A2357" s="170"/>
      <c r="B2357" s="168"/>
    </row>
    <row r="2358" spans="1:2" x14ac:dyDescent="0.25">
      <c r="A2358" s="170"/>
      <c r="B2358" s="168"/>
    </row>
    <row r="2359" spans="1:2" x14ac:dyDescent="0.25">
      <c r="A2359" s="170"/>
      <c r="B2359" s="168"/>
    </row>
    <row r="2360" spans="1:2" x14ac:dyDescent="0.25">
      <c r="A2360" s="170"/>
      <c r="B2360" s="168"/>
    </row>
    <row r="2361" spans="1:2" x14ac:dyDescent="0.25">
      <c r="A2361" s="170"/>
      <c r="B2361" s="168"/>
    </row>
    <row r="2362" spans="1:2" x14ac:dyDescent="0.25">
      <c r="A2362" s="170"/>
      <c r="B2362" s="168"/>
    </row>
    <row r="2363" spans="1:2" x14ac:dyDescent="0.25">
      <c r="A2363" s="170"/>
      <c r="B2363" s="168"/>
    </row>
    <row r="2364" spans="1:2" x14ac:dyDescent="0.25">
      <c r="A2364" s="170"/>
      <c r="B2364" s="168"/>
    </row>
    <row r="2365" spans="1:2" x14ac:dyDescent="0.25">
      <c r="A2365" s="170"/>
      <c r="B2365" s="168"/>
    </row>
    <row r="2366" spans="1:2" x14ac:dyDescent="0.25">
      <c r="A2366" s="170"/>
      <c r="B2366" s="168"/>
    </row>
    <row r="2367" spans="1:2" x14ac:dyDescent="0.25">
      <c r="A2367" s="170"/>
      <c r="B2367" s="168"/>
    </row>
    <row r="2368" spans="1:2" x14ac:dyDescent="0.25">
      <c r="A2368" s="170"/>
      <c r="B2368" s="168"/>
    </row>
    <row r="2369" spans="1:2" x14ac:dyDescent="0.25">
      <c r="A2369" s="170"/>
      <c r="B2369" s="168"/>
    </row>
    <row r="2370" spans="1:2" x14ac:dyDescent="0.25">
      <c r="A2370" s="170"/>
      <c r="B2370" s="168"/>
    </row>
    <row r="2371" spans="1:2" x14ac:dyDescent="0.25">
      <c r="A2371" s="170"/>
      <c r="B2371" s="168"/>
    </row>
    <row r="2372" spans="1:2" x14ac:dyDescent="0.25">
      <c r="A2372" s="170"/>
      <c r="B2372" s="168"/>
    </row>
    <row r="2373" spans="1:2" x14ac:dyDescent="0.25">
      <c r="A2373" s="170"/>
      <c r="B2373" s="168"/>
    </row>
    <row r="2374" spans="1:2" x14ac:dyDescent="0.25">
      <c r="A2374" s="170"/>
      <c r="B2374" s="168"/>
    </row>
    <row r="2375" spans="1:2" x14ac:dyDescent="0.25">
      <c r="A2375" s="170"/>
      <c r="B2375" s="168"/>
    </row>
    <row r="2376" spans="1:2" x14ac:dyDescent="0.25">
      <c r="A2376" s="170"/>
      <c r="B2376" s="168"/>
    </row>
    <row r="2377" spans="1:2" x14ac:dyDescent="0.25">
      <c r="A2377" s="170"/>
      <c r="B2377" s="168"/>
    </row>
    <row r="2378" spans="1:2" x14ac:dyDescent="0.25">
      <c r="A2378" s="170"/>
      <c r="B2378" s="168"/>
    </row>
    <row r="2379" spans="1:2" x14ac:dyDescent="0.25">
      <c r="A2379" s="170"/>
      <c r="B2379" s="168"/>
    </row>
    <row r="2380" spans="1:2" x14ac:dyDescent="0.25">
      <c r="A2380" s="170"/>
      <c r="B2380" s="168"/>
    </row>
    <row r="2381" spans="1:2" x14ac:dyDescent="0.25">
      <c r="A2381" s="170"/>
      <c r="B2381" s="168"/>
    </row>
    <row r="2382" spans="1:2" x14ac:dyDescent="0.25">
      <c r="A2382" s="170"/>
      <c r="B2382" s="168"/>
    </row>
    <row r="2383" spans="1:2" x14ac:dyDescent="0.25">
      <c r="A2383" s="170"/>
      <c r="B2383" s="168"/>
    </row>
    <row r="2384" spans="1:2" x14ac:dyDescent="0.25">
      <c r="A2384" s="170"/>
      <c r="B2384" s="168"/>
    </row>
    <row r="2385" spans="1:2" x14ac:dyDescent="0.25">
      <c r="A2385" s="170"/>
      <c r="B2385" s="168"/>
    </row>
    <row r="2386" spans="1:2" x14ac:dyDescent="0.25">
      <c r="A2386" s="170"/>
      <c r="B2386" s="168"/>
    </row>
    <row r="2387" spans="1:2" x14ac:dyDescent="0.25">
      <c r="A2387" s="170"/>
      <c r="B2387" s="168"/>
    </row>
    <row r="2388" spans="1:2" x14ac:dyDescent="0.25">
      <c r="A2388" s="170"/>
      <c r="B2388" s="168"/>
    </row>
    <row r="2389" spans="1:2" x14ac:dyDescent="0.25">
      <c r="A2389" s="170"/>
      <c r="B2389" s="168"/>
    </row>
    <row r="2390" spans="1:2" x14ac:dyDescent="0.25">
      <c r="A2390" s="170"/>
      <c r="B2390" s="168"/>
    </row>
    <row r="2391" spans="1:2" x14ac:dyDescent="0.25">
      <c r="A2391" s="170"/>
      <c r="B2391" s="168"/>
    </row>
    <row r="2392" spans="1:2" x14ac:dyDescent="0.25">
      <c r="A2392" s="170"/>
      <c r="B2392" s="168"/>
    </row>
    <row r="2393" spans="1:2" x14ac:dyDescent="0.25">
      <c r="A2393" s="170"/>
      <c r="B2393" s="168"/>
    </row>
    <row r="2394" spans="1:2" x14ac:dyDescent="0.25">
      <c r="A2394" s="170"/>
      <c r="B2394" s="168"/>
    </row>
    <row r="2395" spans="1:2" x14ac:dyDescent="0.25">
      <c r="A2395" s="170"/>
      <c r="B2395" s="168"/>
    </row>
    <row r="2396" spans="1:2" x14ac:dyDescent="0.25">
      <c r="A2396" s="170"/>
      <c r="B2396" s="168"/>
    </row>
    <row r="2397" spans="1:2" x14ac:dyDescent="0.25">
      <c r="A2397" s="170"/>
      <c r="B2397" s="168"/>
    </row>
    <row r="2398" spans="1:2" x14ac:dyDescent="0.25">
      <c r="A2398" s="170"/>
      <c r="B2398" s="168"/>
    </row>
    <row r="2399" spans="1:2" x14ac:dyDescent="0.25">
      <c r="A2399" s="170"/>
      <c r="B2399" s="168"/>
    </row>
    <row r="2400" spans="1:2" x14ac:dyDescent="0.25">
      <c r="A2400" s="170"/>
      <c r="B2400" s="168"/>
    </row>
    <row r="2401" spans="1:2" x14ac:dyDescent="0.25">
      <c r="A2401" s="170"/>
      <c r="B2401" s="168"/>
    </row>
    <row r="2402" spans="1:2" x14ac:dyDescent="0.25">
      <c r="A2402" s="170"/>
      <c r="B2402" s="168"/>
    </row>
    <row r="2403" spans="1:2" x14ac:dyDescent="0.25">
      <c r="A2403" s="170"/>
      <c r="B2403" s="168"/>
    </row>
    <row r="2404" spans="1:2" x14ac:dyDescent="0.25">
      <c r="A2404" s="170"/>
      <c r="B2404" s="168"/>
    </row>
    <row r="2405" spans="1:2" x14ac:dyDescent="0.25">
      <c r="A2405" s="170"/>
      <c r="B2405" s="168"/>
    </row>
    <row r="2406" spans="1:2" x14ac:dyDescent="0.25">
      <c r="A2406" s="170"/>
      <c r="B2406" s="168"/>
    </row>
    <row r="2407" spans="1:2" x14ac:dyDescent="0.25">
      <c r="A2407" s="170"/>
      <c r="B2407" s="168"/>
    </row>
    <row r="2408" spans="1:2" x14ac:dyDescent="0.25">
      <c r="A2408" s="170"/>
      <c r="B2408" s="168"/>
    </row>
    <row r="2409" spans="1:2" x14ac:dyDescent="0.25">
      <c r="A2409" s="170"/>
      <c r="B2409" s="168"/>
    </row>
    <row r="2410" spans="1:2" x14ac:dyDescent="0.25">
      <c r="A2410" s="170"/>
      <c r="B2410" s="168"/>
    </row>
    <row r="2411" spans="1:2" x14ac:dyDescent="0.25">
      <c r="A2411" s="170"/>
      <c r="B2411" s="168"/>
    </row>
    <row r="2412" spans="1:2" x14ac:dyDescent="0.25">
      <c r="A2412" s="170"/>
      <c r="B2412" s="168"/>
    </row>
    <row r="2413" spans="1:2" x14ac:dyDescent="0.25">
      <c r="A2413" s="170"/>
      <c r="B2413" s="168"/>
    </row>
    <row r="2414" spans="1:2" x14ac:dyDescent="0.25">
      <c r="A2414" s="170"/>
      <c r="B2414" s="168"/>
    </row>
    <row r="2415" spans="1:2" x14ac:dyDescent="0.25">
      <c r="A2415" s="170"/>
      <c r="B2415" s="168"/>
    </row>
    <row r="2416" spans="1:2" x14ac:dyDescent="0.25">
      <c r="A2416" s="170"/>
      <c r="B2416" s="168"/>
    </row>
    <row r="2417" spans="1:2" x14ac:dyDescent="0.25">
      <c r="A2417" s="170"/>
      <c r="B2417" s="168"/>
    </row>
    <row r="2418" spans="1:2" x14ac:dyDescent="0.25">
      <c r="A2418" s="170"/>
      <c r="B2418" s="168"/>
    </row>
    <row r="2419" spans="1:2" x14ac:dyDescent="0.25">
      <c r="A2419" s="170"/>
      <c r="B2419" s="168"/>
    </row>
    <row r="2420" spans="1:2" x14ac:dyDescent="0.25">
      <c r="A2420" s="170"/>
      <c r="B2420" s="168"/>
    </row>
    <row r="2421" spans="1:2" x14ac:dyDescent="0.25">
      <c r="A2421" s="170"/>
      <c r="B2421" s="168"/>
    </row>
    <row r="2422" spans="1:2" x14ac:dyDescent="0.25">
      <c r="A2422" s="170"/>
      <c r="B2422" s="168"/>
    </row>
    <row r="2423" spans="1:2" x14ac:dyDescent="0.25">
      <c r="A2423" s="170"/>
      <c r="B2423" s="168"/>
    </row>
    <row r="2424" spans="1:2" x14ac:dyDescent="0.25">
      <c r="A2424" s="170"/>
      <c r="B2424" s="168"/>
    </row>
    <row r="2425" spans="1:2" x14ac:dyDescent="0.25">
      <c r="A2425" s="170"/>
      <c r="B2425" s="168"/>
    </row>
    <row r="2426" spans="1:2" x14ac:dyDescent="0.25">
      <c r="A2426" s="170"/>
      <c r="B2426" s="168"/>
    </row>
    <row r="2427" spans="1:2" x14ac:dyDescent="0.25">
      <c r="A2427" s="170"/>
      <c r="B2427" s="168"/>
    </row>
    <row r="2428" spans="1:2" x14ac:dyDescent="0.25">
      <c r="A2428" s="170"/>
      <c r="B2428" s="168"/>
    </row>
    <row r="2429" spans="1:2" x14ac:dyDescent="0.25">
      <c r="A2429" s="170"/>
      <c r="B2429" s="168"/>
    </row>
    <row r="2430" spans="1:2" x14ac:dyDescent="0.25">
      <c r="A2430" s="170"/>
      <c r="B2430" s="168"/>
    </row>
    <row r="2431" spans="1:2" x14ac:dyDescent="0.25">
      <c r="A2431" s="170"/>
      <c r="B2431" s="168"/>
    </row>
    <row r="2432" spans="1:2" x14ac:dyDescent="0.25">
      <c r="A2432" s="170"/>
      <c r="B2432" s="168"/>
    </row>
    <row r="2433" spans="1:2" x14ac:dyDescent="0.25">
      <c r="A2433" s="170"/>
      <c r="B2433" s="168"/>
    </row>
    <row r="2434" spans="1:2" x14ac:dyDescent="0.25">
      <c r="A2434" s="170"/>
      <c r="B2434" s="168"/>
    </row>
    <row r="2435" spans="1:2" x14ac:dyDescent="0.25">
      <c r="A2435" s="170"/>
      <c r="B2435" s="168"/>
    </row>
    <row r="2436" spans="1:2" x14ac:dyDescent="0.25">
      <c r="A2436" s="170"/>
      <c r="B2436" s="168"/>
    </row>
    <row r="2437" spans="1:2" x14ac:dyDescent="0.25">
      <c r="A2437" s="170"/>
      <c r="B2437" s="168"/>
    </row>
    <row r="2438" spans="1:2" x14ac:dyDescent="0.25">
      <c r="A2438" s="170"/>
      <c r="B2438" s="168"/>
    </row>
    <row r="2439" spans="1:2" x14ac:dyDescent="0.25">
      <c r="A2439" s="170"/>
      <c r="B2439" s="168"/>
    </row>
    <row r="2440" spans="1:2" x14ac:dyDescent="0.25">
      <c r="A2440" s="170"/>
      <c r="B2440" s="168"/>
    </row>
    <row r="2441" spans="1:2" x14ac:dyDescent="0.25">
      <c r="A2441" s="170"/>
      <c r="B2441" s="168"/>
    </row>
    <row r="2442" spans="1:2" x14ac:dyDescent="0.25">
      <c r="A2442" s="170"/>
      <c r="B2442" s="168"/>
    </row>
    <row r="2443" spans="1:2" x14ac:dyDescent="0.25">
      <c r="A2443" s="170"/>
      <c r="B2443" s="168"/>
    </row>
    <row r="2444" spans="1:2" x14ac:dyDescent="0.25">
      <c r="A2444" s="170"/>
      <c r="B2444" s="168"/>
    </row>
    <row r="2445" spans="1:2" x14ac:dyDescent="0.25">
      <c r="A2445" s="170"/>
      <c r="B2445" s="168"/>
    </row>
    <row r="2446" spans="1:2" x14ac:dyDescent="0.25">
      <c r="A2446" s="170"/>
      <c r="B2446" s="168"/>
    </row>
    <row r="2447" spans="1:2" x14ac:dyDescent="0.25">
      <c r="A2447" s="170"/>
      <c r="B2447" s="168"/>
    </row>
    <row r="2448" spans="1:2" x14ac:dyDescent="0.25">
      <c r="A2448" s="170"/>
      <c r="B2448" s="168"/>
    </row>
    <row r="2449" spans="1:2" x14ac:dyDescent="0.25">
      <c r="A2449" s="170"/>
      <c r="B2449" s="168"/>
    </row>
    <row r="2450" spans="1:2" x14ac:dyDescent="0.25">
      <c r="A2450" s="170"/>
      <c r="B2450" s="168"/>
    </row>
    <row r="2451" spans="1:2" x14ac:dyDescent="0.25">
      <c r="A2451" s="170"/>
      <c r="B2451" s="168"/>
    </row>
    <row r="2452" spans="1:2" x14ac:dyDescent="0.25">
      <c r="A2452" s="170"/>
      <c r="B2452" s="168"/>
    </row>
    <row r="2453" spans="1:2" x14ac:dyDescent="0.25">
      <c r="A2453" s="170"/>
      <c r="B2453" s="168"/>
    </row>
    <row r="2454" spans="1:2" x14ac:dyDescent="0.25">
      <c r="A2454" s="170"/>
      <c r="B2454" s="168"/>
    </row>
    <row r="2455" spans="1:2" x14ac:dyDescent="0.25">
      <c r="A2455" s="170"/>
      <c r="B2455" s="168"/>
    </row>
    <row r="2456" spans="1:2" x14ac:dyDescent="0.25">
      <c r="A2456" s="170"/>
      <c r="B2456" s="168"/>
    </row>
    <row r="2457" spans="1:2" x14ac:dyDescent="0.25">
      <c r="A2457" s="170"/>
      <c r="B2457" s="168"/>
    </row>
    <row r="2458" spans="1:2" x14ac:dyDescent="0.25">
      <c r="A2458" s="170"/>
      <c r="B2458" s="168"/>
    </row>
    <row r="2459" spans="1:2" x14ac:dyDescent="0.25">
      <c r="A2459" s="170"/>
      <c r="B2459" s="168"/>
    </row>
    <row r="2460" spans="1:2" x14ac:dyDescent="0.25">
      <c r="A2460" s="170"/>
      <c r="B2460" s="168"/>
    </row>
    <row r="2461" spans="1:2" x14ac:dyDescent="0.25">
      <c r="A2461" s="170"/>
      <c r="B2461" s="168"/>
    </row>
    <row r="2462" spans="1:2" x14ac:dyDescent="0.25">
      <c r="A2462" s="170"/>
      <c r="B2462" s="168"/>
    </row>
    <row r="2463" spans="1:2" x14ac:dyDescent="0.25">
      <c r="A2463" s="170"/>
      <c r="B2463" s="168"/>
    </row>
    <row r="2464" spans="1:2" x14ac:dyDescent="0.25">
      <c r="A2464" s="170"/>
      <c r="B2464" s="168"/>
    </row>
    <row r="2465" spans="1:2" x14ac:dyDescent="0.25">
      <c r="A2465" s="170"/>
      <c r="B2465" s="168"/>
    </row>
    <row r="2466" spans="1:2" x14ac:dyDescent="0.25">
      <c r="A2466" s="170"/>
      <c r="B2466" s="168"/>
    </row>
    <row r="2467" spans="1:2" x14ac:dyDescent="0.25">
      <c r="A2467" s="170"/>
      <c r="B2467" s="168"/>
    </row>
    <row r="2468" spans="1:2" x14ac:dyDescent="0.25">
      <c r="A2468" s="170"/>
      <c r="B2468" s="168"/>
    </row>
    <row r="2469" spans="1:2" x14ac:dyDescent="0.25">
      <c r="A2469" s="170"/>
      <c r="B2469" s="168"/>
    </row>
    <row r="2470" spans="1:2" x14ac:dyDescent="0.25">
      <c r="A2470" s="170"/>
      <c r="B2470" s="168"/>
    </row>
    <row r="2471" spans="1:2" x14ac:dyDescent="0.25">
      <c r="A2471" s="170"/>
      <c r="B2471" s="168"/>
    </row>
    <row r="2472" spans="1:2" x14ac:dyDescent="0.25">
      <c r="A2472" s="170"/>
      <c r="B2472" s="168"/>
    </row>
    <row r="2473" spans="1:2" x14ac:dyDescent="0.25">
      <c r="A2473" s="170"/>
      <c r="B2473" s="168"/>
    </row>
    <row r="2474" spans="1:2" x14ac:dyDescent="0.25">
      <c r="A2474" s="170"/>
      <c r="B2474" s="168"/>
    </row>
    <row r="2475" spans="1:2" x14ac:dyDescent="0.25">
      <c r="A2475" s="170"/>
      <c r="B2475" s="168"/>
    </row>
    <row r="2476" spans="1:2" x14ac:dyDescent="0.25">
      <c r="A2476" s="170"/>
      <c r="B2476" s="168"/>
    </row>
    <row r="2477" spans="1:2" x14ac:dyDescent="0.25">
      <c r="A2477" s="170"/>
      <c r="B2477" s="168"/>
    </row>
    <row r="2478" spans="1:2" x14ac:dyDescent="0.25">
      <c r="A2478" s="170"/>
      <c r="B2478" s="168"/>
    </row>
    <row r="2479" spans="1:2" x14ac:dyDescent="0.25">
      <c r="A2479" s="170"/>
      <c r="B2479" s="168"/>
    </row>
    <row r="2480" spans="1:2" x14ac:dyDescent="0.25">
      <c r="A2480" s="170"/>
      <c r="B2480" s="168"/>
    </row>
    <row r="2481" spans="1:2" x14ac:dyDescent="0.25">
      <c r="A2481" s="170"/>
      <c r="B2481" s="168"/>
    </row>
    <row r="2482" spans="1:2" x14ac:dyDescent="0.25">
      <c r="A2482" s="170"/>
      <c r="B2482" s="168"/>
    </row>
    <row r="2483" spans="1:2" x14ac:dyDescent="0.25">
      <c r="A2483" s="170"/>
      <c r="B2483" s="168"/>
    </row>
    <row r="2484" spans="1:2" x14ac:dyDescent="0.25">
      <c r="A2484" s="170"/>
      <c r="B2484" s="168"/>
    </row>
    <row r="2485" spans="1:2" x14ac:dyDescent="0.25">
      <c r="A2485" s="170"/>
      <c r="B2485" s="168"/>
    </row>
    <row r="2486" spans="1:2" x14ac:dyDescent="0.25">
      <c r="A2486" s="170"/>
      <c r="B2486" s="168"/>
    </row>
    <row r="2487" spans="1:2" x14ac:dyDescent="0.25">
      <c r="A2487" s="170"/>
      <c r="B2487" s="168"/>
    </row>
    <row r="2488" spans="1:2" x14ac:dyDescent="0.25">
      <c r="A2488" s="170"/>
      <c r="B2488" s="168"/>
    </row>
    <row r="2489" spans="1:2" x14ac:dyDescent="0.25">
      <c r="A2489" s="170"/>
      <c r="B2489" s="168"/>
    </row>
    <row r="2490" spans="1:2" x14ac:dyDescent="0.25">
      <c r="A2490" s="170"/>
      <c r="B2490" s="168"/>
    </row>
    <row r="2491" spans="1:2" x14ac:dyDescent="0.25">
      <c r="A2491" s="170"/>
      <c r="B2491" s="168"/>
    </row>
    <row r="2492" spans="1:2" x14ac:dyDescent="0.25">
      <c r="A2492" s="170"/>
      <c r="B2492" s="168"/>
    </row>
    <row r="2493" spans="1:2" x14ac:dyDescent="0.25">
      <c r="A2493" s="170"/>
      <c r="B2493" s="168"/>
    </row>
    <row r="2494" spans="1:2" x14ac:dyDescent="0.25">
      <c r="A2494" s="170"/>
      <c r="B2494" s="168"/>
    </row>
    <row r="2495" spans="1:2" x14ac:dyDescent="0.25">
      <c r="A2495" s="170"/>
      <c r="B2495" s="168"/>
    </row>
    <row r="2496" spans="1:2" x14ac:dyDescent="0.25">
      <c r="A2496" s="170"/>
      <c r="B2496" s="168"/>
    </row>
    <row r="2497" spans="1:2" x14ac:dyDescent="0.25">
      <c r="A2497" s="170"/>
      <c r="B2497" s="168"/>
    </row>
    <row r="2498" spans="1:2" x14ac:dyDescent="0.25">
      <c r="A2498" s="170"/>
      <c r="B2498" s="168"/>
    </row>
    <row r="2499" spans="1:2" x14ac:dyDescent="0.25">
      <c r="A2499" s="170"/>
      <c r="B2499" s="168"/>
    </row>
    <row r="2500" spans="1:2" x14ac:dyDescent="0.25">
      <c r="A2500" s="170"/>
      <c r="B2500" s="168"/>
    </row>
    <row r="2501" spans="1:2" x14ac:dyDescent="0.25">
      <c r="A2501" s="170"/>
      <c r="B2501" s="168"/>
    </row>
    <row r="2502" spans="1:2" x14ac:dyDescent="0.25">
      <c r="A2502" s="170"/>
      <c r="B2502" s="168"/>
    </row>
    <row r="2503" spans="1:2" x14ac:dyDescent="0.25">
      <c r="A2503" s="170"/>
      <c r="B2503" s="168"/>
    </row>
    <row r="2504" spans="1:2" x14ac:dyDescent="0.25">
      <c r="A2504" s="170"/>
      <c r="B2504" s="168"/>
    </row>
    <row r="2505" spans="1:2" x14ac:dyDescent="0.25">
      <c r="A2505" s="170"/>
      <c r="B2505" s="168"/>
    </row>
    <row r="2506" spans="1:2" x14ac:dyDescent="0.25">
      <c r="A2506" s="170"/>
      <c r="B2506" s="168"/>
    </row>
    <row r="2507" spans="1:2" x14ac:dyDescent="0.25">
      <c r="A2507" s="170"/>
      <c r="B2507" s="168"/>
    </row>
    <row r="2508" spans="1:2" x14ac:dyDescent="0.25">
      <c r="A2508" s="170"/>
      <c r="B2508" s="168"/>
    </row>
    <row r="2509" spans="1:2" x14ac:dyDescent="0.25">
      <c r="A2509" s="170"/>
      <c r="B2509" s="168"/>
    </row>
    <row r="2510" spans="1:2" x14ac:dyDescent="0.25">
      <c r="A2510" s="170"/>
      <c r="B2510" s="168"/>
    </row>
    <row r="2511" spans="1:2" x14ac:dyDescent="0.25">
      <c r="A2511" s="170"/>
      <c r="B2511" s="168"/>
    </row>
    <row r="2512" spans="1:2" x14ac:dyDescent="0.25">
      <c r="A2512" s="170"/>
      <c r="B2512" s="168"/>
    </row>
    <row r="2513" spans="1:2" x14ac:dyDescent="0.25">
      <c r="A2513" s="170"/>
      <c r="B2513" s="168"/>
    </row>
    <row r="2514" spans="1:2" x14ac:dyDescent="0.25">
      <c r="A2514" s="170"/>
      <c r="B2514" s="168"/>
    </row>
    <row r="2515" spans="1:2" x14ac:dyDescent="0.25">
      <c r="A2515" s="170"/>
      <c r="B2515" s="168"/>
    </row>
    <row r="2516" spans="1:2" x14ac:dyDescent="0.25">
      <c r="A2516" s="170"/>
      <c r="B2516" s="168"/>
    </row>
    <row r="2517" spans="1:2" x14ac:dyDescent="0.25">
      <c r="A2517" s="170"/>
      <c r="B2517" s="168"/>
    </row>
    <row r="2518" spans="1:2" x14ac:dyDescent="0.25">
      <c r="A2518" s="170"/>
      <c r="B2518" s="168"/>
    </row>
    <row r="2519" spans="1:2" x14ac:dyDescent="0.25">
      <c r="A2519" s="170"/>
      <c r="B2519" s="168"/>
    </row>
    <row r="2520" spans="1:2" x14ac:dyDescent="0.25">
      <c r="A2520" s="170"/>
      <c r="B2520" s="168"/>
    </row>
    <row r="2521" spans="1:2" x14ac:dyDescent="0.25">
      <c r="A2521" s="170"/>
      <c r="B2521" s="168"/>
    </row>
    <row r="2522" spans="1:2" x14ac:dyDescent="0.25">
      <c r="A2522" s="170"/>
      <c r="B2522" s="168"/>
    </row>
    <row r="2523" spans="1:2" x14ac:dyDescent="0.25">
      <c r="A2523" s="170"/>
      <c r="B2523" s="168"/>
    </row>
    <row r="2524" spans="1:2" x14ac:dyDescent="0.25">
      <c r="A2524" s="170"/>
      <c r="B2524" s="168"/>
    </row>
    <row r="2525" spans="1:2" x14ac:dyDescent="0.25">
      <c r="A2525" s="170"/>
      <c r="B2525" s="168"/>
    </row>
    <row r="2526" spans="1:2" x14ac:dyDescent="0.25">
      <c r="A2526" s="170"/>
      <c r="B2526" s="168"/>
    </row>
    <row r="2527" spans="1:2" x14ac:dyDescent="0.25">
      <c r="A2527" s="170"/>
      <c r="B2527" s="168"/>
    </row>
    <row r="2528" spans="1:2" x14ac:dyDescent="0.25">
      <c r="A2528" s="170"/>
      <c r="B2528" s="168"/>
    </row>
    <row r="2529" spans="1:2" x14ac:dyDescent="0.25">
      <c r="A2529" s="170"/>
      <c r="B2529" s="168"/>
    </row>
    <row r="2530" spans="1:2" x14ac:dyDescent="0.25">
      <c r="A2530" s="170"/>
      <c r="B2530" s="168"/>
    </row>
    <row r="2531" spans="1:2" x14ac:dyDescent="0.25">
      <c r="A2531" s="170"/>
      <c r="B2531" s="168"/>
    </row>
    <row r="2532" spans="1:2" x14ac:dyDescent="0.25">
      <c r="A2532" s="170"/>
      <c r="B2532" s="168"/>
    </row>
    <row r="2533" spans="1:2" x14ac:dyDescent="0.25">
      <c r="A2533" s="170"/>
      <c r="B2533" s="168"/>
    </row>
    <row r="2534" spans="1:2" x14ac:dyDescent="0.25">
      <c r="A2534" s="170"/>
      <c r="B2534" s="168"/>
    </row>
    <row r="2535" spans="1:2" x14ac:dyDescent="0.25">
      <c r="A2535" s="170"/>
      <c r="B2535" s="168"/>
    </row>
    <row r="2536" spans="1:2" x14ac:dyDescent="0.25">
      <c r="A2536" s="170"/>
      <c r="B2536" s="168"/>
    </row>
    <row r="2537" spans="1:2" x14ac:dyDescent="0.25">
      <c r="A2537" s="170"/>
      <c r="B2537" s="168"/>
    </row>
    <row r="2538" spans="1:2" x14ac:dyDescent="0.25">
      <c r="A2538" s="170"/>
      <c r="B2538" s="168"/>
    </row>
    <row r="2539" spans="1:2" x14ac:dyDescent="0.25">
      <c r="A2539" s="170"/>
      <c r="B2539" s="168"/>
    </row>
    <row r="2540" spans="1:2" x14ac:dyDescent="0.25">
      <c r="A2540" s="170"/>
      <c r="B2540" s="168"/>
    </row>
    <row r="2541" spans="1:2" x14ac:dyDescent="0.25">
      <c r="A2541" s="170"/>
      <c r="B2541" s="168"/>
    </row>
    <row r="2542" spans="1:2" x14ac:dyDescent="0.25">
      <c r="A2542" s="170"/>
      <c r="B2542" s="168"/>
    </row>
    <row r="2543" spans="1:2" x14ac:dyDescent="0.25">
      <c r="A2543" s="170"/>
      <c r="B2543" s="168"/>
    </row>
    <row r="2544" spans="1:2" x14ac:dyDescent="0.25">
      <c r="A2544" s="170"/>
      <c r="B2544" s="168"/>
    </row>
    <row r="2545" spans="1:2" x14ac:dyDescent="0.25">
      <c r="A2545" s="170"/>
      <c r="B2545" s="168"/>
    </row>
    <row r="2546" spans="1:2" x14ac:dyDescent="0.25">
      <c r="A2546" s="170"/>
      <c r="B2546" s="168"/>
    </row>
    <row r="2547" spans="1:2" x14ac:dyDescent="0.25">
      <c r="A2547" s="170"/>
      <c r="B2547" s="168"/>
    </row>
    <row r="2548" spans="1:2" x14ac:dyDescent="0.25">
      <c r="A2548" s="170"/>
      <c r="B2548" s="168"/>
    </row>
    <row r="2549" spans="1:2" x14ac:dyDescent="0.25">
      <c r="A2549" s="170"/>
      <c r="B2549" s="168"/>
    </row>
    <row r="2550" spans="1:2" x14ac:dyDescent="0.25">
      <c r="A2550" s="170"/>
      <c r="B2550" s="168"/>
    </row>
    <row r="2551" spans="1:2" x14ac:dyDescent="0.25">
      <c r="A2551" s="170"/>
      <c r="B2551" s="168"/>
    </row>
    <row r="2552" spans="1:2" x14ac:dyDescent="0.25">
      <c r="A2552" s="170"/>
      <c r="B2552" s="168"/>
    </row>
    <row r="2553" spans="1:2" x14ac:dyDescent="0.25">
      <c r="A2553" s="170"/>
      <c r="B2553" s="168"/>
    </row>
    <row r="2554" spans="1:2" x14ac:dyDescent="0.25">
      <c r="A2554" s="170"/>
      <c r="B2554" s="168"/>
    </row>
    <row r="2555" spans="1:2" x14ac:dyDescent="0.25">
      <c r="A2555" s="170"/>
      <c r="B2555" s="168"/>
    </row>
    <row r="2556" spans="1:2" x14ac:dyDescent="0.25">
      <c r="A2556" s="170"/>
      <c r="B2556" s="168"/>
    </row>
    <row r="2557" spans="1:2" x14ac:dyDescent="0.25">
      <c r="A2557" s="170"/>
      <c r="B2557" s="168"/>
    </row>
    <row r="2558" spans="1:2" x14ac:dyDescent="0.25">
      <c r="A2558" s="170"/>
      <c r="B2558" s="168"/>
    </row>
    <row r="2559" spans="1:2" x14ac:dyDescent="0.25">
      <c r="A2559" s="170"/>
      <c r="B2559" s="168"/>
    </row>
    <row r="2560" spans="1:2" x14ac:dyDescent="0.25">
      <c r="A2560" s="170"/>
      <c r="B2560" s="168"/>
    </row>
    <row r="2561" spans="1:2" x14ac:dyDescent="0.25">
      <c r="A2561" s="170"/>
      <c r="B2561" s="168"/>
    </row>
    <row r="2562" spans="1:2" x14ac:dyDescent="0.25">
      <c r="A2562" s="170"/>
      <c r="B2562" s="168"/>
    </row>
    <row r="2563" spans="1:2" x14ac:dyDescent="0.25">
      <c r="A2563" s="170"/>
      <c r="B2563" s="168"/>
    </row>
    <row r="2564" spans="1:2" x14ac:dyDescent="0.25">
      <c r="A2564" s="170"/>
      <c r="B2564" s="168"/>
    </row>
    <row r="2565" spans="1:2" x14ac:dyDescent="0.25">
      <c r="A2565" s="170"/>
      <c r="B2565" s="168"/>
    </row>
    <row r="2566" spans="1:2" x14ac:dyDescent="0.25">
      <c r="A2566" s="170"/>
      <c r="B2566" s="168"/>
    </row>
    <row r="2567" spans="1:2" x14ac:dyDescent="0.25">
      <c r="A2567" s="170"/>
      <c r="B2567" s="168"/>
    </row>
    <row r="2568" spans="1:2" x14ac:dyDescent="0.25">
      <c r="A2568" s="170"/>
      <c r="B2568" s="168"/>
    </row>
    <row r="2569" spans="1:2" x14ac:dyDescent="0.25">
      <c r="A2569" s="170"/>
      <c r="B2569" s="168"/>
    </row>
    <row r="2570" spans="1:2" x14ac:dyDescent="0.25">
      <c r="A2570" s="170"/>
      <c r="B2570" s="168"/>
    </row>
    <row r="2571" spans="1:2" x14ac:dyDescent="0.25">
      <c r="A2571" s="170"/>
      <c r="B2571" s="168"/>
    </row>
    <row r="2572" spans="1:2" x14ac:dyDescent="0.25">
      <c r="A2572" s="170"/>
      <c r="B2572" s="168"/>
    </row>
    <row r="2573" spans="1:2" x14ac:dyDescent="0.25">
      <c r="A2573" s="170"/>
      <c r="B2573" s="168"/>
    </row>
    <row r="2574" spans="1:2" x14ac:dyDescent="0.25">
      <c r="A2574" s="170"/>
      <c r="B2574" s="168"/>
    </row>
    <row r="2575" spans="1:2" x14ac:dyDescent="0.25">
      <c r="A2575" s="170"/>
      <c r="B2575" s="168"/>
    </row>
    <row r="2576" spans="1:2" x14ac:dyDescent="0.25">
      <c r="A2576" s="170"/>
      <c r="B2576" s="168"/>
    </row>
    <row r="2577" spans="1:2" x14ac:dyDescent="0.25">
      <c r="A2577" s="170"/>
      <c r="B2577" s="168"/>
    </row>
    <row r="2578" spans="1:2" x14ac:dyDescent="0.25">
      <c r="A2578" s="170"/>
      <c r="B2578" s="168"/>
    </row>
    <row r="2579" spans="1:2" x14ac:dyDescent="0.25">
      <c r="A2579" s="170"/>
      <c r="B2579" s="168"/>
    </row>
    <row r="2580" spans="1:2" x14ac:dyDescent="0.25">
      <c r="A2580" s="170"/>
      <c r="B2580" s="168"/>
    </row>
    <row r="2581" spans="1:2" x14ac:dyDescent="0.25">
      <c r="A2581" s="170"/>
      <c r="B2581" s="168"/>
    </row>
    <row r="2582" spans="1:2" x14ac:dyDescent="0.25">
      <c r="A2582" s="170"/>
      <c r="B2582" s="168"/>
    </row>
    <row r="2583" spans="1:2" x14ac:dyDescent="0.25">
      <c r="A2583" s="170"/>
      <c r="B2583" s="168"/>
    </row>
    <row r="2584" spans="1:2" x14ac:dyDescent="0.25">
      <c r="A2584" s="170"/>
      <c r="B2584" s="168"/>
    </row>
    <row r="2585" spans="1:2" x14ac:dyDescent="0.25">
      <c r="A2585" s="170"/>
      <c r="B2585" s="168"/>
    </row>
    <row r="2586" spans="1:2" x14ac:dyDescent="0.25">
      <c r="A2586" s="170"/>
      <c r="B2586" s="168"/>
    </row>
    <row r="2587" spans="1:2" x14ac:dyDescent="0.25">
      <c r="A2587" s="170"/>
      <c r="B2587" s="168"/>
    </row>
    <row r="2588" spans="1:2" x14ac:dyDescent="0.25">
      <c r="A2588" s="170"/>
      <c r="B2588" s="168"/>
    </row>
    <row r="2589" spans="1:2" x14ac:dyDescent="0.25">
      <c r="A2589" s="170"/>
      <c r="B2589" s="168"/>
    </row>
    <row r="2590" spans="1:2" x14ac:dyDescent="0.25">
      <c r="A2590" s="170"/>
      <c r="B2590" s="168"/>
    </row>
    <row r="2591" spans="1:2" x14ac:dyDescent="0.25">
      <c r="A2591" s="170"/>
      <c r="B2591" s="168"/>
    </row>
    <row r="2592" spans="1:2" x14ac:dyDescent="0.25">
      <c r="A2592" s="170"/>
      <c r="B2592" s="168"/>
    </row>
    <row r="2593" spans="1:2" x14ac:dyDescent="0.25">
      <c r="A2593" s="170"/>
      <c r="B2593" s="168"/>
    </row>
    <row r="2594" spans="1:2" x14ac:dyDescent="0.25">
      <c r="A2594" s="170"/>
      <c r="B2594" s="168"/>
    </row>
    <row r="2595" spans="1:2" x14ac:dyDescent="0.25">
      <c r="A2595" s="170"/>
      <c r="B2595" s="168"/>
    </row>
    <row r="2596" spans="1:2" x14ac:dyDescent="0.25">
      <c r="A2596" s="170"/>
      <c r="B2596" s="168"/>
    </row>
    <row r="2597" spans="1:2" x14ac:dyDescent="0.25">
      <c r="A2597" s="170"/>
      <c r="B2597" s="168"/>
    </row>
    <row r="2598" spans="1:2" x14ac:dyDescent="0.25">
      <c r="A2598" s="170"/>
      <c r="B2598" s="168"/>
    </row>
    <row r="2599" spans="1:2" x14ac:dyDescent="0.25">
      <c r="A2599" s="170"/>
      <c r="B2599" s="168"/>
    </row>
    <row r="2600" spans="1:2" x14ac:dyDescent="0.25">
      <c r="A2600" s="170"/>
      <c r="B2600" s="168"/>
    </row>
    <row r="2601" spans="1:2" x14ac:dyDescent="0.25">
      <c r="A2601" s="170"/>
      <c r="B2601" s="168"/>
    </row>
    <row r="2602" spans="1:2" x14ac:dyDescent="0.25">
      <c r="A2602" s="170"/>
      <c r="B2602" s="168"/>
    </row>
    <row r="2603" spans="1:2" x14ac:dyDescent="0.25">
      <c r="A2603" s="170"/>
      <c r="B2603" s="168"/>
    </row>
    <row r="2604" spans="1:2" x14ac:dyDescent="0.25">
      <c r="A2604" s="170"/>
      <c r="B2604" s="168"/>
    </row>
    <row r="2605" spans="1:2" x14ac:dyDescent="0.25">
      <c r="A2605" s="170"/>
      <c r="B2605" s="168"/>
    </row>
    <row r="2606" spans="1:2" x14ac:dyDescent="0.25">
      <c r="A2606" s="170"/>
      <c r="B2606" s="168"/>
    </row>
    <row r="2607" spans="1:2" x14ac:dyDescent="0.25">
      <c r="A2607" s="170"/>
      <c r="B2607" s="168"/>
    </row>
    <row r="2608" spans="1:2" x14ac:dyDescent="0.25">
      <c r="A2608" s="170"/>
      <c r="B2608" s="168"/>
    </row>
    <row r="2609" spans="1:2" x14ac:dyDescent="0.25">
      <c r="A2609" s="170"/>
      <c r="B2609" s="168"/>
    </row>
    <row r="2610" spans="1:2" x14ac:dyDescent="0.25">
      <c r="A2610" s="170"/>
      <c r="B2610" s="168"/>
    </row>
    <row r="2611" spans="1:2" x14ac:dyDescent="0.25">
      <c r="A2611" s="170"/>
      <c r="B2611" s="168"/>
    </row>
    <row r="2612" spans="1:2" x14ac:dyDescent="0.25">
      <c r="A2612" s="170"/>
      <c r="B2612" s="168"/>
    </row>
    <row r="2613" spans="1:2" x14ac:dyDescent="0.25">
      <c r="A2613" s="170"/>
      <c r="B2613" s="168"/>
    </row>
    <row r="2614" spans="1:2" x14ac:dyDescent="0.25">
      <c r="A2614" s="170"/>
      <c r="B2614" s="168"/>
    </row>
    <row r="2615" spans="1:2" x14ac:dyDescent="0.25">
      <c r="A2615" s="170"/>
      <c r="B2615" s="168"/>
    </row>
    <row r="2616" spans="1:2" x14ac:dyDescent="0.25">
      <c r="A2616" s="170"/>
      <c r="B2616" s="168"/>
    </row>
    <row r="2617" spans="1:2" x14ac:dyDescent="0.25">
      <c r="A2617" s="170"/>
      <c r="B2617" s="168"/>
    </row>
    <row r="2618" spans="1:2" x14ac:dyDescent="0.25">
      <c r="A2618" s="170"/>
      <c r="B2618" s="168"/>
    </row>
    <row r="2619" spans="1:2" x14ac:dyDescent="0.25">
      <c r="A2619" s="170"/>
      <c r="B2619" s="168"/>
    </row>
    <row r="2620" spans="1:2" x14ac:dyDescent="0.25">
      <c r="A2620" s="170"/>
      <c r="B2620" s="168"/>
    </row>
    <row r="2621" spans="1:2" x14ac:dyDescent="0.25">
      <c r="A2621" s="170"/>
      <c r="B2621" s="168"/>
    </row>
    <row r="2622" spans="1:2" x14ac:dyDescent="0.25">
      <c r="A2622" s="170"/>
      <c r="B2622" s="168"/>
    </row>
    <row r="2623" spans="1:2" x14ac:dyDescent="0.25">
      <c r="A2623" s="170"/>
      <c r="B2623" s="168"/>
    </row>
    <row r="2624" spans="1:2" x14ac:dyDescent="0.25">
      <c r="A2624" s="170"/>
      <c r="B2624" s="168"/>
    </row>
    <row r="2625" spans="1:2" x14ac:dyDescent="0.25">
      <c r="A2625" s="170"/>
      <c r="B2625" s="168"/>
    </row>
    <row r="2626" spans="1:2" x14ac:dyDescent="0.25">
      <c r="A2626" s="170"/>
      <c r="B2626" s="168"/>
    </row>
    <row r="2627" spans="1:2" x14ac:dyDescent="0.25">
      <c r="A2627" s="170"/>
      <c r="B2627" s="168"/>
    </row>
    <row r="2628" spans="1:2" x14ac:dyDescent="0.25">
      <c r="A2628" s="170"/>
      <c r="B2628" s="168"/>
    </row>
    <row r="2629" spans="1:2" x14ac:dyDescent="0.25">
      <c r="A2629" s="170"/>
      <c r="B2629" s="168"/>
    </row>
    <row r="2630" spans="1:2" x14ac:dyDescent="0.25">
      <c r="A2630" s="170"/>
      <c r="B2630" s="168"/>
    </row>
    <row r="2631" spans="1:2" x14ac:dyDescent="0.25">
      <c r="A2631" s="170"/>
      <c r="B2631" s="168"/>
    </row>
    <row r="2632" spans="1:2" x14ac:dyDescent="0.25">
      <c r="A2632" s="170"/>
      <c r="B2632" s="168"/>
    </row>
    <row r="2633" spans="1:2" x14ac:dyDescent="0.25">
      <c r="A2633" s="170"/>
      <c r="B2633" s="168"/>
    </row>
    <row r="2634" spans="1:2" x14ac:dyDescent="0.25">
      <c r="A2634" s="170"/>
      <c r="B2634" s="168"/>
    </row>
    <row r="2635" spans="1:2" x14ac:dyDescent="0.25">
      <c r="A2635" s="170"/>
      <c r="B2635" s="168"/>
    </row>
    <row r="2636" spans="1:2" x14ac:dyDescent="0.25">
      <c r="A2636" s="170"/>
      <c r="B2636" s="168"/>
    </row>
    <row r="2637" spans="1:2" x14ac:dyDescent="0.25">
      <c r="A2637" s="170"/>
      <c r="B2637" s="168"/>
    </row>
    <row r="2638" spans="1:2" x14ac:dyDescent="0.25">
      <c r="A2638" s="170"/>
      <c r="B2638" s="168"/>
    </row>
    <row r="2639" spans="1:2" x14ac:dyDescent="0.25">
      <c r="A2639" s="170"/>
      <c r="B2639" s="168"/>
    </row>
    <row r="2640" spans="1:2" x14ac:dyDescent="0.25">
      <c r="A2640" s="170"/>
      <c r="B2640" s="168"/>
    </row>
    <row r="2641" spans="1:2" x14ac:dyDescent="0.25">
      <c r="A2641" s="170"/>
      <c r="B2641" s="168"/>
    </row>
    <row r="2642" spans="1:2" x14ac:dyDescent="0.25">
      <c r="A2642" s="170"/>
      <c r="B2642" s="168"/>
    </row>
    <row r="2643" spans="1:2" x14ac:dyDescent="0.25">
      <c r="A2643" s="170"/>
      <c r="B2643" s="168"/>
    </row>
    <row r="2644" spans="1:2" x14ac:dyDescent="0.25">
      <c r="A2644" s="170"/>
      <c r="B2644" s="168"/>
    </row>
    <row r="2645" spans="1:2" x14ac:dyDescent="0.25">
      <c r="A2645" s="170"/>
      <c r="B2645" s="168"/>
    </row>
    <row r="2646" spans="1:2" x14ac:dyDescent="0.25">
      <c r="A2646" s="170"/>
      <c r="B2646" s="168"/>
    </row>
    <row r="2647" spans="1:2" x14ac:dyDescent="0.25">
      <c r="A2647" s="170"/>
      <c r="B2647" s="168"/>
    </row>
    <row r="2648" spans="1:2" x14ac:dyDescent="0.25">
      <c r="A2648" s="170"/>
      <c r="B2648" s="168"/>
    </row>
    <row r="2649" spans="1:2" x14ac:dyDescent="0.25">
      <c r="A2649" s="170"/>
      <c r="B2649" s="168"/>
    </row>
    <row r="2650" spans="1:2" x14ac:dyDescent="0.25">
      <c r="A2650" s="170"/>
      <c r="B2650" s="168"/>
    </row>
    <row r="2651" spans="1:2" x14ac:dyDescent="0.25">
      <c r="A2651" s="170"/>
      <c r="B2651" s="168"/>
    </row>
    <row r="2652" spans="1:2" x14ac:dyDescent="0.25">
      <c r="A2652" s="170"/>
      <c r="B2652" s="168"/>
    </row>
    <row r="2653" spans="1:2" x14ac:dyDescent="0.25">
      <c r="A2653" s="170"/>
      <c r="B2653" s="168"/>
    </row>
    <row r="2654" spans="1:2" x14ac:dyDescent="0.25">
      <c r="A2654" s="170"/>
      <c r="B2654" s="168"/>
    </row>
    <row r="2655" spans="1:2" x14ac:dyDescent="0.25">
      <c r="A2655" s="170"/>
      <c r="B2655" s="168"/>
    </row>
    <row r="2656" spans="1:2" x14ac:dyDescent="0.25">
      <c r="A2656" s="170"/>
      <c r="B2656" s="168"/>
    </row>
    <row r="2657" spans="1:2" x14ac:dyDescent="0.25">
      <c r="A2657" s="170"/>
      <c r="B2657" s="168"/>
    </row>
    <row r="2658" spans="1:2" x14ac:dyDescent="0.25">
      <c r="A2658" s="170"/>
      <c r="B2658" s="168"/>
    </row>
    <row r="2659" spans="1:2" x14ac:dyDescent="0.25">
      <c r="A2659" s="170"/>
      <c r="B2659" s="168"/>
    </row>
    <row r="2660" spans="1:2" x14ac:dyDescent="0.25">
      <c r="A2660" s="170"/>
      <c r="B2660" s="168"/>
    </row>
    <row r="2661" spans="1:2" x14ac:dyDescent="0.25">
      <c r="A2661" s="170"/>
      <c r="B2661" s="168"/>
    </row>
    <row r="2662" spans="1:2" x14ac:dyDescent="0.25">
      <c r="A2662" s="170"/>
      <c r="B2662" s="168"/>
    </row>
    <row r="2663" spans="1:2" x14ac:dyDescent="0.25">
      <c r="A2663" s="170"/>
      <c r="B2663" s="168"/>
    </row>
    <row r="2664" spans="1:2" x14ac:dyDescent="0.25">
      <c r="A2664" s="170"/>
      <c r="B2664" s="168"/>
    </row>
    <row r="2665" spans="1:2" x14ac:dyDescent="0.25">
      <c r="A2665" s="170"/>
      <c r="B2665" s="168"/>
    </row>
    <row r="2666" spans="1:2" x14ac:dyDescent="0.25">
      <c r="A2666" s="170"/>
      <c r="B2666" s="168"/>
    </row>
    <row r="2667" spans="1:2" x14ac:dyDescent="0.25">
      <c r="A2667" s="170"/>
      <c r="B2667" s="168"/>
    </row>
    <row r="2668" spans="1:2" x14ac:dyDescent="0.25">
      <c r="A2668" s="170"/>
      <c r="B2668" s="168"/>
    </row>
    <row r="2669" spans="1:2" x14ac:dyDescent="0.25">
      <c r="A2669" s="170"/>
      <c r="B2669" s="168"/>
    </row>
    <row r="2670" spans="1:2" x14ac:dyDescent="0.25">
      <c r="A2670" s="170"/>
      <c r="B2670" s="168"/>
    </row>
    <row r="2671" spans="1:2" x14ac:dyDescent="0.25">
      <c r="A2671" s="170"/>
      <c r="B2671" s="168"/>
    </row>
    <row r="2672" spans="1:2" x14ac:dyDescent="0.25">
      <c r="A2672" s="170"/>
      <c r="B2672" s="168"/>
    </row>
    <row r="2673" spans="1:2" x14ac:dyDescent="0.25">
      <c r="A2673" s="170"/>
      <c r="B2673" s="168"/>
    </row>
    <row r="2674" spans="1:2" x14ac:dyDescent="0.25">
      <c r="A2674" s="170"/>
      <c r="B2674" s="168"/>
    </row>
    <row r="2675" spans="1:2" x14ac:dyDescent="0.25">
      <c r="A2675" s="170"/>
      <c r="B2675" s="168"/>
    </row>
    <row r="2676" spans="1:2" x14ac:dyDescent="0.25">
      <c r="A2676" s="170"/>
      <c r="B2676" s="168"/>
    </row>
    <row r="2677" spans="1:2" x14ac:dyDescent="0.25">
      <c r="A2677" s="170"/>
      <c r="B2677" s="168"/>
    </row>
    <row r="2678" spans="1:2" x14ac:dyDescent="0.25">
      <c r="A2678" s="170"/>
      <c r="B2678" s="168"/>
    </row>
    <row r="2679" spans="1:2" x14ac:dyDescent="0.25">
      <c r="A2679" s="170"/>
      <c r="B2679" s="168"/>
    </row>
    <row r="2680" spans="1:2" x14ac:dyDescent="0.25">
      <c r="A2680" s="170"/>
      <c r="B2680" s="168"/>
    </row>
    <row r="2681" spans="1:2" x14ac:dyDescent="0.25">
      <c r="A2681" s="170"/>
      <c r="B2681" s="168"/>
    </row>
    <row r="2682" spans="1:2" x14ac:dyDescent="0.25">
      <c r="A2682" s="170"/>
      <c r="B2682" s="168"/>
    </row>
    <row r="2683" spans="1:2" x14ac:dyDescent="0.25">
      <c r="A2683" s="170"/>
      <c r="B2683" s="168"/>
    </row>
    <row r="2684" spans="1:2" x14ac:dyDescent="0.25">
      <c r="A2684" s="170"/>
      <c r="B2684" s="168"/>
    </row>
    <row r="2685" spans="1:2" x14ac:dyDescent="0.25">
      <c r="A2685" s="170"/>
      <c r="B2685" s="168"/>
    </row>
    <row r="2686" spans="1:2" x14ac:dyDescent="0.25">
      <c r="A2686" s="170"/>
      <c r="B2686" s="168"/>
    </row>
    <row r="2687" spans="1:2" x14ac:dyDescent="0.25">
      <c r="A2687" s="170"/>
      <c r="B2687" s="168"/>
    </row>
    <row r="2688" spans="1:2" x14ac:dyDescent="0.25">
      <c r="A2688" s="170"/>
      <c r="B2688" s="168"/>
    </row>
    <row r="2689" spans="1:2" x14ac:dyDescent="0.25">
      <c r="A2689" s="170"/>
      <c r="B2689" s="168"/>
    </row>
    <row r="2690" spans="1:2" x14ac:dyDescent="0.25">
      <c r="A2690" s="170"/>
      <c r="B2690" s="168"/>
    </row>
    <row r="2691" spans="1:2" x14ac:dyDescent="0.25">
      <c r="A2691" s="170"/>
      <c r="B2691" s="168"/>
    </row>
    <row r="2692" spans="1:2" x14ac:dyDescent="0.25">
      <c r="A2692" s="170"/>
      <c r="B2692" s="168"/>
    </row>
    <row r="2693" spans="1:2" x14ac:dyDescent="0.25">
      <c r="A2693" s="170"/>
      <c r="B2693" s="168"/>
    </row>
    <row r="2694" spans="1:2" x14ac:dyDescent="0.25">
      <c r="A2694" s="170"/>
      <c r="B2694" s="168"/>
    </row>
    <row r="2695" spans="1:2" x14ac:dyDescent="0.25">
      <c r="A2695" s="170"/>
      <c r="B2695" s="168"/>
    </row>
    <row r="2696" spans="1:2" x14ac:dyDescent="0.25">
      <c r="A2696" s="170"/>
      <c r="B2696" s="168"/>
    </row>
    <row r="2697" spans="1:2" x14ac:dyDescent="0.25">
      <c r="A2697" s="170"/>
      <c r="B2697" s="168"/>
    </row>
    <row r="2698" spans="1:2" x14ac:dyDescent="0.25">
      <c r="A2698" s="170"/>
      <c r="B2698" s="168"/>
    </row>
    <row r="2699" spans="1:2" x14ac:dyDescent="0.25">
      <c r="A2699" s="170"/>
      <c r="B2699" s="168"/>
    </row>
    <row r="2700" spans="1:2" x14ac:dyDescent="0.25">
      <c r="A2700" s="170"/>
      <c r="B2700" s="168"/>
    </row>
    <row r="2701" spans="1:2" x14ac:dyDescent="0.25">
      <c r="A2701" s="170"/>
      <c r="B2701" s="168"/>
    </row>
    <row r="2702" spans="1:2" x14ac:dyDescent="0.25">
      <c r="A2702" s="170"/>
      <c r="B2702" s="168"/>
    </row>
    <row r="2703" spans="1:2" x14ac:dyDescent="0.25">
      <c r="A2703" s="170"/>
      <c r="B2703" s="168"/>
    </row>
    <row r="2704" spans="1:2" x14ac:dyDescent="0.25">
      <c r="A2704" s="170"/>
      <c r="B2704" s="168"/>
    </row>
    <row r="2705" spans="1:2" x14ac:dyDescent="0.25">
      <c r="A2705" s="170"/>
      <c r="B2705" s="168"/>
    </row>
    <row r="2706" spans="1:2" x14ac:dyDescent="0.25">
      <c r="A2706" s="170"/>
      <c r="B2706" s="168"/>
    </row>
    <row r="2707" spans="1:2" x14ac:dyDescent="0.25">
      <c r="A2707" s="170"/>
      <c r="B2707" s="168"/>
    </row>
    <row r="2708" spans="1:2" x14ac:dyDescent="0.25">
      <c r="A2708" s="170"/>
      <c r="B2708" s="168"/>
    </row>
    <row r="2709" spans="1:2" x14ac:dyDescent="0.25">
      <c r="A2709" s="170"/>
      <c r="B2709" s="168"/>
    </row>
    <row r="2710" spans="1:2" x14ac:dyDescent="0.25">
      <c r="A2710" s="170"/>
      <c r="B2710" s="168"/>
    </row>
    <row r="2711" spans="1:2" x14ac:dyDescent="0.25">
      <c r="A2711" s="170"/>
      <c r="B2711" s="168"/>
    </row>
    <row r="2712" spans="1:2" x14ac:dyDescent="0.25">
      <c r="A2712" s="170"/>
      <c r="B2712" s="168"/>
    </row>
    <row r="2713" spans="1:2" x14ac:dyDescent="0.25">
      <c r="A2713" s="170"/>
      <c r="B2713" s="168"/>
    </row>
    <row r="2714" spans="1:2" x14ac:dyDescent="0.25">
      <c r="A2714" s="170"/>
      <c r="B2714" s="168"/>
    </row>
    <row r="2715" spans="1:2" x14ac:dyDescent="0.25">
      <c r="A2715" s="170"/>
      <c r="B2715" s="168"/>
    </row>
    <row r="2716" spans="1:2" x14ac:dyDescent="0.25">
      <c r="A2716" s="170"/>
      <c r="B2716" s="168"/>
    </row>
    <row r="2717" spans="1:2" x14ac:dyDescent="0.25">
      <c r="A2717" s="170"/>
      <c r="B2717" s="168"/>
    </row>
    <row r="2718" spans="1:2" x14ac:dyDescent="0.25">
      <c r="A2718" s="170"/>
      <c r="B2718" s="168"/>
    </row>
    <row r="2719" spans="1:2" x14ac:dyDescent="0.25">
      <c r="A2719" s="170"/>
      <c r="B2719" s="168"/>
    </row>
    <row r="2720" spans="1:2" x14ac:dyDescent="0.25">
      <c r="A2720" s="170"/>
      <c r="B2720" s="168"/>
    </row>
    <row r="2721" spans="1:2" x14ac:dyDescent="0.25">
      <c r="A2721" s="170"/>
      <c r="B2721" s="168"/>
    </row>
    <row r="2722" spans="1:2" x14ac:dyDescent="0.25">
      <c r="A2722" s="170"/>
      <c r="B2722" s="168"/>
    </row>
    <row r="2723" spans="1:2" x14ac:dyDescent="0.25">
      <c r="A2723" s="170"/>
      <c r="B2723" s="168"/>
    </row>
    <row r="2724" spans="1:2" x14ac:dyDescent="0.25">
      <c r="A2724" s="170"/>
      <c r="B2724" s="168"/>
    </row>
    <row r="2725" spans="1:2" x14ac:dyDescent="0.25">
      <c r="A2725" s="170"/>
      <c r="B2725" s="168"/>
    </row>
    <row r="2726" spans="1:2" x14ac:dyDescent="0.25">
      <c r="A2726" s="170"/>
      <c r="B2726" s="168"/>
    </row>
    <row r="2727" spans="1:2" x14ac:dyDescent="0.25">
      <c r="A2727" s="170"/>
      <c r="B2727" s="168"/>
    </row>
    <row r="2728" spans="1:2" x14ac:dyDescent="0.25">
      <c r="A2728" s="170"/>
      <c r="B2728" s="168"/>
    </row>
    <row r="2729" spans="1:2" x14ac:dyDescent="0.25">
      <c r="A2729" s="170"/>
      <c r="B2729" s="168"/>
    </row>
    <row r="2730" spans="1:2" x14ac:dyDescent="0.25">
      <c r="A2730" s="170"/>
      <c r="B2730" s="168"/>
    </row>
    <row r="2731" spans="1:2" x14ac:dyDescent="0.25">
      <c r="A2731" s="170"/>
      <c r="B2731" s="168"/>
    </row>
    <row r="2732" spans="1:2" x14ac:dyDescent="0.25">
      <c r="A2732" s="170"/>
      <c r="B2732" s="168"/>
    </row>
    <row r="2733" spans="1:2" x14ac:dyDescent="0.25">
      <c r="A2733" s="170"/>
      <c r="B2733" s="168"/>
    </row>
    <row r="2734" spans="1:2" x14ac:dyDescent="0.25">
      <c r="A2734" s="170"/>
      <c r="B2734" s="168"/>
    </row>
    <row r="2735" spans="1:2" x14ac:dyDescent="0.25">
      <c r="A2735" s="170"/>
      <c r="B2735" s="168"/>
    </row>
    <row r="2736" spans="1:2" x14ac:dyDescent="0.25">
      <c r="A2736" s="170"/>
      <c r="B2736" s="168"/>
    </row>
    <row r="2737" spans="1:2" x14ac:dyDescent="0.25">
      <c r="A2737" s="170"/>
      <c r="B2737" s="168"/>
    </row>
    <row r="2738" spans="1:2" x14ac:dyDescent="0.25">
      <c r="A2738" s="170"/>
      <c r="B2738" s="168"/>
    </row>
    <row r="2739" spans="1:2" x14ac:dyDescent="0.25">
      <c r="A2739" s="170"/>
      <c r="B2739" s="168"/>
    </row>
    <row r="2740" spans="1:2" x14ac:dyDescent="0.25">
      <c r="A2740" s="170"/>
      <c r="B2740" s="168"/>
    </row>
    <row r="2741" spans="1:2" x14ac:dyDescent="0.25">
      <c r="A2741" s="170"/>
      <c r="B2741" s="168"/>
    </row>
    <row r="2742" spans="1:2" x14ac:dyDescent="0.25">
      <c r="A2742" s="170"/>
      <c r="B2742" s="168"/>
    </row>
    <row r="2743" spans="1:2" x14ac:dyDescent="0.25">
      <c r="A2743" s="170"/>
      <c r="B2743" s="168"/>
    </row>
    <row r="2744" spans="1:2" x14ac:dyDescent="0.25">
      <c r="A2744" s="170"/>
      <c r="B2744" s="168"/>
    </row>
    <row r="2745" spans="1:2" x14ac:dyDescent="0.25">
      <c r="A2745" s="170"/>
      <c r="B2745" s="168"/>
    </row>
    <row r="2746" spans="1:2" x14ac:dyDescent="0.25">
      <c r="A2746" s="170"/>
      <c r="B2746" s="168"/>
    </row>
    <row r="2747" spans="1:2" x14ac:dyDescent="0.25">
      <c r="A2747" s="170"/>
      <c r="B2747" s="168"/>
    </row>
    <row r="2748" spans="1:2" x14ac:dyDescent="0.25">
      <c r="A2748" s="170"/>
      <c r="B2748" s="168"/>
    </row>
    <row r="2749" spans="1:2" x14ac:dyDescent="0.25">
      <c r="A2749" s="170"/>
      <c r="B2749" s="168"/>
    </row>
    <row r="2750" spans="1:2" x14ac:dyDescent="0.25">
      <c r="A2750" s="170"/>
      <c r="B2750" s="168"/>
    </row>
    <row r="2751" spans="1:2" x14ac:dyDescent="0.25">
      <c r="A2751" s="170"/>
      <c r="B2751" s="168"/>
    </row>
    <row r="2752" spans="1:2" x14ac:dyDescent="0.25">
      <c r="A2752" s="170"/>
      <c r="B2752" s="168"/>
    </row>
    <row r="2753" spans="1:2" x14ac:dyDescent="0.25">
      <c r="A2753" s="170"/>
      <c r="B2753" s="168"/>
    </row>
    <row r="2754" spans="1:2" x14ac:dyDescent="0.25">
      <c r="A2754" s="170"/>
      <c r="B2754" s="168"/>
    </row>
    <row r="2755" spans="1:2" x14ac:dyDescent="0.25">
      <c r="A2755" s="170"/>
      <c r="B2755" s="168"/>
    </row>
    <row r="2756" spans="1:2" x14ac:dyDescent="0.25">
      <c r="A2756" s="170"/>
      <c r="B2756" s="168"/>
    </row>
    <row r="2757" spans="1:2" x14ac:dyDescent="0.25">
      <c r="A2757" s="170"/>
      <c r="B2757" s="168"/>
    </row>
    <row r="2758" spans="1:2" x14ac:dyDescent="0.25">
      <c r="A2758" s="170"/>
      <c r="B2758" s="168"/>
    </row>
    <row r="2759" spans="1:2" x14ac:dyDescent="0.25">
      <c r="A2759" s="170"/>
      <c r="B2759" s="168"/>
    </row>
    <row r="2760" spans="1:2" x14ac:dyDescent="0.25">
      <c r="A2760" s="170"/>
      <c r="B2760" s="168"/>
    </row>
    <row r="2761" spans="1:2" x14ac:dyDescent="0.25">
      <c r="A2761" s="170"/>
      <c r="B2761" s="168"/>
    </row>
    <row r="2762" spans="1:2" x14ac:dyDescent="0.25">
      <c r="A2762" s="170"/>
      <c r="B2762" s="168"/>
    </row>
    <row r="2763" spans="1:2" x14ac:dyDescent="0.25">
      <c r="A2763" s="170"/>
      <c r="B2763" s="168"/>
    </row>
    <row r="2764" spans="1:2" x14ac:dyDescent="0.25">
      <c r="A2764" s="170"/>
      <c r="B2764" s="168"/>
    </row>
    <row r="2765" spans="1:2" x14ac:dyDescent="0.25">
      <c r="A2765" s="170"/>
      <c r="B2765" s="168"/>
    </row>
    <row r="2766" spans="1:2" x14ac:dyDescent="0.25">
      <c r="A2766" s="170"/>
      <c r="B2766" s="168"/>
    </row>
    <row r="2767" spans="1:2" x14ac:dyDescent="0.25">
      <c r="A2767" s="170"/>
      <c r="B2767" s="168"/>
    </row>
    <row r="2768" spans="1:2" x14ac:dyDescent="0.25">
      <c r="A2768" s="170"/>
      <c r="B2768" s="168"/>
    </row>
    <row r="2769" spans="1:2" x14ac:dyDescent="0.25">
      <c r="A2769" s="170"/>
      <c r="B2769" s="168"/>
    </row>
    <row r="2770" spans="1:2" x14ac:dyDescent="0.25">
      <c r="A2770" s="170"/>
      <c r="B2770" s="168"/>
    </row>
    <row r="2771" spans="1:2" x14ac:dyDescent="0.25">
      <c r="A2771" s="170"/>
      <c r="B2771" s="168"/>
    </row>
    <row r="2772" spans="1:2" x14ac:dyDescent="0.25">
      <c r="A2772" s="170"/>
      <c r="B2772" s="168"/>
    </row>
    <row r="2773" spans="1:2" x14ac:dyDescent="0.25">
      <c r="A2773" s="170"/>
      <c r="B2773" s="168"/>
    </row>
    <row r="2774" spans="1:2" x14ac:dyDescent="0.25">
      <c r="A2774" s="170"/>
      <c r="B2774" s="168"/>
    </row>
    <row r="2775" spans="1:2" x14ac:dyDescent="0.25">
      <c r="A2775" s="170"/>
      <c r="B2775" s="168"/>
    </row>
    <row r="2776" spans="1:2" x14ac:dyDescent="0.25">
      <c r="A2776" s="170"/>
      <c r="B2776" s="168"/>
    </row>
    <row r="2777" spans="1:2" x14ac:dyDescent="0.25">
      <c r="A2777" s="170"/>
      <c r="B2777" s="168"/>
    </row>
    <row r="2778" spans="1:2" x14ac:dyDescent="0.25">
      <c r="A2778" s="170"/>
      <c r="B2778" s="168"/>
    </row>
    <row r="2779" spans="1:2" x14ac:dyDescent="0.25">
      <c r="A2779" s="170"/>
      <c r="B2779" s="168"/>
    </row>
    <row r="2780" spans="1:2" x14ac:dyDescent="0.25">
      <c r="A2780" s="170"/>
      <c r="B2780" s="168"/>
    </row>
    <row r="2781" spans="1:2" x14ac:dyDescent="0.25">
      <c r="A2781" s="170"/>
      <c r="B2781" s="168"/>
    </row>
    <row r="2782" spans="1:2" x14ac:dyDescent="0.25">
      <c r="A2782" s="170"/>
      <c r="B2782" s="168"/>
    </row>
    <row r="2783" spans="1:2" x14ac:dyDescent="0.25">
      <c r="A2783" s="170"/>
      <c r="B2783" s="168"/>
    </row>
    <row r="2784" spans="1:2" x14ac:dyDescent="0.25">
      <c r="A2784" s="170"/>
      <c r="B2784" s="168"/>
    </row>
    <row r="2785" spans="1:2" x14ac:dyDescent="0.25">
      <c r="A2785" s="170"/>
      <c r="B2785" s="168"/>
    </row>
    <row r="2786" spans="1:2" x14ac:dyDescent="0.25">
      <c r="A2786" s="170"/>
      <c r="B2786" s="168"/>
    </row>
    <row r="2787" spans="1:2" x14ac:dyDescent="0.25">
      <c r="A2787" s="170"/>
      <c r="B2787" s="168"/>
    </row>
    <row r="2788" spans="1:2" x14ac:dyDescent="0.25">
      <c r="A2788" s="170"/>
      <c r="B2788" s="168"/>
    </row>
    <row r="2789" spans="1:2" x14ac:dyDescent="0.25">
      <c r="A2789" s="170"/>
      <c r="B2789" s="168"/>
    </row>
    <row r="2790" spans="1:2" x14ac:dyDescent="0.25">
      <c r="A2790" s="170"/>
      <c r="B2790" s="168"/>
    </row>
    <row r="2791" spans="1:2" x14ac:dyDescent="0.25">
      <c r="A2791" s="170"/>
      <c r="B2791" s="168"/>
    </row>
    <row r="2792" spans="1:2" x14ac:dyDescent="0.25">
      <c r="A2792" s="170"/>
      <c r="B2792" s="168"/>
    </row>
    <row r="2793" spans="1:2" x14ac:dyDescent="0.25">
      <c r="A2793" s="170"/>
      <c r="B2793" s="168"/>
    </row>
    <row r="2794" spans="1:2" x14ac:dyDescent="0.25">
      <c r="A2794" s="170"/>
      <c r="B2794" s="168"/>
    </row>
    <row r="2795" spans="1:2" x14ac:dyDescent="0.25">
      <c r="A2795" s="170"/>
      <c r="B2795" s="168"/>
    </row>
    <row r="2796" spans="1:2" x14ac:dyDescent="0.25">
      <c r="A2796" s="170"/>
      <c r="B2796" s="168"/>
    </row>
    <row r="2797" spans="1:2" x14ac:dyDescent="0.25">
      <c r="A2797" s="170"/>
      <c r="B2797" s="168"/>
    </row>
    <row r="2798" spans="1:2" x14ac:dyDescent="0.25">
      <c r="A2798" s="170"/>
      <c r="B2798" s="168"/>
    </row>
    <row r="2799" spans="1:2" x14ac:dyDescent="0.25">
      <c r="A2799" s="170"/>
      <c r="B2799" s="168"/>
    </row>
    <row r="2800" spans="1:2" x14ac:dyDescent="0.25">
      <c r="A2800" s="170"/>
      <c r="B2800" s="168"/>
    </row>
    <row r="2801" spans="1:2" x14ac:dyDescent="0.25">
      <c r="A2801" s="170"/>
      <c r="B2801" s="168"/>
    </row>
    <row r="2802" spans="1:2" x14ac:dyDescent="0.25">
      <c r="A2802" s="170"/>
      <c r="B2802" s="168"/>
    </row>
    <row r="2803" spans="1:2" x14ac:dyDescent="0.25">
      <c r="A2803" s="170"/>
      <c r="B2803" s="168"/>
    </row>
    <row r="2804" spans="1:2" x14ac:dyDescent="0.25">
      <c r="A2804" s="170"/>
      <c r="B2804" s="168"/>
    </row>
    <row r="2805" spans="1:2" x14ac:dyDescent="0.25">
      <c r="A2805" s="170"/>
      <c r="B2805" s="168"/>
    </row>
    <row r="2806" spans="1:2" x14ac:dyDescent="0.25">
      <c r="A2806" s="170"/>
      <c r="B2806" s="168"/>
    </row>
    <row r="2807" spans="1:2" x14ac:dyDescent="0.25">
      <c r="A2807" s="170"/>
      <c r="B2807" s="168"/>
    </row>
    <row r="2808" spans="1:2" x14ac:dyDescent="0.25">
      <c r="A2808" s="170"/>
      <c r="B2808" s="168"/>
    </row>
    <row r="2809" spans="1:2" x14ac:dyDescent="0.25">
      <c r="A2809" s="170"/>
      <c r="B2809" s="168"/>
    </row>
    <row r="2810" spans="1:2" x14ac:dyDescent="0.25">
      <c r="A2810" s="170"/>
      <c r="B2810" s="168"/>
    </row>
    <row r="2811" spans="1:2" x14ac:dyDescent="0.25">
      <c r="A2811" s="170"/>
      <c r="B2811" s="168"/>
    </row>
    <row r="2812" spans="1:2" x14ac:dyDescent="0.25">
      <c r="A2812" s="170"/>
      <c r="B2812" s="168"/>
    </row>
    <row r="2813" spans="1:2" x14ac:dyDescent="0.25">
      <c r="A2813" s="170"/>
      <c r="B2813" s="168"/>
    </row>
    <row r="2814" spans="1:2" x14ac:dyDescent="0.25">
      <c r="A2814" s="170"/>
      <c r="B2814" s="168"/>
    </row>
    <row r="2815" spans="1:2" x14ac:dyDescent="0.25">
      <c r="A2815" s="170"/>
      <c r="B2815" s="168"/>
    </row>
    <row r="2816" spans="1:2" x14ac:dyDescent="0.25">
      <c r="A2816" s="170"/>
      <c r="B2816" s="168"/>
    </row>
    <row r="2817" spans="1:2" x14ac:dyDescent="0.25">
      <c r="A2817" s="170"/>
      <c r="B2817" s="168"/>
    </row>
    <row r="2818" spans="1:2" x14ac:dyDescent="0.25">
      <c r="A2818" s="170"/>
      <c r="B2818" s="168"/>
    </row>
    <row r="2819" spans="1:2" x14ac:dyDescent="0.25">
      <c r="A2819" s="170"/>
      <c r="B2819" s="168"/>
    </row>
    <row r="2820" spans="1:2" x14ac:dyDescent="0.25">
      <c r="A2820" s="170"/>
      <c r="B2820" s="168"/>
    </row>
    <row r="2821" spans="1:2" x14ac:dyDescent="0.25">
      <c r="A2821" s="170"/>
      <c r="B2821" s="168"/>
    </row>
    <row r="2822" spans="1:2" x14ac:dyDescent="0.25">
      <c r="A2822" s="170"/>
      <c r="B2822" s="168"/>
    </row>
    <row r="2823" spans="1:2" x14ac:dyDescent="0.25">
      <c r="A2823" s="170"/>
      <c r="B2823" s="168"/>
    </row>
    <row r="2824" spans="1:2" x14ac:dyDescent="0.25">
      <c r="A2824" s="170"/>
      <c r="B2824" s="168"/>
    </row>
    <row r="2825" spans="1:2" x14ac:dyDescent="0.25">
      <c r="A2825" s="170"/>
      <c r="B2825" s="168"/>
    </row>
    <row r="2826" spans="1:2" x14ac:dyDescent="0.25">
      <c r="A2826" s="170"/>
      <c r="B2826" s="168"/>
    </row>
    <row r="2827" spans="1:2" x14ac:dyDescent="0.25">
      <c r="A2827" s="170"/>
      <c r="B2827" s="168"/>
    </row>
    <row r="2828" spans="1:2" x14ac:dyDescent="0.25">
      <c r="A2828" s="170"/>
      <c r="B2828" s="168"/>
    </row>
    <row r="2829" spans="1:2" x14ac:dyDescent="0.25">
      <c r="A2829" s="170"/>
      <c r="B2829" s="168"/>
    </row>
    <row r="2830" spans="1:2" x14ac:dyDescent="0.25">
      <c r="A2830" s="170"/>
      <c r="B2830" s="168"/>
    </row>
    <row r="2831" spans="1:2" x14ac:dyDescent="0.25">
      <c r="A2831" s="170"/>
      <c r="B2831" s="168"/>
    </row>
    <row r="2832" spans="1:2" x14ac:dyDescent="0.25">
      <c r="A2832" s="170"/>
      <c r="B2832" s="168"/>
    </row>
    <row r="2833" spans="1:2" x14ac:dyDescent="0.25">
      <c r="A2833" s="170"/>
      <c r="B2833" s="168"/>
    </row>
    <row r="2834" spans="1:2" x14ac:dyDescent="0.25">
      <c r="A2834" s="170"/>
      <c r="B2834" s="168"/>
    </row>
    <row r="2835" spans="1:2" x14ac:dyDescent="0.25">
      <c r="A2835" s="170"/>
      <c r="B2835" s="168"/>
    </row>
    <row r="2836" spans="1:2" x14ac:dyDescent="0.25">
      <c r="A2836" s="170"/>
      <c r="B2836" s="168"/>
    </row>
    <row r="2837" spans="1:2" x14ac:dyDescent="0.25">
      <c r="A2837" s="170"/>
      <c r="B2837" s="168"/>
    </row>
    <row r="2838" spans="1:2" x14ac:dyDescent="0.25">
      <c r="A2838" s="170"/>
      <c r="B2838" s="168"/>
    </row>
    <row r="2839" spans="1:2" x14ac:dyDescent="0.25">
      <c r="A2839" s="170"/>
      <c r="B2839" s="168"/>
    </row>
    <row r="2840" spans="1:2" x14ac:dyDescent="0.25">
      <c r="A2840" s="170"/>
      <c r="B2840" s="168"/>
    </row>
    <row r="2841" spans="1:2" x14ac:dyDescent="0.25">
      <c r="A2841" s="170"/>
      <c r="B2841" s="168"/>
    </row>
    <row r="2842" spans="1:2" x14ac:dyDescent="0.25">
      <c r="A2842" s="170"/>
      <c r="B2842" s="168"/>
    </row>
    <row r="2843" spans="1:2" x14ac:dyDescent="0.25">
      <c r="A2843" s="170"/>
      <c r="B2843" s="168"/>
    </row>
    <row r="2844" spans="1:2" x14ac:dyDescent="0.25">
      <c r="A2844" s="170"/>
      <c r="B2844" s="168"/>
    </row>
    <row r="2845" spans="1:2" x14ac:dyDescent="0.25">
      <c r="A2845" s="170"/>
      <c r="B2845" s="168"/>
    </row>
    <row r="2846" spans="1:2" x14ac:dyDescent="0.25">
      <c r="A2846" s="170"/>
      <c r="B2846" s="168"/>
    </row>
    <row r="2847" spans="1:2" x14ac:dyDescent="0.25">
      <c r="A2847" s="170"/>
      <c r="B2847" s="168"/>
    </row>
    <row r="2848" spans="1:2" x14ac:dyDescent="0.25">
      <c r="A2848" s="170"/>
      <c r="B2848" s="168"/>
    </row>
    <row r="2849" spans="1:2" x14ac:dyDescent="0.25">
      <c r="A2849" s="170"/>
      <c r="B2849" s="168"/>
    </row>
    <row r="2850" spans="1:2" x14ac:dyDescent="0.25">
      <c r="A2850" s="170"/>
      <c r="B2850" s="168"/>
    </row>
    <row r="2851" spans="1:2" x14ac:dyDescent="0.25">
      <c r="A2851" s="170"/>
      <c r="B2851" s="168"/>
    </row>
    <row r="2852" spans="1:2" x14ac:dyDescent="0.25">
      <c r="A2852" s="170"/>
      <c r="B2852" s="168"/>
    </row>
    <row r="2853" spans="1:2" x14ac:dyDescent="0.25">
      <c r="A2853" s="170"/>
      <c r="B2853" s="168"/>
    </row>
    <row r="2854" spans="1:2" x14ac:dyDescent="0.25">
      <c r="A2854" s="170"/>
      <c r="B2854" s="168"/>
    </row>
    <row r="2855" spans="1:2" x14ac:dyDescent="0.25">
      <c r="A2855" s="170"/>
      <c r="B2855" s="168"/>
    </row>
    <row r="2856" spans="1:2" x14ac:dyDescent="0.25">
      <c r="A2856" s="170"/>
      <c r="B2856" s="168"/>
    </row>
    <row r="2857" spans="1:2" x14ac:dyDescent="0.25">
      <c r="A2857" s="170"/>
      <c r="B2857" s="168"/>
    </row>
    <row r="2858" spans="1:2" x14ac:dyDescent="0.25">
      <c r="A2858" s="170"/>
      <c r="B2858" s="168"/>
    </row>
    <row r="2859" spans="1:2" x14ac:dyDescent="0.25">
      <c r="A2859" s="170"/>
      <c r="B2859" s="168"/>
    </row>
    <row r="2860" spans="1:2" x14ac:dyDescent="0.25">
      <c r="A2860" s="170"/>
      <c r="B2860" s="168"/>
    </row>
    <row r="2861" spans="1:2" x14ac:dyDescent="0.25">
      <c r="A2861" s="170"/>
      <c r="B2861" s="168"/>
    </row>
    <row r="2862" spans="1:2" x14ac:dyDescent="0.25">
      <c r="A2862" s="170"/>
      <c r="B2862" s="168"/>
    </row>
    <row r="2863" spans="1:2" x14ac:dyDescent="0.25">
      <c r="A2863" s="170"/>
      <c r="B2863" s="168"/>
    </row>
    <row r="2864" spans="1:2" x14ac:dyDescent="0.25">
      <c r="A2864" s="170"/>
      <c r="B2864" s="168"/>
    </row>
    <row r="2865" spans="1:2" x14ac:dyDescent="0.25">
      <c r="A2865" s="170"/>
      <c r="B2865" s="168"/>
    </row>
    <row r="2866" spans="1:2" x14ac:dyDescent="0.25">
      <c r="A2866" s="170"/>
      <c r="B2866" s="168"/>
    </row>
    <row r="2867" spans="1:2" x14ac:dyDescent="0.25">
      <c r="A2867" s="170"/>
      <c r="B2867" s="168"/>
    </row>
    <row r="2868" spans="1:2" x14ac:dyDescent="0.25">
      <c r="A2868" s="170"/>
      <c r="B2868" s="168"/>
    </row>
    <row r="2869" spans="1:2" x14ac:dyDescent="0.25">
      <c r="A2869" s="170"/>
      <c r="B2869" s="168"/>
    </row>
    <row r="2870" spans="1:2" x14ac:dyDescent="0.25">
      <c r="A2870" s="170"/>
      <c r="B2870" s="168"/>
    </row>
    <row r="2871" spans="1:2" x14ac:dyDescent="0.25">
      <c r="A2871" s="170"/>
      <c r="B2871" s="168"/>
    </row>
    <row r="2872" spans="1:2" x14ac:dyDescent="0.25">
      <c r="A2872" s="170"/>
      <c r="B2872" s="168"/>
    </row>
    <row r="2873" spans="1:2" x14ac:dyDescent="0.25">
      <c r="A2873" s="170"/>
      <c r="B2873" s="168"/>
    </row>
    <row r="2874" spans="1:2" x14ac:dyDescent="0.25">
      <c r="A2874" s="170"/>
      <c r="B2874" s="168"/>
    </row>
    <row r="2875" spans="1:2" x14ac:dyDescent="0.25">
      <c r="A2875" s="170"/>
      <c r="B2875" s="168"/>
    </row>
    <row r="2876" spans="1:2" x14ac:dyDescent="0.25">
      <c r="A2876" s="170"/>
      <c r="B2876" s="168"/>
    </row>
    <row r="2877" spans="1:2" x14ac:dyDescent="0.25">
      <c r="A2877" s="170"/>
      <c r="B2877" s="168"/>
    </row>
    <row r="2878" spans="1:2" x14ac:dyDescent="0.25">
      <c r="A2878" s="170"/>
      <c r="B2878" s="168"/>
    </row>
    <row r="2879" spans="1:2" x14ac:dyDescent="0.25">
      <c r="A2879" s="170"/>
      <c r="B2879" s="168"/>
    </row>
    <row r="2880" spans="1:2" x14ac:dyDescent="0.25">
      <c r="A2880" s="170"/>
      <c r="B2880" s="168"/>
    </row>
    <row r="2881" spans="1:2" x14ac:dyDescent="0.25">
      <c r="A2881" s="170"/>
      <c r="B2881" s="168"/>
    </row>
    <row r="2882" spans="1:2" x14ac:dyDescent="0.25">
      <c r="A2882" s="170"/>
      <c r="B2882" s="168"/>
    </row>
    <row r="2883" spans="1:2" x14ac:dyDescent="0.25">
      <c r="A2883" s="170"/>
      <c r="B2883" s="168"/>
    </row>
    <row r="2884" spans="1:2" x14ac:dyDescent="0.25">
      <c r="A2884" s="170"/>
      <c r="B2884" s="168"/>
    </row>
    <row r="2885" spans="1:2" x14ac:dyDescent="0.25">
      <c r="A2885" s="170"/>
      <c r="B2885" s="168"/>
    </row>
    <row r="2886" spans="1:2" x14ac:dyDescent="0.25">
      <c r="A2886" s="170"/>
      <c r="B2886" s="168"/>
    </row>
    <row r="2887" spans="1:2" x14ac:dyDescent="0.25">
      <c r="A2887" s="170"/>
      <c r="B2887" s="168"/>
    </row>
    <row r="2888" spans="1:2" x14ac:dyDescent="0.25">
      <c r="A2888" s="170"/>
      <c r="B2888" s="168"/>
    </row>
    <row r="2889" spans="1:2" x14ac:dyDescent="0.25">
      <c r="A2889" s="170"/>
      <c r="B2889" s="168"/>
    </row>
    <row r="2890" spans="1:2" x14ac:dyDescent="0.25">
      <c r="A2890" s="170"/>
      <c r="B2890" s="168"/>
    </row>
    <row r="2891" spans="1:2" x14ac:dyDescent="0.25">
      <c r="A2891" s="170"/>
      <c r="B2891" s="168"/>
    </row>
    <row r="2892" spans="1:2" x14ac:dyDescent="0.25">
      <c r="A2892" s="170"/>
      <c r="B2892" s="168"/>
    </row>
    <row r="2893" spans="1:2" x14ac:dyDescent="0.25">
      <c r="A2893" s="170"/>
      <c r="B2893" s="168"/>
    </row>
    <row r="2894" spans="1:2" x14ac:dyDescent="0.25">
      <c r="A2894" s="170"/>
      <c r="B2894" s="168"/>
    </row>
    <row r="2895" spans="1:2" x14ac:dyDescent="0.25">
      <c r="A2895" s="170"/>
      <c r="B2895" s="168"/>
    </row>
    <row r="2896" spans="1:2" x14ac:dyDescent="0.25">
      <c r="A2896" s="170"/>
      <c r="B2896" s="168"/>
    </row>
    <row r="2897" spans="1:2" x14ac:dyDescent="0.25">
      <c r="A2897" s="170"/>
      <c r="B2897" s="168"/>
    </row>
    <row r="2898" spans="1:2" x14ac:dyDescent="0.25">
      <c r="A2898" s="170"/>
      <c r="B2898" s="168"/>
    </row>
    <row r="2899" spans="1:2" x14ac:dyDescent="0.25">
      <c r="A2899" s="170"/>
      <c r="B2899" s="168"/>
    </row>
    <row r="2900" spans="1:2" x14ac:dyDescent="0.25">
      <c r="A2900" s="170"/>
      <c r="B2900" s="168"/>
    </row>
    <row r="2901" spans="1:2" x14ac:dyDescent="0.25">
      <c r="A2901" s="170"/>
      <c r="B2901" s="168"/>
    </row>
    <row r="2902" spans="1:2" x14ac:dyDescent="0.25">
      <c r="A2902" s="170"/>
      <c r="B2902" s="168"/>
    </row>
    <row r="2903" spans="1:2" x14ac:dyDescent="0.25">
      <c r="A2903" s="170"/>
      <c r="B2903" s="168"/>
    </row>
    <row r="2904" spans="1:2" x14ac:dyDescent="0.25">
      <c r="A2904" s="170"/>
      <c r="B2904" s="168"/>
    </row>
    <row r="2905" spans="1:2" x14ac:dyDescent="0.25">
      <c r="A2905" s="170"/>
      <c r="B2905" s="168"/>
    </row>
    <row r="2906" spans="1:2" x14ac:dyDescent="0.25">
      <c r="A2906" s="170"/>
      <c r="B2906" s="168"/>
    </row>
    <row r="2907" spans="1:2" x14ac:dyDescent="0.25">
      <c r="A2907" s="170"/>
      <c r="B2907" s="168"/>
    </row>
    <row r="2908" spans="1:2" x14ac:dyDescent="0.25">
      <c r="A2908" s="170"/>
      <c r="B2908" s="168"/>
    </row>
    <row r="2909" spans="1:2" x14ac:dyDescent="0.25">
      <c r="A2909" s="170"/>
      <c r="B2909" s="168"/>
    </row>
    <row r="2910" spans="1:2" x14ac:dyDescent="0.25">
      <c r="A2910" s="170"/>
      <c r="B2910" s="168"/>
    </row>
    <row r="2911" spans="1:2" x14ac:dyDescent="0.25">
      <c r="A2911" s="170"/>
      <c r="B2911" s="168"/>
    </row>
    <row r="2912" spans="1:2" x14ac:dyDescent="0.25">
      <c r="A2912" s="170"/>
      <c r="B2912" s="168"/>
    </row>
    <row r="2913" spans="1:2" x14ac:dyDescent="0.25">
      <c r="A2913" s="170"/>
      <c r="B2913" s="168"/>
    </row>
    <row r="2914" spans="1:2" x14ac:dyDescent="0.25">
      <c r="A2914" s="170"/>
      <c r="B2914" s="168"/>
    </row>
    <row r="2915" spans="1:2" x14ac:dyDescent="0.25">
      <c r="A2915" s="170"/>
      <c r="B2915" s="168"/>
    </row>
    <row r="2916" spans="1:2" x14ac:dyDescent="0.25">
      <c r="A2916" s="170"/>
      <c r="B2916" s="168"/>
    </row>
    <row r="2917" spans="1:2" x14ac:dyDescent="0.25">
      <c r="A2917" s="170"/>
      <c r="B2917" s="168"/>
    </row>
    <row r="2918" spans="1:2" x14ac:dyDescent="0.25">
      <c r="A2918" s="170"/>
      <c r="B2918" s="168"/>
    </row>
    <row r="2919" spans="1:2" x14ac:dyDescent="0.25">
      <c r="A2919" s="170"/>
      <c r="B2919" s="168"/>
    </row>
    <row r="2920" spans="1:2" x14ac:dyDescent="0.25">
      <c r="A2920" s="170"/>
      <c r="B2920" s="168"/>
    </row>
    <row r="2921" spans="1:2" x14ac:dyDescent="0.25">
      <c r="A2921" s="170"/>
      <c r="B2921" s="168"/>
    </row>
    <row r="2922" spans="1:2" x14ac:dyDescent="0.25">
      <c r="A2922" s="170"/>
      <c r="B2922" s="168"/>
    </row>
    <row r="2923" spans="1:2" x14ac:dyDescent="0.25">
      <c r="A2923" s="170"/>
      <c r="B2923" s="168"/>
    </row>
    <row r="2924" spans="1:2" x14ac:dyDescent="0.25">
      <c r="A2924" s="170"/>
      <c r="B2924" s="168"/>
    </row>
    <row r="2925" spans="1:2" x14ac:dyDescent="0.25">
      <c r="A2925" s="170"/>
      <c r="B2925" s="168"/>
    </row>
    <row r="2926" spans="1:2" x14ac:dyDescent="0.25">
      <c r="A2926" s="170"/>
      <c r="B2926" s="168"/>
    </row>
    <row r="2927" spans="1:2" x14ac:dyDescent="0.25">
      <c r="A2927" s="170"/>
      <c r="B2927" s="168"/>
    </row>
    <row r="2928" spans="1:2" x14ac:dyDescent="0.25">
      <c r="A2928" s="170"/>
      <c r="B2928" s="168"/>
    </row>
    <row r="2929" spans="1:2" x14ac:dyDescent="0.25">
      <c r="A2929" s="170"/>
      <c r="B2929" s="168"/>
    </row>
    <row r="2930" spans="1:2" x14ac:dyDescent="0.25">
      <c r="A2930" s="170"/>
      <c r="B2930" s="168"/>
    </row>
    <row r="2931" spans="1:2" x14ac:dyDescent="0.25">
      <c r="A2931" s="170"/>
      <c r="B2931" s="168"/>
    </row>
    <row r="2932" spans="1:2" x14ac:dyDescent="0.25">
      <c r="A2932" s="170"/>
      <c r="B2932" s="168"/>
    </row>
    <row r="2933" spans="1:2" x14ac:dyDescent="0.25">
      <c r="A2933" s="170"/>
      <c r="B2933" s="168"/>
    </row>
    <row r="2934" spans="1:2" x14ac:dyDescent="0.25">
      <c r="A2934" s="170"/>
      <c r="B2934" s="168"/>
    </row>
    <row r="2935" spans="1:2" x14ac:dyDescent="0.25">
      <c r="A2935" s="170"/>
      <c r="B2935" s="168"/>
    </row>
    <row r="2936" spans="1:2" x14ac:dyDescent="0.25">
      <c r="A2936" s="170"/>
      <c r="B2936" s="168"/>
    </row>
    <row r="2937" spans="1:2" x14ac:dyDescent="0.25">
      <c r="A2937" s="170"/>
      <c r="B2937" s="168"/>
    </row>
    <row r="2938" spans="1:2" x14ac:dyDescent="0.25">
      <c r="A2938" s="170"/>
      <c r="B2938" s="168"/>
    </row>
    <row r="2939" spans="1:2" x14ac:dyDescent="0.25">
      <c r="A2939" s="170"/>
      <c r="B2939" s="168"/>
    </row>
    <row r="2940" spans="1:2" x14ac:dyDescent="0.25">
      <c r="A2940" s="170"/>
      <c r="B2940" s="168"/>
    </row>
    <row r="2941" spans="1:2" x14ac:dyDescent="0.25">
      <c r="A2941" s="170"/>
      <c r="B2941" s="168"/>
    </row>
    <row r="2942" spans="1:2" x14ac:dyDescent="0.25">
      <c r="A2942" s="170"/>
      <c r="B2942" s="168"/>
    </row>
    <row r="2943" spans="1:2" x14ac:dyDescent="0.25">
      <c r="A2943" s="170"/>
      <c r="B2943" s="168"/>
    </row>
    <row r="2944" spans="1:2" x14ac:dyDescent="0.25">
      <c r="A2944" s="170"/>
      <c r="B2944" s="168"/>
    </row>
    <row r="2945" spans="1:2" x14ac:dyDescent="0.25">
      <c r="A2945" s="170"/>
      <c r="B2945" s="168"/>
    </row>
    <row r="2946" spans="1:2" x14ac:dyDescent="0.25">
      <c r="A2946" s="170"/>
      <c r="B2946" s="168"/>
    </row>
    <row r="2947" spans="1:2" x14ac:dyDescent="0.25">
      <c r="A2947" s="170"/>
      <c r="B2947" s="168"/>
    </row>
    <row r="2948" spans="1:2" x14ac:dyDescent="0.25">
      <c r="A2948" s="170"/>
      <c r="B2948" s="168"/>
    </row>
    <row r="2949" spans="1:2" x14ac:dyDescent="0.25">
      <c r="A2949" s="170"/>
      <c r="B2949" s="168"/>
    </row>
    <row r="2950" spans="1:2" x14ac:dyDescent="0.25">
      <c r="A2950" s="170"/>
      <c r="B2950" s="168"/>
    </row>
    <row r="2951" spans="1:2" x14ac:dyDescent="0.25">
      <c r="A2951" s="170"/>
      <c r="B2951" s="168"/>
    </row>
    <row r="2952" spans="1:2" x14ac:dyDescent="0.25">
      <c r="A2952" s="170"/>
      <c r="B2952" s="168"/>
    </row>
    <row r="2953" spans="1:2" x14ac:dyDescent="0.25">
      <c r="A2953" s="170"/>
      <c r="B2953" s="168"/>
    </row>
    <row r="2954" spans="1:2" x14ac:dyDescent="0.25">
      <c r="A2954" s="170"/>
      <c r="B2954" s="168"/>
    </row>
    <row r="2955" spans="1:2" x14ac:dyDescent="0.25">
      <c r="A2955" s="170"/>
      <c r="B2955" s="168"/>
    </row>
    <row r="2956" spans="1:2" x14ac:dyDescent="0.25">
      <c r="A2956" s="170"/>
      <c r="B2956" s="168"/>
    </row>
    <row r="2957" spans="1:2" x14ac:dyDescent="0.25">
      <c r="A2957" s="170"/>
      <c r="B2957" s="168"/>
    </row>
    <row r="2958" spans="1:2" x14ac:dyDescent="0.25">
      <c r="A2958" s="170"/>
      <c r="B2958" s="168"/>
    </row>
    <row r="2959" spans="1:2" x14ac:dyDescent="0.25">
      <c r="A2959" s="170"/>
      <c r="B2959" s="168"/>
    </row>
    <row r="2960" spans="1:2" x14ac:dyDescent="0.25">
      <c r="A2960" s="170"/>
      <c r="B2960" s="168"/>
    </row>
    <row r="2961" spans="1:2" x14ac:dyDescent="0.25">
      <c r="A2961" s="170"/>
      <c r="B2961" s="168"/>
    </row>
    <row r="2962" spans="1:2" x14ac:dyDescent="0.25">
      <c r="A2962" s="170"/>
      <c r="B2962" s="168"/>
    </row>
    <row r="2963" spans="1:2" x14ac:dyDescent="0.25">
      <c r="A2963" s="170"/>
      <c r="B2963" s="168"/>
    </row>
    <row r="2964" spans="1:2" x14ac:dyDescent="0.25">
      <c r="A2964" s="170"/>
      <c r="B2964" s="168"/>
    </row>
    <row r="2965" spans="1:2" x14ac:dyDescent="0.25">
      <c r="A2965" s="170"/>
      <c r="B2965" s="168"/>
    </row>
    <row r="2966" spans="1:2" x14ac:dyDescent="0.25">
      <c r="A2966" s="170"/>
      <c r="B2966" s="168"/>
    </row>
    <row r="2967" spans="1:2" x14ac:dyDescent="0.25">
      <c r="A2967" s="170"/>
      <c r="B2967" s="168"/>
    </row>
    <row r="2968" spans="1:2" x14ac:dyDescent="0.25">
      <c r="A2968" s="170"/>
      <c r="B2968" s="168"/>
    </row>
    <row r="2969" spans="1:2" x14ac:dyDescent="0.25">
      <c r="A2969" s="170"/>
      <c r="B2969" s="168"/>
    </row>
    <row r="2970" spans="1:2" x14ac:dyDescent="0.25">
      <c r="A2970" s="170"/>
      <c r="B2970" s="168"/>
    </row>
    <row r="2971" spans="1:2" x14ac:dyDescent="0.25">
      <c r="A2971" s="170"/>
      <c r="B2971" s="168"/>
    </row>
    <row r="2972" spans="1:2" x14ac:dyDescent="0.25">
      <c r="A2972" s="170"/>
      <c r="B2972" s="168"/>
    </row>
    <row r="2973" spans="1:2" x14ac:dyDescent="0.25">
      <c r="A2973" s="170"/>
      <c r="B2973" s="168"/>
    </row>
    <row r="2974" spans="1:2" x14ac:dyDescent="0.25">
      <c r="A2974" s="170"/>
      <c r="B2974" s="168"/>
    </row>
    <row r="2975" spans="1:2" x14ac:dyDescent="0.25">
      <c r="A2975" s="170"/>
      <c r="B2975" s="168"/>
    </row>
    <row r="2976" spans="1:2" x14ac:dyDescent="0.25">
      <c r="A2976" s="170"/>
      <c r="B2976" s="168"/>
    </row>
    <row r="2977" spans="1:2" x14ac:dyDescent="0.25">
      <c r="A2977" s="170"/>
      <c r="B2977" s="168"/>
    </row>
    <row r="2978" spans="1:2" x14ac:dyDescent="0.25">
      <c r="A2978" s="170"/>
      <c r="B2978" s="168"/>
    </row>
    <row r="2979" spans="1:2" x14ac:dyDescent="0.25">
      <c r="A2979" s="170"/>
      <c r="B2979" s="168"/>
    </row>
    <row r="2980" spans="1:2" x14ac:dyDescent="0.25">
      <c r="A2980" s="170"/>
      <c r="B2980" s="168"/>
    </row>
    <row r="2981" spans="1:2" x14ac:dyDescent="0.25">
      <c r="A2981" s="170"/>
      <c r="B2981" s="168"/>
    </row>
    <row r="2982" spans="1:2" x14ac:dyDescent="0.25">
      <c r="A2982" s="170"/>
      <c r="B2982" s="168"/>
    </row>
    <row r="2983" spans="1:2" x14ac:dyDescent="0.25">
      <c r="A2983" s="170"/>
      <c r="B2983" s="168"/>
    </row>
    <row r="2984" spans="1:2" x14ac:dyDescent="0.25">
      <c r="A2984" s="170"/>
      <c r="B2984" s="168"/>
    </row>
    <row r="2985" spans="1:2" x14ac:dyDescent="0.25">
      <c r="A2985" s="170"/>
      <c r="B2985" s="168"/>
    </row>
    <row r="2986" spans="1:2" x14ac:dyDescent="0.25">
      <c r="A2986" s="170"/>
      <c r="B2986" s="168"/>
    </row>
    <row r="2987" spans="1:2" x14ac:dyDescent="0.25">
      <c r="A2987" s="170"/>
      <c r="B2987" s="168"/>
    </row>
    <row r="2988" spans="1:2" x14ac:dyDescent="0.25">
      <c r="A2988" s="170"/>
      <c r="B2988" s="168"/>
    </row>
    <row r="2989" spans="1:2" x14ac:dyDescent="0.25">
      <c r="A2989" s="170"/>
      <c r="B2989" s="168"/>
    </row>
    <row r="2990" spans="1:2" x14ac:dyDescent="0.25">
      <c r="A2990" s="170"/>
      <c r="B2990" s="168"/>
    </row>
    <row r="2991" spans="1:2" x14ac:dyDescent="0.25">
      <c r="A2991" s="170"/>
      <c r="B2991" s="168"/>
    </row>
    <row r="2992" spans="1:2" x14ac:dyDescent="0.25">
      <c r="A2992" s="170"/>
      <c r="B2992" s="168"/>
    </row>
    <row r="2993" spans="1:2" x14ac:dyDescent="0.25">
      <c r="A2993" s="170"/>
      <c r="B2993" s="168"/>
    </row>
    <row r="2994" spans="1:2" x14ac:dyDescent="0.25">
      <c r="A2994" s="170"/>
      <c r="B2994" s="168"/>
    </row>
    <row r="2995" spans="1:2" x14ac:dyDescent="0.25">
      <c r="A2995" s="170"/>
      <c r="B2995" s="168"/>
    </row>
    <row r="2996" spans="1:2" x14ac:dyDescent="0.25">
      <c r="A2996" s="170"/>
      <c r="B2996" s="168"/>
    </row>
    <row r="2997" spans="1:2" x14ac:dyDescent="0.25">
      <c r="A2997" s="170"/>
      <c r="B2997" s="168"/>
    </row>
    <row r="2998" spans="1:2" x14ac:dyDescent="0.25">
      <c r="A2998" s="170"/>
      <c r="B2998" s="168"/>
    </row>
    <row r="2999" spans="1:2" x14ac:dyDescent="0.25">
      <c r="A2999" s="170"/>
      <c r="B2999" s="168"/>
    </row>
    <row r="3000" spans="1:2" x14ac:dyDescent="0.25">
      <c r="A3000" s="170"/>
      <c r="B3000" s="168"/>
    </row>
    <row r="3001" spans="1:2" x14ac:dyDescent="0.25">
      <c r="A3001" s="170"/>
      <c r="B3001" s="168"/>
    </row>
    <row r="3002" spans="1:2" x14ac:dyDescent="0.25">
      <c r="A3002" s="170"/>
      <c r="B3002" s="168"/>
    </row>
    <row r="3003" spans="1:2" x14ac:dyDescent="0.25">
      <c r="A3003" s="170"/>
      <c r="B3003" s="168"/>
    </row>
    <row r="3004" spans="1:2" x14ac:dyDescent="0.25">
      <c r="A3004" s="170"/>
      <c r="B3004" s="168"/>
    </row>
    <row r="3005" spans="1:2" x14ac:dyDescent="0.25">
      <c r="A3005" s="170"/>
      <c r="B3005" s="168"/>
    </row>
    <row r="3006" spans="1:2" x14ac:dyDescent="0.25">
      <c r="A3006" s="170"/>
      <c r="B3006" s="168"/>
    </row>
    <row r="3007" spans="1:2" x14ac:dyDescent="0.25">
      <c r="A3007" s="170"/>
      <c r="B3007" s="168"/>
    </row>
    <row r="3008" spans="1:2" x14ac:dyDescent="0.25">
      <c r="A3008" s="170"/>
      <c r="B3008" s="168"/>
    </row>
    <row r="3009" spans="1:2" x14ac:dyDescent="0.25">
      <c r="A3009" s="170"/>
      <c r="B3009" s="168"/>
    </row>
    <row r="3010" spans="1:2" x14ac:dyDescent="0.25">
      <c r="A3010" s="170"/>
      <c r="B3010" s="168"/>
    </row>
    <row r="3011" spans="1:2" x14ac:dyDescent="0.25">
      <c r="A3011" s="170"/>
      <c r="B3011" s="168"/>
    </row>
    <row r="3012" spans="1:2" x14ac:dyDescent="0.25">
      <c r="A3012" s="170"/>
      <c r="B3012" s="168"/>
    </row>
    <row r="3013" spans="1:2" x14ac:dyDescent="0.25">
      <c r="A3013" s="170"/>
      <c r="B3013" s="168"/>
    </row>
    <row r="3014" spans="1:2" x14ac:dyDescent="0.25">
      <c r="A3014" s="170"/>
      <c r="B3014" s="168"/>
    </row>
    <row r="3015" spans="1:2" x14ac:dyDescent="0.25">
      <c r="A3015" s="170"/>
      <c r="B3015" s="168"/>
    </row>
    <row r="3016" spans="1:2" x14ac:dyDescent="0.25">
      <c r="A3016" s="170"/>
      <c r="B3016" s="168"/>
    </row>
    <row r="3017" spans="1:2" x14ac:dyDescent="0.25">
      <c r="A3017" s="170"/>
      <c r="B3017" s="168"/>
    </row>
    <row r="3018" spans="1:2" x14ac:dyDescent="0.25">
      <c r="A3018" s="170"/>
      <c r="B3018" s="168"/>
    </row>
    <row r="3019" spans="1:2" x14ac:dyDescent="0.25">
      <c r="A3019" s="170"/>
      <c r="B3019" s="168"/>
    </row>
    <row r="3020" spans="1:2" x14ac:dyDescent="0.25">
      <c r="A3020" s="170"/>
      <c r="B3020" s="168"/>
    </row>
    <row r="3021" spans="1:2" x14ac:dyDescent="0.25">
      <c r="A3021" s="170"/>
      <c r="B3021" s="168"/>
    </row>
    <row r="3022" spans="1:2" x14ac:dyDescent="0.25">
      <c r="A3022" s="170"/>
      <c r="B3022" s="168"/>
    </row>
    <row r="3023" spans="1:2" x14ac:dyDescent="0.25">
      <c r="A3023" s="170"/>
      <c r="B3023" s="168"/>
    </row>
    <row r="3024" spans="1:2" x14ac:dyDescent="0.25">
      <c r="A3024" s="170"/>
      <c r="B3024" s="168"/>
    </row>
    <row r="3025" spans="1:2" x14ac:dyDescent="0.25">
      <c r="A3025" s="170"/>
      <c r="B3025" s="168"/>
    </row>
    <row r="3026" spans="1:2" x14ac:dyDescent="0.25">
      <c r="A3026" s="170"/>
      <c r="B3026" s="168"/>
    </row>
    <row r="3027" spans="1:2" x14ac:dyDescent="0.25">
      <c r="A3027" s="170"/>
      <c r="B3027" s="168"/>
    </row>
    <row r="3028" spans="1:2" x14ac:dyDescent="0.25">
      <c r="A3028" s="170"/>
      <c r="B3028" s="168"/>
    </row>
    <row r="3029" spans="1:2" x14ac:dyDescent="0.25">
      <c r="A3029" s="170"/>
      <c r="B3029" s="168"/>
    </row>
    <row r="3030" spans="1:2" x14ac:dyDescent="0.25">
      <c r="A3030" s="170"/>
      <c r="B3030" s="168"/>
    </row>
    <row r="3031" spans="1:2" x14ac:dyDescent="0.25">
      <c r="A3031" s="170"/>
      <c r="B3031" s="168"/>
    </row>
    <row r="3032" spans="1:2" x14ac:dyDescent="0.25">
      <c r="A3032" s="170"/>
      <c r="B3032" s="168"/>
    </row>
    <row r="3033" spans="1:2" x14ac:dyDescent="0.25">
      <c r="A3033" s="170"/>
      <c r="B3033" s="168"/>
    </row>
    <row r="3034" spans="1:2" x14ac:dyDescent="0.25">
      <c r="A3034" s="170"/>
      <c r="B3034" s="168"/>
    </row>
    <row r="3035" spans="1:2" x14ac:dyDescent="0.25">
      <c r="A3035" s="170"/>
      <c r="B3035" s="168"/>
    </row>
    <row r="3036" spans="1:2" x14ac:dyDescent="0.25">
      <c r="A3036" s="170"/>
      <c r="B3036" s="168"/>
    </row>
    <row r="3037" spans="1:2" x14ac:dyDescent="0.25">
      <c r="A3037" s="170"/>
      <c r="B3037" s="168"/>
    </row>
    <row r="3038" spans="1:2" x14ac:dyDescent="0.25">
      <c r="A3038" s="170"/>
      <c r="B3038" s="168"/>
    </row>
    <row r="3039" spans="1:2" x14ac:dyDescent="0.25">
      <c r="A3039" s="170"/>
      <c r="B3039" s="168"/>
    </row>
    <row r="3040" spans="1:2" x14ac:dyDescent="0.25">
      <c r="A3040" s="170"/>
      <c r="B3040" s="168"/>
    </row>
    <row r="3041" spans="1:2" x14ac:dyDescent="0.25">
      <c r="A3041" s="170"/>
      <c r="B3041" s="168"/>
    </row>
    <row r="3042" spans="1:2" x14ac:dyDescent="0.25">
      <c r="A3042" s="170"/>
      <c r="B3042" s="168"/>
    </row>
    <row r="3043" spans="1:2" x14ac:dyDescent="0.25">
      <c r="A3043" s="170"/>
      <c r="B3043" s="168"/>
    </row>
    <row r="3044" spans="1:2" x14ac:dyDescent="0.25">
      <c r="A3044" s="170"/>
      <c r="B3044" s="168"/>
    </row>
    <row r="3045" spans="1:2" x14ac:dyDescent="0.25">
      <c r="A3045" s="170"/>
      <c r="B3045" s="168"/>
    </row>
    <row r="3046" spans="1:2" x14ac:dyDescent="0.25">
      <c r="A3046" s="170"/>
      <c r="B3046" s="168"/>
    </row>
    <row r="3047" spans="1:2" x14ac:dyDescent="0.25">
      <c r="A3047" s="170"/>
      <c r="B3047" s="168"/>
    </row>
    <row r="3048" spans="1:2" x14ac:dyDescent="0.25">
      <c r="A3048" s="170"/>
      <c r="B3048" s="168"/>
    </row>
    <row r="3049" spans="1:2" x14ac:dyDescent="0.25">
      <c r="A3049" s="170"/>
      <c r="B3049" s="168"/>
    </row>
    <row r="3050" spans="1:2" x14ac:dyDescent="0.25">
      <c r="A3050" s="170"/>
      <c r="B3050" s="168"/>
    </row>
    <row r="3051" spans="1:2" x14ac:dyDescent="0.25">
      <c r="A3051" s="170"/>
      <c r="B3051" s="168"/>
    </row>
    <row r="3052" spans="1:2" x14ac:dyDescent="0.25">
      <c r="A3052" s="170"/>
      <c r="B3052" s="168"/>
    </row>
    <row r="3053" spans="1:2" x14ac:dyDescent="0.25">
      <c r="A3053" s="170"/>
      <c r="B3053" s="168"/>
    </row>
    <row r="3054" spans="1:2" x14ac:dyDescent="0.25">
      <c r="A3054" s="170"/>
      <c r="B3054" s="168"/>
    </row>
    <row r="3055" spans="1:2" x14ac:dyDescent="0.25">
      <c r="A3055" s="170"/>
      <c r="B3055" s="168"/>
    </row>
    <row r="3056" spans="1:2" x14ac:dyDescent="0.25">
      <c r="A3056" s="170"/>
      <c r="B3056" s="168"/>
    </row>
    <row r="3057" spans="1:2" x14ac:dyDescent="0.25">
      <c r="A3057" s="170"/>
      <c r="B3057" s="168"/>
    </row>
    <row r="3058" spans="1:2" x14ac:dyDescent="0.25">
      <c r="A3058" s="170"/>
      <c r="B3058" s="168"/>
    </row>
    <row r="3059" spans="1:2" x14ac:dyDescent="0.25">
      <c r="A3059" s="170"/>
      <c r="B3059" s="168"/>
    </row>
    <row r="3060" spans="1:2" x14ac:dyDescent="0.25">
      <c r="A3060" s="170"/>
      <c r="B3060" s="168"/>
    </row>
    <row r="3061" spans="1:2" x14ac:dyDescent="0.25">
      <c r="A3061" s="170"/>
      <c r="B3061" s="168"/>
    </row>
    <row r="3062" spans="1:2" x14ac:dyDescent="0.25">
      <c r="A3062" s="170"/>
      <c r="B3062" s="168"/>
    </row>
    <row r="3063" spans="1:2" x14ac:dyDescent="0.25">
      <c r="A3063" s="170"/>
      <c r="B3063" s="168"/>
    </row>
    <row r="3064" spans="1:2" x14ac:dyDescent="0.25">
      <c r="A3064" s="170"/>
      <c r="B3064" s="168"/>
    </row>
    <row r="3065" spans="1:2" x14ac:dyDescent="0.25">
      <c r="A3065" s="170"/>
      <c r="B3065" s="168"/>
    </row>
    <row r="3066" spans="1:2" x14ac:dyDescent="0.25">
      <c r="A3066" s="170"/>
      <c r="B3066" s="168"/>
    </row>
    <row r="3067" spans="1:2" x14ac:dyDescent="0.25">
      <c r="A3067" s="170"/>
      <c r="B3067" s="168"/>
    </row>
    <row r="3068" spans="1:2" x14ac:dyDescent="0.25">
      <c r="A3068" s="170"/>
      <c r="B3068" s="168"/>
    </row>
    <row r="3069" spans="1:2" x14ac:dyDescent="0.25">
      <c r="A3069" s="170"/>
      <c r="B3069" s="168"/>
    </row>
    <row r="3070" spans="1:2" x14ac:dyDescent="0.25">
      <c r="A3070" s="170"/>
      <c r="B3070" s="168"/>
    </row>
    <row r="3071" spans="1:2" x14ac:dyDescent="0.25">
      <c r="A3071" s="170"/>
      <c r="B3071" s="168"/>
    </row>
    <row r="3072" spans="1:2" x14ac:dyDescent="0.25">
      <c r="A3072" s="170"/>
      <c r="B3072" s="168"/>
    </row>
    <row r="3073" spans="1:2" x14ac:dyDescent="0.25">
      <c r="A3073" s="170"/>
      <c r="B3073" s="168"/>
    </row>
    <row r="3074" spans="1:2" x14ac:dyDescent="0.25">
      <c r="A3074" s="170"/>
      <c r="B3074" s="168"/>
    </row>
    <row r="3075" spans="1:2" x14ac:dyDescent="0.25">
      <c r="A3075" s="170"/>
      <c r="B3075" s="168"/>
    </row>
    <row r="3076" spans="1:2" x14ac:dyDescent="0.25">
      <c r="A3076" s="170"/>
      <c r="B3076" s="168"/>
    </row>
    <row r="3077" spans="1:2" x14ac:dyDescent="0.25">
      <c r="A3077" s="170"/>
      <c r="B3077" s="168"/>
    </row>
    <row r="3078" spans="1:2" x14ac:dyDescent="0.25">
      <c r="A3078" s="170"/>
      <c r="B3078" s="168"/>
    </row>
    <row r="3079" spans="1:2" x14ac:dyDescent="0.25">
      <c r="A3079" s="170"/>
      <c r="B3079" s="168"/>
    </row>
    <row r="3080" spans="1:2" x14ac:dyDescent="0.25">
      <c r="A3080" s="170"/>
      <c r="B3080" s="168"/>
    </row>
    <row r="3081" spans="1:2" x14ac:dyDescent="0.25">
      <c r="A3081" s="170"/>
      <c r="B3081" s="168"/>
    </row>
    <row r="3082" spans="1:2" x14ac:dyDescent="0.25">
      <c r="A3082" s="170"/>
      <c r="B3082" s="168"/>
    </row>
    <row r="3083" spans="1:2" x14ac:dyDescent="0.25">
      <c r="A3083" s="170"/>
      <c r="B3083" s="168"/>
    </row>
    <row r="3084" spans="1:2" x14ac:dyDescent="0.25">
      <c r="A3084" s="170"/>
      <c r="B3084" s="168"/>
    </row>
    <row r="3085" spans="1:2" x14ac:dyDescent="0.25">
      <c r="A3085" s="170"/>
      <c r="B3085" s="168"/>
    </row>
    <row r="3086" spans="1:2" x14ac:dyDescent="0.25">
      <c r="A3086" s="170"/>
      <c r="B3086" s="168"/>
    </row>
    <row r="3087" spans="1:2" x14ac:dyDescent="0.25">
      <c r="A3087" s="170"/>
      <c r="B3087" s="168"/>
    </row>
    <row r="3088" spans="1:2" x14ac:dyDescent="0.25">
      <c r="A3088" s="170"/>
      <c r="B3088" s="168"/>
    </row>
    <row r="3089" spans="1:2" x14ac:dyDescent="0.25">
      <c r="A3089" s="170"/>
      <c r="B3089" s="168"/>
    </row>
    <row r="3090" spans="1:2" x14ac:dyDescent="0.25">
      <c r="A3090" s="170"/>
      <c r="B3090" s="168"/>
    </row>
    <row r="3091" spans="1:2" x14ac:dyDescent="0.25">
      <c r="A3091" s="170"/>
      <c r="B3091" s="168"/>
    </row>
    <row r="3092" spans="1:2" x14ac:dyDescent="0.25">
      <c r="A3092" s="170"/>
      <c r="B3092" s="168"/>
    </row>
    <row r="3093" spans="1:2" x14ac:dyDescent="0.25">
      <c r="A3093" s="170"/>
      <c r="B3093" s="168"/>
    </row>
    <row r="3094" spans="1:2" x14ac:dyDescent="0.25">
      <c r="A3094" s="170"/>
      <c r="B3094" s="168"/>
    </row>
    <row r="3095" spans="1:2" x14ac:dyDescent="0.25">
      <c r="A3095" s="170"/>
      <c r="B3095" s="168"/>
    </row>
    <row r="3096" spans="1:2" x14ac:dyDescent="0.25">
      <c r="A3096" s="170"/>
      <c r="B3096" s="168"/>
    </row>
    <row r="3097" spans="1:2" x14ac:dyDescent="0.25">
      <c r="A3097" s="170"/>
      <c r="B3097" s="168"/>
    </row>
    <row r="3098" spans="1:2" x14ac:dyDescent="0.25">
      <c r="A3098" s="170"/>
      <c r="B3098" s="168"/>
    </row>
    <row r="3099" spans="1:2" x14ac:dyDescent="0.25">
      <c r="A3099" s="170"/>
      <c r="B3099" s="168"/>
    </row>
    <row r="3100" spans="1:2" x14ac:dyDescent="0.25">
      <c r="A3100" s="170"/>
      <c r="B3100" s="168"/>
    </row>
    <row r="3101" spans="1:2" x14ac:dyDescent="0.25">
      <c r="A3101" s="170"/>
      <c r="B3101" s="168"/>
    </row>
    <row r="3102" spans="1:2" x14ac:dyDescent="0.25">
      <c r="A3102" s="170"/>
      <c r="B3102" s="168"/>
    </row>
    <row r="3103" spans="1:2" x14ac:dyDescent="0.25">
      <c r="A3103" s="170"/>
      <c r="B3103" s="168"/>
    </row>
    <row r="3104" spans="1:2" x14ac:dyDescent="0.25">
      <c r="A3104" s="170"/>
      <c r="B3104" s="168"/>
    </row>
    <row r="3105" spans="1:2" x14ac:dyDescent="0.25">
      <c r="A3105" s="170"/>
      <c r="B3105" s="168"/>
    </row>
    <row r="3106" spans="1:2" x14ac:dyDescent="0.25">
      <c r="A3106" s="170"/>
      <c r="B3106" s="168"/>
    </row>
    <row r="3107" spans="1:2" x14ac:dyDescent="0.25">
      <c r="A3107" s="170"/>
      <c r="B3107" s="168"/>
    </row>
    <row r="3108" spans="1:2" x14ac:dyDescent="0.25">
      <c r="A3108" s="170"/>
      <c r="B3108" s="168"/>
    </row>
    <row r="3109" spans="1:2" x14ac:dyDescent="0.25">
      <c r="A3109" s="170"/>
      <c r="B3109" s="168"/>
    </row>
    <row r="3110" spans="1:2" x14ac:dyDescent="0.25">
      <c r="A3110" s="170"/>
      <c r="B3110" s="168"/>
    </row>
    <row r="3111" spans="1:2" x14ac:dyDescent="0.25">
      <c r="A3111" s="170"/>
      <c r="B3111" s="168"/>
    </row>
    <row r="3112" spans="1:2" x14ac:dyDescent="0.25">
      <c r="A3112" s="170"/>
      <c r="B3112" s="168"/>
    </row>
    <row r="3113" spans="1:2" x14ac:dyDescent="0.25">
      <c r="A3113" s="170"/>
      <c r="B3113" s="168"/>
    </row>
    <row r="3114" spans="1:2" x14ac:dyDescent="0.25">
      <c r="A3114" s="170"/>
      <c r="B3114" s="168"/>
    </row>
    <row r="3115" spans="1:2" x14ac:dyDescent="0.25">
      <c r="A3115" s="170"/>
      <c r="B3115" s="168"/>
    </row>
    <row r="3116" spans="1:2" x14ac:dyDescent="0.25">
      <c r="A3116" s="170"/>
      <c r="B3116" s="168"/>
    </row>
    <row r="3117" spans="1:2" x14ac:dyDescent="0.25">
      <c r="A3117" s="170"/>
      <c r="B3117" s="168"/>
    </row>
    <row r="3118" spans="1:2" x14ac:dyDescent="0.25">
      <c r="A3118" s="170"/>
      <c r="B3118" s="168"/>
    </row>
    <row r="3119" spans="1:2" x14ac:dyDescent="0.25">
      <c r="A3119" s="170"/>
      <c r="B3119" s="168"/>
    </row>
    <row r="3120" spans="1:2" x14ac:dyDescent="0.25">
      <c r="A3120" s="170"/>
      <c r="B3120" s="168"/>
    </row>
    <row r="3121" spans="1:2" x14ac:dyDescent="0.25">
      <c r="A3121" s="170"/>
      <c r="B3121" s="168"/>
    </row>
    <row r="3122" spans="1:2" x14ac:dyDescent="0.25">
      <c r="A3122" s="170"/>
      <c r="B3122" s="168"/>
    </row>
    <row r="3123" spans="1:2" x14ac:dyDescent="0.25">
      <c r="A3123" s="170"/>
      <c r="B3123" s="168"/>
    </row>
    <row r="3124" spans="1:2" x14ac:dyDescent="0.25">
      <c r="A3124" s="170"/>
      <c r="B3124" s="168"/>
    </row>
    <row r="3125" spans="1:2" x14ac:dyDescent="0.25">
      <c r="A3125" s="170"/>
      <c r="B3125" s="168"/>
    </row>
    <row r="3126" spans="1:2" x14ac:dyDescent="0.25">
      <c r="A3126" s="170"/>
      <c r="B3126" s="168"/>
    </row>
    <row r="3127" spans="1:2" x14ac:dyDescent="0.25">
      <c r="A3127" s="170"/>
      <c r="B3127" s="168"/>
    </row>
    <row r="3128" spans="1:2" x14ac:dyDescent="0.25">
      <c r="A3128" s="170"/>
      <c r="B3128" s="168"/>
    </row>
    <row r="3129" spans="1:2" x14ac:dyDescent="0.25">
      <c r="A3129" s="170"/>
      <c r="B3129" s="168"/>
    </row>
    <row r="3130" spans="1:2" x14ac:dyDescent="0.25">
      <c r="A3130" s="170"/>
      <c r="B3130" s="168"/>
    </row>
    <row r="3131" spans="1:2" x14ac:dyDescent="0.25">
      <c r="A3131" s="170"/>
      <c r="B3131" s="168"/>
    </row>
    <row r="3132" spans="1:2" x14ac:dyDescent="0.25">
      <c r="A3132" s="170"/>
      <c r="B3132" s="168"/>
    </row>
    <row r="3133" spans="1:2" x14ac:dyDescent="0.25">
      <c r="A3133" s="170"/>
      <c r="B3133" s="168"/>
    </row>
    <row r="3134" spans="1:2" x14ac:dyDescent="0.25">
      <c r="A3134" s="170"/>
      <c r="B3134" s="168"/>
    </row>
    <row r="3135" spans="1:2" x14ac:dyDescent="0.25">
      <c r="A3135" s="170"/>
      <c r="B3135" s="168"/>
    </row>
    <row r="3136" spans="1:2" x14ac:dyDescent="0.25">
      <c r="A3136" s="170"/>
      <c r="B3136" s="168"/>
    </row>
    <row r="3137" spans="1:2" x14ac:dyDescent="0.25">
      <c r="A3137" s="170"/>
      <c r="B3137" s="168"/>
    </row>
    <row r="3138" spans="1:2" x14ac:dyDescent="0.25">
      <c r="A3138" s="170"/>
      <c r="B3138" s="168"/>
    </row>
    <row r="3139" spans="1:2" x14ac:dyDescent="0.25">
      <c r="A3139" s="170"/>
      <c r="B3139" s="168"/>
    </row>
    <row r="3140" spans="1:2" x14ac:dyDescent="0.25">
      <c r="A3140" s="170"/>
      <c r="B3140" s="168"/>
    </row>
    <row r="3141" spans="1:2" x14ac:dyDescent="0.25">
      <c r="A3141" s="170"/>
      <c r="B3141" s="168"/>
    </row>
    <row r="3142" spans="1:2" x14ac:dyDescent="0.25">
      <c r="A3142" s="170"/>
      <c r="B3142" s="168"/>
    </row>
    <row r="3143" spans="1:2" x14ac:dyDescent="0.25">
      <c r="A3143" s="170"/>
      <c r="B3143" s="168"/>
    </row>
    <row r="3144" spans="1:2" x14ac:dyDescent="0.25">
      <c r="A3144" s="170"/>
      <c r="B3144" s="168"/>
    </row>
    <row r="3145" spans="1:2" x14ac:dyDescent="0.25">
      <c r="A3145" s="170"/>
      <c r="B3145" s="168"/>
    </row>
    <row r="3146" spans="1:2" x14ac:dyDescent="0.25">
      <c r="A3146" s="170"/>
      <c r="B3146" s="168"/>
    </row>
    <row r="3147" spans="1:2" x14ac:dyDescent="0.25">
      <c r="A3147" s="170"/>
      <c r="B3147" s="168"/>
    </row>
    <row r="3148" spans="1:2" x14ac:dyDescent="0.25">
      <c r="A3148" s="170"/>
      <c r="B3148" s="168"/>
    </row>
    <row r="3149" spans="1:2" x14ac:dyDescent="0.25">
      <c r="A3149" s="170"/>
      <c r="B3149" s="168"/>
    </row>
    <row r="3150" spans="1:2" x14ac:dyDescent="0.25">
      <c r="A3150" s="170"/>
      <c r="B3150" s="168"/>
    </row>
    <row r="3151" spans="1:2" x14ac:dyDescent="0.25">
      <c r="A3151" s="170"/>
      <c r="B3151" s="168"/>
    </row>
    <row r="3152" spans="1:2" x14ac:dyDescent="0.25">
      <c r="A3152" s="170"/>
      <c r="B3152" s="168"/>
    </row>
    <row r="3153" spans="1:2" x14ac:dyDescent="0.25">
      <c r="A3153" s="170"/>
      <c r="B3153" s="168"/>
    </row>
    <row r="3154" spans="1:2" x14ac:dyDescent="0.25">
      <c r="A3154" s="170"/>
      <c r="B3154" s="168"/>
    </row>
    <row r="3155" spans="1:2" x14ac:dyDescent="0.25">
      <c r="A3155" s="170"/>
      <c r="B3155" s="168"/>
    </row>
    <row r="3156" spans="1:2" x14ac:dyDescent="0.25">
      <c r="A3156" s="170"/>
      <c r="B3156" s="168"/>
    </row>
    <row r="3157" spans="1:2" x14ac:dyDescent="0.25">
      <c r="A3157" s="170"/>
      <c r="B3157" s="168"/>
    </row>
    <row r="3158" spans="1:2" x14ac:dyDescent="0.25">
      <c r="A3158" s="170"/>
      <c r="B3158" s="168"/>
    </row>
    <row r="3159" spans="1:2" x14ac:dyDescent="0.25">
      <c r="A3159" s="170"/>
      <c r="B3159" s="168"/>
    </row>
    <row r="3160" spans="1:2" x14ac:dyDescent="0.25">
      <c r="A3160" s="170"/>
      <c r="B3160" s="168"/>
    </row>
    <row r="3161" spans="1:2" x14ac:dyDescent="0.25">
      <c r="A3161" s="170"/>
      <c r="B3161" s="168"/>
    </row>
    <row r="3162" spans="1:2" x14ac:dyDescent="0.25">
      <c r="A3162" s="170"/>
      <c r="B3162" s="168"/>
    </row>
    <row r="3163" spans="1:2" x14ac:dyDescent="0.25">
      <c r="A3163" s="170"/>
      <c r="B3163" s="168"/>
    </row>
    <row r="3164" spans="1:2" x14ac:dyDescent="0.25">
      <c r="A3164" s="170"/>
      <c r="B3164" s="168"/>
    </row>
    <row r="3165" spans="1:2" x14ac:dyDescent="0.25">
      <c r="A3165" s="170"/>
      <c r="B3165" s="168"/>
    </row>
    <row r="3166" spans="1:2" x14ac:dyDescent="0.25">
      <c r="A3166" s="170"/>
      <c r="B3166" s="168"/>
    </row>
    <row r="3167" spans="1:2" x14ac:dyDescent="0.25">
      <c r="A3167" s="170"/>
      <c r="B3167" s="168"/>
    </row>
    <row r="3168" spans="1:2" x14ac:dyDescent="0.25">
      <c r="A3168" s="170"/>
      <c r="B3168" s="168"/>
    </row>
    <row r="3169" spans="1:2" x14ac:dyDescent="0.25">
      <c r="A3169" s="170"/>
      <c r="B3169" s="168"/>
    </row>
    <row r="3170" spans="1:2" x14ac:dyDescent="0.25">
      <c r="A3170" s="170"/>
      <c r="B3170" s="168"/>
    </row>
    <row r="3171" spans="1:2" x14ac:dyDescent="0.25">
      <c r="A3171" s="170"/>
      <c r="B3171" s="168"/>
    </row>
    <row r="3172" spans="1:2" x14ac:dyDescent="0.25">
      <c r="A3172" s="170"/>
      <c r="B3172" s="168"/>
    </row>
    <row r="3173" spans="1:2" x14ac:dyDescent="0.25">
      <c r="A3173" s="170"/>
      <c r="B3173" s="168"/>
    </row>
    <row r="3174" spans="1:2" x14ac:dyDescent="0.25">
      <c r="A3174" s="170"/>
      <c r="B3174" s="168"/>
    </row>
    <row r="3175" spans="1:2" x14ac:dyDescent="0.25">
      <c r="A3175" s="170"/>
      <c r="B3175" s="168"/>
    </row>
    <row r="3176" spans="1:2" x14ac:dyDescent="0.25">
      <c r="A3176" s="170"/>
      <c r="B3176" s="168"/>
    </row>
    <row r="3177" spans="1:2" x14ac:dyDescent="0.25">
      <c r="A3177" s="170"/>
      <c r="B3177" s="168"/>
    </row>
    <row r="3178" spans="1:2" x14ac:dyDescent="0.25">
      <c r="A3178" s="170"/>
      <c r="B3178" s="168"/>
    </row>
    <row r="3179" spans="1:2" x14ac:dyDescent="0.25">
      <c r="A3179" s="170"/>
      <c r="B3179" s="168"/>
    </row>
    <row r="3180" spans="1:2" x14ac:dyDescent="0.25">
      <c r="A3180" s="170"/>
      <c r="B3180" s="168"/>
    </row>
    <row r="3181" spans="1:2" x14ac:dyDescent="0.25">
      <c r="A3181" s="170"/>
      <c r="B3181" s="168"/>
    </row>
    <row r="3182" spans="1:2" x14ac:dyDescent="0.25">
      <c r="A3182" s="170"/>
      <c r="B3182" s="168"/>
    </row>
    <row r="3183" spans="1:2" x14ac:dyDescent="0.25">
      <c r="A3183" s="170"/>
      <c r="B3183" s="168"/>
    </row>
    <row r="3184" spans="1:2" x14ac:dyDescent="0.25">
      <c r="A3184" s="170"/>
      <c r="B3184" s="168"/>
    </row>
    <row r="3185" spans="1:2" x14ac:dyDescent="0.25">
      <c r="A3185" s="170"/>
      <c r="B3185" s="168"/>
    </row>
    <row r="3186" spans="1:2" x14ac:dyDescent="0.25">
      <c r="A3186" s="170"/>
      <c r="B3186" s="168"/>
    </row>
    <row r="3187" spans="1:2" x14ac:dyDescent="0.25">
      <c r="A3187" s="170"/>
      <c r="B3187" s="168"/>
    </row>
    <row r="3188" spans="1:2" x14ac:dyDescent="0.25">
      <c r="A3188" s="170"/>
      <c r="B3188" s="168"/>
    </row>
    <row r="3189" spans="1:2" x14ac:dyDescent="0.25">
      <c r="A3189" s="170"/>
      <c r="B3189" s="168"/>
    </row>
    <row r="3190" spans="1:2" x14ac:dyDescent="0.25">
      <c r="A3190" s="170"/>
      <c r="B3190" s="168"/>
    </row>
    <row r="3191" spans="1:2" x14ac:dyDescent="0.25">
      <c r="A3191" s="170"/>
      <c r="B3191" s="168"/>
    </row>
    <row r="3192" spans="1:2" x14ac:dyDescent="0.25">
      <c r="A3192" s="170"/>
      <c r="B3192" s="168"/>
    </row>
    <row r="3193" spans="1:2" x14ac:dyDescent="0.25">
      <c r="A3193" s="170"/>
      <c r="B3193" s="168"/>
    </row>
    <row r="3194" spans="1:2" x14ac:dyDescent="0.25">
      <c r="A3194" s="170"/>
      <c r="B3194" s="168"/>
    </row>
    <row r="3195" spans="1:2" x14ac:dyDescent="0.25">
      <c r="A3195" s="170"/>
      <c r="B3195" s="168"/>
    </row>
    <row r="3196" spans="1:2" x14ac:dyDescent="0.25">
      <c r="A3196" s="170"/>
      <c r="B3196" s="168"/>
    </row>
    <row r="3197" spans="1:2" x14ac:dyDescent="0.25">
      <c r="A3197" s="170"/>
      <c r="B3197" s="168"/>
    </row>
    <row r="3198" spans="1:2" x14ac:dyDescent="0.25">
      <c r="A3198" s="170"/>
      <c r="B3198" s="168"/>
    </row>
    <row r="3199" spans="1:2" x14ac:dyDescent="0.25">
      <c r="A3199" s="170"/>
      <c r="B3199" s="168"/>
    </row>
    <row r="3200" spans="1:2" x14ac:dyDescent="0.25">
      <c r="A3200" s="170"/>
      <c r="B3200" s="168"/>
    </row>
    <row r="3201" spans="1:2" x14ac:dyDescent="0.25">
      <c r="A3201" s="170"/>
      <c r="B3201" s="168"/>
    </row>
    <row r="3202" spans="1:2" x14ac:dyDescent="0.25">
      <c r="A3202" s="170"/>
      <c r="B3202" s="168"/>
    </row>
    <row r="3203" spans="1:2" x14ac:dyDescent="0.25">
      <c r="A3203" s="170"/>
      <c r="B3203" s="168"/>
    </row>
    <row r="3204" spans="1:2" x14ac:dyDescent="0.25">
      <c r="A3204" s="170"/>
      <c r="B3204" s="168"/>
    </row>
    <row r="3205" spans="1:2" x14ac:dyDescent="0.25">
      <c r="A3205" s="170"/>
      <c r="B3205" s="168"/>
    </row>
    <row r="3206" spans="1:2" x14ac:dyDescent="0.25">
      <c r="A3206" s="170"/>
      <c r="B3206" s="168"/>
    </row>
    <row r="3207" spans="1:2" x14ac:dyDescent="0.25">
      <c r="A3207" s="170"/>
      <c r="B3207" s="168"/>
    </row>
    <row r="3208" spans="1:2" x14ac:dyDescent="0.25">
      <c r="A3208" s="170"/>
      <c r="B3208" s="168"/>
    </row>
    <row r="3209" spans="1:2" x14ac:dyDescent="0.25">
      <c r="A3209" s="170"/>
      <c r="B3209" s="168"/>
    </row>
    <row r="3210" spans="1:2" x14ac:dyDescent="0.25">
      <c r="A3210" s="170"/>
      <c r="B3210" s="168"/>
    </row>
    <row r="3211" spans="1:2" x14ac:dyDescent="0.25">
      <c r="A3211" s="170"/>
      <c r="B3211" s="168"/>
    </row>
    <row r="3212" spans="1:2" x14ac:dyDescent="0.25">
      <c r="A3212" s="170"/>
      <c r="B3212" s="168"/>
    </row>
    <row r="3213" spans="1:2" x14ac:dyDescent="0.25">
      <c r="A3213" s="170"/>
      <c r="B3213" s="168"/>
    </row>
    <row r="3214" spans="1:2" x14ac:dyDescent="0.25">
      <c r="A3214" s="170"/>
      <c r="B3214" s="168"/>
    </row>
    <row r="3215" spans="1:2" x14ac:dyDescent="0.25">
      <c r="A3215" s="170"/>
      <c r="B3215" s="168"/>
    </row>
    <row r="3216" spans="1:2" x14ac:dyDescent="0.25">
      <c r="A3216" s="170"/>
      <c r="B3216" s="168"/>
    </row>
    <row r="3217" spans="1:2" x14ac:dyDescent="0.25">
      <c r="A3217" s="170"/>
      <c r="B3217" s="168"/>
    </row>
    <row r="3218" spans="1:2" x14ac:dyDescent="0.25">
      <c r="A3218" s="170"/>
      <c r="B3218" s="168"/>
    </row>
    <row r="3219" spans="1:2" x14ac:dyDescent="0.25">
      <c r="A3219" s="170"/>
      <c r="B3219" s="168"/>
    </row>
    <row r="3220" spans="1:2" x14ac:dyDescent="0.25">
      <c r="A3220" s="170"/>
      <c r="B3220" s="168"/>
    </row>
    <row r="3221" spans="1:2" x14ac:dyDescent="0.25">
      <c r="A3221" s="170"/>
      <c r="B3221" s="168"/>
    </row>
    <row r="3222" spans="1:2" x14ac:dyDescent="0.25">
      <c r="A3222" s="170"/>
      <c r="B3222" s="168"/>
    </row>
    <row r="3223" spans="1:2" x14ac:dyDescent="0.25">
      <c r="A3223" s="170"/>
      <c r="B3223" s="168"/>
    </row>
    <row r="3224" spans="1:2" x14ac:dyDescent="0.25">
      <c r="A3224" s="170"/>
      <c r="B3224" s="168"/>
    </row>
    <row r="3225" spans="1:2" x14ac:dyDescent="0.25">
      <c r="A3225" s="170"/>
      <c r="B3225" s="168"/>
    </row>
    <row r="3226" spans="1:2" x14ac:dyDescent="0.25">
      <c r="A3226" s="170"/>
      <c r="B3226" s="168"/>
    </row>
    <row r="3227" spans="1:2" x14ac:dyDescent="0.25">
      <c r="A3227" s="170"/>
      <c r="B3227" s="168"/>
    </row>
    <row r="3228" spans="1:2" x14ac:dyDescent="0.25">
      <c r="A3228" s="170"/>
      <c r="B3228" s="168"/>
    </row>
    <row r="3229" spans="1:2" x14ac:dyDescent="0.25">
      <c r="A3229" s="170"/>
      <c r="B3229" s="168"/>
    </row>
    <row r="3230" spans="1:2" x14ac:dyDescent="0.25">
      <c r="A3230" s="170"/>
      <c r="B3230" s="168"/>
    </row>
    <row r="3231" spans="1:2" x14ac:dyDescent="0.25">
      <c r="A3231" s="170"/>
      <c r="B3231" s="168"/>
    </row>
    <row r="3232" spans="1:2" x14ac:dyDescent="0.25">
      <c r="A3232" s="170"/>
      <c r="B3232" s="168"/>
    </row>
    <row r="3233" spans="1:2" x14ac:dyDescent="0.25">
      <c r="A3233" s="170"/>
      <c r="B3233" s="168"/>
    </row>
    <row r="3234" spans="1:2" x14ac:dyDescent="0.25">
      <c r="A3234" s="170"/>
      <c r="B3234" s="168"/>
    </row>
    <row r="3235" spans="1:2" x14ac:dyDescent="0.25">
      <c r="A3235" s="170"/>
      <c r="B3235" s="168"/>
    </row>
    <row r="3236" spans="1:2" x14ac:dyDescent="0.25">
      <c r="A3236" s="170"/>
      <c r="B3236" s="168"/>
    </row>
    <row r="3237" spans="1:2" x14ac:dyDescent="0.25">
      <c r="A3237" s="170"/>
      <c r="B3237" s="168"/>
    </row>
    <row r="3238" spans="1:2" x14ac:dyDescent="0.25">
      <c r="A3238" s="170"/>
      <c r="B3238" s="168"/>
    </row>
    <row r="3239" spans="1:2" x14ac:dyDescent="0.25">
      <c r="A3239" s="170"/>
      <c r="B3239" s="168"/>
    </row>
    <row r="3240" spans="1:2" x14ac:dyDescent="0.25">
      <c r="A3240" s="170"/>
      <c r="B3240" s="168"/>
    </row>
    <row r="3241" spans="1:2" x14ac:dyDescent="0.25">
      <c r="A3241" s="170"/>
      <c r="B3241" s="168"/>
    </row>
    <row r="3242" spans="1:2" x14ac:dyDescent="0.25">
      <c r="A3242" s="170"/>
      <c r="B3242" s="168"/>
    </row>
    <row r="3243" spans="1:2" x14ac:dyDescent="0.25">
      <c r="A3243" s="170"/>
      <c r="B3243" s="168"/>
    </row>
    <row r="3244" spans="1:2" x14ac:dyDescent="0.25">
      <c r="A3244" s="170"/>
      <c r="B3244" s="168"/>
    </row>
    <row r="3245" spans="1:2" x14ac:dyDescent="0.25">
      <c r="A3245" s="170"/>
      <c r="B3245" s="168"/>
    </row>
    <row r="3246" spans="1:2" x14ac:dyDescent="0.25">
      <c r="A3246" s="170"/>
      <c r="B3246" s="168"/>
    </row>
    <row r="3247" spans="1:2" x14ac:dyDescent="0.25">
      <c r="A3247" s="170"/>
      <c r="B3247" s="168"/>
    </row>
    <row r="3248" spans="1:2" x14ac:dyDescent="0.25">
      <c r="A3248" s="170"/>
      <c r="B3248" s="168"/>
    </row>
    <row r="3249" spans="1:2" x14ac:dyDescent="0.25">
      <c r="A3249" s="170"/>
      <c r="B3249" s="168"/>
    </row>
    <row r="3250" spans="1:2" x14ac:dyDescent="0.25">
      <c r="A3250" s="170"/>
      <c r="B3250" s="168"/>
    </row>
    <row r="3251" spans="1:2" x14ac:dyDescent="0.25">
      <c r="A3251" s="170"/>
      <c r="B3251" s="168"/>
    </row>
    <row r="3252" spans="1:2" x14ac:dyDescent="0.25">
      <c r="A3252" s="170"/>
      <c r="B3252" s="168"/>
    </row>
    <row r="3253" spans="1:2" x14ac:dyDescent="0.25">
      <c r="A3253" s="170"/>
      <c r="B3253" s="168"/>
    </row>
    <row r="3254" spans="1:2" x14ac:dyDescent="0.25">
      <c r="A3254" s="170"/>
      <c r="B3254" s="168"/>
    </row>
    <row r="3255" spans="1:2" x14ac:dyDescent="0.25">
      <c r="A3255" s="170"/>
      <c r="B3255" s="168"/>
    </row>
    <row r="3256" spans="1:2" x14ac:dyDescent="0.25">
      <c r="A3256" s="170"/>
      <c r="B3256" s="168"/>
    </row>
    <row r="3257" spans="1:2" x14ac:dyDescent="0.25">
      <c r="A3257" s="170"/>
      <c r="B3257" s="168"/>
    </row>
    <row r="3258" spans="1:2" x14ac:dyDescent="0.25">
      <c r="A3258" s="170"/>
      <c r="B3258" s="168"/>
    </row>
    <row r="3259" spans="1:2" x14ac:dyDescent="0.25">
      <c r="A3259" s="170"/>
      <c r="B3259" s="168"/>
    </row>
    <row r="3260" spans="1:2" x14ac:dyDescent="0.25">
      <c r="A3260" s="170"/>
      <c r="B3260" s="168"/>
    </row>
    <row r="3261" spans="1:2" x14ac:dyDescent="0.25">
      <c r="A3261" s="170"/>
      <c r="B3261" s="168"/>
    </row>
    <row r="3262" spans="1:2" x14ac:dyDescent="0.25">
      <c r="A3262" s="170"/>
      <c r="B3262" s="168"/>
    </row>
    <row r="3263" spans="1:2" x14ac:dyDescent="0.25">
      <c r="A3263" s="170"/>
      <c r="B3263" s="168"/>
    </row>
    <row r="3264" spans="1:2" x14ac:dyDescent="0.25">
      <c r="A3264" s="170"/>
      <c r="B3264" s="168"/>
    </row>
    <row r="3265" spans="1:2" x14ac:dyDescent="0.25">
      <c r="A3265" s="170"/>
      <c r="B3265" s="168"/>
    </row>
    <row r="3266" spans="1:2" x14ac:dyDescent="0.25">
      <c r="A3266" s="170"/>
      <c r="B3266" s="168"/>
    </row>
    <row r="3267" spans="1:2" x14ac:dyDescent="0.25">
      <c r="A3267" s="170"/>
      <c r="B3267" s="168"/>
    </row>
    <row r="3268" spans="1:2" x14ac:dyDescent="0.25">
      <c r="A3268" s="170"/>
      <c r="B3268" s="168"/>
    </row>
    <row r="3269" spans="1:2" x14ac:dyDescent="0.25">
      <c r="A3269" s="170"/>
      <c r="B3269" s="168"/>
    </row>
    <row r="3270" spans="1:2" x14ac:dyDescent="0.25">
      <c r="A3270" s="170"/>
      <c r="B3270" s="168"/>
    </row>
    <row r="3271" spans="1:2" x14ac:dyDescent="0.25">
      <c r="A3271" s="170"/>
      <c r="B3271" s="168"/>
    </row>
    <row r="3272" spans="1:2" x14ac:dyDescent="0.25">
      <c r="A3272" s="170"/>
      <c r="B3272" s="168"/>
    </row>
    <row r="3273" spans="1:2" x14ac:dyDescent="0.25">
      <c r="A3273" s="170"/>
      <c r="B3273" s="168"/>
    </row>
    <row r="3274" spans="1:2" x14ac:dyDescent="0.25">
      <c r="A3274" s="170"/>
      <c r="B3274" s="168"/>
    </row>
    <row r="3275" spans="1:2" x14ac:dyDescent="0.25">
      <c r="A3275" s="170"/>
      <c r="B3275" s="168"/>
    </row>
    <row r="3276" spans="1:2" x14ac:dyDescent="0.25">
      <c r="A3276" s="170"/>
      <c r="B3276" s="168"/>
    </row>
    <row r="3277" spans="1:2" x14ac:dyDescent="0.25">
      <c r="A3277" s="170"/>
      <c r="B3277" s="168"/>
    </row>
    <row r="3278" spans="1:2" x14ac:dyDescent="0.25">
      <c r="A3278" s="170"/>
      <c r="B3278" s="168"/>
    </row>
    <row r="3279" spans="1:2" x14ac:dyDescent="0.25">
      <c r="A3279" s="170"/>
      <c r="B3279" s="168"/>
    </row>
    <row r="3280" spans="1:2" x14ac:dyDescent="0.25">
      <c r="A3280" s="170"/>
      <c r="B3280" s="168"/>
    </row>
    <row r="3281" spans="1:2" x14ac:dyDescent="0.25">
      <c r="A3281" s="170"/>
      <c r="B3281" s="168"/>
    </row>
    <row r="3282" spans="1:2" x14ac:dyDescent="0.25">
      <c r="A3282" s="170"/>
      <c r="B3282" s="168"/>
    </row>
    <row r="3283" spans="1:2" x14ac:dyDescent="0.25">
      <c r="A3283" s="170"/>
      <c r="B3283" s="168"/>
    </row>
    <row r="3284" spans="1:2" x14ac:dyDescent="0.25">
      <c r="A3284" s="170"/>
      <c r="B3284" s="168"/>
    </row>
    <row r="3285" spans="1:2" x14ac:dyDescent="0.25">
      <c r="A3285" s="170"/>
      <c r="B3285" s="168"/>
    </row>
    <row r="3286" spans="1:2" x14ac:dyDescent="0.25">
      <c r="A3286" s="170"/>
      <c r="B3286" s="168"/>
    </row>
    <row r="3287" spans="1:2" x14ac:dyDescent="0.25">
      <c r="A3287" s="170"/>
      <c r="B3287" s="168"/>
    </row>
    <row r="3288" spans="1:2" x14ac:dyDescent="0.25">
      <c r="A3288" s="170"/>
      <c r="B3288" s="168"/>
    </row>
    <row r="3289" spans="1:2" x14ac:dyDescent="0.25">
      <c r="A3289" s="170"/>
      <c r="B3289" s="168"/>
    </row>
    <row r="3290" spans="1:2" x14ac:dyDescent="0.25">
      <c r="A3290" s="170"/>
      <c r="B3290" s="168"/>
    </row>
    <row r="3291" spans="1:2" x14ac:dyDescent="0.25">
      <c r="A3291" s="170"/>
      <c r="B3291" s="168"/>
    </row>
    <row r="3292" spans="1:2" x14ac:dyDescent="0.25">
      <c r="A3292" s="170"/>
      <c r="B3292" s="168"/>
    </row>
    <row r="3293" spans="1:2" x14ac:dyDescent="0.25">
      <c r="A3293" s="170"/>
      <c r="B3293" s="168"/>
    </row>
    <row r="3294" spans="1:2" x14ac:dyDescent="0.25">
      <c r="A3294" s="170"/>
      <c r="B3294" s="168"/>
    </row>
    <row r="3295" spans="1:2" x14ac:dyDescent="0.25">
      <c r="A3295" s="170"/>
      <c r="B3295" s="168"/>
    </row>
    <row r="3296" spans="1:2" x14ac:dyDescent="0.25">
      <c r="A3296" s="170"/>
      <c r="B3296" s="168"/>
    </row>
    <row r="3297" spans="1:2" x14ac:dyDescent="0.25">
      <c r="A3297" s="170"/>
      <c r="B3297" s="168"/>
    </row>
    <row r="3298" spans="1:2" x14ac:dyDescent="0.25">
      <c r="A3298" s="170"/>
      <c r="B3298" s="168"/>
    </row>
    <row r="3299" spans="1:2" x14ac:dyDescent="0.25">
      <c r="A3299" s="170"/>
      <c r="B3299" s="168"/>
    </row>
    <row r="3300" spans="1:2" x14ac:dyDescent="0.25">
      <c r="A3300" s="170"/>
      <c r="B3300" s="168"/>
    </row>
    <row r="3301" spans="1:2" x14ac:dyDescent="0.25">
      <c r="A3301" s="170"/>
      <c r="B3301" s="168"/>
    </row>
    <row r="3302" spans="1:2" x14ac:dyDescent="0.25">
      <c r="A3302" s="170"/>
      <c r="B3302" s="168"/>
    </row>
    <row r="3303" spans="1:2" x14ac:dyDescent="0.25">
      <c r="A3303" s="170"/>
      <c r="B3303" s="168"/>
    </row>
    <row r="3304" spans="1:2" x14ac:dyDescent="0.25">
      <c r="A3304" s="170"/>
      <c r="B3304" s="168"/>
    </row>
    <row r="3305" spans="1:2" x14ac:dyDescent="0.25">
      <c r="A3305" s="170"/>
      <c r="B3305" s="168"/>
    </row>
    <row r="3306" spans="1:2" x14ac:dyDescent="0.25">
      <c r="A3306" s="170"/>
      <c r="B3306" s="168"/>
    </row>
    <row r="3307" spans="1:2" x14ac:dyDescent="0.25">
      <c r="A3307" s="170"/>
      <c r="B3307" s="168"/>
    </row>
    <row r="3308" spans="1:2" x14ac:dyDescent="0.25">
      <c r="A3308" s="170"/>
      <c r="B3308" s="168"/>
    </row>
    <row r="3309" spans="1:2" x14ac:dyDescent="0.25">
      <c r="A3309" s="170"/>
      <c r="B3309" s="168"/>
    </row>
    <row r="3310" spans="1:2" x14ac:dyDescent="0.25">
      <c r="A3310" s="170"/>
      <c r="B3310" s="168"/>
    </row>
    <row r="3311" spans="1:2" x14ac:dyDescent="0.25">
      <c r="A3311" s="170"/>
      <c r="B3311" s="168"/>
    </row>
    <row r="3312" spans="1:2" x14ac:dyDescent="0.25">
      <c r="A3312" s="170"/>
      <c r="B3312" s="168"/>
    </row>
    <row r="3313" spans="1:2" x14ac:dyDescent="0.25">
      <c r="A3313" s="170"/>
      <c r="B3313" s="168"/>
    </row>
    <row r="3314" spans="1:2" x14ac:dyDescent="0.25">
      <c r="A3314" s="170"/>
      <c r="B3314" s="168"/>
    </row>
    <row r="3315" spans="1:2" x14ac:dyDescent="0.25">
      <c r="A3315" s="170"/>
      <c r="B3315" s="168"/>
    </row>
    <row r="3316" spans="1:2" x14ac:dyDescent="0.25">
      <c r="A3316" s="170"/>
      <c r="B3316" s="168"/>
    </row>
    <row r="3317" spans="1:2" x14ac:dyDescent="0.25">
      <c r="A3317" s="170"/>
      <c r="B3317" s="168"/>
    </row>
    <row r="3318" spans="1:2" x14ac:dyDescent="0.25">
      <c r="A3318" s="170"/>
      <c r="B3318" s="168"/>
    </row>
    <row r="3319" spans="1:2" x14ac:dyDescent="0.25">
      <c r="A3319" s="170"/>
      <c r="B3319" s="168"/>
    </row>
    <row r="3320" spans="1:2" x14ac:dyDescent="0.25">
      <c r="A3320" s="170"/>
      <c r="B3320" s="168"/>
    </row>
    <row r="3321" spans="1:2" x14ac:dyDescent="0.25">
      <c r="A3321" s="170"/>
      <c r="B3321" s="168"/>
    </row>
    <row r="3322" spans="1:2" x14ac:dyDescent="0.25">
      <c r="A3322" s="170"/>
      <c r="B3322" s="168"/>
    </row>
    <row r="3323" spans="1:2" x14ac:dyDescent="0.25">
      <c r="A3323" s="170"/>
      <c r="B3323" s="168"/>
    </row>
    <row r="3324" spans="1:2" x14ac:dyDescent="0.25">
      <c r="A3324" s="170"/>
      <c r="B3324" s="168"/>
    </row>
    <row r="3325" spans="1:2" x14ac:dyDescent="0.25">
      <c r="A3325" s="170"/>
      <c r="B3325" s="168"/>
    </row>
    <row r="3326" spans="1:2" x14ac:dyDescent="0.25">
      <c r="A3326" s="170"/>
      <c r="B3326" s="168"/>
    </row>
    <row r="3327" spans="1:2" x14ac:dyDescent="0.25">
      <c r="A3327" s="170"/>
      <c r="B3327" s="168"/>
    </row>
    <row r="3328" spans="1:2" x14ac:dyDescent="0.25">
      <c r="A3328" s="170"/>
      <c r="B3328" s="168"/>
    </row>
    <row r="3329" spans="1:2" x14ac:dyDescent="0.25">
      <c r="A3329" s="170"/>
      <c r="B3329" s="168"/>
    </row>
    <row r="3330" spans="1:2" x14ac:dyDescent="0.25">
      <c r="A3330" s="170"/>
      <c r="B3330" s="168"/>
    </row>
    <row r="3331" spans="1:2" x14ac:dyDescent="0.25">
      <c r="A3331" s="170"/>
      <c r="B3331" s="168"/>
    </row>
    <row r="3332" spans="1:2" x14ac:dyDescent="0.25">
      <c r="A3332" s="170"/>
      <c r="B3332" s="168"/>
    </row>
    <row r="3333" spans="1:2" x14ac:dyDescent="0.25">
      <c r="A3333" s="170"/>
      <c r="B3333" s="168"/>
    </row>
    <row r="3334" spans="1:2" x14ac:dyDescent="0.25">
      <c r="A3334" s="170"/>
      <c r="B3334" s="168"/>
    </row>
    <row r="3335" spans="1:2" x14ac:dyDescent="0.25">
      <c r="A3335" s="170"/>
      <c r="B3335" s="168"/>
    </row>
    <row r="3336" spans="1:2" x14ac:dyDescent="0.25">
      <c r="A3336" s="170"/>
      <c r="B3336" s="168"/>
    </row>
    <row r="3337" spans="1:2" x14ac:dyDescent="0.25">
      <c r="A3337" s="170"/>
      <c r="B3337" s="168"/>
    </row>
    <row r="3338" spans="1:2" x14ac:dyDescent="0.25">
      <c r="A3338" s="170"/>
      <c r="B3338" s="168"/>
    </row>
    <row r="3339" spans="1:2" x14ac:dyDescent="0.25">
      <c r="A3339" s="170"/>
      <c r="B3339" s="168"/>
    </row>
    <row r="3340" spans="1:2" x14ac:dyDescent="0.25">
      <c r="A3340" s="170"/>
      <c r="B3340" s="168"/>
    </row>
    <row r="3341" spans="1:2" x14ac:dyDescent="0.25">
      <c r="A3341" s="170"/>
      <c r="B3341" s="168"/>
    </row>
    <row r="3342" spans="1:2" x14ac:dyDescent="0.25">
      <c r="A3342" s="170"/>
      <c r="B3342" s="168"/>
    </row>
    <row r="3343" spans="1:2" x14ac:dyDescent="0.25">
      <c r="A3343" s="170"/>
      <c r="B3343" s="168"/>
    </row>
    <row r="3344" spans="1:2" x14ac:dyDescent="0.25">
      <c r="A3344" s="170"/>
      <c r="B3344" s="168"/>
    </row>
    <row r="3345" spans="1:2" x14ac:dyDescent="0.25">
      <c r="A3345" s="170"/>
      <c r="B3345" s="168"/>
    </row>
    <row r="3346" spans="1:2" x14ac:dyDescent="0.25">
      <c r="A3346" s="170"/>
      <c r="B3346" s="168"/>
    </row>
    <row r="3347" spans="1:2" x14ac:dyDescent="0.25">
      <c r="A3347" s="170"/>
      <c r="B3347" s="168"/>
    </row>
    <row r="3348" spans="1:2" x14ac:dyDescent="0.25">
      <c r="A3348" s="170"/>
      <c r="B3348" s="168"/>
    </row>
    <row r="3349" spans="1:2" x14ac:dyDescent="0.25">
      <c r="A3349" s="170"/>
      <c r="B3349" s="168"/>
    </row>
    <row r="3350" spans="1:2" x14ac:dyDescent="0.25">
      <c r="A3350" s="170"/>
      <c r="B3350" s="168"/>
    </row>
    <row r="3351" spans="1:2" x14ac:dyDescent="0.25">
      <c r="A3351" s="170"/>
      <c r="B3351" s="168"/>
    </row>
    <row r="3352" spans="1:2" x14ac:dyDescent="0.25">
      <c r="A3352" s="170"/>
      <c r="B3352" s="168"/>
    </row>
    <row r="3353" spans="1:2" x14ac:dyDescent="0.25">
      <c r="A3353" s="170"/>
      <c r="B3353" s="168"/>
    </row>
    <row r="3354" spans="1:2" x14ac:dyDescent="0.25">
      <c r="A3354" s="170"/>
      <c r="B3354" s="168"/>
    </row>
    <row r="3355" spans="1:2" x14ac:dyDescent="0.25">
      <c r="A3355" s="170"/>
      <c r="B3355" s="168"/>
    </row>
    <row r="3356" spans="1:2" x14ac:dyDescent="0.25">
      <c r="A3356" s="170"/>
      <c r="B3356" s="168"/>
    </row>
    <row r="3357" spans="1:2" x14ac:dyDescent="0.25">
      <c r="A3357" s="170"/>
      <c r="B3357" s="168"/>
    </row>
    <row r="3358" spans="1:2" x14ac:dyDescent="0.25">
      <c r="A3358" s="170"/>
      <c r="B3358" s="168"/>
    </row>
    <row r="3359" spans="1:2" x14ac:dyDescent="0.25">
      <c r="A3359" s="170"/>
      <c r="B3359" s="168"/>
    </row>
    <row r="3360" spans="1:2" x14ac:dyDescent="0.25">
      <c r="A3360" s="170"/>
      <c r="B3360" s="168"/>
    </row>
    <row r="3361" spans="1:2" x14ac:dyDescent="0.25">
      <c r="A3361" s="170"/>
      <c r="B3361" s="168"/>
    </row>
    <row r="3362" spans="1:2" x14ac:dyDescent="0.25">
      <c r="A3362" s="170"/>
      <c r="B3362" s="168"/>
    </row>
    <row r="3363" spans="1:2" x14ac:dyDescent="0.25">
      <c r="A3363" s="170"/>
      <c r="B3363" s="168"/>
    </row>
    <row r="3364" spans="1:2" x14ac:dyDescent="0.25">
      <c r="A3364" s="170"/>
      <c r="B3364" s="168"/>
    </row>
    <row r="3365" spans="1:2" x14ac:dyDescent="0.25">
      <c r="A3365" s="170"/>
      <c r="B3365" s="168"/>
    </row>
    <row r="3366" spans="1:2" x14ac:dyDescent="0.25">
      <c r="A3366" s="170"/>
      <c r="B3366" s="168"/>
    </row>
    <row r="3367" spans="1:2" x14ac:dyDescent="0.25">
      <c r="A3367" s="170"/>
      <c r="B3367" s="168"/>
    </row>
    <row r="3368" spans="1:2" x14ac:dyDescent="0.25">
      <c r="A3368" s="170"/>
      <c r="B3368" s="168"/>
    </row>
    <row r="3369" spans="1:2" x14ac:dyDescent="0.25">
      <c r="A3369" s="170"/>
      <c r="B3369" s="168"/>
    </row>
    <row r="3370" spans="1:2" x14ac:dyDescent="0.25">
      <c r="A3370" s="170"/>
      <c r="B3370" s="168"/>
    </row>
    <row r="3371" spans="1:2" x14ac:dyDescent="0.25">
      <c r="A3371" s="170"/>
      <c r="B3371" s="168"/>
    </row>
    <row r="3372" spans="1:2" x14ac:dyDescent="0.25">
      <c r="A3372" s="170"/>
      <c r="B3372" s="168"/>
    </row>
    <row r="3373" spans="1:2" x14ac:dyDescent="0.25">
      <c r="A3373" s="170"/>
      <c r="B3373" s="168"/>
    </row>
    <row r="3374" spans="1:2" x14ac:dyDescent="0.25">
      <c r="A3374" s="170"/>
      <c r="B3374" s="168"/>
    </row>
    <row r="3375" spans="1:2" x14ac:dyDescent="0.25">
      <c r="A3375" s="170"/>
      <c r="B3375" s="168"/>
    </row>
    <row r="3376" spans="1:2" x14ac:dyDescent="0.25">
      <c r="A3376" s="170"/>
      <c r="B3376" s="168"/>
    </row>
    <row r="3377" spans="1:2" x14ac:dyDescent="0.25">
      <c r="A3377" s="170"/>
      <c r="B3377" s="168"/>
    </row>
    <row r="3378" spans="1:2" x14ac:dyDescent="0.25">
      <c r="A3378" s="170"/>
      <c r="B3378" s="168"/>
    </row>
    <row r="3379" spans="1:2" x14ac:dyDescent="0.25">
      <c r="A3379" s="170"/>
      <c r="B3379" s="168"/>
    </row>
    <row r="3380" spans="1:2" x14ac:dyDescent="0.25">
      <c r="A3380" s="170"/>
      <c r="B3380" s="168"/>
    </row>
    <row r="3381" spans="1:2" x14ac:dyDescent="0.25">
      <c r="A3381" s="170"/>
      <c r="B3381" s="168"/>
    </row>
    <row r="3382" spans="1:2" x14ac:dyDescent="0.25">
      <c r="A3382" s="170"/>
      <c r="B3382" s="168"/>
    </row>
    <row r="3383" spans="1:2" x14ac:dyDescent="0.25">
      <c r="A3383" s="170"/>
      <c r="B3383" s="168"/>
    </row>
    <row r="3384" spans="1:2" x14ac:dyDescent="0.25">
      <c r="A3384" s="170"/>
      <c r="B3384" s="168"/>
    </row>
    <row r="3385" spans="1:2" x14ac:dyDescent="0.25">
      <c r="A3385" s="170"/>
      <c r="B3385" s="168"/>
    </row>
    <row r="3386" spans="1:2" x14ac:dyDescent="0.25">
      <c r="A3386" s="170"/>
      <c r="B3386" s="168"/>
    </row>
    <row r="3387" spans="1:2" x14ac:dyDescent="0.25">
      <c r="A3387" s="170"/>
      <c r="B3387" s="168"/>
    </row>
    <row r="3388" spans="1:2" x14ac:dyDescent="0.25">
      <c r="A3388" s="170"/>
      <c r="B3388" s="168"/>
    </row>
    <row r="3389" spans="1:2" x14ac:dyDescent="0.25">
      <c r="A3389" s="170"/>
      <c r="B3389" s="168"/>
    </row>
    <row r="3390" spans="1:2" x14ac:dyDescent="0.25">
      <c r="A3390" s="170"/>
      <c r="B3390" s="168"/>
    </row>
    <row r="3391" spans="1:2" x14ac:dyDescent="0.25">
      <c r="A3391" s="170"/>
      <c r="B3391" s="168"/>
    </row>
    <row r="3392" spans="1:2" x14ac:dyDescent="0.25">
      <c r="A3392" s="170"/>
      <c r="B3392" s="168"/>
    </row>
    <row r="3393" spans="1:2" x14ac:dyDescent="0.25">
      <c r="A3393" s="170"/>
      <c r="B3393" s="168"/>
    </row>
    <row r="3394" spans="1:2" x14ac:dyDescent="0.25">
      <c r="A3394" s="170"/>
      <c r="B3394" s="168"/>
    </row>
    <row r="3395" spans="1:2" x14ac:dyDescent="0.25">
      <c r="A3395" s="170"/>
      <c r="B3395" s="168"/>
    </row>
    <row r="3396" spans="1:2" x14ac:dyDescent="0.25">
      <c r="A3396" s="170"/>
      <c r="B3396" s="168"/>
    </row>
    <row r="3397" spans="1:2" x14ac:dyDescent="0.25">
      <c r="A3397" s="170"/>
      <c r="B3397" s="168"/>
    </row>
    <row r="3398" spans="1:2" x14ac:dyDescent="0.25">
      <c r="A3398" s="170"/>
      <c r="B3398" s="168"/>
    </row>
    <row r="3399" spans="1:2" x14ac:dyDescent="0.25">
      <c r="A3399" s="170"/>
      <c r="B3399" s="168"/>
    </row>
    <row r="3400" spans="1:2" x14ac:dyDescent="0.25">
      <c r="A3400" s="170"/>
      <c r="B3400" s="168"/>
    </row>
    <row r="3401" spans="1:2" x14ac:dyDescent="0.25">
      <c r="A3401" s="170"/>
      <c r="B3401" s="168"/>
    </row>
    <row r="3402" spans="1:2" x14ac:dyDescent="0.25">
      <c r="A3402" s="170"/>
      <c r="B3402" s="168"/>
    </row>
    <row r="3403" spans="1:2" x14ac:dyDescent="0.25">
      <c r="A3403" s="170"/>
      <c r="B3403" s="168"/>
    </row>
    <row r="3404" spans="1:2" x14ac:dyDescent="0.25">
      <c r="A3404" s="170"/>
      <c r="B3404" s="168"/>
    </row>
    <row r="3405" spans="1:2" x14ac:dyDescent="0.25">
      <c r="A3405" s="170"/>
      <c r="B3405" s="168"/>
    </row>
    <row r="3406" spans="1:2" x14ac:dyDescent="0.25">
      <c r="A3406" s="170"/>
      <c r="B3406" s="168"/>
    </row>
    <row r="3407" spans="1:2" x14ac:dyDescent="0.25">
      <c r="A3407" s="170"/>
      <c r="B3407" s="168"/>
    </row>
    <row r="3408" spans="1:2" x14ac:dyDescent="0.25">
      <c r="A3408" s="170"/>
      <c r="B3408" s="168"/>
    </row>
    <row r="3409" spans="1:2" x14ac:dyDescent="0.25">
      <c r="A3409" s="170"/>
      <c r="B3409" s="168"/>
    </row>
    <row r="3410" spans="1:2" x14ac:dyDescent="0.25">
      <c r="A3410" s="170"/>
      <c r="B3410" s="168"/>
    </row>
    <row r="3411" spans="1:2" x14ac:dyDescent="0.25">
      <c r="A3411" s="170"/>
      <c r="B3411" s="168"/>
    </row>
    <row r="3412" spans="1:2" x14ac:dyDescent="0.25">
      <c r="A3412" s="170"/>
      <c r="B3412" s="168"/>
    </row>
    <row r="3413" spans="1:2" x14ac:dyDescent="0.25">
      <c r="A3413" s="170"/>
      <c r="B3413" s="168"/>
    </row>
    <row r="3414" spans="1:2" x14ac:dyDescent="0.25">
      <c r="A3414" s="170"/>
      <c r="B3414" s="168"/>
    </row>
    <row r="3415" spans="1:2" x14ac:dyDescent="0.25">
      <c r="A3415" s="170"/>
      <c r="B3415" s="168"/>
    </row>
    <row r="3416" spans="1:2" x14ac:dyDescent="0.25">
      <c r="A3416" s="170"/>
      <c r="B3416" s="168"/>
    </row>
    <row r="3417" spans="1:2" x14ac:dyDescent="0.25">
      <c r="A3417" s="170"/>
      <c r="B3417" s="168"/>
    </row>
    <row r="3418" spans="1:2" x14ac:dyDescent="0.25">
      <c r="A3418" s="170"/>
      <c r="B3418" s="168"/>
    </row>
    <row r="3419" spans="1:2" x14ac:dyDescent="0.25">
      <c r="A3419" s="170"/>
      <c r="B3419" s="168"/>
    </row>
    <row r="3420" spans="1:2" x14ac:dyDescent="0.25">
      <c r="A3420" s="170"/>
      <c r="B3420" s="168"/>
    </row>
    <row r="3421" spans="1:2" x14ac:dyDescent="0.25">
      <c r="A3421" s="170"/>
      <c r="B3421" s="168"/>
    </row>
    <row r="3422" spans="1:2" x14ac:dyDescent="0.25">
      <c r="A3422" s="170"/>
      <c r="B3422" s="168"/>
    </row>
    <row r="3423" spans="1:2" x14ac:dyDescent="0.25">
      <c r="A3423" s="170"/>
      <c r="B3423" s="168"/>
    </row>
    <row r="3424" spans="1:2" x14ac:dyDescent="0.25">
      <c r="A3424" s="170"/>
      <c r="B3424" s="168"/>
    </row>
    <row r="3425" spans="1:2" x14ac:dyDescent="0.25">
      <c r="A3425" s="170"/>
      <c r="B3425" s="168"/>
    </row>
    <row r="3426" spans="1:2" x14ac:dyDescent="0.25">
      <c r="A3426" s="170"/>
      <c r="B3426" s="168"/>
    </row>
    <row r="3427" spans="1:2" x14ac:dyDescent="0.25">
      <c r="A3427" s="170"/>
      <c r="B3427" s="168"/>
    </row>
    <row r="3428" spans="1:2" x14ac:dyDescent="0.25">
      <c r="A3428" s="170"/>
      <c r="B3428" s="168"/>
    </row>
    <row r="3429" spans="1:2" x14ac:dyDescent="0.25">
      <c r="A3429" s="170"/>
      <c r="B3429" s="168"/>
    </row>
    <row r="3430" spans="1:2" x14ac:dyDescent="0.25">
      <c r="A3430" s="170"/>
      <c r="B3430" s="168"/>
    </row>
    <row r="3431" spans="1:2" x14ac:dyDescent="0.25">
      <c r="A3431" s="170"/>
      <c r="B3431" s="168"/>
    </row>
    <row r="3432" spans="1:2" x14ac:dyDescent="0.25">
      <c r="A3432" s="170"/>
      <c r="B3432" s="168"/>
    </row>
    <row r="3433" spans="1:2" x14ac:dyDescent="0.25">
      <c r="A3433" s="170"/>
      <c r="B3433" s="168"/>
    </row>
    <row r="3434" spans="1:2" x14ac:dyDescent="0.25">
      <c r="A3434" s="170"/>
      <c r="B3434" s="168"/>
    </row>
    <row r="3435" spans="1:2" x14ac:dyDescent="0.25">
      <c r="A3435" s="170"/>
      <c r="B3435" s="168"/>
    </row>
    <row r="3436" spans="1:2" x14ac:dyDescent="0.25">
      <c r="A3436" s="170"/>
      <c r="B3436" s="168"/>
    </row>
    <row r="3437" spans="1:2" x14ac:dyDescent="0.25">
      <c r="A3437" s="170"/>
      <c r="B3437" s="168"/>
    </row>
    <row r="3438" spans="1:2" x14ac:dyDescent="0.25">
      <c r="A3438" s="170"/>
      <c r="B3438" s="168"/>
    </row>
    <row r="3439" spans="1:2" x14ac:dyDescent="0.25">
      <c r="A3439" s="170"/>
      <c r="B3439" s="168"/>
    </row>
    <row r="3440" spans="1:2" x14ac:dyDescent="0.25">
      <c r="A3440" s="170"/>
      <c r="B3440" s="168"/>
    </row>
    <row r="3441" spans="1:2" x14ac:dyDescent="0.25">
      <c r="A3441" s="170"/>
      <c r="B3441" s="168"/>
    </row>
    <row r="3442" spans="1:2" x14ac:dyDescent="0.25">
      <c r="A3442" s="170"/>
      <c r="B3442" s="168"/>
    </row>
    <row r="3443" spans="1:2" x14ac:dyDescent="0.25">
      <c r="A3443" s="170"/>
      <c r="B3443" s="168"/>
    </row>
    <row r="3444" spans="1:2" x14ac:dyDescent="0.25">
      <c r="A3444" s="170"/>
      <c r="B3444" s="168"/>
    </row>
    <row r="3445" spans="1:2" x14ac:dyDescent="0.25">
      <c r="A3445" s="170"/>
      <c r="B3445" s="168"/>
    </row>
    <row r="3446" spans="1:2" x14ac:dyDescent="0.25">
      <c r="A3446" s="170"/>
      <c r="B3446" s="168"/>
    </row>
    <row r="3447" spans="1:2" x14ac:dyDescent="0.25">
      <c r="A3447" s="170"/>
      <c r="B3447" s="168"/>
    </row>
    <row r="3448" spans="1:2" x14ac:dyDescent="0.25">
      <c r="A3448" s="170"/>
      <c r="B3448" s="168"/>
    </row>
    <row r="3449" spans="1:2" x14ac:dyDescent="0.25">
      <c r="A3449" s="170"/>
      <c r="B3449" s="168"/>
    </row>
    <row r="3450" spans="1:2" x14ac:dyDescent="0.25">
      <c r="A3450" s="170"/>
      <c r="B3450" s="168"/>
    </row>
    <row r="3451" spans="1:2" x14ac:dyDescent="0.25">
      <c r="A3451" s="170"/>
      <c r="B3451" s="168"/>
    </row>
    <row r="3452" spans="1:2" x14ac:dyDescent="0.25">
      <c r="A3452" s="170"/>
      <c r="B3452" s="168"/>
    </row>
    <row r="3453" spans="1:2" x14ac:dyDescent="0.25">
      <c r="A3453" s="170"/>
      <c r="B3453" s="168"/>
    </row>
    <row r="3454" spans="1:2" x14ac:dyDescent="0.25">
      <c r="A3454" s="170"/>
      <c r="B3454" s="168"/>
    </row>
    <row r="3455" spans="1:2" x14ac:dyDescent="0.25">
      <c r="A3455" s="170"/>
      <c r="B3455" s="168"/>
    </row>
    <row r="3456" spans="1:2" x14ac:dyDescent="0.25">
      <c r="A3456" s="170"/>
      <c r="B3456" s="168"/>
    </row>
    <row r="3457" spans="1:2" x14ac:dyDescent="0.25">
      <c r="A3457" s="170"/>
      <c r="B3457" s="168"/>
    </row>
    <row r="3458" spans="1:2" x14ac:dyDescent="0.25">
      <c r="A3458" s="170"/>
      <c r="B3458" s="168"/>
    </row>
    <row r="3459" spans="1:2" x14ac:dyDescent="0.25">
      <c r="A3459" s="170"/>
      <c r="B3459" s="168"/>
    </row>
    <row r="3460" spans="1:2" x14ac:dyDescent="0.25">
      <c r="A3460" s="170"/>
      <c r="B3460" s="168"/>
    </row>
    <row r="3461" spans="1:2" x14ac:dyDescent="0.25">
      <c r="A3461" s="170"/>
      <c r="B3461" s="168"/>
    </row>
    <row r="3462" spans="1:2" x14ac:dyDescent="0.25">
      <c r="A3462" s="170"/>
      <c r="B3462" s="168"/>
    </row>
    <row r="3463" spans="1:2" x14ac:dyDescent="0.25">
      <c r="A3463" s="170"/>
      <c r="B3463" s="168"/>
    </row>
    <row r="3464" spans="1:2" x14ac:dyDescent="0.25">
      <c r="A3464" s="170"/>
      <c r="B3464" s="168"/>
    </row>
    <row r="3465" spans="1:2" x14ac:dyDescent="0.25">
      <c r="A3465" s="170"/>
      <c r="B3465" s="168"/>
    </row>
    <row r="3466" spans="1:2" x14ac:dyDescent="0.25">
      <c r="A3466" s="170"/>
      <c r="B3466" s="168"/>
    </row>
    <row r="3467" spans="1:2" x14ac:dyDescent="0.25">
      <c r="A3467" s="170"/>
      <c r="B3467" s="168"/>
    </row>
    <row r="3468" spans="1:2" x14ac:dyDescent="0.25">
      <c r="A3468" s="170"/>
      <c r="B3468" s="168"/>
    </row>
    <row r="3469" spans="1:2" x14ac:dyDescent="0.25">
      <c r="A3469" s="170"/>
      <c r="B3469" s="168"/>
    </row>
    <row r="3470" spans="1:2" x14ac:dyDescent="0.25">
      <c r="A3470" s="170"/>
      <c r="B3470" s="168"/>
    </row>
    <row r="3471" spans="1:2" x14ac:dyDescent="0.25">
      <c r="A3471" s="170"/>
      <c r="B3471" s="168"/>
    </row>
    <row r="3472" spans="1:2" x14ac:dyDescent="0.25">
      <c r="A3472" s="170"/>
      <c r="B3472" s="168"/>
    </row>
    <row r="3473" spans="1:2" x14ac:dyDescent="0.25">
      <c r="A3473" s="170"/>
      <c r="B3473" s="168"/>
    </row>
    <row r="3474" spans="1:2" x14ac:dyDescent="0.25">
      <c r="A3474" s="170"/>
      <c r="B3474" s="168"/>
    </row>
    <row r="3475" spans="1:2" x14ac:dyDescent="0.25">
      <c r="A3475" s="170"/>
      <c r="B3475" s="168"/>
    </row>
    <row r="3476" spans="1:2" x14ac:dyDescent="0.25">
      <c r="A3476" s="170"/>
      <c r="B3476" s="168"/>
    </row>
    <row r="3477" spans="1:2" x14ac:dyDescent="0.25">
      <c r="A3477" s="170"/>
      <c r="B3477" s="168"/>
    </row>
    <row r="3478" spans="1:2" x14ac:dyDescent="0.25">
      <c r="A3478" s="170"/>
      <c r="B3478" s="168"/>
    </row>
    <row r="3479" spans="1:2" x14ac:dyDescent="0.25">
      <c r="A3479" s="170"/>
      <c r="B3479" s="168"/>
    </row>
    <row r="3480" spans="1:2" x14ac:dyDescent="0.25">
      <c r="A3480" s="170"/>
      <c r="B3480" s="168"/>
    </row>
    <row r="3481" spans="1:2" x14ac:dyDescent="0.25">
      <c r="A3481" s="170"/>
      <c r="B3481" s="168"/>
    </row>
    <row r="3482" spans="1:2" x14ac:dyDescent="0.25">
      <c r="A3482" s="170"/>
      <c r="B3482" s="168"/>
    </row>
    <row r="3483" spans="1:2" x14ac:dyDescent="0.25">
      <c r="A3483" s="170"/>
      <c r="B3483" s="168"/>
    </row>
    <row r="3484" spans="1:2" x14ac:dyDescent="0.25">
      <c r="A3484" s="170"/>
      <c r="B3484" s="168"/>
    </row>
    <row r="3485" spans="1:2" x14ac:dyDescent="0.25">
      <c r="A3485" s="170"/>
      <c r="B3485" s="168"/>
    </row>
    <row r="3486" spans="1:2" x14ac:dyDescent="0.25">
      <c r="A3486" s="170"/>
      <c r="B3486" s="168"/>
    </row>
    <row r="3487" spans="1:2" x14ac:dyDescent="0.25">
      <c r="A3487" s="170"/>
      <c r="B3487" s="168"/>
    </row>
    <row r="3488" spans="1:2" x14ac:dyDescent="0.25">
      <c r="A3488" s="170"/>
      <c r="B3488" s="168"/>
    </row>
    <row r="3489" spans="1:2" x14ac:dyDescent="0.25">
      <c r="A3489" s="170"/>
      <c r="B3489" s="168"/>
    </row>
    <row r="3490" spans="1:2" x14ac:dyDescent="0.25">
      <c r="A3490" s="170"/>
      <c r="B3490" s="168"/>
    </row>
    <row r="3491" spans="1:2" x14ac:dyDescent="0.25">
      <c r="A3491" s="170"/>
      <c r="B3491" s="168"/>
    </row>
    <row r="3492" spans="1:2" x14ac:dyDescent="0.25">
      <c r="A3492" s="170"/>
      <c r="B3492" s="168"/>
    </row>
    <row r="3493" spans="1:2" x14ac:dyDescent="0.25">
      <c r="A3493" s="170"/>
      <c r="B3493" s="168"/>
    </row>
    <row r="3494" spans="1:2" x14ac:dyDescent="0.25">
      <c r="A3494" s="170"/>
      <c r="B3494" s="168"/>
    </row>
    <row r="3495" spans="1:2" x14ac:dyDescent="0.25">
      <c r="A3495" s="170"/>
      <c r="B3495" s="168"/>
    </row>
    <row r="3496" spans="1:2" x14ac:dyDescent="0.25">
      <c r="A3496" s="170"/>
      <c r="B3496" s="168"/>
    </row>
    <row r="3497" spans="1:2" x14ac:dyDescent="0.25">
      <c r="A3497" s="170"/>
      <c r="B3497" s="168"/>
    </row>
    <row r="3498" spans="1:2" x14ac:dyDescent="0.25">
      <c r="A3498" s="170"/>
      <c r="B3498" s="168"/>
    </row>
    <row r="3499" spans="1:2" x14ac:dyDescent="0.25">
      <c r="A3499" s="170"/>
      <c r="B3499" s="168"/>
    </row>
    <row r="3500" spans="1:2" x14ac:dyDescent="0.25">
      <c r="A3500" s="170"/>
      <c r="B3500" s="168"/>
    </row>
    <row r="3501" spans="1:2" x14ac:dyDescent="0.25">
      <c r="A3501" s="170"/>
      <c r="B3501" s="168"/>
    </row>
    <row r="3502" spans="1:2" x14ac:dyDescent="0.25">
      <c r="A3502" s="170"/>
      <c r="B3502" s="168"/>
    </row>
    <row r="3503" spans="1:2" x14ac:dyDescent="0.25">
      <c r="A3503" s="170"/>
      <c r="B3503" s="168"/>
    </row>
    <row r="3504" spans="1:2" x14ac:dyDescent="0.25">
      <c r="A3504" s="170"/>
      <c r="B3504" s="168"/>
    </row>
    <row r="3505" spans="1:2" x14ac:dyDescent="0.25">
      <c r="A3505" s="170"/>
      <c r="B3505" s="168"/>
    </row>
    <row r="3506" spans="1:2" x14ac:dyDescent="0.25">
      <c r="A3506" s="170"/>
      <c r="B3506" s="168"/>
    </row>
    <row r="3507" spans="1:2" x14ac:dyDescent="0.25">
      <c r="A3507" s="170"/>
      <c r="B3507" s="168"/>
    </row>
    <row r="3508" spans="1:2" x14ac:dyDescent="0.25">
      <c r="A3508" s="170"/>
      <c r="B3508" s="168"/>
    </row>
    <row r="3509" spans="1:2" x14ac:dyDescent="0.25">
      <c r="A3509" s="170"/>
      <c r="B3509" s="168"/>
    </row>
    <row r="3510" spans="1:2" x14ac:dyDescent="0.25">
      <c r="A3510" s="170"/>
      <c r="B3510" s="168"/>
    </row>
    <row r="3511" spans="1:2" x14ac:dyDescent="0.25">
      <c r="A3511" s="170"/>
      <c r="B3511" s="168"/>
    </row>
    <row r="3512" spans="1:2" x14ac:dyDescent="0.25">
      <c r="A3512" s="170"/>
      <c r="B3512" s="168"/>
    </row>
    <row r="3513" spans="1:2" x14ac:dyDescent="0.25">
      <c r="A3513" s="170"/>
      <c r="B3513" s="168"/>
    </row>
    <row r="3514" spans="1:2" x14ac:dyDescent="0.25">
      <c r="A3514" s="170"/>
      <c r="B3514" s="168"/>
    </row>
    <row r="3515" spans="1:2" x14ac:dyDescent="0.25">
      <c r="A3515" s="170"/>
      <c r="B3515" s="168"/>
    </row>
    <row r="3516" spans="1:2" x14ac:dyDescent="0.25">
      <c r="A3516" s="170"/>
      <c r="B3516" s="168"/>
    </row>
    <row r="3517" spans="1:2" x14ac:dyDescent="0.25">
      <c r="A3517" s="170"/>
      <c r="B3517" s="168"/>
    </row>
    <row r="3518" spans="1:2" x14ac:dyDescent="0.25">
      <c r="A3518" s="170"/>
      <c r="B3518" s="168"/>
    </row>
    <row r="3519" spans="1:2" x14ac:dyDescent="0.25">
      <c r="A3519" s="170"/>
      <c r="B3519" s="168"/>
    </row>
    <row r="3520" spans="1:2" x14ac:dyDescent="0.25">
      <c r="A3520" s="170"/>
      <c r="B3520" s="168"/>
    </row>
    <row r="3521" spans="1:2" x14ac:dyDescent="0.25">
      <c r="A3521" s="170"/>
      <c r="B3521" s="168"/>
    </row>
    <row r="3522" spans="1:2" x14ac:dyDescent="0.25">
      <c r="A3522" s="170"/>
      <c r="B3522" s="168"/>
    </row>
    <row r="3523" spans="1:2" x14ac:dyDescent="0.25">
      <c r="A3523" s="170"/>
      <c r="B3523" s="168"/>
    </row>
    <row r="3524" spans="1:2" x14ac:dyDescent="0.25">
      <c r="A3524" s="170"/>
      <c r="B3524" s="168"/>
    </row>
    <row r="3525" spans="1:2" x14ac:dyDescent="0.25">
      <c r="A3525" s="170"/>
      <c r="B3525" s="168"/>
    </row>
    <row r="3526" spans="1:2" x14ac:dyDescent="0.25">
      <c r="A3526" s="170"/>
      <c r="B3526" s="168"/>
    </row>
    <row r="3527" spans="1:2" x14ac:dyDescent="0.25">
      <c r="A3527" s="170"/>
      <c r="B3527" s="168"/>
    </row>
    <row r="3528" spans="1:2" x14ac:dyDescent="0.25">
      <c r="A3528" s="170"/>
      <c r="B3528" s="168"/>
    </row>
    <row r="3529" spans="1:2" x14ac:dyDescent="0.25">
      <c r="A3529" s="170"/>
      <c r="B3529" s="168"/>
    </row>
    <row r="3530" spans="1:2" x14ac:dyDescent="0.25">
      <c r="A3530" s="170"/>
      <c r="B3530" s="168"/>
    </row>
    <row r="3531" spans="1:2" x14ac:dyDescent="0.25">
      <c r="A3531" s="170"/>
      <c r="B3531" s="168"/>
    </row>
    <row r="3532" spans="1:2" x14ac:dyDescent="0.25">
      <c r="A3532" s="170"/>
      <c r="B3532" s="168"/>
    </row>
    <row r="3533" spans="1:2" x14ac:dyDescent="0.25">
      <c r="A3533" s="170"/>
      <c r="B3533" s="168"/>
    </row>
    <row r="3534" spans="1:2" x14ac:dyDescent="0.25">
      <c r="A3534" s="170"/>
      <c r="B3534" s="168"/>
    </row>
    <row r="3535" spans="1:2" x14ac:dyDescent="0.25">
      <c r="A3535" s="170"/>
      <c r="B3535" s="168"/>
    </row>
    <row r="3536" spans="1:2" x14ac:dyDescent="0.25">
      <c r="A3536" s="170"/>
      <c r="B3536" s="168"/>
    </row>
    <row r="3537" spans="1:2" x14ac:dyDescent="0.25">
      <c r="A3537" s="170"/>
      <c r="B3537" s="168"/>
    </row>
    <row r="3538" spans="1:2" x14ac:dyDescent="0.25">
      <c r="A3538" s="170"/>
      <c r="B3538" s="168"/>
    </row>
    <row r="3539" spans="1:2" x14ac:dyDescent="0.25">
      <c r="A3539" s="170"/>
      <c r="B3539" s="168"/>
    </row>
    <row r="3540" spans="1:2" x14ac:dyDescent="0.25">
      <c r="A3540" s="170"/>
      <c r="B3540" s="168"/>
    </row>
    <row r="3541" spans="1:2" x14ac:dyDescent="0.25">
      <c r="A3541" s="170"/>
      <c r="B3541" s="168"/>
    </row>
    <row r="3542" spans="1:2" x14ac:dyDescent="0.25">
      <c r="A3542" s="170"/>
      <c r="B3542" s="168"/>
    </row>
    <row r="3543" spans="1:2" x14ac:dyDescent="0.25">
      <c r="A3543" s="170"/>
      <c r="B3543" s="168"/>
    </row>
    <row r="3544" spans="1:2" x14ac:dyDescent="0.25">
      <c r="A3544" s="170"/>
      <c r="B3544" s="168"/>
    </row>
    <row r="3545" spans="1:2" x14ac:dyDescent="0.25">
      <c r="A3545" s="170"/>
      <c r="B3545" s="168"/>
    </row>
    <row r="3546" spans="1:2" x14ac:dyDescent="0.25">
      <c r="A3546" s="170"/>
      <c r="B3546" s="168"/>
    </row>
    <row r="3547" spans="1:2" x14ac:dyDescent="0.25">
      <c r="A3547" s="170"/>
      <c r="B3547" s="168"/>
    </row>
    <row r="3548" spans="1:2" x14ac:dyDescent="0.25">
      <c r="A3548" s="170"/>
      <c r="B3548" s="168"/>
    </row>
    <row r="3549" spans="1:2" x14ac:dyDescent="0.25">
      <c r="A3549" s="170"/>
      <c r="B3549" s="168"/>
    </row>
    <row r="3550" spans="1:2" x14ac:dyDescent="0.25">
      <c r="A3550" s="170"/>
      <c r="B3550" s="168"/>
    </row>
    <row r="3551" spans="1:2" x14ac:dyDescent="0.25">
      <c r="A3551" s="170"/>
      <c r="B3551" s="168"/>
    </row>
    <row r="3552" spans="1:2" x14ac:dyDescent="0.25">
      <c r="A3552" s="170"/>
      <c r="B3552" s="168"/>
    </row>
    <row r="3553" spans="1:2" x14ac:dyDescent="0.25">
      <c r="A3553" s="170"/>
      <c r="B3553" s="168"/>
    </row>
    <row r="3554" spans="1:2" x14ac:dyDescent="0.25">
      <c r="A3554" s="170"/>
      <c r="B3554" s="168"/>
    </row>
    <row r="3555" spans="1:2" x14ac:dyDescent="0.25">
      <c r="A3555" s="170"/>
      <c r="B3555" s="168"/>
    </row>
    <row r="3556" spans="1:2" x14ac:dyDescent="0.25">
      <c r="A3556" s="170"/>
      <c r="B3556" s="168"/>
    </row>
    <row r="3557" spans="1:2" x14ac:dyDescent="0.25">
      <c r="A3557" s="170"/>
      <c r="B3557" s="168"/>
    </row>
    <row r="3558" spans="1:2" x14ac:dyDescent="0.25">
      <c r="A3558" s="170"/>
      <c r="B3558" s="168"/>
    </row>
    <row r="3559" spans="1:2" x14ac:dyDescent="0.25">
      <c r="A3559" s="170"/>
      <c r="B3559" s="168"/>
    </row>
    <row r="3560" spans="1:2" x14ac:dyDescent="0.25">
      <c r="A3560" s="170"/>
      <c r="B3560" s="168"/>
    </row>
    <row r="3561" spans="1:2" x14ac:dyDescent="0.25">
      <c r="A3561" s="170"/>
      <c r="B3561" s="168"/>
    </row>
    <row r="3562" spans="1:2" x14ac:dyDescent="0.25">
      <c r="A3562" s="170"/>
      <c r="B3562" s="168"/>
    </row>
    <row r="3563" spans="1:2" x14ac:dyDescent="0.25">
      <c r="A3563" s="170"/>
      <c r="B3563" s="168"/>
    </row>
    <row r="3564" spans="1:2" x14ac:dyDescent="0.25">
      <c r="A3564" s="170"/>
      <c r="B3564" s="168"/>
    </row>
    <row r="3565" spans="1:2" x14ac:dyDescent="0.25">
      <c r="A3565" s="170"/>
      <c r="B3565" s="168"/>
    </row>
    <row r="3566" spans="1:2" x14ac:dyDescent="0.25">
      <c r="A3566" s="170"/>
      <c r="B3566" s="168"/>
    </row>
    <row r="3567" spans="1:2" x14ac:dyDescent="0.25">
      <c r="A3567" s="170"/>
      <c r="B3567" s="168"/>
    </row>
    <row r="3568" spans="1:2" x14ac:dyDescent="0.25">
      <c r="A3568" s="170"/>
      <c r="B3568" s="168"/>
    </row>
    <row r="3569" spans="1:2" x14ac:dyDescent="0.25">
      <c r="A3569" s="170"/>
      <c r="B3569" s="168"/>
    </row>
    <row r="3570" spans="1:2" x14ac:dyDescent="0.25">
      <c r="A3570" s="170"/>
      <c r="B3570" s="168"/>
    </row>
    <row r="3571" spans="1:2" x14ac:dyDescent="0.25">
      <c r="A3571" s="170"/>
      <c r="B3571" s="168"/>
    </row>
    <row r="3572" spans="1:2" x14ac:dyDescent="0.25">
      <c r="A3572" s="170"/>
      <c r="B3572" s="168"/>
    </row>
    <row r="3573" spans="1:2" x14ac:dyDescent="0.25">
      <c r="A3573" s="170"/>
      <c r="B3573" s="168"/>
    </row>
    <row r="3574" spans="1:2" x14ac:dyDescent="0.25">
      <c r="A3574" s="170"/>
      <c r="B3574" s="168"/>
    </row>
    <row r="3575" spans="1:2" x14ac:dyDescent="0.25">
      <c r="A3575" s="170"/>
      <c r="B3575" s="168"/>
    </row>
    <row r="3576" spans="1:2" x14ac:dyDescent="0.25">
      <c r="A3576" s="170"/>
      <c r="B3576" s="168"/>
    </row>
    <row r="3577" spans="1:2" x14ac:dyDescent="0.25">
      <c r="A3577" s="170"/>
      <c r="B3577" s="168"/>
    </row>
    <row r="3578" spans="1:2" x14ac:dyDescent="0.25">
      <c r="A3578" s="170"/>
      <c r="B3578" s="168"/>
    </row>
    <row r="3579" spans="1:2" x14ac:dyDescent="0.25">
      <c r="A3579" s="170"/>
      <c r="B3579" s="168"/>
    </row>
    <row r="3580" spans="1:2" x14ac:dyDescent="0.25">
      <c r="A3580" s="170"/>
      <c r="B3580" s="168"/>
    </row>
    <row r="3581" spans="1:2" x14ac:dyDescent="0.25">
      <c r="A3581" s="170"/>
      <c r="B3581" s="168"/>
    </row>
    <row r="3582" spans="1:2" x14ac:dyDescent="0.25">
      <c r="A3582" s="170"/>
      <c r="B3582" s="168"/>
    </row>
    <row r="3583" spans="1:2" x14ac:dyDescent="0.25">
      <c r="A3583" s="170"/>
      <c r="B3583" s="168"/>
    </row>
    <row r="3584" spans="1:2" x14ac:dyDescent="0.25">
      <c r="A3584" s="170"/>
      <c r="B3584" s="168"/>
    </row>
    <row r="3585" spans="1:2" x14ac:dyDescent="0.25">
      <c r="A3585" s="170"/>
      <c r="B3585" s="168"/>
    </row>
    <row r="3586" spans="1:2" x14ac:dyDescent="0.25">
      <c r="A3586" s="170"/>
      <c r="B3586" s="168"/>
    </row>
    <row r="3587" spans="1:2" x14ac:dyDescent="0.25">
      <c r="A3587" s="170"/>
      <c r="B3587" s="168"/>
    </row>
    <row r="3588" spans="1:2" x14ac:dyDescent="0.25">
      <c r="A3588" s="170"/>
      <c r="B3588" s="168"/>
    </row>
    <row r="3589" spans="1:2" x14ac:dyDescent="0.25">
      <c r="A3589" s="170"/>
      <c r="B3589" s="168"/>
    </row>
    <row r="3590" spans="1:2" x14ac:dyDescent="0.25">
      <c r="A3590" s="170"/>
      <c r="B3590" s="168"/>
    </row>
    <row r="3591" spans="1:2" x14ac:dyDescent="0.25">
      <c r="A3591" s="170"/>
      <c r="B3591" s="168"/>
    </row>
    <row r="3592" spans="1:2" x14ac:dyDescent="0.25">
      <c r="A3592" s="170"/>
      <c r="B3592" s="168"/>
    </row>
    <row r="3593" spans="1:2" x14ac:dyDescent="0.25">
      <c r="A3593" s="170"/>
      <c r="B3593" s="168"/>
    </row>
    <row r="3594" spans="1:2" x14ac:dyDescent="0.25">
      <c r="A3594" s="170"/>
      <c r="B3594" s="168"/>
    </row>
    <row r="3595" spans="1:2" x14ac:dyDescent="0.25">
      <c r="A3595" s="170"/>
      <c r="B3595" s="168"/>
    </row>
    <row r="3596" spans="1:2" x14ac:dyDescent="0.25">
      <c r="A3596" s="170"/>
      <c r="B3596" s="168"/>
    </row>
    <row r="3597" spans="1:2" x14ac:dyDescent="0.25">
      <c r="A3597" s="170"/>
      <c r="B3597" s="168"/>
    </row>
    <row r="3598" spans="1:2" x14ac:dyDescent="0.25">
      <c r="A3598" s="170"/>
      <c r="B3598" s="168"/>
    </row>
    <row r="3599" spans="1:2" x14ac:dyDescent="0.25">
      <c r="A3599" s="170"/>
      <c r="B3599" s="168"/>
    </row>
    <row r="3600" spans="1:2" x14ac:dyDescent="0.25">
      <c r="A3600" s="170"/>
      <c r="B3600" s="168"/>
    </row>
    <row r="3601" spans="1:2" x14ac:dyDescent="0.25">
      <c r="A3601" s="170"/>
      <c r="B3601" s="168"/>
    </row>
    <row r="3602" spans="1:2" x14ac:dyDescent="0.25">
      <c r="A3602" s="170"/>
      <c r="B3602" s="168"/>
    </row>
    <row r="3603" spans="1:2" x14ac:dyDescent="0.25">
      <c r="A3603" s="170"/>
      <c r="B3603" s="168"/>
    </row>
    <row r="3604" spans="1:2" x14ac:dyDescent="0.25">
      <c r="A3604" s="170"/>
      <c r="B3604" s="168"/>
    </row>
    <row r="3605" spans="1:2" x14ac:dyDescent="0.25">
      <c r="A3605" s="170"/>
      <c r="B3605" s="168"/>
    </row>
    <row r="3606" spans="1:2" x14ac:dyDescent="0.25">
      <c r="A3606" s="170"/>
      <c r="B3606" s="168"/>
    </row>
    <row r="3607" spans="1:2" x14ac:dyDescent="0.25">
      <c r="A3607" s="170"/>
      <c r="B3607" s="168"/>
    </row>
    <row r="3608" spans="1:2" x14ac:dyDescent="0.25">
      <c r="A3608" s="170"/>
      <c r="B3608" s="168"/>
    </row>
    <row r="3609" spans="1:2" x14ac:dyDescent="0.25">
      <c r="A3609" s="170"/>
      <c r="B3609" s="168"/>
    </row>
    <row r="3610" spans="1:2" x14ac:dyDescent="0.25">
      <c r="A3610" s="170"/>
      <c r="B3610" s="168"/>
    </row>
    <row r="3611" spans="1:2" x14ac:dyDescent="0.25">
      <c r="A3611" s="170"/>
      <c r="B3611" s="168"/>
    </row>
    <row r="3612" spans="1:2" x14ac:dyDescent="0.25">
      <c r="A3612" s="170"/>
      <c r="B3612" s="168"/>
    </row>
    <row r="3613" spans="1:2" x14ac:dyDescent="0.25">
      <c r="A3613" s="170"/>
      <c r="B3613" s="168"/>
    </row>
    <row r="3614" spans="1:2" x14ac:dyDescent="0.25">
      <c r="A3614" s="170"/>
      <c r="B3614" s="168"/>
    </row>
    <row r="3615" spans="1:2" x14ac:dyDescent="0.25">
      <c r="A3615" s="170"/>
      <c r="B3615" s="168"/>
    </row>
    <row r="3616" spans="1:2" x14ac:dyDescent="0.25">
      <c r="A3616" s="170"/>
      <c r="B3616" s="168"/>
    </row>
    <row r="3617" spans="1:2" x14ac:dyDescent="0.25">
      <c r="A3617" s="170"/>
      <c r="B3617" s="168"/>
    </row>
    <row r="3618" spans="1:2" x14ac:dyDescent="0.25">
      <c r="A3618" s="170"/>
      <c r="B3618" s="168"/>
    </row>
    <row r="3619" spans="1:2" x14ac:dyDescent="0.25">
      <c r="A3619" s="170"/>
      <c r="B3619" s="168"/>
    </row>
    <row r="3620" spans="1:2" x14ac:dyDescent="0.25">
      <c r="A3620" s="170"/>
      <c r="B3620" s="168"/>
    </row>
    <row r="3621" spans="1:2" x14ac:dyDescent="0.25">
      <c r="A3621" s="170"/>
      <c r="B3621" s="168"/>
    </row>
    <row r="3622" spans="1:2" x14ac:dyDescent="0.25">
      <c r="A3622" s="170"/>
      <c r="B3622" s="168"/>
    </row>
    <row r="3623" spans="1:2" x14ac:dyDescent="0.25">
      <c r="A3623" s="170"/>
      <c r="B3623" s="168"/>
    </row>
    <row r="3624" spans="1:2" x14ac:dyDescent="0.25">
      <c r="A3624" s="170"/>
      <c r="B3624" s="168"/>
    </row>
    <row r="3625" spans="1:2" x14ac:dyDescent="0.25">
      <c r="A3625" s="170"/>
      <c r="B3625" s="168"/>
    </row>
    <row r="3626" spans="1:2" x14ac:dyDescent="0.25">
      <c r="A3626" s="170"/>
      <c r="B3626" s="168"/>
    </row>
    <row r="3627" spans="1:2" x14ac:dyDescent="0.25">
      <c r="A3627" s="170"/>
      <c r="B3627" s="168"/>
    </row>
    <row r="3628" spans="1:2" x14ac:dyDescent="0.25">
      <c r="A3628" s="170"/>
      <c r="B3628" s="168"/>
    </row>
    <row r="3629" spans="1:2" x14ac:dyDescent="0.25">
      <c r="A3629" s="170"/>
      <c r="B3629" s="168"/>
    </row>
    <row r="3630" spans="1:2" x14ac:dyDescent="0.25">
      <c r="A3630" s="170"/>
      <c r="B3630" s="168"/>
    </row>
    <row r="3631" spans="1:2" x14ac:dyDescent="0.25">
      <c r="A3631" s="170"/>
      <c r="B3631" s="168"/>
    </row>
    <row r="3632" spans="1:2" x14ac:dyDescent="0.25">
      <c r="A3632" s="170"/>
      <c r="B3632" s="168"/>
    </row>
    <row r="3633" spans="1:2" x14ac:dyDescent="0.25">
      <c r="A3633" s="170"/>
      <c r="B3633" s="168"/>
    </row>
    <row r="3634" spans="1:2" x14ac:dyDescent="0.25">
      <c r="A3634" s="170"/>
      <c r="B3634" s="168"/>
    </row>
    <row r="3635" spans="1:2" x14ac:dyDescent="0.25">
      <c r="A3635" s="170"/>
      <c r="B3635" s="168"/>
    </row>
    <row r="3636" spans="1:2" x14ac:dyDescent="0.25">
      <c r="A3636" s="170"/>
      <c r="B3636" s="168"/>
    </row>
    <row r="3637" spans="1:2" x14ac:dyDescent="0.25">
      <c r="A3637" s="170"/>
      <c r="B3637" s="168"/>
    </row>
    <row r="3638" spans="1:2" x14ac:dyDescent="0.25">
      <c r="A3638" s="170"/>
      <c r="B3638" s="168"/>
    </row>
    <row r="3639" spans="1:2" x14ac:dyDescent="0.25">
      <c r="A3639" s="170"/>
      <c r="B3639" s="168"/>
    </row>
    <row r="3640" spans="1:2" x14ac:dyDescent="0.25">
      <c r="A3640" s="170"/>
      <c r="B3640" s="168"/>
    </row>
    <row r="3641" spans="1:2" x14ac:dyDescent="0.25">
      <c r="A3641" s="170"/>
      <c r="B3641" s="168"/>
    </row>
    <row r="3642" spans="1:2" x14ac:dyDescent="0.25">
      <c r="A3642" s="170"/>
      <c r="B3642" s="168"/>
    </row>
    <row r="3643" spans="1:2" x14ac:dyDescent="0.25">
      <c r="A3643" s="170"/>
      <c r="B3643" s="168"/>
    </row>
    <row r="3644" spans="1:2" x14ac:dyDescent="0.25">
      <c r="A3644" s="170"/>
      <c r="B3644" s="168"/>
    </row>
    <row r="3645" spans="1:2" x14ac:dyDescent="0.25">
      <c r="A3645" s="170"/>
      <c r="B3645" s="168"/>
    </row>
    <row r="3646" spans="1:2" x14ac:dyDescent="0.25">
      <c r="A3646" s="170"/>
      <c r="B3646" s="168"/>
    </row>
    <row r="3647" spans="1:2" x14ac:dyDescent="0.25">
      <c r="A3647" s="170"/>
      <c r="B3647" s="168"/>
    </row>
    <row r="3648" spans="1:2" x14ac:dyDescent="0.25">
      <c r="A3648" s="170"/>
      <c r="B3648" s="168"/>
    </row>
    <row r="3649" spans="1:2" x14ac:dyDescent="0.25">
      <c r="A3649" s="170"/>
      <c r="B3649" s="168"/>
    </row>
    <row r="3650" spans="1:2" x14ac:dyDescent="0.25">
      <c r="A3650" s="170"/>
      <c r="B3650" s="168"/>
    </row>
    <row r="3651" spans="1:2" x14ac:dyDescent="0.25">
      <c r="A3651" s="170"/>
      <c r="B3651" s="168"/>
    </row>
    <row r="3652" spans="1:2" x14ac:dyDescent="0.25">
      <c r="A3652" s="170"/>
      <c r="B3652" s="168"/>
    </row>
    <row r="3653" spans="1:2" x14ac:dyDescent="0.25">
      <c r="A3653" s="170"/>
      <c r="B3653" s="168"/>
    </row>
    <row r="3654" spans="1:2" x14ac:dyDescent="0.25">
      <c r="A3654" s="170"/>
      <c r="B3654" s="168"/>
    </row>
    <row r="3655" spans="1:2" x14ac:dyDescent="0.25">
      <c r="A3655" s="170"/>
      <c r="B3655" s="168"/>
    </row>
    <row r="3656" spans="1:2" x14ac:dyDescent="0.25">
      <c r="A3656" s="170"/>
      <c r="B3656" s="168"/>
    </row>
    <row r="3657" spans="1:2" x14ac:dyDescent="0.25">
      <c r="A3657" s="170"/>
      <c r="B3657" s="168"/>
    </row>
    <row r="3658" spans="1:2" x14ac:dyDescent="0.25">
      <c r="A3658" s="170"/>
      <c r="B3658" s="168"/>
    </row>
    <row r="3659" spans="1:2" x14ac:dyDescent="0.25">
      <c r="A3659" s="170"/>
      <c r="B3659" s="168"/>
    </row>
    <row r="3660" spans="1:2" x14ac:dyDescent="0.25">
      <c r="A3660" s="170"/>
      <c r="B3660" s="168"/>
    </row>
    <row r="3661" spans="1:2" x14ac:dyDescent="0.25">
      <c r="A3661" s="170"/>
      <c r="B3661" s="168"/>
    </row>
    <row r="3662" spans="1:2" x14ac:dyDescent="0.25">
      <c r="A3662" s="170"/>
      <c r="B3662" s="168"/>
    </row>
    <row r="3663" spans="1:2" x14ac:dyDescent="0.25">
      <c r="A3663" s="170"/>
      <c r="B3663" s="168"/>
    </row>
    <row r="3664" spans="1:2" x14ac:dyDescent="0.25">
      <c r="A3664" s="170"/>
      <c r="B3664" s="168"/>
    </row>
    <row r="3665" spans="1:2" x14ac:dyDescent="0.25">
      <c r="A3665" s="170"/>
      <c r="B3665" s="168"/>
    </row>
    <row r="3666" spans="1:2" x14ac:dyDescent="0.25">
      <c r="A3666" s="170"/>
      <c r="B3666" s="168"/>
    </row>
    <row r="3667" spans="1:2" x14ac:dyDescent="0.25">
      <c r="A3667" s="170"/>
      <c r="B3667" s="168"/>
    </row>
    <row r="3668" spans="1:2" x14ac:dyDescent="0.25">
      <c r="A3668" s="170"/>
      <c r="B3668" s="168"/>
    </row>
    <row r="3669" spans="1:2" x14ac:dyDescent="0.25">
      <c r="A3669" s="170"/>
      <c r="B3669" s="168"/>
    </row>
    <row r="3670" spans="1:2" x14ac:dyDescent="0.25">
      <c r="A3670" s="170"/>
      <c r="B3670" s="168"/>
    </row>
    <row r="3671" spans="1:2" x14ac:dyDescent="0.25">
      <c r="A3671" s="170"/>
      <c r="B3671" s="168"/>
    </row>
    <row r="3672" spans="1:2" x14ac:dyDescent="0.25">
      <c r="A3672" s="170"/>
      <c r="B3672" s="168"/>
    </row>
    <row r="3673" spans="1:2" x14ac:dyDescent="0.25">
      <c r="A3673" s="170"/>
      <c r="B3673" s="168"/>
    </row>
    <row r="3674" spans="1:2" x14ac:dyDescent="0.25">
      <c r="A3674" s="170"/>
      <c r="B3674" s="168"/>
    </row>
    <row r="3675" spans="1:2" x14ac:dyDescent="0.25">
      <c r="A3675" s="170"/>
      <c r="B3675" s="168"/>
    </row>
    <row r="3676" spans="1:2" x14ac:dyDescent="0.25">
      <c r="A3676" s="170"/>
      <c r="B3676" s="168"/>
    </row>
    <row r="3677" spans="1:2" x14ac:dyDescent="0.25">
      <c r="A3677" s="170"/>
      <c r="B3677" s="168"/>
    </row>
    <row r="3678" spans="1:2" x14ac:dyDescent="0.25">
      <c r="A3678" s="170"/>
      <c r="B3678" s="168"/>
    </row>
    <row r="3679" spans="1:2" x14ac:dyDescent="0.25">
      <c r="A3679" s="170"/>
      <c r="B3679" s="168"/>
    </row>
    <row r="3680" spans="1:2" x14ac:dyDescent="0.25">
      <c r="A3680" s="170"/>
      <c r="B3680" s="168"/>
    </row>
    <row r="3681" spans="1:2" x14ac:dyDescent="0.25">
      <c r="A3681" s="170"/>
      <c r="B3681" s="168"/>
    </row>
    <row r="3682" spans="1:2" x14ac:dyDescent="0.25">
      <c r="A3682" s="170"/>
      <c r="B3682" s="168"/>
    </row>
    <row r="3683" spans="1:2" x14ac:dyDescent="0.25">
      <c r="A3683" s="170"/>
      <c r="B3683" s="168"/>
    </row>
    <row r="3684" spans="1:2" x14ac:dyDescent="0.25">
      <c r="A3684" s="170"/>
      <c r="B3684" s="168"/>
    </row>
    <row r="3685" spans="1:2" x14ac:dyDescent="0.25">
      <c r="A3685" s="170"/>
      <c r="B3685" s="168"/>
    </row>
    <row r="3686" spans="1:2" x14ac:dyDescent="0.25">
      <c r="A3686" s="170"/>
      <c r="B3686" s="168"/>
    </row>
    <row r="3687" spans="1:2" x14ac:dyDescent="0.25">
      <c r="A3687" s="170"/>
      <c r="B3687" s="168"/>
    </row>
    <row r="3688" spans="1:2" x14ac:dyDescent="0.25">
      <c r="A3688" s="170"/>
      <c r="B3688" s="168"/>
    </row>
    <row r="3689" spans="1:2" x14ac:dyDescent="0.25">
      <c r="A3689" s="170"/>
      <c r="B3689" s="168"/>
    </row>
    <row r="3690" spans="1:2" x14ac:dyDescent="0.25">
      <c r="A3690" s="170"/>
      <c r="B3690" s="168"/>
    </row>
    <row r="3691" spans="1:2" x14ac:dyDescent="0.25">
      <c r="A3691" s="170"/>
      <c r="B3691" s="168"/>
    </row>
    <row r="3692" spans="1:2" x14ac:dyDescent="0.25">
      <c r="A3692" s="170"/>
      <c r="B3692" s="168"/>
    </row>
    <row r="3693" spans="1:2" x14ac:dyDescent="0.25">
      <c r="A3693" s="170"/>
      <c r="B3693" s="168"/>
    </row>
    <row r="3694" spans="1:2" x14ac:dyDescent="0.25">
      <c r="A3694" s="170"/>
      <c r="B3694" s="168"/>
    </row>
    <row r="3695" spans="1:2" x14ac:dyDescent="0.25">
      <c r="A3695" s="170"/>
      <c r="B3695" s="168"/>
    </row>
    <row r="3696" spans="1:2" x14ac:dyDescent="0.25">
      <c r="A3696" s="170"/>
      <c r="B3696" s="168"/>
    </row>
    <row r="3697" spans="1:2" x14ac:dyDescent="0.25">
      <c r="A3697" s="170"/>
      <c r="B3697" s="168"/>
    </row>
    <row r="3698" spans="1:2" x14ac:dyDescent="0.25">
      <c r="A3698" s="170"/>
      <c r="B3698" s="168"/>
    </row>
    <row r="3699" spans="1:2" x14ac:dyDescent="0.25">
      <c r="A3699" s="170"/>
      <c r="B3699" s="168"/>
    </row>
    <row r="3700" spans="1:2" x14ac:dyDescent="0.25">
      <c r="A3700" s="170"/>
      <c r="B3700" s="168"/>
    </row>
    <row r="3701" spans="1:2" x14ac:dyDescent="0.25">
      <c r="A3701" s="170"/>
      <c r="B3701" s="168"/>
    </row>
    <row r="3702" spans="1:2" x14ac:dyDescent="0.25">
      <c r="A3702" s="170"/>
      <c r="B3702" s="168"/>
    </row>
    <row r="3703" spans="1:2" x14ac:dyDescent="0.25">
      <c r="A3703" s="170"/>
      <c r="B3703" s="168"/>
    </row>
    <row r="3704" spans="1:2" x14ac:dyDescent="0.25">
      <c r="A3704" s="170"/>
      <c r="B3704" s="168"/>
    </row>
    <row r="3705" spans="1:2" x14ac:dyDescent="0.25">
      <c r="A3705" s="170"/>
      <c r="B3705" s="168"/>
    </row>
    <row r="3706" spans="1:2" x14ac:dyDescent="0.25">
      <c r="A3706" s="170"/>
      <c r="B3706" s="168"/>
    </row>
    <row r="3707" spans="1:2" x14ac:dyDescent="0.25">
      <c r="A3707" s="170"/>
      <c r="B3707" s="168"/>
    </row>
    <row r="3708" spans="1:2" x14ac:dyDescent="0.25">
      <c r="A3708" s="170"/>
      <c r="B3708" s="168"/>
    </row>
    <row r="3709" spans="1:2" x14ac:dyDescent="0.25">
      <c r="A3709" s="170"/>
      <c r="B3709" s="168"/>
    </row>
    <row r="3710" spans="1:2" x14ac:dyDescent="0.25">
      <c r="A3710" s="170"/>
      <c r="B3710" s="168"/>
    </row>
    <row r="3711" spans="1:2" x14ac:dyDescent="0.25">
      <c r="A3711" s="170"/>
      <c r="B3711" s="168"/>
    </row>
    <row r="3712" spans="1:2" x14ac:dyDescent="0.25">
      <c r="A3712" s="170"/>
      <c r="B3712" s="168"/>
    </row>
    <row r="3713" spans="1:2" x14ac:dyDescent="0.25">
      <c r="A3713" s="170"/>
      <c r="B3713" s="168"/>
    </row>
    <row r="3714" spans="1:2" x14ac:dyDescent="0.25">
      <c r="A3714" s="170"/>
      <c r="B3714" s="168"/>
    </row>
    <row r="3715" spans="1:2" x14ac:dyDescent="0.25">
      <c r="A3715" s="170"/>
      <c r="B3715" s="168"/>
    </row>
    <row r="3716" spans="1:2" x14ac:dyDescent="0.25">
      <c r="A3716" s="170"/>
      <c r="B3716" s="168"/>
    </row>
    <row r="3717" spans="1:2" x14ac:dyDescent="0.25">
      <c r="A3717" s="170"/>
      <c r="B3717" s="168"/>
    </row>
    <row r="3718" spans="1:2" x14ac:dyDescent="0.25">
      <c r="A3718" s="170"/>
      <c r="B3718" s="168"/>
    </row>
    <row r="3719" spans="1:2" x14ac:dyDescent="0.25">
      <c r="A3719" s="170"/>
      <c r="B3719" s="168"/>
    </row>
    <row r="3720" spans="1:2" x14ac:dyDescent="0.25">
      <c r="A3720" s="170"/>
      <c r="B3720" s="168"/>
    </row>
    <row r="3721" spans="1:2" x14ac:dyDescent="0.25">
      <c r="A3721" s="170"/>
      <c r="B3721" s="168"/>
    </row>
    <row r="3722" spans="1:2" x14ac:dyDescent="0.25">
      <c r="A3722" s="170"/>
      <c r="B3722" s="168"/>
    </row>
    <row r="3723" spans="1:2" x14ac:dyDescent="0.25">
      <c r="A3723" s="170"/>
      <c r="B3723" s="168"/>
    </row>
    <row r="3724" spans="1:2" x14ac:dyDescent="0.25">
      <c r="A3724" s="170"/>
      <c r="B3724" s="168"/>
    </row>
    <row r="3725" spans="1:2" x14ac:dyDescent="0.25">
      <c r="A3725" s="170"/>
      <c r="B3725" s="168"/>
    </row>
    <row r="3726" spans="1:2" x14ac:dyDescent="0.25">
      <c r="A3726" s="170"/>
      <c r="B3726" s="168"/>
    </row>
    <row r="3727" spans="1:2" x14ac:dyDescent="0.25">
      <c r="A3727" s="170"/>
      <c r="B3727" s="168"/>
    </row>
    <row r="3728" spans="1:2" x14ac:dyDescent="0.25">
      <c r="A3728" s="170"/>
      <c r="B3728" s="168"/>
    </row>
    <row r="3729" spans="1:2" x14ac:dyDescent="0.25">
      <c r="A3729" s="170"/>
      <c r="B3729" s="168"/>
    </row>
    <row r="3730" spans="1:2" x14ac:dyDescent="0.25">
      <c r="A3730" s="170"/>
      <c r="B3730" s="168"/>
    </row>
    <row r="3731" spans="1:2" x14ac:dyDescent="0.25">
      <c r="A3731" s="170"/>
      <c r="B3731" s="168"/>
    </row>
    <row r="3732" spans="1:2" x14ac:dyDescent="0.25">
      <c r="A3732" s="170"/>
      <c r="B3732" s="168"/>
    </row>
    <row r="3733" spans="1:2" x14ac:dyDescent="0.25">
      <c r="A3733" s="170"/>
      <c r="B3733" s="168"/>
    </row>
    <row r="3734" spans="1:2" x14ac:dyDescent="0.25">
      <c r="A3734" s="170"/>
      <c r="B3734" s="168"/>
    </row>
    <row r="3735" spans="1:2" x14ac:dyDescent="0.25">
      <c r="A3735" s="170"/>
      <c r="B3735" s="168"/>
    </row>
    <row r="3736" spans="1:2" x14ac:dyDescent="0.25">
      <c r="A3736" s="170"/>
      <c r="B3736" s="168"/>
    </row>
    <row r="3737" spans="1:2" x14ac:dyDescent="0.25">
      <c r="A3737" s="170"/>
      <c r="B3737" s="168"/>
    </row>
    <row r="3738" spans="1:2" x14ac:dyDescent="0.25">
      <c r="A3738" s="170"/>
      <c r="B3738" s="168"/>
    </row>
    <row r="3739" spans="1:2" x14ac:dyDescent="0.25">
      <c r="A3739" s="170"/>
      <c r="B3739" s="168"/>
    </row>
    <row r="3740" spans="1:2" x14ac:dyDescent="0.25">
      <c r="A3740" s="170"/>
      <c r="B3740" s="168"/>
    </row>
    <row r="3741" spans="1:2" x14ac:dyDescent="0.25">
      <c r="A3741" s="170"/>
      <c r="B3741" s="168"/>
    </row>
    <row r="3742" spans="1:2" x14ac:dyDescent="0.25">
      <c r="A3742" s="170"/>
      <c r="B3742" s="168"/>
    </row>
    <row r="3743" spans="1:2" x14ac:dyDescent="0.25">
      <c r="A3743" s="170"/>
      <c r="B3743" s="168"/>
    </row>
    <row r="3744" spans="1:2" x14ac:dyDescent="0.25">
      <c r="A3744" s="170"/>
      <c r="B3744" s="168"/>
    </row>
    <row r="3745" spans="1:2" x14ac:dyDescent="0.25">
      <c r="A3745" s="170"/>
      <c r="B3745" s="168"/>
    </row>
    <row r="3746" spans="1:2" x14ac:dyDescent="0.25">
      <c r="A3746" s="170"/>
      <c r="B3746" s="168"/>
    </row>
    <row r="3747" spans="1:2" x14ac:dyDescent="0.25">
      <c r="A3747" s="170"/>
      <c r="B3747" s="168"/>
    </row>
    <row r="3748" spans="1:2" x14ac:dyDescent="0.25">
      <c r="A3748" s="170"/>
      <c r="B3748" s="168"/>
    </row>
    <row r="3749" spans="1:2" x14ac:dyDescent="0.25">
      <c r="A3749" s="170"/>
      <c r="B3749" s="168"/>
    </row>
    <row r="3750" spans="1:2" x14ac:dyDescent="0.25">
      <c r="A3750" s="170"/>
      <c r="B3750" s="168"/>
    </row>
    <row r="3751" spans="1:2" x14ac:dyDescent="0.25">
      <c r="A3751" s="170"/>
      <c r="B3751" s="168"/>
    </row>
    <row r="3752" spans="1:2" x14ac:dyDescent="0.25">
      <c r="A3752" s="170"/>
      <c r="B3752" s="168"/>
    </row>
    <row r="3753" spans="1:2" x14ac:dyDescent="0.25">
      <c r="A3753" s="170"/>
      <c r="B3753" s="168"/>
    </row>
    <row r="3754" spans="1:2" x14ac:dyDescent="0.25">
      <c r="A3754" s="170"/>
      <c r="B3754" s="168"/>
    </row>
    <row r="3755" spans="1:2" x14ac:dyDescent="0.25">
      <c r="A3755" s="170"/>
      <c r="B3755" s="168"/>
    </row>
    <row r="3756" spans="1:2" x14ac:dyDescent="0.25">
      <c r="A3756" s="170"/>
      <c r="B3756" s="168"/>
    </row>
    <row r="3757" spans="1:2" x14ac:dyDescent="0.25">
      <c r="A3757" s="170"/>
      <c r="B3757" s="168"/>
    </row>
    <row r="3758" spans="1:2" x14ac:dyDescent="0.25">
      <c r="A3758" s="170"/>
      <c r="B3758" s="168"/>
    </row>
    <row r="3759" spans="1:2" x14ac:dyDescent="0.25">
      <c r="A3759" s="170"/>
      <c r="B3759" s="168"/>
    </row>
    <row r="3760" spans="1:2" x14ac:dyDescent="0.25">
      <c r="A3760" s="170"/>
      <c r="B3760" s="168"/>
    </row>
    <row r="3761" spans="1:2" x14ac:dyDescent="0.25">
      <c r="A3761" s="170"/>
      <c r="B3761" s="168"/>
    </row>
    <row r="3762" spans="1:2" x14ac:dyDescent="0.25">
      <c r="A3762" s="170"/>
      <c r="B3762" s="168"/>
    </row>
    <row r="3763" spans="1:2" x14ac:dyDescent="0.25">
      <c r="A3763" s="170"/>
      <c r="B3763" s="168"/>
    </row>
    <row r="3764" spans="1:2" x14ac:dyDescent="0.25">
      <c r="A3764" s="170"/>
      <c r="B3764" s="168"/>
    </row>
    <row r="3765" spans="1:2" x14ac:dyDescent="0.25">
      <c r="A3765" s="170"/>
      <c r="B3765" s="168"/>
    </row>
    <row r="3766" spans="1:2" x14ac:dyDescent="0.25">
      <c r="A3766" s="170"/>
      <c r="B3766" s="168"/>
    </row>
    <row r="3767" spans="1:2" x14ac:dyDescent="0.25">
      <c r="A3767" s="170"/>
      <c r="B3767" s="168"/>
    </row>
    <row r="3768" spans="1:2" x14ac:dyDescent="0.25">
      <c r="A3768" s="170"/>
      <c r="B3768" s="168"/>
    </row>
    <row r="3769" spans="1:2" x14ac:dyDescent="0.25">
      <c r="A3769" s="170"/>
      <c r="B3769" s="168"/>
    </row>
    <row r="3770" spans="1:2" x14ac:dyDescent="0.25">
      <c r="A3770" s="170"/>
      <c r="B3770" s="168"/>
    </row>
    <row r="3771" spans="1:2" x14ac:dyDescent="0.25">
      <c r="A3771" s="170"/>
      <c r="B3771" s="168"/>
    </row>
    <row r="3772" spans="1:2" x14ac:dyDescent="0.25">
      <c r="A3772" s="170"/>
      <c r="B3772" s="168"/>
    </row>
    <row r="3773" spans="1:2" x14ac:dyDescent="0.25">
      <c r="A3773" s="170"/>
      <c r="B3773" s="168"/>
    </row>
    <row r="3774" spans="1:2" x14ac:dyDescent="0.25">
      <c r="A3774" s="170"/>
      <c r="B3774" s="168"/>
    </row>
    <row r="3775" spans="1:2" x14ac:dyDescent="0.25">
      <c r="A3775" s="170"/>
      <c r="B3775" s="168"/>
    </row>
    <row r="3776" spans="1:2" x14ac:dyDescent="0.25">
      <c r="A3776" s="170"/>
      <c r="B3776" s="168"/>
    </row>
    <row r="3777" spans="1:2" x14ac:dyDescent="0.25">
      <c r="A3777" s="170"/>
      <c r="B3777" s="168"/>
    </row>
    <row r="3778" spans="1:2" x14ac:dyDescent="0.25">
      <c r="A3778" s="170"/>
      <c r="B3778" s="168"/>
    </row>
    <row r="3779" spans="1:2" x14ac:dyDescent="0.25">
      <c r="A3779" s="170"/>
      <c r="B3779" s="168"/>
    </row>
    <row r="3780" spans="1:2" x14ac:dyDescent="0.25">
      <c r="A3780" s="170"/>
      <c r="B3780" s="168"/>
    </row>
    <row r="3781" spans="1:2" x14ac:dyDescent="0.25">
      <c r="A3781" s="170"/>
      <c r="B3781" s="168"/>
    </row>
    <row r="3782" spans="1:2" x14ac:dyDescent="0.25">
      <c r="A3782" s="170"/>
      <c r="B3782" s="168"/>
    </row>
    <row r="3783" spans="1:2" x14ac:dyDescent="0.25">
      <c r="A3783" s="170"/>
      <c r="B3783" s="168"/>
    </row>
    <row r="3784" spans="1:2" x14ac:dyDescent="0.25">
      <c r="A3784" s="170"/>
      <c r="B3784" s="168"/>
    </row>
    <row r="3785" spans="1:2" x14ac:dyDescent="0.25">
      <c r="A3785" s="170"/>
      <c r="B3785" s="168"/>
    </row>
    <row r="3786" spans="1:2" x14ac:dyDescent="0.25">
      <c r="A3786" s="170"/>
      <c r="B3786" s="168"/>
    </row>
    <row r="3787" spans="1:2" x14ac:dyDescent="0.25">
      <c r="A3787" s="170"/>
      <c r="B3787" s="168"/>
    </row>
    <row r="3788" spans="1:2" x14ac:dyDescent="0.25">
      <c r="A3788" s="170"/>
      <c r="B3788" s="168"/>
    </row>
    <row r="3789" spans="1:2" x14ac:dyDescent="0.25">
      <c r="A3789" s="170"/>
      <c r="B3789" s="168"/>
    </row>
    <row r="3790" spans="1:2" x14ac:dyDescent="0.25">
      <c r="A3790" s="170"/>
      <c r="B3790" s="168"/>
    </row>
    <row r="3791" spans="1:2" x14ac:dyDescent="0.25">
      <c r="A3791" s="170"/>
      <c r="B3791" s="168"/>
    </row>
    <row r="3792" spans="1:2" x14ac:dyDescent="0.25">
      <c r="A3792" s="170"/>
      <c r="B3792" s="168"/>
    </row>
    <row r="3793" spans="1:2" x14ac:dyDescent="0.25">
      <c r="A3793" s="170"/>
      <c r="B3793" s="168"/>
    </row>
    <row r="3794" spans="1:2" x14ac:dyDescent="0.25">
      <c r="A3794" s="170"/>
      <c r="B3794" s="168"/>
    </row>
    <row r="3795" spans="1:2" x14ac:dyDescent="0.25">
      <c r="A3795" s="170"/>
      <c r="B3795" s="168"/>
    </row>
    <row r="3796" spans="1:2" x14ac:dyDescent="0.25">
      <c r="A3796" s="170"/>
      <c r="B3796" s="168"/>
    </row>
    <row r="3797" spans="1:2" x14ac:dyDescent="0.25">
      <c r="A3797" s="170"/>
      <c r="B3797" s="168"/>
    </row>
    <row r="3798" spans="1:2" x14ac:dyDescent="0.25">
      <c r="A3798" s="170"/>
      <c r="B3798" s="168"/>
    </row>
    <row r="3799" spans="1:2" x14ac:dyDescent="0.25">
      <c r="A3799" s="170"/>
      <c r="B3799" s="168"/>
    </row>
    <row r="3800" spans="1:2" x14ac:dyDescent="0.25">
      <c r="A3800" s="170"/>
      <c r="B3800" s="168"/>
    </row>
    <row r="3801" spans="1:2" x14ac:dyDescent="0.25">
      <c r="A3801" s="170"/>
      <c r="B3801" s="168"/>
    </row>
    <row r="3802" spans="1:2" x14ac:dyDescent="0.25">
      <c r="A3802" s="170"/>
      <c r="B3802" s="168"/>
    </row>
    <row r="3803" spans="1:2" x14ac:dyDescent="0.25">
      <c r="A3803" s="170"/>
      <c r="B3803" s="168"/>
    </row>
    <row r="3804" spans="1:2" x14ac:dyDescent="0.25">
      <c r="A3804" s="170"/>
      <c r="B3804" s="168"/>
    </row>
    <row r="3805" spans="1:2" x14ac:dyDescent="0.25">
      <c r="A3805" s="170"/>
      <c r="B3805" s="168"/>
    </row>
    <row r="3806" spans="1:2" x14ac:dyDescent="0.25">
      <c r="A3806" s="170"/>
      <c r="B3806" s="168"/>
    </row>
    <row r="3807" spans="1:2" x14ac:dyDescent="0.25">
      <c r="A3807" s="170"/>
      <c r="B3807" s="168"/>
    </row>
    <row r="3808" spans="1:2" x14ac:dyDescent="0.25">
      <c r="A3808" s="170"/>
      <c r="B3808" s="168"/>
    </row>
    <row r="3809" spans="1:2" x14ac:dyDescent="0.25">
      <c r="A3809" s="170"/>
      <c r="B3809" s="168"/>
    </row>
    <row r="3810" spans="1:2" x14ac:dyDescent="0.25">
      <c r="A3810" s="170"/>
      <c r="B3810" s="168"/>
    </row>
    <row r="3811" spans="1:2" x14ac:dyDescent="0.25">
      <c r="A3811" s="170"/>
      <c r="B3811" s="168"/>
    </row>
    <row r="3812" spans="1:2" x14ac:dyDescent="0.25">
      <c r="A3812" s="170"/>
      <c r="B3812" s="168"/>
    </row>
    <row r="3813" spans="1:2" x14ac:dyDescent="0.25">
      <c r="A3813" s="170"/>
      <c r="B3813" s="168"/>
    </row>
    <row r="3814" spans="1:2" x14ac:dyDescent="0.25">
      <c r="A3814" s="170"/>
      <c r="B3814" s="168"/>
    </row>
    <row r="3815" spans="1:2" x14ac:dyDescent="0.25">
      <c r="A3815" s="170"/>
      <c r="B3815" s="168"/>
    </row>
    <row r="3816" spans="1:2" x14ac:dyDescent="0.25">
      <c r="A3816" s="170"/>
      <c r="B3816" s="168"/>
    </row>
    <row r="3817" spans="1:2" x14ac:dyDescent="0.25">
      <c r="A3817" s="170"/>
      <c r="B3817" s="168"/>
    </row>
    <row r="3818" spans="1:2" x14ac:dyDescent="0.25">
      <c r="A3818" s="170"/>
      <c r="B3818" s="168"/>
    </row>
    <row r="3819" spans="1:2" x14ac:dyDescent="0.25">
      <c r="A3819" s="170"/>
      <c r="B3819" s="168"/>
    </row>
    <row r="3820" spans="1:2" x14ac:dyDescent="0.25">
      <c r="A3820" s="170"/>
      <c r="B3820" s="168"/>
    </row>
    <row r="3821" spans="1:2" x14ac:dyDescent="0.25">
      <c r="A3821" s="170"/>
      <c r="B3821" s="168"/>
    </row>
    <row r="3822" spans="1:2" x14ac:dyDescent="0.25">
      <c r="A3822" s="170"/>
      <c r="B3822" s="168"/>
    </row>
    <row r="3823" spans="1:2" x14ac:dyDescent="0.25">
      <c r="A3823" s="170"/>
      <c r="B3823" s="168"/>
    </row>
    <row r="3824" spans="1:2" x14ac:dyDescent="0.25">
      <c r="A3824" s="170"/>
      <c r="B3824" s="168"/>
    </row>
    <row r="3825" spans="1:2" x14ac:dyDescent="0.25">
      <c r="A3825" s="170"/>
      <c r="B3825" s="168"/>
    </row>
    <row r="3826" spans="1:2" x14ac:dyDescent="0.25">
      <c r="A3826" s="170"/>
      <c r="B3826" s="168"/>
    </row>
    <row r="3827" spans="1:2" x14ac:dyDescent="0.25">
      <c r="A3827" s="170"/>
      <c r="B3827" s="168"/>
    </row>
    <row r="3828" spans="1:2" x14ac:dyDescent="0.25">
      <c r="A3828" s="170"/>
      <c r="B3828" s="168"/>
    </row>
    <row r="3829" spans="1:2" x14ac:dyDescent="0.25">
      <c r="A3829" s="170"/>
      <c r="B3829" s="168"/>
    </row>
    <row r="3830" spans="1:2" x14ac:dyDescent="0.25">
      <c r="A3830" s="170"/>
      <c r="B3830" s="168"/>
    </row>
    <row r="3831" spans="1:2" x14ac:dyDescent="0.25">
      <c r="A3831" s="170"/>
      <c r="B3831" s="168"/>
    </row>
    <row r="3832" spans="1:2" x14ac:dyDescent="0.25">
      <c r="A3832" s="170"/>
      <c r="B3832" s="168"/>
    </row>
    <row r="3833" spans="1:2" x14ac:dyDescent="0.25">
      <c r="A3833" s="170"/>
      <c r="B3833" s="168"/>
    </row>
    <row r="3834" spans="1:2" x14ac:dyDescent="0.25">
      <c r="A3834" s="170"/>
      <c r="B3834" s="168"/>
    </row>
    <row r="3835" spans="1:2" x14ac:dyDescent="0.25">
      <c r="A3835" s="170"/>
      <c r="B3835" s="168"/>
    </row>
    <row r="3836" spans="1:2" x14ac:dyDescent="0.25">
      <c r="A3836" s="170"/>
      <c r="B3836" s="168"/>
    </row>
    <row r="3837" spans="1:2" x14ac:dyDescent="0.25">
      <c r="A3837" s="170"/>
      <c r="B3837" s="168"/>
    </row>
    <row r="3838" spans="1:2" x14ac:dyDescent="0.25">
      <c r="A3838" s="170"/>
      <c r="B3838" s="168"/>
    </row>
    <row r="3839" spans="1:2" x14ac:dyDescent="0.25">
      <c r="A3839" s="170"/>
      <c r="B3839" s="168"/>
    </row>
    <row r="3840" spans="1:2" x14ac:dyDescent="0.25">
      <c r="A3840" s="170"/>
      <c r="B3840" s="168"/>
    </row>
    <row r="3841" spans="1:2" x14ac:dyDescent="0.25">
      <c r="A3841" s="170"/>
      <c r="B3841" s="168"/>
    </row>
    <row r="3842" spans="1:2" x14ac:dyDescent="0.25">
      <c r="A3842" s="170"/>
      <c r="B3842" s="168"/>
    </row>
    <row r="3843" spans="1:2" x14ac:dyDescent="0.25">
      <c r="A3843" s="170"/>
      <c r="B3843" s="168"/>
    </row>
    <row r="3844" spans="1:2" x14ac:dyDescent="0.25">
      <c r="A3844" s="170"/>
      <c r="B3844" s="168"/>
    </row>
    <row r="3845" spans="1:2" x14ac:dyDescent="0.25">
      <c r="A3845" s="170"/>
      <c r="B3845" s="168"/>
    </row>
    <row r="3846" spans="1:2" x14ac:dyDescent="0.25">
      <c r="A3846" s="170"/>
      <c r="B3846" s="168"/>
    </row>
    <row r="3847" spans="1:2" x14ac:dyDescent="0.25">
      <c r="A3847" s="170"/>
      <c r="B3847" s="168"/>
    </row>
    <row r="3848" spans="1:2" x14ac:dyDescent="0.25">
      <c r="A3848" s="170"/>
      <c r="B3848" s="168"/>
    </row>
    <row r="3849" spans="1:2" x14ac:dyDescent="0.25">
      <c r="A3849" s="170"/>
      <c r="B3849" s="168"/>
    </row>
    <row r="3850" spans="1:2" x14ac:dyDescent="0.25">
      <c r="A3850" s="170"/>
      <c r="B3850" s="168"/>
    </row>
    <row r="3851" spans="1:2" x14ac:dyDescent="0.25">
      <c r="A3851" s="170"/>
      <c r="B3851" s="168"/>
    </row>
    <row r="3852" spans="1:2" x14ac:dyDescent="0.25">
      <c r="A3852" s="170"/>
      <c r="B3852" s="168"/>
    </row>
    <row r="3853" spans="1:2" x14ac:dyDescent="0.25">
      <c r="A3853" s="170"/>
      <c r="B3853" s="168"/>
    </row>
    <row r="3854" spans="1:2" x14ac:dyDescent="0.25">
      <c r="A3854" s="170"/>
      <c r="B3854" s="168"/>
    </row>
    <row r="3855" spans="1:2" x14ac:dyDescent="0.25">
      <c r="A3855" s="170"/>
      <c r="B3855" s="168"/>
    </row>
    <row r="3856" spans="1:2" x14ac:dyDescent="0.25">
      <c r="A3856" s="170"/>
      <c r="B3856" s="168"/>
    </row>
    <row r="3857" spans="1:2" x14ac:dyDescent="0.25">
      <c r="A3857" s="170"/>
      <c r="B3857" s="168"/>
    </row>
    <row r="3858" spans="1:2" x14ac:dyDescent="0.25">
      <c r="A3858" s="170"/>
      <c r="B3858" s="168"/>
    </row>
    <row r="3859" spans="1:2" x14ac:dyDescent="0.25">
      <c r="A3859" s="170"/>
      <c r="B3859" s="168"/>
    </row>
    <row r="3860" spans="1:2" x14ac:dyDescent="0.25">
      <c r="A3860" s="170"/>
      <c r="B3860" s="168"/>
    </row>
    <row r="3861" spans="1:2" x14ac:dyDescent="0.25">
      <c r="A3861" s="170"/>
      <c r="B3861" s="168"/>
    </row>
    <row r="3862" spans="1:2" x14ac:dyDescent="0.25">
      <c r="A3862" s="170"/>
      <c r="B3862" s="168"/>
    </row>
    <row r="3863" spans="1:2" x14ac:dyDescent="0.25">
      <c r="A3863" s="170"/>
      <c r="B3863" s="168"/>
    </row>
    <row r="3864" spans="1:2" x14ac:dyDescent="0.25">
      <c r="A3864" s="170"/>
      <c r="B3864" s="168"/>
    </row>
    <row r="3865" spans="1:2" x14ac:dyDescent="0.25">
      <c r="A3865" s="170"/>
      <c r="B3865" s="168"/>
    </row>
    <row r="3866" spans="1:2" x14ac:dyDescent="0.25">
      <c r="A3866" s="170"/>
      <c r="B3866" s="168"/>
    </row>
    <row r="3867" spans="1:2" x14ac:dyDescent="0.25">
      <c r="A3867" s="170"/>
      <c r="B3867" s="168"/>
    </row>
    <row r="3868" spans="1:2" x14ac:dyDescent="0.25">
      <c r="A3868" s="170"/>
      <c r="B3868" s="168"/>
    </row>
    <row r="3869" spans="1:2" x14ac:dyDescent="0.25">
      <c r="A3869" s="170"/>
      <c r="B3869" s="168"/>
    </row>
    <row r="3870" spans="1:2" x14ac:dyDescent="0.25">
      <c r="A3870" s="170"/>
      <c r="B3870" s="168"/>
    </row>
    <row r="3871" spans="1:2" x14ac:dyDescent="0.25">
      <c r="A3871" s="170"/>
      <c r="B3871" s="168"/>
    </row>
    <row r="3872" spans="1:2" x14ac:dyDescent="0.25">
      <c r="A3872" s="170"/>
      <c r="B3872" s="168"/>
    </row>
    <row r="3873" spans="1:2" x14ac:dyDescent="0.25">
      <c r="A3873" s="170"/>
      <c r="B3873" s="168"/>
    </row>
    <row r="3874" spans="1:2" x14ac:dyDescent="0.25">
      <c r="A3874" s="170"/>
      <c r="B3874" s="168"/>
    </row>
    <row r="3875" spans="1:2" x14ac:dyDescent="0.25">
      <c r="A3875" s="170"/>
      <c r="B3875" s="168"/>
    </row>
    <row r="3876" spans="1:2" x14ac:dyDescent="0.25">
      <c r="A3876" s="170"/>
      <c r="B3876" s="168"/>
    </row>
    <row r="3877" spans="1:2" x14ac:dyDescent="0.25">
      <c r="A3877" s="170"/>
      <c r="B3877" s="168"/>
    </row>
    <row r="3878" spans="1:2" x14ac:dyDescent="0.25">
      <c r="A3878" s="170"/>
      <c r="B3878" s="168"/>
    </row>
    <row r="3879" spans="1:2" x14ac:dyDescent="0.25">
      <c r="A3879" s="170"/>
      <c r="B3879" s="168"/>
    </row>
    <row r="3880" spans="1:2" x14ac:dyDescent="0.25">
      <c r="A3880" s="170"/>
      <c r="B3880" s="168"/>
    </row>
    <row r="3881" spans="1:2" x14ac:dyDescent="0.25">
      <c r="A3881" s="170"/>
      <c r="B3881" s="168"/>
    </row>
    <row r="3882" spans="1:2" x14ac:dyDescent="0.25">
      <c r="A3882" s="170"/>
      <c r="B3882" s="168"/>
    </row>
    <row r="3883" spans="1:2" x14ac:dyDescent="0.25">
      <c r="A3883" s="170"/>
      <c r="B3883" s="168"/>
    </row>
    <row r="3884" spans="1:2" x14ac:dyDescent="0.25">
      <c r="A3884" s="170"/>
      <c r="B3884" s="168"/>
    </row>
    <row r="3885" spans="1:2" x14ac:dyDescent="0.25">
      <c r="A3885" s="170"/>
      <c r="B3885" s="168"/>
    </row>
    <row r="3886" spans="1:2" x14ac:dyDescent="0.25">
      <c r="A3886" s="170"/>
      <c r="B3886" s="168"/>
    </row>
    <row r="3887" spans="1:2" x14ac:dyDescent="0.25">
      <c r="A3887" s="170"/>
      <c r="B3887" s="168"/>
    </row>
    <row r="3888" spans="1:2" x14ac:dyDescent="0.25">
      <c r="A3888" s="170"/>
      <c r="B3888" s="168"/>
    </row>
    <row r="3889" spans="1:2" x14ac:dyDescent="0.25">
      <c r="A3889" s="170"/>
      <c r="B3889" s="168"/>
    </row>
    <row r="3890" spans="1:2" x14ac:dyDescent="0.25">
      <c r="A3890" s="170"/>
      <c r="B3890" s="168"/>
    </row>
    <row r="3891" spans="1:2" x14ac:dyDescent="0.25">
      <c r="A3891" s="170"/>
      <c r="B3891" s="168"/>
    </row>
    <row r="3892" spans="1:2" x14ac:dyDescent="0.25">
      <c r="A3892" s="170"/>
      <c r="B3892" s="168"/>
    </row>
    <row r="3893" spans="1:2" x14ac:dyDescent="0.25">
      <c r="A3893" s="170"/>
      <c r="B3893" s="168"/>
    </row>
    <row r="3894" spans="1:2" x14ac:dyDescent="0.25">
      <c r="A3894" s="170"/>
      <c r="B3894" s="168"/>
    </row>
    <row r="3895" spans="1:2" x14ac:dyDescent="0.25">
      <c r="A3895" s="170"/>
      <c r="B3895" s="168"/>
    </row>
    <row r="3896" spans="1:2" x14ac:dyDescent="0.25">
      <c r="A3896" s="170"/>
      <c r="B3896" s="168"/>
    </row>
    <row r="3897" spans="1:2" x14ac:dyDescent="0.25">
      <c r="A3897" s="170"/>
      <c r="B3897" s="168"/>
    </row>
    <row r="3898" spans="1:2" x14ac:dyDescent="0.25">
      <c r="A3898" s="170"/>
      <c r="B3898" s="168"/>
    </row>
    <row r="3899" spans="1:2" x14ac:dyDescent="0.25">
      <c r="A3899" s="170"/>
      <c r="B3899" s="168"/>
    </row>
    <row r="3900" spans="1:2" x14ac:dyDescent="0.25">
      <c r="A3900" s="170"/>
      <c r="B3900" s="168"/>
    </row>
    <row r="3901" spans="1:2" x14ac:dyDescent="0.25">
      <c r="A3901" s="170"/>
      <c r="B3901" s="168"/>
    </row>
    <row r="3902" spans="1:2" x14ac:dyDescent="0.25">
      <c r="A3902" s="170"/>
      <c r="B3902" s="168"/>
    </row>
    <row r="3903" spans="1:2" x14ac:dyDescent="0.25">
      <c r="A3903" s="170"/>
      <c r="B3903" s="168"/>
    </row>
    <row r="3904" spans="1:2" x14ac:dyDescent="0.25">
      <c r="A3904" s="170"/>
      <c r="B3904" s="168"/>
    </row>
    <row r="3905" spans="1:2" x14ac:dyDescent="0.25">
      <c r="A3905" s="170"/>
      <c r="B3905" s="168"/>
    </row>
    <row r="3906" spans="1:2" x14ac:dyDescent="0.25">
      <c r="A3906" s="170"/>
      <c r="B3906" s="168"/>
    </row>
    <row r="3907" spans="1:2" x14ac:dyDescent="0.25">
      <c r="A3907" s="170"/>
      <c r="B3907" s="168"/>
    </row>
    <row r="3908" spans="1:2" x14ac:dyDescent="0.25">
      <c r="A3908" s="170"/>
      <c r="B3908" s="168"/>
    </row>
    <row r="3909" spans="1:2" x14ac:dyDescent="0.25">
      <c r="A3909" s="170"/>
      <c r="B3909" s="168"/>
    </row>
    <row r="3910" spans="1:2" x14ac:dyDescent="0.25">
      <c r="A3910" s="170"/>
      <c r="B3910" s="168"/>
    </row>
    <row r="3911" spans="1:2" x14ac:dyDescent="0.25">
      <c r="A3911" s="170"/>
      <c r="B3911" s="168"/>
    </row>
    <row r="3912" spans="1:2" x14ac:dyDescent="0.25">
      <c r="A3912" s="170"/>
      <c r="B3912" s="168"/>
    </row>
    <row r="3913" spans="1:2" x14ac:dyDescent="0.25">
      <c r="A3913" s="170"/>
      <c r="B3913" s="168"/>
    </row>
    <row r="3914" spans="1:2" x14ac:dyDescent="0.25">
      <c r="A3914" s="170"/>
      <c r="B3914" s="168"/>
    </row>
    <row r="3915" spans="1:2" x14ac:dyDescent="0.25">
      <c r="A3915" s="170"/>
      <c r="B3915" s="168"/>
    </row>
    <row r="3916" spans="1:2" x14ac:dyDescent="0.25">
      <c r="A3916" s="170"/>
      <c r="B3916" s="168"/>
    </row>
    <row r="3917" spans="1:2" x14ac:dyDescent="0.25">
      <c r="A3917" s="170"/>
      <c r="B3917" s="168"/>
    </row>
    <row r="3918" spans="1:2" x14ac:dyDescent="0.25">
      <c r="A3918" s="170"/>
      <c r="B3918" s="168"/>
    </row>
    <row r="3919" spans="1:2" x14ac:dyDescent="0.25">
      <c r="A3919" s="170"/>
      <c r="B3919" s="168"/>
    </row>
    <row r="3920" spans="1:2" x14ac:dyDescent="0.25">
      <c r="A3920" s="170"/>
      <c r="B3920" s="168"/>
    </row>
    <row r="3921" spans="1:2" x14ac:dyDescent="0.25">
      <c r="A3921" s="170"/>
      <c r="B3921" s="168"/>
    </row>
    <row r="3922" spans="1:2" x14ac:dyDescent="0.25">
      <c r="A3922" s="170"/>
      <c r="B3922" s="168"/>
    </row>
    <row r="3923" spans="1:2" x14ac:dyDescent="0.25">
      <c r="A3923" s="170"/>
      <c r="B3923" s="168"/>
    </row>
    <row r="3924" spans="1:2" x14ac:dyDescent="0.25">
      <c r="A3924" s="170"/>
      <c r="B3924" s="168"/>
    </row>
    <row r="3925" spans="1:2" x14ac:dyDescent="0.25">
      <c r="A3925" s="170"/>
      <c r="B3925" s="168"/>
    </row>
    <row r="3926" spans="1:2" x14ac:dyDescent="0.25">
      <c r="A3926" s="170"/>
      <c r="B3926" s="168"/>
    </row>
    <row r="3927" spans="1:2" x14ac:dyDescent="0.25">
      <c r="A3927" s="170"/>
      <c r="B3927" s="168"/>
    </row>
    <row r="3928" spans="1:2" x14ac:dyDescent="0.25">
      <c r="A3928" s="170"/>
      <c r="B3928" s="168"/>
    </row>
    <row r="3929" spans="1:2" x14ac:dyDescent="0.25">
      <c r="A3929" s="170"/>
      <c r="B3929" s="168"/>
    </row>
    <row r="3930" spans="1:2" x14ac:dyDescent="0.25">
      <c r="A3930" s="170"/>
      <c r="B3930" s="168"/>
    </row>
    <row r="3931" spans="1:2" x14ac:dyDescent="0.25">
      <c r="A3931" s="170"/>
      <c r="B3931" s="168"/>
    </row>
    <row r="3932" spans="1:2" x14ac:dyDescent="0.25">
      <c r="A3932" s="170"/>
      <c r="B3932" s="168"/>
    </row>
    <row r="3933" spans="1:2" x14ac:dyDescent="0.25">
      <c r="A3933" s="170"/>
      <c r="B3933" s="168"/>
    </row>
    <row r="3934" spans="1:2" x14ac:dyDescent="0.25">
      <c r="A3934" s="170"/>
      <c r="B3934" s="168"/>
    </row>
    <row r="3935" spans="1:2" x14ac:dyDescent="0.25">
      <c r="A3935" s="170"/>
      <c r="B3935" s="168"/>
    </row>
    <row r="3936" spans="1:2" x14ac:dyDescent="0.25">
      <c r="A3936" s="170"/>
      <c r="B3936" s="168"/>
    </row>
    <row r="3937" spans="1:2" x14ac:dyDescent="0.25">
      <c r="A3937" s="170"/>
      <c r="B3937" s="168"/>
    </row>
    <row r="3938" spans="1:2" x14ac:dyDescent="0.25">
      <c r="A3938" s="170"/>
      <c r="B3938" s="168"/>
    </row>
    <row r="3939" spans="1:2" x14ac:dyDescent="0.25">
      <c r="A3939" s="170"/>
      <c r="B3939" s="168"/>
    </row>
    <row r="3940" spans="1:2" x14ac:dyDescent="0.25">
      <c r="A3940" s="170"/>
      <c r="B3940" s="168"/>
    </row>
    <row r="3941" spans="1:2" x14ac:dyDescent="0.25">
      <c r="A3941" s="170"/>
      <c r="B3941" s="168"/>
    </row>
    <row r="3942" spans="1:2" x14ac:dyDescent="0.25">
      <c r="A3942" s="170"/>
      <c r="B3942" s="168"/>
    </row>
    <row r="3943" spans="1:2" x14ac:dyDescent="0.25">
      <c r="A3943" s="170"/>
      <c r="B3943" s="168"/>
    </row>
    <row r="3944" spans="1:2" x14ac:dyDescent="0.25">
      <c r="A3944" s="170"/>
      <c r="B3944" s="168"/>
    </row>
    <row r="3945" spans="1:2" x14ac:dyDescent="0.25">
      <c r="A3945" s="170"/>
      <c r="B3945" s="168"/>
    </row>
    <row r="3946" spans="1:2" x14ac:dyDescent="0.25">
      <c r="A3946" s="170"/>
      <c r="B3946" s="168"/>
    </row>
    <row r="3947" spans="1:2" x14ac:dyDescent="0.25">
      <c r="A3947" s="170"/>
      <c r="B3947" s="168"/>
    </row>
    <row r="3948" spans="1:2" x14ac:dyDescent="0.25">
      <c r="A3948" s="170"/>
      <c r="B3948" s="168"/>
    </row>
    <row r="3949" spans="1:2" x14ac:dyDescent="0.25">
      <c r="A3949" s="170"/>
      <c r="B3949" s="168"/>
    </row>
    <row r="3950" spans="1:2" x14ac:dyDescent="0.25">
      <c r="A3950" s="170"/>
      <c r="B3950" s="168"/>
    </row>
    <row r="3951" spans="1:2" x14ac:dyDescent="0.25">
      <c r="A3951" s="170"/>
      <c r="B3951" s="168"/>
    </row>
    <row r="3952" spans="1:2" x14ac:dyDescent="0.25">
      <c r="A3952" s="170"/>
      <c r="B3952" s="168"/>
    </row>
    <row r="3953" spans="1:2" x14ac:dyDescent="0.25">
      <c r="A3953" s="170"/>
      <c r="B3953" s="168"/>
    </row>
    <row r="3954" spans="1:2" x14ac:dyDescent="0.25">
      <c r="A3954" s="170"/>
      <c r="B3954" s="168"/>
    </row>
    <row r="3955" spans="1:2" x14ac:dyDescent="0.25">
      <c r="A3955" s="170"/>
      <c r="B3955" s="168"/>
    </row>
    <row r="3956" spans="1:2" x14ac:dyDescent="0.25">
      <c r="A3956" s="170"/>
      <c r="B3956" s="168"/>
    </row>
    <row r="3957" spans="1:2" x14ac:dyDescent="0.25">
      <c r="A3957" s="170"/>
      <c r="B3957" s="168"/>
    </row>
    <row r="3958" spans="1:2" x14ac:dyDescent="0.25">
      <c r="A3958" s="170"/>
      <c r="B3958" s="168"/>
    </row>
    <row r="3959" spans="1:2" x14ac:dyDescent="0.25">
      <c r="A3959" s="170"/>
      <c r="B3959" s="168"/>
    </row>
    <row r="3960" spans="1:2" x14ac:dyDescent="0.25">
      <c r="A3960" s="170"/>
      <c r="B3960" s="168"/>
    </row>
    <row r="3961" spans="1:2" x14ac:dyDescent="0.25">
      <c r="A3961" s="170"/>
      <c r="B3961" s="168"/>
    </row>
    <row r="3962" spans="1:2" x14ac:dyDescent="0.25">
      <c r="A3962" s="170"/>
      <c r="B3962" s="168"/>
    </row>
    <row r="3963" spans="1:2" x14ac:dyDescent="0.25">
      <c r="A3963" s="170"/>
      <c r="B3963" s="168"/>
    </row>
    <row r="3964" spans="1:2" x14ac:dyDescent="0.25">
      <c r="A3964" s="170"/>
      <c r="B3964" s="168"/>
    </row>
    <row r="3965" spans="1:2" x14ac:dyDescent="0.25">
      <c r="A3965" s="170"/>
      <c r="B3965" s="168"/>
    </row>
    <row r="3966" spans="1:2" x14ac:dyDescent="0.25">
      <c r="A3966" s="170"/>
      <c r="B3966" s="168"/>
    </row>
    <row r="3967" spans="1:2" x14ac:dyDescent="0.25">
      <c r="A3967" s="170"/>
      <c r="B3967" s="168"/>
    </row>
    <row r="3968" spans="1:2" x14ac:dyDescent="0.25">
      <c r="A3968" s="170"/>
      <c r="B3968" s="168"/>
    </row>
    <row r="3969" spans="1:2" x14ac:dyDescent="0.25">
      <c r="A3969" s="170"/>
      <c r="B3969" s="168"/>
    </row>
    <row r="3970" spans="1:2" x14ac:dyDescent="0.25">
      <c r="A3970" s="170"/>
      <c r="B3970" s="168"/>
    </row>
    <row r="3971" spans="1:2" x14ac:dyDescent="0.25">
      <c r="A3971" s="170"/>
      <c r="B3971" s="168"/>
    </row>
    <row r="3972" spans="1:2" x14ac:dyDescent="0.25">
      <c r="A3972" s="170"/>
      <c r="B3972" s="168"/>
    </row>
    <row r="3973" spans="1:2" x14ac:dyDescent="0.25">
      <c r="A3973" s="170"/>
      <c r="B3973" s="168"/>
    </row>
    <row r="3974" spans="1:2" x14ac:dyDescent="0.25">
      <c r="A3974" s="170"/>
      <c r="B3974" s="168"/>
    </row>
    <row r="3975" spans="1:2" x14ac:dyDescent="0.25">
      <c r="A3975" s="170"/>
      <c r="B3975" s="168"/>
    </row>
    <row r="3976" spans="1:2" x14ac:dyDescent="0.25">
      <c r="A3976" s="170"/>
      <c r="B3976" s="168"/>
    </row>
    <row r="3977" spans="1:2" x14ac:dyDescent="0.25">
      <c r="A3977" s="170"/>
      <c r="B3977" s="168"/>
    </row>
    <row r="3978" spans="1:2" x14ac:dyDescent="0.25">
      <c r="A3978" s="170"/>
      <c r="B3978" s="168"/>
    </row>
    <row r="3979" spans="1:2" x14ac:dyDescent="0.25">
      <c r="A3979" s="170"/>
      <c r="B3979" s="168"/>
    </row>
    <row r="3980" spans="1:2" x14ac:dyDescent="0.25">
      <c r="A3980" s="170"/>
      <c r="B3980" s="168"/>
    </row>
    <row r="3981" spans="1:2" x14ac:dyDescent="0.25">
      <c r="A3981" s="170"/>
      <c r="B3981" s="168"/>
    </row>
    <row r="3982" spans="1:2" x14ac:dyDescent="0.25">
      <c r="A3982" s="170"/>
      <c r="B3982" s="168"/>
    </row>
    <row r="3983" spans="1:2" x14ac:dyDescent="0.25">
      <c r="A3983" s="170"/>
      <c r="B3983" s="168"/>
    </row>
    <row r="3984" spans="1:2" x14ac:dyDescent="0.25">
      <c r="A3984" s="170"/>
      <c r="B3984" s="168"/>
    </row>
    <row r="3985" spans="1:2" x14ac:dyDescent="0.25">
      <c r="A3985" s="170"/>
      <c r="B3985" s="168"/>
    </row>
    <row r="3986" spans="1:2" x14ac:dyDescent="0.25">
      <c r="A3986" s="170"/>
      <c r="B3986" s="168"/>
    </row>
    <row r="3987" spans="1:2" x14ac:dyDescent="0.25">
      <c r="A3987" s="170"/>
      <c r="B3987" s="168"/>
    </row>
    <row r="3988" spans="1:2" x14ac:dyDescent="0.25">
      <c r="A3988" s="170"/>
      <c r="B3988" s="168"/>
    </row>
    <row r="3989" spans="1:2" x14ac:dyDescent="0.25">
      <c r="A3989" s="170"/>
      <c r="B3989" s="168"/>
    </row>
    <row r="3990" spans="1:2" x14ac:dyDescent="0.25">
      <c r="A3990" s="170"/>
      <c r="B3990" s="168"/>
    </row>
    <row r="3991" spans="1:2" x14ac:dyDescent="0.25">
      <c r="A3991" s="170"/>
      <c r="B3991" s="168"/>
    </row>
    <row r="3992" spans="1:2" x14ac:dyDescent="0.25">
      <c r="A3992" s="170"/>
      <c r="B3992" s="168"/>
    </row>
    <row r="3993" spans="1:2" x14ac:dyDescent="0.25">
      <c r="A3993" s="170"/>
      <c r="B3993" s="168"/>
    </row>
    <row r="3994" spans="1:2" x14ac:dyDescent="0.25">
      <c r="A3994" s="170"/>
      <c r="B3994" s="168"/>
    </row>
    <row r="3995" spans="1:2" x14ac:dyDescent="0.25">
      <c r="A3995" s="170"/>
      <c r="B3995" s="168"/>
    </row>
    <row r="3996" spans="1:2" x14ac:dyDescent="0.25">
      <c r="A3996" s="170"/>
      <c r="B3996" s="168"/>
    </row>
    <row r="3997" spans="1:2" x14ac:dyDescent="0.25">
      <c r="A3997" s="170"/>
      <c r="B3997" s="168"/>
    </row>
    <row r="3998" spans="1:2" x14ac:dyDescent="0.25">
      <c r="A3998" s="170"/>
      <c r="B3998" s="168"/>
    </row>
    <row r="3999" spans="1:2" x14ac:dyDescent="0.25">
      <c r="A3999" s="170"/>
      <c r="B3999" s="168"/>
    </row>
    <row r="4000" spans="1:2" x14ac:dyDescent="0.25">
      <c r="A4000" s="170"/>
      <c r="B4000" s="168"/>
    </row>
    <row r="4001" spans="1:2" x14ac:dyDescent="0.25">
      <c r="A4001" s="170"/>
      <c r="B4001" s="168"/>
    </row>
    <row r="4002" spans="1:2" x14ac:dyDescent="0.25">
      <c r="A4002" s="170"/>
      <c r="B4002" s="168"/>
    </row>
    <row r="4003" spans="1:2" x14ac:dyDescent="0.25">
      <c r="A4003" s="170"/>
      <c r="B4003" s="168"/>
    </row>
    <row r="4004" spans="1:2" x14ac:dyDescent="0.25">
      <c r="A4004" s="170"/>
      <c r="B4004" s="168"/>
    </row>
    <row r="4005" spans="1:2" x14ac:dyDescent="0.25">
      <c r="A4005" s="170"/>
      <c r="B4005" s="168"/>
    </row>
    <row r="4006" spans="1:2" x14ac:dyDescent="0.25">
      <c r="A4006" s="170"/>
      <c r="B4006" s="168"/>
    </row>
    <row r="4007" spans="1:2" x14ac:dyDescent="0.25">
      <c r="A4007" s="170"/>
      <c r="B4007" s="168"/>
    </row>
    <row r="4008" spans="1:2" x14ac:dyDescent="0.25">
      <c r="A4008" s="170"/>
      <c r="B4008" s="168"/>
    </row>
    <row r="4009" spans="1:2" x14ac:dyDescent="0.25">
      <c r="A4009" s="170"/>
      <c r="B4009" s="168"/>
    </row>
    <row r="4010" spans="1:2" x14ac:dyDescent="0.25">
      <c r="A4010" s="170"/>
      <c r="B4010" s="168"/>
    </row>
    <row r="4011" spans="1:2" x14ac:dyDescent="0.25">
      <c r="A4011" s="170"/>
      <c r="B4011" s="168"/>
    </row>
    <row r="4012" spans="1:2" x14ac:dyDescent="0.25">
      <c r="A4012" s="170"/>
      <c r="B4012" s="168"/>
    </row>
    <row r="4013" spans="1:2" x14ac:dyDescent="0.25">
      <c r="A4013" s="170"/>
      <c r="B4013" s="168"/>
    </row>
    <row r="4014" spans="1:2" x14ac:dyDescent="0.25">
      <c r="A4014" s="170"/>
      <c r="B4014" s="168"/>
    </row>
    <row r="4015" spans="1:2" x14ac:dyDescent="0.25">
      <c r="A4015" s="170"/>
      <c r="B4015" s="168"/>
    </row>
    <row r="4016" spans="1:2" x14ac:dyDescent="0.25">
      <c r="A4016" s="170"/>
      <c r="B4016" s="168"/>
    </row>
    <row r="4017" spans="1:2" x14ac:dyDescent="0.25">
      <c r="A4017" s="170"/>
      <c r="B4017" s="168"/>
    </row>
    <row r="4018" spans="1:2" x14ac:dyDescent="0.25">
      <c r="A4018" s="170"/>
      <c r="B4018" s="168"/>
    </row>
    <row r="4019" spans="1:2" x14ac:dyDescent="0.25">
      <c r="A4019" s="170"/>
      <c r="B4019" s="168"/>
    </row>
    <row r="4020" spans="1:2" x14ac:dyDescent="0.25">
      <c r="A4020" s="170"/>
      <c r="B4020" s="168"/>
    </row>
    <row r="4021" spans="1:2" x14ac:dyDescent="0.25">
      <c r="A4021" s="170"/>
      <c r="B4021" s="168"/>
    </row>
    <row r="4022" spans="1:2" x14ac:dyDescent="0.25">
      <c r="A4022" s="170"/>
      <c r="B4022" s="168"/>
    </row>
    <row r="4023" spans="1:2" x14ac:dyDescent="0.25">
      <c r="A4023" s="170"/>
      <c r="B4023" s="168"/>
    </row>
    <row r="4024" spans="1:2" x14ac:dyDescent="0.25">
      <c r="A4024" s="170"/>
      <c r="B4024" s="168"/>
    </row>
    <row r="4025" spans="1:2" x14ac:dyDescent="0.25">
      <c r="A4025" s="170"/>
      <c r="B4025" s="168"/>
    </row>
    <row r="4026" spans="1:2" x14ac:dyDescent="0.25">
      <c r="A4026" s="170"/>
      <c r="B4026" s="168"/>
    </row>
    <row r="4027" spans="1:2" x14ac:dyDescent="0.25">
      <c r="A4027" s="170"/>
      <c r="B4027" s="168"/>
    </row>
    <row r="4028" spans="1:2" x14ac:dyDescent="0.25">
      <c r="A4028" s="170"/>
      <c r="B4028" s="168"/>
    </row>
    <row r="4029" spans="1:2" x14ac:dyDescent="0.25">
      <c r="A4029" s="170"/>
      <c r="B4029" s="168"/>
    </row>
    <row r="4030" spans="1:2" x14ac:dyDescent="0.25">
      <c r="A4030" s="170"/>
      <c r="B4030" s="168"/>
    </row>
    <row r="4031" spans="1:2" x14ac:dyDescent="0.25">
      <c r="A4031" s="170"/>
      <c r="B4031" s="168"/>
    </row>
    <row r="4032" spans="1:2" x14ac:dyDescent="0.25">
      <c r="A4032" s="170"/>
      <c r="B4032" s="168"/>
    </row>
    <row r="4033" spans="1:2" x14ac:dyDescent="0.25">
      <c r="A4033" s="170"/>
      <c r="B4033" s="168"/>
    </row>
    <row r="4034" spans="1:2" x14ac:dyDescent="0.25">
      <c r="A4034" s="170"/>
      <c r="B4034" s="168"/>
    </row>
    <row r="4035" spans="1:2" x14ac:dyDescent="0.25">
      <c r="A4035" s="170"/>
      <c r="B4035" s="168"/>
    </row>
    <row r="4036" spans="1:2" x14ac:dyDescent="0.25">
      <c r="A4036" s="170"/>
      <c r="B4036" s="168"/>
    </row>
    <row r="4037" spans="1:2" x14ac:dyDescent="0.25">
      <c r="A4037" s="170"/>
      <c r="B4037" s="168"/>
    </row>
    <row r="4038" spans="1:2" x14ac:dyDescent="0.25">
      <c r="A4038" s="170"/>
      <c r="B4038" s="168"/>
    </row>
    <row r="4039" spans="1:2" x14ac:dyDescent="0.25">
      <c r="A4039" s="170"/>
      <c r="B4039" s="168"/>
    </row>
    <row r="4040" spans="1:2" x14ac:dyDescent="0.25">
      <c r="A4040" s="170"/>
      <c r="B4040" s="168"/>
    </row>
    <row r="4041" spans="1:2" x14ac:dyDescent="0.25">
      <c r="A4041" s="170"/>
      <c r="B4041" s="168"/>
    </row>
    <row r="4042" spans="1:2" x14ac:dyDescent="0.25">
      <c r="A4042" s="170"/>
      <c r="B4042" s="168"/>
    </row>
    <row r="4043" spans="1:2" x14ac:dyDescent="0.25">
      <c r="A4043" s="170"/>
      <c r="B4043" s="168"/>
    </row>
    <row r="4044" spans="1:2" x14ac:dyDescent="0.25">
      <c r="A4044" s="170"/>
      <c r="B4044" s="168"/>
    </row>
    <row r="4045" spans="1:2" x14ac:dyDescent="0.25">
      <c r="A4045" s="170"/>
      <c r="B4045" s="168"/>
    </row>
    <row r="4046" spans="1:2" x14ac:dyDescent="0.25">
      <c r="A4046" s="170"/>
      <c r="B4046" s="168"/>
    </row>
    <row r="4047" spans="1:2" x14ac:dyDescent="0.25">
      <c r="A4047" s="170"/>
      <c r="B4047" s="168"/>
    </row>
    <row r="4048" spans="1:2" x14ac:dyDescent="0.25">
      <c r="A4048" s="170"/>
      <c r="B4048" s="168"/>
    </row>
    <row r="4049" spans="1:2" x14ac:dyDescent="0.25">
      <c r="A4049" s="170"/>
      <c r="B4049" s="168"/>
    </row>
    <row r="4050" spans="1:2" x14ac:dyDescent="0.25">
      <c r="A4050" s="170"/>
      <c r="B4050" s="168"/>
    </row>
    <row r="4051" spans="1:2" x14ac:dyDescent="0.25">
      <c r="A4051" s="170"/>
      <c r="B4051" s="168"/>
    </row>
    <row r="4052" spans="1:2" x14ac:dyDescent="0.25">
      <c r="A4052" s="170"/>
      <c r="B4052" s="168"/>
    </row>
    <row r="4053" spans="1:2" x14ac:dyDescent="0.25">
      <c r="A4053" s="170"/>
      <c r="B4053" s="168"/>
    </row>
    <row r="4054" spans="1:2" x14ac:dyDescent="0.25">
      <c r="A4054" s="170"/>
      <c r="B4054" s="168"/>
    </row>
    <row r="4055" spans="1:2" x14ac:dyDescent="0.25">
      <c r="A4055" s="170"/>
      <c r="B4055" s="168"/>
    </row>
    <row r="4056" spans="1:2" x14ac:dyDescent="0.25">
      <c r="A4056" s="170"/>
      <c r="B4056" s="168"/>
    </row>
    <row r="4057" spans="1:2" x14ac:dyDescent="0.25">
      <c r="A4057" s="170"/>
      <c r="B4057" s="168"/>
    </row>
    <row r="4058" spans="1:2" x14ac:dyDescent="0.25">
      <c r="A4058" s="170"/>
      <c r="B4058" s="168"/>
    </row>
    <row r="4059" spans="1:2" x14ac:dyDescent="0.25">
      <c r="A4059" s="170"/>
      <c r="B4059" s="168"/>
    </row>
    <row r="4060" spans="1:2" x14ac:dyDescent="0.25">
      <c r="A4060" s="170"/>
      <c r="B4060" s="168"/>
    </row>
    <row r="4061" spans="1:2" x14ac:dyDescent="0.25">
      <c r="A4061" s="170"/>
      <c r="B4061" s="168"/>
    </row>
    <row r="4062" spans="1:2" x14ac:dyDescent="0.25">
      <c r="A4062" s="170"/>
      <c r="B4062" s="168"/>
    </row>
    <row r="4063" spans="1:2" x14ac:dyDescent="0.25">
      <c r="A4063" s="170"/>
      <c r="B4063" s="168"/>
    </row>
    <row r="4064" spans="1:2" x14ac:dyDescent="0.25">
      <c r="A4064" s="170"/>
      <c r="B4064" s="168"/>
    </row>
    <row r="4065" spans="1:2" x14ac:dyDescent="0.25">
      <c r="A4065" s="170"/>
      <c r="B4065" s="168"/>
    </row>
    <row r="4066" spans="1:2" x14ac:dyDescent="0.25">
      <c r="A4066" s="170"/>
      <c r="B4066" s="168"/>
    </row>
    <row r="4067" spans="1:2" x14ac:dyDescent="0.25">
      <c r="A4067" s="170"/>
      <c r="B4067" s="168"/>
    </row>
    <row r="4068" spans="1:2" x14ac:dyDescent="0.25">
      <c r="A4068" s="170"/>
      <c r="B4068" s="168"/>
    </row>
    <row r="4069" spans="1:2" x14ac:dyDescent="0.25">
      <c r="A4069" s="170"/>
      <c r="B4069" s="168"/>
    </row>
    <row r="4070" spans="1:2" x14ac:dyDescent="0.25">
      <c r="A4070" s="170"/>
      <c r="B4070" s="168"/>
    </row>
    <row r="4071" spans="1:2" x14ac:dyDescent="0.25">
      <c r="A4071" s="170"/>
      <c r="B4071" s="168"/>
    </row>
    <row r="4072" spans="1:2" x14ac:dyDescent="0.25">
      <c r="A4072" s="170"/>
      <c r="B4072" s="168"/>
    </row>
    <row r="4073" spans="1:2" x14ac:dyDescent="0.25">
      <c r="A4073" s="170"/>
      <c r="B4073" s="168"/>
    </row>
    <row r="4074" spans="1:2" x14ac:dyDescent="0.25">
      <c r="A4074" s="170"/>
      <c r="B4074" s="168"/>
    </row>
    <row r="4075" spans="1:2" x14ac:dyDescent="0.25">
      <c r="A4075" s="170"/>
      <c r="B4075" s="168"/>
    </row>
    <row r="4076" spans="1:2" x14ac:dyDescent="0.25">
      <c r="A4076" s="170"/>
      <c r="B4076" s="168"/>
    </row>
    <row r="4077" spans="1:2" x14ac:dyDescent="0.25">
      <c r="A4077" s="170"/>
      <c r="B4077" s="168"/>
    </row>
    <row r="4078" spans="1:2" x14ac:dyDescent="0.25">
      <c r="A4078" s="170"/>
      <c r="B4078" s="168"/>
    </row>
    <row r="4079" spans="1:2" x14ac:dyDescent="0.25">
      <c r="A4079" s="170"/>
      <c r="B4079" s="168"/>
    </row>
    <row r="4080" spans="1:2" x14ac:dyDescent="0.25">
      <c r="A4080" s="170"/>
      <c r="B4080" s="168"/>
    </row>
    <row r="4081" spans="1:2" x14ac:dyDescent="0.25">
      <c r="A4081" s="170"/>
      <c r="B4081" s="168"/>
    </row>
    <row r="4082" spans="1:2" x14ac:dyDescent="0.25">
      <c r="A4082" s="170"/>
      <c r="B4082" s="168"/>
    </row>
    <row r="4083" spans="1:2" x14ac:dyDescent="0.25">
      <c r="A4083" s="170"/>
      <c r="B4083" s="168"/>
    </row>
    <row r="4084" spans="1:2" x14ac:dyDescent="0.25">
      <c r="A4084" s="170"/>
      <c r="B4084" s="168"/>
    </row>
    <row r="4085" spans="1:2" x14ac:dyDescent="0.25">
      <c r="A4085" s="170"/>
      <c r="B4085" s="168"/>
    </row>
    <row r="4086" spans="1:2" x14ac:dyDescent="0.25">
      <c r="A4086" s="170"/>
      <c r="B4086" s="168"/>
    </row>
    <row r="4087" spans="1:2" x14ac:dyDescent="0.25">
      <c r="A4087" s="170"/>
      <c r="B4087" s="168"/>
    </row>
    <row r="4088" spans="1:2" x14ac:dyDescent="0.25">
      <c r="A4088" s="170"/>
      <c r="B4088" s="168"/>
    </row>
    <row r="4089" spans="1:2" x14ac:dyDescent="0.25">
      <c r="A4089" s="170"/>
      <c r="B4089" s="168"/>
    </row>
    <row r="4090" spans="1:2" x14ac:dyDescent="0.25">
      <c r="A4090" s="170"/>
      <c r="B4090" s="168"/>
    </row>
    <row r="4091" spans="1:2" x14ac:dyDescent="0.25">
      <c r="A4091" s="170"/>
      <c r="B4091" s="168"/>
    </row>
    <row r="4092" spans="1:2" x14ac:dyDescent="0.25">
      <c r="A4092" s="170"/>
      <c r="B4092" s="168"/>
    </row>
    <row r="4093" spans="1:2" x14ac:dyDescent="0.25">
      <c r="A4093" s="170"/>
      <c r="B4093" s="168"/>
    </row>
    <row r="4094" spans="1:2" x14ac:dyDescent="0.25">
      <c r="A4094" s="170"/>
      <c r="B4094" s="168"/>
    </row>
    <row r="4095" spans="1:2" x14ac:dyDescent="0.25">
      <c r="A4095" s="170"/>
      <c r="B4095" s="168"/>
    </row>
    <row r="4096" spans="1:2" x14ac:dyDescent="0.25">
      <c r="A4096" s="170"/>
      <c r="B4096" s="168"/>
    </row>
    <row r="4097" spans="1:2" x14ac:dyDescent="0.25">
      <c r="A4097" s="170"/>
      <c r="B4097" s="168"/>
    </row>
    <row r="4098" spans="1:2" x14ac:dyDescent="0.25">
      <c r="A4098" s="170"/>
      <c r="B4098" s="168"/>
    </row>
    <row r="4099" spans="1:2" x14ac:dyDescent="0.25">
      <c r="A4099" s="170"/>
      <c r="B4099" s="168"/>
    </row>
    <row r="4100" spans="1:2" x14ac:dyDescent="0.25">
      <c r="A4100" s="170"/>
      <c r="B4100" s="168"/>
    </row>
    <row r="4101" spans="1:2" x14ac:dyDescent="0.25">
      <c r="A4101" s="170"/>
      <c r="B4101" s="168"/>
    </row>
    <row r="4102" spans="1:2" x14ac:dyDescent="0.25">
      <c r="A4102" s="170"/>
      <c r="B4102" s="168"/>
    </row>
    <row r="4103" spans="1:2" x14ac:dyDescent="0.25">
      <c r="A4103" s="170"/>
      <c r="B4103" s="168"/>
    </row>
    <row r="4104" spans="1:2" x14ac:dyDescent="0.25">
      <c r="A4104" s="170"/>
      <c r="B4104" s="168"/>
    </row>
    <row r="4105" spans="1:2" x14ac:dyDescent="0.25">
      <c r="A4105" s="170"/>
      <c r="B4105" s="168"/>
    </row>
    <row r="4106" spans="1:2" x14ac:dyDescent="0.25">
      <c r="A4106" s="170"/>
      <c r="B4106" s="168"/>
    </row>
    <row r="4107" spans="1:2" x14ac:dyDescent="0.25">
      <c r="A4107" s="170"/>
      <c r="B4107" s="168"/>
    </row>
    <row r="4108" spans="1:2" x14ac:dyDescent="0.25">
      <c r="A4108" s="170"/>
      <c r="B4108" s="168"/>
    </row>
    <row r="4109" spans="1:2" x14ac:dyDescent="0.25">
      <c r="A4109" s="170"/>
      <c r="B4109" s="168"/>
    </row>
    <row r="4110" spans="1:2" x14ac:dyDescent="0.25">
      <c r="A4110" s="170"/>
      <c r="B4110" s="168"/>
    </row>
    <row r="4111" spans="1:2" x14ac:dyDescent="0.25">
      <c r="A4111" s="170"/>
      <c r="B4111" s="168"/>
    </row>
    <row r="4112" spans="1:2" x14ac:dyDescent="0.25">
      <c r="A4112" s="170"/>
      <c r="B4112" s="168"/>
    </row>
    <row r="4113" spans="1:2" x14ac:dyDescent="0.25">
      <c r="A4113" s="170"/>
      <c r="B4113" s="168"/>
    </row>
    <row r="4114" spans="1:2" x14ac:dyDescent="0.25">
      <c r="A4114" s="170"/>
      <c r="B4114" s="168"/>
    </row>
    <row r="4115" spans="1:2" x14ac:dyDescent="0.25">
      <c r="A4115" s="170"/>
      <c r="B4115" s="168"/>
    </row>
    <row r="4116" spans="1:2" x14ac:dyDescent="0.25">
      <c r="A4116" s="170"/>
      <c r="B4116" s="168"/>
    </row>
    <row r="4117" spans="1:2" x14ac:dyDescent="0.25">
      <c r="A4117" s="170"/>
      <c r="B4117" s="168"/>
    </row>
    <row r="4118" spans="1:2" x14ac:dyDescent="0.25">
      <c r="A4118" s="170"/>
      <c r="B4118" s="168"/>
    </row>
    <row r="4119" spans="1:2" x14ac:dyDescent="0.25">
      <c r="A4119" s="170"/>
      <c r="B4119" s="168"/>
    </row>
    <row r="4120" spans="1:2" x14ac:dyDescent="0.25">
      <c r="A4120" s="170"/>
      <c r="B4120" s="168"/>
    </row>
    <row r="4121" spans="1:2" x14ac:dyDescent="0.25">
      <c r="A4121" s="170"/>
      <c r="B4121" s="168"/>
    </row>
    <row r="4122" spans="1:2" x14ac:dyDescent="0.25">
      <c r="A4122" s="170"/>
      <c r="B4122" s="168"/>
    </row>
    <row r="4123" spans="1:2" x14ac:dyDescent="0.25">
      <c r="A4123" s="170"/>
      <c r="B4123" s="168"/>
    </row>
    <row r="4124" spans="1:2" x14ac:dyDescent="0.25">
      <c r="A4124" s="170"/>
      <c r="B4124" s="168"/>
    </row>
    <row r="4125" spans="1:2" x14ac:dyDescent="0.25">
      <c r="A4125" s="170"/>
      <c r="B4125" s="168"/>
    </row>
    <row r="4126" spans="1:2" x14ac:dyDescent="0.25">
      <c r="A4126" s="170"/>
      <c r="B4126" s="168"/>
    </row>
    <row r="4127" spans="1:2" x14ac:dyDescent="0.25">
      <c r="A4127" s="170"/>
      <c r="B4127" s="168"/>
    </row>
    <row r="4128" spans="1:2" x14ac:dyDescent="0.25">
      <c r="A4128" s="170"/>
      <c r="B4128" s="168"/>
    </row>
    <row r="4129" spans="1:2" x14ac:dyDescent="0.25">
      <c r="A4129" s="170"/>
      <c r="B4129" s="168"/>
    </row>
    <row r="4130" spans="1:2" x14ac:dyDescent="0.25">
      <c r="A4130" s="170"/>
      <c r="B4130" s="168"/>
    </row>
    <row r="4131" spans="1:2" x14ac:dyDescent="0.25">
      <c r="A4131" s="170"/>
      <c r="B4131" s="168"/>
    </row>
    <row r="4132" spans="1:2" x14ac:dyDescent="0.25">
      <c r="A4132" s="170"/>
      <c r="B4132" s="168"/>
    </row>
    <row r="4133" spans="1:2" x14ac:dyDescent="0.25">
      <c r="A4133" s="170"/>
      <c r="B4133" s="168"/>
    </row>
    <row r="4134" spans="1:2" x14ac:dyDescent="0.25">
      <c r="A4134" s="170"/>
      <c r="B4134" s="168"/>
    </row>
    <row r="4135" spans="1:2" x14ac:dyDescent="0.25">
      <c r="A4135" s="170"/>
      <c r="B4135" s="168"/>
    </row>
    <row r="4136" spans="1:2" x14ac:dyDescent="0.25">
      <c r="A4136" s="170"/>
      <c r="B4136" s="168"/>
    </row>
    <row r="4137" spans="1:2" x14ac:dyDescent="0.25">
      <c r="A4137" s="170"/>
      <c r="B4137" s="168"/>
    </row>
    <row r="4138" spans="1:2" x14ac:dyDescent="0.25">
      <c r="A4138" s="170"/>
      <c r="B4138" s="168"/>
    </row>
    <row r="4139" spans="1:2" x14ac:dyDescent="0.25">
      <c r="A4139" s="170"/>
      <c r="B4139" s="168"/>
    </row>
    <row r="4140" spans="1:2" x14ac:dyDescent="0.25">
      <c r="A4140" s="170"/>
      <c r="B4140" s="168"/>
    </row>
    <row r="4141" spans="1:2" x14ac:dyDescent="0.25">
      <c r="A4141" s="170"/>
      <c r="B4141" s="168"/>
    </row>
    <row r="4142" spans="1:2" x14ac:dyDescent="0.25">
      <c r="A4142" s="170"/>
      <c r="B4142" s="168"/>
    </row>
    <row r="4143" spans="1:2" x14ac:dyDescent="0.25">
      <c r="A4143" s="170"/>
      <c r="B4143" s="168"/>
    </row>
    <row r="4144" spans="1:2" x14ac:dyDescent="0.25">
      <c r="A4144" s="170"/>
      <c r="B4144" s="168"/>
    </row>
    <row r="4145" spans="1:2" x14ac:dyDescent="0.25">
      <c r="A4145" s="170"/>
      <c r="B4145" s="168"/>
    </row>
    <row r="4146" spans="1:2" x14ac:dyDescent="0.25">
      <c r="A4146" s="170"/>
      <c r="B4146" s="168"/>
    </row>
    <row r="4147" spans="1:2" x14ac:dyDescent="0.25">
      <c r="A4147" s="170"/>
      <c r="B4147" s="168"/>
    </row>
    <row r="4148" spans="1:2" x14ac:dyDescent="0.25">
      <c r="A4148" s="170"/>
      <c r="B4148" s="168"/>
    </row>
    <row r="4149" spans="1:2" x14ac:dyDescent="0.25">
      <c r="A4149" s="170"/>
      <c r="B4149" s="168"/>
    </row>
    <row r="4150" spans="1:2" x14ac:dyDescent="0.25">
      <c r="A4150" s="170"/>
      <c r="B4150" s="168"/>
    </row>
    <row r="4151" spans="1:2" x14ac:dyDescent="0.25">
      <c r="A4151" s="170"/>
      <c r="B4151" s="168"/>
    </row>
    <row r="4152" spans="1:2" x14ac:dyDescent="0.25">
      <c r="A4152" s="170"/>
      <c r="B4152" s="168"/>
    </row>
    <row r="4153" spans="1:2" x14ac:dyDescent="0.25">
      <c r="A4153" s="170"/>
      <c r="B4153" s="168"/>
    </row>
    <row r="4154" spans="1:2" x14ac:dyDescent="0.25">
      <c r="A4154" s="170"/>
      <c r="B4154" s="168"/>
    </row>
    <row r="4155" spans="1:2" x14ac:dyDescent="0.25">
      <c r="A4155" s="170"/>
      <c r="B4155" s="168"/>
    </row>
    <row r="4156" spans="1:2" x14ac:dyDescent="0.25">
      <c r="A4156" s="170"/>
      <c r="B4156" s="168"/>
    </row>
    <row r="4157" spans="1:2" x14ac:dyDescent="0.25">
      <c r="A4157" s="170"/>
      <c r="B4157" s="168"/>
    </row>
    <row r="4158" spans="1:2" x14ac:dyDescent="0.25">
      <c r="A4158" s="170"/>
      <c r="B4158" s="168"/>
    </row>
    <row r="4159" spans="1:2" x14ac:dyDescent="0.25">
      <c r="A4159" s="170"/>
      <c r="B4159" s="168"/>
    </row>
    <row r="4160" spans="1:2" x14ac:dyDescent="0.25">
      <c r="A4160" s="170"/>
      <c r="B4160" s="168"/>
    </row>
    <row r="4161" spans="1:2" x14ac:dyDescent="0.25">
      <c r="A4161" s="170"/>
      <c r="B4161" s="168"/>
    </row>
    <row r="4162" spans="1:2" x14ac:dyDescent="0.25">
      <c r="A4162" s="170"/>
      <c r="B4162" s="168"/>
    </row>
    <row r="4163" spans="1:2" x14ac:dyDescent="0.25">
      <c r="A4163" s="170"/>
      <c r="B4163" s="168"/>
    </row>
    <row r="4164" spans="1:2" x14ac:dyDescent="0.25">
      <c r="A4164" s="170"/>
      <c r="B4164" s="168"/>
    </row>
    <row r="4165" spans="1:2" x14ac:dyDescent="0.25">
      <c r="A4165" s="170"/>
      <c r="B4165" s="168"/>
    </row>
    <row r="4166" spans="1:2" x14ac:dyDescent="0.25">
      <c r="A4166" s="170"/>
      <c r="B4166" s="168"/>
    </row>
    <row r="4167" spans="1:2" x14ac:dyDescent="0.25">
      <c r="A4167" s="170"/>
      <c r="B4167" s="168"/>
    </row>
    <row r="4168" spans="1:2" x14ac:dyDescent="0.25">
      <c r="A4168" s="170"/>
      <c r="B4168" s="168"/>
    </row>
    <row r="4169" spans="1:2" x14ac:dyDescent="0.25">
      <c r="A4169" s="170"/>
      <c r="B4169" s="168"/>
    </row>
    <row r="4170" spans="1:2" x14ac:dyDescent="0.25">
      <c r="A4170" s="170"/>
      <c r="B4170" s="168"/>
    </row>
    <row r="4171" spans="1:2" x14ac:dyDescent="0.25">
      <c r="A4171" s="170"/>
      <c r="B4171" s="168"/>
    </row>
    <row r="4172" spans="1:2" x14ac:dyDescent="0.25">
      <c r="A4172" s="170"/>
      <c r="B4172" s="168"/>
    </row>
    <row r="4173" spans="1:2" x14ac:dyDescent="0.25">
      <c r="A4173" s="170"/>
      <c r="B4173" s="168"/>
    </row>
    <row r="4174" spans="1:2" x14ac:dyDescent="0.25">
      <c r="A4174" s="170"/>
      <c r="B4174" s="168"/>
    </row>
    <row r="4175" spans="1:2" x14ac:dyDescent="0.25">
      <c r="A4175" s="170"/>
      <c r="B4175" s="168"/>
    </row>
    <row r="4176" spans="1:2" x14ac:dyDescent="0.25">
      <c r="A4176" s="170"/>
      <c r="B4176" s="168"/>
    </row>
    <row r="4177" spans="1:2" x14ac:dyDescent="0.25">
      <c r="A4177" s="170"/>
      <c r="B4177" s="168"/>
    </row>
    <row r="4178" spans="1:2" x14ac:dyDescent="0.25">
      <c r="A4178" s="170"/>
      <c r="B4178" s="168"/>
    </row>
    <row r="4179" spans="1:2" x14ac:dyDescent="0.25">
      <c r="A4179" s="170"/>
      <c r="B4179" s="168"/>
    </row>
    <row r="4180" spans="1:2" x14ac:dyDescent="0.25">
      <c r="A4180" s="170"/>
      <c r="B4180" s="168"/>
    </row>
    <row r="4181" spans="1:2" x14ac:dyDescent="0.25">
      <c r="A4181" s="170"/>
      <c r="B4181" s="168"/>
    </row>
    <row r="4182" spans="1:2" x14ac:dyDescent="0.25">
      <c r="A4182" s="170"/>
      <c r="B4182" s="168"/>
    </row>
    <row r="4183" spans="1:2" x14ac:dyDescent="0.25">
      <c r="A4183" s="170"/>
      <c r="B4183" s="168"/>
    </row>
    <row r="4184" spans="1:2" x14ac:dyDescent="0.25">
      <c r="A4184" s="170"/>
      <c r="B4184" s="168"/>
    </row>
    <row r="4185" spans="1:2" x14ac:dyDescent="0.25">
      <c r="A4185" s="170"/>
      <c r="B4185" s="168"/>
    </row>
    <row r="4186" spans="1:2" x14ac:dyDescent="0.25">
      <c r="A4186" s="170"/>
      <c r="B4186" s="168"/>
    </row>
    <row r="4187" spans="1:2" x14ac:dyDescent="0.25">
      <c r="A4187" s="170"/>
      <c r="B4187" s="168"/>
    </row>
    <row r="4188" spans="1:2" x14ac:dyDescent="0.25">
      <c r="A4188" s="170"/>
      <c r="B4188" s="168"/>
    </row>
    <row r="4189" spans="1:2" x14ac:dyDescent="0.25">
      <c r="A4189" s="170"/>
      <c r="B4189" s="168"/>
    </row>
    <row r="4190" spans="1:2" x14ac:dyDescent="0.25">
      <c r="A4190" s="170"/>
      <c r="B4190" s="168"/>
    </row>
    <row r="4191" spans="1:2" x14ac:dyDescent="0.25">
      <c r="A4191" s="170"/>
      <c r="B4191" s="168"/>
    </row>
    <row r="4192" spans="1:2" x14ac:dyDescent="0.25">
      <c r="A4192" s="170"/>
      <c r="B4192" s="168"/>
    </row>
    <row r="4193" spans="1:2" x14ac:dyDescent="0.25">
      <c r="A4193" s="170"/>
      <c r="B4193" s="168"/>
    </row>
    <row r="4194" spans="1:2" x14ac:dyDescent="0.25">
      <c r="A4194" s="170"/>
      <c r="B4194" s="168"/>
    </row>
    <row r="4195" spans="1:2" x14ac:dyDescent="0.25">
      <c r="A4195" s="170"/>
      <c r="B4195" s="168"/>
    </row>
    <row r="4196" spans="1:2" x14ac:dyDescent="0.25">
      <c r="A4196" s="170"/>
      <c r="B4196" s="168"/>
    </row>
    <row r="4197" spans="1:2" x14ac:dyDescent="0.25">
      <c r="A4197" s="170"/>
      <c r="B4197" s="168"/>
    </row>
    <row r="4198" spans="1:2" x14ac:dyDescent="0.25">
      <c r="A4198" s="170"/>
      <c r="B4198" s="168"/>
    </row>
    <row r="4199" spans="1:2" x14ac:dyDescent="0.25">
      <c r="A4199" s="170"/>
      <c r="B4199" s="168"/>
    </row>
    <row r="4200" spans="1:2" x14ac:dyDescent="0.25">
      <c r="A4200" s="170"/>
      <c r="B4200" s="168"/>
    </row>
    <row r="4201" spans="1:2" x14ac:dyDescent="0.25">
      <c r="A4201" s="170"/>
      <c r="B4201" s="168"/>
    </row>
    <row r="4202" spans="1:2" x14ac:dyDescent="0.25">
      <c r="A4202" s="170"/>
      <c r="B4202" s="168"/>
    </row>
    <row r="4203" spans="1:2" x14ac:dyDescent="0.25">
      <c r="A4203" s="170"/>
      <c r="B4203" s="168"/>
    </row>
    <row r="4204" spans="1:2" x14ac:dyDescent="0.25">
      <c r="A4204" s="170"/>
      <c r="B4204" s="168"/>
    </row>
    <row r="4205" spans="1:2" x14ac:dyDescent="0.25">
      <c r="A4205" s="170"/>
      <c r="B4205" s="168"/>
    </row>
    <row r="4206" spans="1:2" x14ac:dyDescent="0.25">
      <c r="A4206" s="170"/>
      <c r="B4206" s="168"/>
    </row>
    <row r="4207" spans="1:2" x14ac:dyDescent="0.25">
      <c r="A4207" s="170"/>
      <c r="B4207" s="168"/>
    </row>
    <row r="4208" spans="1:2" x14ac:dyDescent="0.25">
      <c r="A4208" s="170"/>
      <c r="B4208" s="168"/>
    </row>
    <row r="4209" spans="1:2" x14ac:dyDescent="0.25">
      <c r="A4209" s="170"/>
      <c r="B4209" s="168"/>
    </row>
    <row r="4210" spans="1:2" x14ac:dyDescent="0.25">
      <c r="A4210" s="170"/>
      <c r="B4210" s="168"/>
    </row>
    <row r="4211" spans="1:2" x14ac:dyDescent="0.25">
      <c r="A4211" s="170"/>
      <c r="B4211" s="168"/>
    </row>
    <row r="4212" spans="1:2" x14ac:dyDescent="0.25">
      <c r="A4212" s="170"/>
      <c r="B4212" s="168"/>
    </row>
    <row r="4213" spans="1:2" x14ac:dyDescent="0.25">
      <c r="A4213" s="170"/>
      <c r="B4213" s="168"/>
    </row>
    <row r="4214" spans="1:2" x14ac:dyDescent="0.25">
      <c r="A4214" s="170"/>
      <c r="B4214" s="168"/>
    </row>
    <row r="4215" spans="1:2" x14ac:dyDescent="0.25">
      <c r="A4215" s="170"/>
      <c r="B4215" s="168"/>
    </row>
    <row r="4216" spans="1:2" x14ac:dyDescent="0.25">
      <c r="A4216" s="170"/>
      <c r="B4216" s="168"/>
    </row>
    <row r="4217" spans="1:2" x14ac:dyDescent="0.25">
      <c r="A4217" s="170"/>
      <c r="B4217" s="168"/>
    </row>
    <row r="4218" spans="1:2" x14ac:dyDescent="0.25">
      <c r="A4218" s="170"/>
      <c r="B4218" s="168"/>
    </row>
    <row r="4219" spans="1:2" x14ac:dyDescent="0.25">
      <c r="A4219" s="170"/>
      <c r="B4219" s="168"/>
    </row>
    <row r="4220" spans="1:2" x14ac:dyDescent="0.25">
      <c r="A4220" s="170"/>
      <c r="B4220" s="168"/>
    </row>
    <row r="4221" spans="1:2" x14ac:dyDescent="0.25">
      <c r="A4221" s="170"/>
      <c r="B4221" s="168"/>
    </row>
    <row r="4222" spans="1:2" x14ac:dyDescent="0.25">
      <c r="A4222" s="170"/>
      <c r="B4222" s="168"/>
    </row>
    <row r="4223" spans="1:2" x14ac:dyDescent="0.25">
      <c r="A4223" s="170"/>
      <c r="B4223" s="168"/>
    </row>
    <row r="4224" spans="1:2" x14ac:dyDescent="0.25">
      <c r="A4224" s="170"/>
      <c r="B4224" s="168"/>
    </row>
    <row r="4225" spans="1:2" x14ac:dyDescent="0.25">
      <c r="A4225" s="170"/>
      <c r="B4225" s="168"/>
    </row>
    <row r="4226" spans="1:2" x14ac:dyDescent="0.25">
      <c r="A4226" s="170"/>
      <c r="B4226" s="168"/>
    </row>
    <row r="4227" spans="1:2" x14ac:dyDescent="0.25">
      <c r="A4227" s="170"/>
      <c r="B4227" s="168"/>
    </row>
    <row r="4228" spans="1:2" x14ac:dyDescent="0.25">
      <c r="A4228" s="170"/>
      <c r="B4228" s="168"/>
    </row>
    <row r="4229" spans="1:2" x14ac:dyDescent="0.25">
      <c r="A4229" s="170"/>
      <c r="B4229" s="168"/>
    </row>
    <row r="4230" spans="1:2" x14ac:dyDescent="0.25">
      <c r="A4230" s="170"/>
      <c r="B4230" s="168"/>
    </row>
    <row r="4231" spans="1:2" x14ac:dyDescent="0.25">
      <c r="A4231" s="170"/>
      <c r="B4231" s="168"/>
    </row>
    <row r="4232" spans="1:2" x14ac:dyDescent="0.25">
      <c r="A4232" s="170"/>
      <c r="B4232" s="168"/>
    </row>
    <row r="4233" spans="1:2" x14ac:dyDescent="0.25">
      <c r="A4233" s="170"/>
      <c r="B4233" s="168"/>
    </row>
    <row r="4234" spans="1:2" x14ac:dyDescent="0.25">
      <c r="A4234" s="170"/>
      <c r="B4234" s="168"/>
    </row>
    <row r="4235" spans="1:2" x14ac:dyDescent="0.25">
      <c r="A4235" s="170"/>
      <c r="B4235" s="168"/>
    </row>
    <row r="4236" spans="1:2" x14ac:dyDescent="0.25">
      <c r="A4236" s="170"/>
      <c r="B4236" s="168"/>
    </row>
    <row r="4237" spans="1:2" x14ac:dyDescent="0.25">
      <c r="A4237" s="170"/>
      <c r="B4237" s="168"/>
    </row>
    <row r="4238" spans="1:2" x14ac:dyDescent="0.25">
      <c r="A4238" s="170"/>
      <c r="B4238" s="168"/>
    </row>
    <row r="4239" spans="1:2" x14ac:dyDescent="0.25">
      <c r="A4239" s="170"/>
      <c r="B4239" s="168"/>
    </row>
    <row r="4240" spans="1:2" x14ac:dyDescent="0.25">
      <c r="A4240" s="170"/>
      <c r="B4240" s="168"/>
    </row>
    <row r="4241" spans="1:2" x14ac:dyDescent="0.25">
      <c r="A4241" s="170"/>
      <c r="B4241" s="168"/>
    </row>
    <row r="4242" spans="1:2" x14ac:dyDescent="0.25">
      <c r="A4242" s="170"/>
      <c r="B4242" s="168"/>
    </row>
    <row r="4243" spans="1:2" x14ac:dyDescent="0.25">
      <c r="A4243" s="170"/>
      <c r="B4243" s="168"/>
    </row>
    <row r="4244" spans="1:2" x14ac:dyDescent="0.25">
      <c r="A4244" s="170"/>
      <c r="B4244" s="168"/>
    </row>
    <row r="4245" spans="1:2" x14ac:dyDescent="0.25">
      <c r="A4245" s="170"/>
      <c r="B4245" s="168"/>
    </row>
    <row r="4246" spans="1:2" x14ac:dyDescent="0.25">
      <c r="A4246" s="170"/>
      <c r="B4246" s="168"/>
    </row>
    <row r="4247" spans="1:2" x14ac:dyDescent="0.25">
      <c r="A4247" s="170"/>
      <c r="B4247" s="168"/>
    </row>
    <row r="4248" spans="1:2" x14ac:dyDescent="0.25">
      <c r="A4248" s="170"/>
      <c r="B4248" s="168"/>
    </row>
    <row r="4249" spans="1:2" x14ac:dyDescent="0.25">
      <c r="A4249" s="170"/>
      <c r="B4249" s="168"/>
    </row>
    <row r="4250" spans="1:2" x14ac:dyDescent="0.25">
      <c r="A4250" s="170"/>
      <c r="B4250" s="168"/>
    </row>
    <row r="4251" spans="1:2" x14ac:dyDescent="0.25">
      <c r="A4251" s="170"/>
      <c r="B4251" s="168"/>
    </row>
    <row r="4252" spans="1:2" x14ac:dyDescent="0.25">
      <c r="A4252" s="170"/>
      <c r="B4252" s="168"/>
    </row>
    <row r="4253" spans="1:2" x14ac:dyDescent="0.25">
      <c r="A4253" s="170"/>
      <c r="B4253" s="168"/>
    </row>
    <row r="4254" spans="1:2" x14ac:dyDescent="0.25">
      <c r="A4254" s="170"/>
      <c r="B4254" s="168"/>
    </row>
    <row r="4255" spans="1:2" x14ac:dyDescent="0.25">
      <c r="A4255" s="170"/>
      <c r="B4255" s="168"/>
    </row>
    <row r="4256" spans="1:2" x14ac:dyDescent="0.25">
      <c r="A4256" s="170"/>
      <c r="B4256" s="168"/>
    </row>
    <row r="4257" spans="1:2" x14ac:dyDescent="0.25">
      <c r="A4257" s="170"/>
      <c r="B4257" s="168"/>
    </row>
    <row r="4258" spans="1:2" x14ac:dyDescent="0.25">
      <c r="A4258" s="170"/>
      <c r="B4258" s="168"/>
    </row>
    <row r="4259" spans="1:2" x14ac:dyDescent="0.25">
      <c r="A4259" s="170"/>
      <c r="B4259" s="168"/>
    </row>
    <row r="4260" spans="1:2" x14ac:dyDescent="0.25">
      <c r="A4260" s="170"/>
      <c r="B4260" s="168"/>
    </row>
    <row r="4261" spans="1:2" x14ac:dyDescent="0.25">
      <c r="A4261" s="170"/>
      <c r="B4261" s="168"/>
    </row>
    <row r="4262" spans="1:2" x14ac:dyDescent="0.25">
      <c r="A4262" s="170"/>
      <c r="B4262" s="168"/>
    </row>
    <row r="4263" spans="1:2" x14ac:dyDescent="0.25">
      <c r="A4263" s="170"/>
      <c r="B4263" s="168"/>
    </row>
    <row r="4264" spans="1:2" x14ac:dyDescent="0.25">
      <c r="A4264" s="170"/>
      <c r="B4264" s="168"/>
    </row>
    <row r="4265" spans="1:2" x14ac:dyDescent="0.25">
      <c r="A4265" s="170"/>
      <c r="B4265" s="168"/>
    </row>
    <row r="4266" spans="1:2" x14ac:dyDescent="0.25">
      <c r="A4266" s="170"/>
      <c r="B4266" s="168"/>
    </row>
    <row r="4267" spans="1:2" x14ac:dyDescent="0.25">
      <c r="A4267" s="170"/>
      <c r="B4267" s="168"/>
    </row>
    <row r="4268" spans="1:2" x14ac:dyDescent="0.25">
      <c r="A4268" s="170"/>
      <c r="B4268" s="168"/>
    </row>
    <row r="4269" spans="1:2" x14ac:dyDescent="0.25">
      <c r="A4269" s="170"/>
      <c r="B4269" s="168"/>
    </row>
    <row r="4270" spans="1:2" x14ac:dyDescent="0.25">
      <c r="A4270" s="170"/>
      <c r="B4270" s="168"/>
    </row>
    <row r="4271" spans="1:2" x14ac:dyDescent="0.25">
      <c r="A4271" s="170"/>
      <c r="B4271" s="168"/>
    </row>
    <row r="4272" spans="1:2" x14ac:dyDescent="0.25">
      <c r="A4272" s="170"/>
      <c r="B4272" s="168"/>
    </row>
    <row r="4273" spans="1:2" x14ac:dyDescent="0.25">
      <c r="A4273" s="170"/>
      <c r="B4273" s="168"/>
    </row>
    <row r="4274" spans="1:2" x14ac:dyDescent="0.25">
      <c r="A4274" s="170"/>
      <c r="B4274" s="168"/>
    </row>
    <row r="4275" spans="1:2" x14ac:dyDescent="0.25">
      <c r="A4275" s="170"/>
      <c r="B4275" s="168"/>
    </row>
    <row r="4276" spans="1:2" x14ac:dyDescent="0.25">
      <c r="A4276" s="170"/>
      <c r="B4276" s="168"/>
    </row>
    <row r="4277" spans="1:2" x14ac:dyDescent="0.25">
      <c r="A4277" s="170"/>
      <c r="B4277" s="168"/>
    </row>
    <row r="4278" spans="1:2" x14ac:dyDescent="0.25">
      <c r="A4278" s="170"/>
      <c r="B4278" s="168"/>
    </row>
    <row r="4279" spans="1:2" x14ac:dyDescent="0.25">
      <c r="A4279" s="170"/>
      <c r="B4279" s="168"/>
    </row>
    <row r="4280" spans="1:2" x14ac:dyDescent="0.25">
      <c r="A4280" s="170"/>
      <c r="B4280" s="168"/>
    </row>
    <row r="4281" spans="1:2" x14ac:dyDescent="0.25">
      <c r="A4281" s="170"/>
      <c r="B4281" s="168"/>
    </row>
    <row r="4282" spans="1:2" x14ac:dyDescent="0.25">
      <c r="A4282" s="170"/>
      <c r="B4282" s="168"/>
    </row>
    <row r="4283" spans="1:2" x14ac:dyDescent="0.25">
      <c r="A4283" s="170"/>
      <c r="B4283" s="168"/>
    </row>
    <row r="4284" spans="1:2" x14ac:dyDescent="0.25">
      <c r="A4284" s="170"/>
      <c r="B4284" s="168"/>
    </row>
    <row r="4285" spans="1:2" x14ac:dyDescent="0.25">
      <c r="A4285" s="170"/>
      <c r="B4285" s="168"/>
    </row>
    <row r="4286" spans="1:2" x14ac:dyDescent="0.25">
      <c r="A4286" s="170"/>
      <c r="B4286" s="168"/>
    </row>
    <row r="4287" spans="1:2" x14ac:dyDescent="0.25">
      <c r="A4287" s="170"/>
      <c r="B4287" s="168"/>
    </row>
    <row r="4288" spans="1:2" x14ac:dyDescent="0.25">
      <c r="A4288" s="170"/>
      <c r="B4288" s="168"/>
    </row>
    <row r="4289" spans="1:2" x14ac:dyDescent="0.25">
      <c r="A4289" s="170"/>
      <c r="B4289" s="168"/>
    </row>
    <row r="4290" spans="1:2" x14ac:dyDescent="0.25">
      <c r="A4290" s="170"/>
      <c r="B4290" s="168"/>
    </row>
    <row r="4291" spans="1:2" x14ac:dyDescent="0.25">
      <c r="A4291" s="170"/>
      <c r="B4291" s="168"/>
    </row>
    <row r="4292" spans="1:2" x14ac:dyDescent="0.25">
      <c r="A4292" s="170"/>
      <c r="B4292" s="168"/>
    </row>
    <row r="4293" spans="1:2" x14ac:dyDescent="0.25">
      <c r="A4293" s="170"/>
      <c r="B4293" s="168"/>
    </row>
    <row r="4294" spans="1:2" x14ac:dyDescent="0.25">
      <c r="A4294" s="170"/>
      <c r="B4294" s="168"/>
    </row>
    <row r="4295" spans="1:2" x14ac:dyDescent="0.25">
      <c r="A4295" s="170"/>
      <c r="B4295" s="168"/>
    </row>
    <row r="4296" spans="1:2" x14ac:dyDescent="0.25">
      <c r="A4296" s="170"/>
      <c r="B4296" s="168"/>
    </row>
    <row r="4297" spans="1:2" x14ac:dyDescent="0.25">
      <c r="A4297" s="170"/>
      <c r="B4297" s="168"/>
    </row>
    <row r="4298" spans="1:2" x14ac:dyDescent="0.25">
      <c r="A4298" s="170"/>
      <c r="B4298" s="168"/>
    </row>
    <row r="4299" spans="1:2" x14ac:dyDescent="0.25">
      <c r="A4299" s="170"/>
      <c r="B4299" s="168"/>
    </row>
    <row r="4300" spans="1:2" x14ac:dyDescent="0.25">
      <c r="A4300" s="170"/>
      <c r="B4300" s="168"/>
    </row>
    <row r="4301" spans="1:2" x14ac:dyDescent="0.25">
      <c r="A4301" s="170"/>
      <c r="B4301" s="168"/>
    </row>
    <row r="4302" spans="1:2" x14ac:dyDescent="0.25">
      <c r="A4302" s="170"/>
      <c r="B4302" s="168"/>
    </row>
    <row r="4303" spans="1:2" x14ac:dyDescent="0.25">
      <c r="A4303" s="170"/>
      <c r="B4303" s="168"/>
    </row>
    <row r="4304" spans="1:2" x14ac:dyDescent="0.25">
      <c r="A4304" s="170"/>
      <c r="B4304" s="168"/>
    </row>
    <row r="4305" spans="1:2" x14ac:dyDescent="0.25">
      <c r="A4305" s="170"/>
      <c r="B4305" s="168"/>
    </row>
    <row r="4306" spans="1:2" x14ac:dyDescent="0.25">
      <c r="A4306" s="170"/>
      <c r="B4306" s="168"/>
    </row>
    <row r="4307" spans="1:2" x14ac:dyDescent="0.25">
      <c r="A4307" s="170"/>
      <c r="B4307" s="168"/>
    </row>
    <row r="4308" spans="1:2" x14ac:dyDescent="0.25">
      <c r="A4308" s="170"/>
      <c r="B4308" s="168"/>
    </row>
    <row r="4309" spans="1:2" x14ac:dyDescent="0.25">
      <c r="A4309" s="170"/>
      <c r="B4309" s="168"/>
    </row>
    <row r="4310" spans="1:2" x14ac:dyDescent="0.25">
      <c r="A4310" s="170"/>
      <c r="B4310" s="168"/>
    </row>
    <row r="4311" spans="1:2" x14ac:dyDescent="0.25">
      <c r="A4311" s="170"/>
      <c r="B4311" s="168"/>
    </row>
    <row r="4312" spans="1:2" x14ac:dyDescent="0.25">
      <c r="A4312" s="170"/>
      <c r="B4312" s="168"/>
    </row>
    <row r="4313" spans="1:2" x14ac:dyDescent="0.25">
      <c r="A4313" s="170"/>
      <c r="B4313" s="168"/>
    </row>
    <row r="4314" spans="1:2" x14ac:dyDescent="0.25">
      <c r="A4314" s="170"/>
      <c r="B4314" s="168"/>
    </row>
    <row r="4315" spans="1:2" x14ac:dyDescent="0.25">
      <c r="A4315" s="170"/>
      <c r="B4315" s="168"/>
    </row>
    <row r="4316" spans="1:2" x14ac:dyDescent="0.25">
      <c r="A4316" s="170"/>
      <c r="B4316" s="168"/>
    </row>
    <row r="4317" spans="1:2" x14ac:dyDescent="0.25">
      <c r="A4317" s="170"/>
      <c r="B4317" s="168"/>
    </row>
    <row r="4318" spans="1:2" x14ac:dyDescent="0.25">
      <c r="A4318" s="170"/>
      <c r="B4318" s="168"/>
    </row>
    <row r="4319" spans="1:2" x14ac:dyDescent="0.25">
      <c r="A4319" s="170"/>
      <c r="B4319" s="168"/>
    </row>
    <row r="4320" spans="1:2" x14ac:dyDescent="0.25">
      <c r="A4320" s="170"/>
      <c r="B4320" s="168"/>
    </row>
    <row r="4321" spans="1:2" x14ac:dyDescent="0.25">
      <c r="A4321" s="170"/>
      <c r="B4321" s="168"/>
    </row>
    <row r="4322" spans="1:2" x14ac:dyDescent="0.25">
      <c r="A4322" s="170"/>
      <c r="B4322" s="168"/>
    </row>
    <row r="4323" spans="1:2" x14ac:dyDescent="0.25">
      <c r="A4323" s="170"/>
      <c r="B4323" s="168"/>
    </row>
    <row r="4324" spans="1:2" x14ac:dyDescent="0.25">
      <c r="A4324" s="170"/>
      <c r="B4324" s="168"/>
    </row>
    <row r="4325" spans="1:2" x14ac:dyDescent="0.25">
      <c r="A4325" s="170"/>
      <c r="B4325" s="168"/>
    </row>
    <row r="4326" spans="1:2" x14ac:dyDescent="0.25">
      <c r="A4326" s="170"/>
      <c r="B4326" s="168"/>
    </row>
    <row r="4327" spans="1:2" x14ac:dyDescent="0.25">
      <c r="A4327" s="170"/>
      <c r="B4327" s="168"/>
    </row>
    <row r="4328" spans="1:2" x14ac:dyDescent="0.25">
      <c r="A4328" s="170"/>
      <c r="B4328" s="168"/>
    </row>
    <row r="4329" spans="1:2" x14ac:dyDescent="0.25">
      <c r="A4329" s="170"/>
      <c r="B4329" s="168"/>
    </row>
    <row r="4330" spans="1:2" x14ac:dyDescent="0.25">
      <c r="A4330" s="170"/>
      <c r="B4330" s="168"/>
    </row>
    <row r="4331" spans="1:2" x14ac:dyDescent="0.25">
      <c r="A4331" s="170"/>
      <c r="B4331" s="168"/>
    </row>
    <row r="4332" spans="1:2" x14ac:dyDescent="0.25">
      <c r="A4332" s="170"/>
      <c r="B4332" s="168"/>
    </row>
    <row r="4333" spans="1:2" x14ac:dyDescent="0.25">
      <c r="A4333" s="170"/>
      <c r="B4333" s="168"/>
    </row>
    <row r="4334" spans="1:2" x14ac:dyDescent="0.25">
      <c r="A4334" s="170"/>
      <c r="B4334" s="168"/>
    </row>
    <row r="4335" spans="1:2" x14ac:dyDescent="0.25">
      <c r="A4335" s="170"/>
      <c r="B4335" s="168"/>
    </row>
    <row r="4336" spans="1:2" x14ac:dyDescent="0.25">
      <c r="A4336" s="170"/>
      <c r="B4336" s="168"/>
    </row>
    <row r="4337" spans="1:2" x14ac:dyDescent="0.25">
      <c r="A4337" s="170"/>
      <c r="B4337" s="168"/>
    </row>
    <row r="4338" spans="1:2" x14ac:dyDescent="0.25">
      <c r="A4338" s="170"/>
      <c r="B4338" s="168"/>
    </row>
    <row r="4339" spans="1:2" x14ac:dyDescent="0.25">
      <c r="A4339" s="170"/>
      <c r="B4339" s="168"/>
    </row>
    <row r="4340" spans="1:2" x14ac:dyDescent="0.25">
      <c r="A4340" s="170"/>
      <c r="B4340" s="168"/>
    </row>
    <row r="4341" spans="1:2" x14ac:dyDescent="0.25">
      <c r="A4341" s="170"/>
      <c r="B4341" s="168"/>
    </row>
    <row r="4342" spans="1:2" x14ac:dyDescent="0.25">
      <c r="A4342" s="170"/>
      <c r="B4342" s="168"/>
    </row>
    <row r="4343" spans="1:2" x14ac:dyDescent="0.25">
      <c r="A4343" s="170"/>
      <c r="B4343" s="168"/>
    </row>
    <row r="4344" spans="1:2" x14ac:dyDescent="0.25">
      <c r="A4344" s="170"/>
      <c r="B4344" s="168"/>
    </row>
    <row r="4345" spans="1:2" x14ac:dyDescent="0.25">
      <c r="A4345" s="170"/>
      <c r="B4345" s="168"/>
    </row>
    <row r="4346" spans="1:2" x14ac:dyDescent="0.25">
      <c r="A4346" s="170"/>
      <c r="B4346" s="168"/>
    </row>
    <row r="4347" spans="1:2" x14ac:dyDescent="0.25">
      <c r="A4347" s="170"/>
      <c r="B4347" s="168"/>
    </row>
    <row r="4348" spans="1:2" x14ac:dyDescent="0.25">
      <c r="A4348" s="170"/>
      <c r="B4348" s="168"/>
    </row>
    <row r="4349" spans="1:2" x14ac:dyDescent="0.25">
      <c r="A4349" s="170"/>
      <c r="B4349" s="168"/>
    </row>
    <row r="4350" spans="1:2" x14ac:dyDescent="0.25">
      <c r="A4350" s="170"/>
      <c r="B4350" s="168"/>
    </row>
    <row r="4351" spans="1:2" x14ac:dyDescent="0.25">
      <c r="A4351" s="170"/>
      <c r="B4351" s="168"/>
    </row>
    <row r="4352" spans="1:2" x14ac:dyDescent="0.25">
      <c r="A4352" s="170"/>
      <c r="B4352" s="168"/>
    </row>
    <row r="4353" spans="1:2" x14ac:dyDescent="0.25">
      <c r="A4353" s="170"/>
      <c r="B4353" s="168"/>
    </row>
    <row r="4354" spans="1:2" x14ac:dyDescent="0.25">
      <c r="A4354" s="170"/>
      <c r="B4354" s="168"/>
    </row>
    <row r="4355" spans="1:2" x14ac:dyDescent="0.25">
      <c r="A4355" s="170"/>
      <c r="B4355" s="168"/>
    </row>
    <row r="4356" spans="1:2" x14ac:dyDescent="0.25">
      <c r="A4356" s="170"/>
      <c r="B4356" s="168"/>
    </row>
    <row r="4357" spans="1:2" x14ac:dyDescent="0.25">
      <c r="A4357" s="170"/>
      <c r="B4357" s="168"/>
    </row>
    <row r="4358" spans="1:2" x14ac:dyDescent="0.25">
      <c r="A4358" s="170"/>
      <c r="B4358" s="168"/>
    </row>
    <row r="4359" spans="1:2" x14ac:dyDescent="0.25">
      <c r="A4359" s="170"/>
      <c r="B4359" s="168"/>
    </row>
    <row r="4360" spans="1:2" x14ac:dyDescent="0.25">
      <c r="A4360" s="170"/>
      <c r="B4360" s="168"/>
    </row>
    <row r="4361" spans="1:2" x14ac:dyDescent="0.25">
      <c r="A4361" s="170"/>
      <c r="B4361" s="168"/>
    </row>
    <row r="4362" spans="1:2" x14ac:dyDescent="0.25">
      <c r="A4362" s="170"/>
      <c r="B4362" s="168"/>
    </row>
    <row r="4363" spans="1:2" x14ac:dyDescent="0.25">
      <c r="A4363" s="170"/>
      <c r="B4363" s="168"/>
    </row>
    <row r="4364" spans="1:2" x14ac:dyDescent="0.25">
      <c r="A4364" s="170"/>
      <c r="B4364" s="168"/>
    </row>
    <row r="4365" spans="1:2" x14ac:dyDescent="0.25">
      <c r="A4365" s="170"/>
      <c r="B4365" s="168"/>
    </row>
    <row r="4366" spans="1:2" x14ac:dyDescent="0.25">
      <c r="A4366" s="170"/>
      <c r="B4366" s="168"/>
    </row>
    <row r="4367" spans="1:2" x14ac:dyDescent="0.25">
      <c r="A4367" s="170"/>
      <c r="B4367" s="168"/>
    </row>
    <row r="4368" spans="1:2" x14ac:dyDescent="0.25">
      <c r="A4368" s="170"/>
      <c r="B4368" s="168"/>
    </row>
    <row r="4369" spans="1:2" x14ac:dyDescent="0.25">
      <c r="A4369" s="170"/>
      <c r="B4369" s="168"/>
    </row>
    <row r="4370" spans="1:2" x14ac:dyDescent="0.25">
      <c r="A4370" s="170"/>
      <c r="B4370" s="168"/>
    </row>
    <row r="4371" spans="1:2" x14ac:dyDescent="0.25">
      <c r="A4371" s="170"/>
      <c r="B4371" s="168"/>
    </row>
    <row r="4372" spans="1:2" x14ac:dyDescent="0.25">
      <c r="A4372" s="170"/>
      <c r="B4372" s="168"/>
    </row>
    <row r="4373" spans="1:2" x14ac:dyDescent="0.25">
      <c r="A4373" s="170"/>
      <c r="B4373" s="168"/>
    </row>
    <row r="4374" spans="1:2" x14ac:dyDescent="0.25">
      <c r="A4374" s="170"/>
      <c r="B4374" s="168"/>
    </row>
    <row r="4375" spans="1:2" x14ac:dyDescent="0.25">
      <c r="A4375" s="170"/>
      <c r="B4375" s="168"/>
    </row>
    <row r="4376" spans="1:2" x14ac:dyDescent="0.25">
      <c r="A4376" s="170"/>
      <c r="B4376" s="168"/>
    </row>
    <row r="4377" spans="1:2" x14ac:dyDescent="0.25">
      <c r="A4377" s="170"/>
      <c r="B4377" s="168"/>
    </row>
    <row r="4378" spans="1:2" x14ac:dyDescent="0.25">
      <c r="A4378" s="170"/>
      <c r="B4378" s="168"/>
    </row>
    <row r="4379" spans="1:2" x14ac:dyDescent="0.25">
      <c r="A4379" s="170"/>
      <c r="B4379" s="168"/>
    </row>
    <row r="4380" spans="1:2" x14ac:dyDescent="0.25">
      <c r="A4380" s="170"/>
      <c r="B4380" s="168"/>
    </row>
    <row r="4381" spans="1:2" x14ac:dyDescent="0.25">
      <c r="A4381" s="170"/>
      <c r="B4381" s="168"/>
    </row>
    <row r="4382" spans="1:2" x14ac:dyDescent="0.25">
      <c r="A4382" s="170"/>
      <c r="B4382" s="168"/>
    </row>
    <row r="4383" spans="1:2" x14ac:dyDescent="0.25">
      <c r="A4383" s="170"/>
      <c r="B4383" s="168"/>
    </row>
    <row r="4384" spans="1:2" x14ac:dyDescent="0.25">
      <c r="A4384" s="170"/>
      <c r="B4384" s="168"/>
    </row>
    <row r="4385" spans="1:2" x14ac:dyDescent="0.25">
      <c r="A4385" s="170"/>
      <c r="B4385" s="168"/>
    </row>
    <row r="4386" spans="1:2" x14ac:dyDescent="0.25">
      <c r="A4386" s="170"/>
      <c r="B4386" s="168"/>
    </row>
    <row r="4387" spans="1:2" x14ac:dyDescent="0.25">
      <c r="A4387" s="170"/>
      <c r="B4387" s="168"/>
    </row>
    <row r="4388" spans="1:2" x14ac:dyDescent="0.25">
      <c r="A4388" s="170"/>
      <c r="B4388" s="168"/>
    </row>
    <row r="4389" spans="1:2" x14ac:dyDescent="0.25">
      <c r="A4389" s="170"/>
      <c r="B4389" s="168"/>
    </row>
    <row r="4390" spans="1:2" x14ac:dyDescent="0.25">
      <c r="A4390" s="170"/>
      <c r="B4390" s="168"/>
    </row>
    <row r="4391" spans="1:2" x14ac:dyDescent="0.25">
      <c r="A4391" s="170"/>
      <c r="B4391" s="168"/>
    </row>
    <row r="4392" spans="1:2" x14ac:dyDescent="0.25">
      <c r="A4392" s="170"/>
      <c r="B4392" s="168"/>
    </row>
    <row r="4393" spans="1:2" x14ac:dyDescent="0.25">
      <c r="A4393" s="170"/>
      <c r="B4393" s="168"/>
    </row>
    <row r="4394" spans="1:2" x14ac:dyDescent="0.25">
      <c r="A4394" s="170"/>
      <c r="B4394" s="168"/>
    </row>
    <row r="4395" spans="1:2" x14ac:dyDescent="0.25">
      <c r="A4395" s="170"/>
      <c r="B4395" s="168"/>
    </row>
    <row r="4396" spans="1:2" x14ac:dyDescent="0.25">
      <c r="A4396" s="170"/>
      <c r="B4396" s="168"/>
    </row>
    <row r="4397" spans="1:2" x14ac:dyDescent="0.25">
      <c r="A4397" s="170"/>
      <c r="B4397" s="168"/>
    </row>
    <row r="4398" spans="1:2" x14ac:dyDescent="0.25">
      <c r="A4398" s="170"/>
      <c r="B4398" s="168"/>
    </row>
    <row r="4399" spans="1:2" x14ac:dyDescent="0.25">
      <c r="A4399" s="170"/>
      <c r="B4399" s="168"/>
    </row>
    <row r="4400" spans="1:2" x14ac:dyDescent="0.25">
      <c r="A4400" s="170"/>
      <c r="B4400" s="168"/>
    </row>
    <row r="4401" spans="1:2" x14ac:dyDescent="0.25">
      <c r="A4401" s="170"/>
      <c r="B4401" s="168"/>
    </row>
    <row r="4402" spans="1:2" x14ac:dyDescent="0.25">
      <c r="A4402" s="170"/>
      <c r="B4402" s="168"/>
    </row>
    <row r="4403" spans="1:2" x14ac:dyDescent="0.25">
      <c r="A4403" s="170"/>
      <c r="B4403" s="168"/>
    </row>
    <row r="4404" spans="1:2" x14ac:dyDescent="0.25">
      <c r="A4404" s="170"/>
      <c r="B4404" s="168"/>
    </row>
    <row r="4405" spans="1:2" x14ac:dyDescent="0.25">
      <c r="A4405" s="170"/>
      <c r="B4405" s="168"/>
    </row>
    <row r="4406" spans="1:2" x14ac:dyDescent="0.25">
      <c r="A4406" s="170"/>
      <c r="B4406" s="168"/>
    </row>
    <row r="4407" spans="1:2" x14ac:dyDescent="0.25">
      <c r="A4407" s="170"/>
      <c r="B4407" s="168"/>
    </row>
    <row r="4408" spans="1:2" x14ac:dyDescent="0.25">
      <c r="A4408" s="170"/>
      <c r="B4408" s="168"/>
    </row>
    <row r="4409" spans="1:2" x14ac:dyDescent="0.25">
      <c r="A4409" s="170"/>
      <c r="B4409" s="168"/>
    </row>
    <row r="4410" spans="1:2" x14ac:dyDescent="0.25">
      <c r="A4410" s="170"/>
      <c r="B4410" s="168"/>
    </row>
    <row r="4411" spans="1:2" x14ac:dyDescent="0.25">
      <c r="A4411" s="170"/>
      <c r="B4411" s="168"/>
    </row>
    <row r="4412" spans="1:2" x14ac:dyDescent="0.25">
      <c r="A4412" s="170"/>
      <c r="B4412" s="168"/>
    </row>
    <row r="4413" spans="1:2" x14ac:dyDescent="0.25">
      <c r="A4413" s="170"/>
      <c r="B4413" s="168"/>
    </row>
    <row r="4414" spans="1:2" x14ac:dyDescent="0.25">
      <c r="A4414" s="170"/>
      <c r="B4414" s="168"/>
    </row>
    <row r="4415" spans="1:2" x14ac:dyDescent="0.25">
      <c r="A4415" s="170"/>
      <c r="B4415" s="168"/>
    </row>
    <row r="4416" spans="1:2" x14ac:dyDescent="0.25">
      <c r="A4416" s="170"/>
      <c r="B4416" s="168"/>
    </row>
    <row r="4417" spans="1:2" x14ac:dyDescent="0.25">
      <c r="A4417" s="170"/>
      <c r="B4417" s="168"/>
    </row>
    <row r="4418" spans="1:2" x14ac:dyDescent="0.25">
      <c r="A4418" s="170"/>
      <c r="B4418" s="168"/>
    </row>
    <row r="4419" spans="1:2" x14ac:dyDescent="0.25">
      <c r="A4419" s="170"/>
      <c r="B4419" s="168"/>
    </row>
    <row r="4420" spans="1:2" x14ac:dyDescent="0.25">
      <c r="A4420" s="170"/>
      <c r="B4420" s="168"/>
    </row>
    <row r="4421" spans="1:2" x14ac:dyDescent="0.25">
      <c r="A4421" s="170"/>
      <c r="B4421" s="168"/>
    </row>
    <row r="4422" spans="1:2" x14ac:dyDescent="0.25">
      <c r="A4422" s="170"/>
      <c r="B4422" s="168"/>
    </row>
    <row r="4423" spans="1:2" x14ac:dyDescent="0.25">
      <c r="A4423" s="170"/>
      <c r="B4423" s="168"/>
    </row>
    <row r="4424" spans="1:2" x14ac:dyDescent="0.25">
      <c r="A4424" s="170"/>
      <c r="B4424" s="168"/>
    </row>
    <row r="4425" spans="1:2" x14ac:dyDescent="0.25">
      <c r="A4425" s="170"/>
      <c r="B4425" s="168"/>
    </row>
    <row r="4426" spans="1:2" x14ac:dyDescent="0.25">
      <c r="A4426" s="170"/>
      <c r="B4426" s="168"/>
    </row>
    <row r="4427" spans="1:2" x14ac:dyDescent="0.25">
      <c r="A4427" s="170"/>
      <c r="B4427" s="168"/>
    </row>
    <row r="4428" spans="1:2" x14ac:dyDescent="0.25">
      <c r="A4428" s="170"/>
      <c r="B4428" s="168"/>
    </row>
    <row r="4429" spans="1:2" x14ac:dyDescent="0.25">
      <c r="A4429" s="170"/>
      <c r="B4429" s="168"/>
    </row>
    <row r="4430" spans="1:2" x14ac:dyDescent="0.25">
      <c r="A4430" s="170"/>
      <c r="B4430" s="168"/>
    </row>
    <row r="4431" spans="1:2" x14ac:dyDescent="0.25">
      <c r="A4431" s="170"/>
      <c r="B4431" s="168"/>
    </row>
    <row r="4432" spans="1:2" x14ac:dyDescent="0.25">
      <c r="A4432" s="170"/>
      <c r="B4432" s="168"/>
    </row>
    <row r="4433" spans="1:2" x14ac:dyDescent="0.25">
      <c r="A4433" s="170"/>
      <c r="B4433" s="168"/>
    </row>
    <row r="4434" spans="1:2" x14ac:dyDescent="0.25">
      <c r="A4434" s="170"/>
      <c r="B4434" s="168"/>
    </row>
    <row r="4435" spans="1:2" x14ac:dyDescent="0.25">
      <c r="A4435" s="170"/>
      <c r="B4435" s="168"/>
    </row>
    <row r="4436" spans="1:2" x14ac:dyDescent="0.25">
      <c r="A4436" s="170"/>
      <c r="B4436" s="168"/>
    </row>
    <row r="4437" spans="1:2" x14ac:dyDescent="0.25">
      <c r="A4437" s="170"/>
      <c r="B4437" s="168"/>
    </row>
    <row r="4438" spans="1:2" x14ac:dyDescent="0.25">
      <c r="A4438" s="170"/>
      <c r="B4438" s="168"/>
    </row>
    <row r="4439" spans="1:2" x14ac:dyDescent="0.25">
      <c r="A4439" s="170"/>
      <c r="B4439" s="168"/>
    </row>
    <row r="4440" spans="1:2" x14ac:dyDescent="0.25">
      <c r="A4440" s="170"/>
      <c r="B4440" s="168"/>
    </row>
    <row r="4441" spans="1:2" x14ac:dyDescent="0.25">
      <c r="A4441" s="170"/>
      <c r="B4441" s="168"/>
    </row>
    <row r="4442" spans="1:2" x14ac:dyDescent="0.25">
      <c r="A4442" s="170"/>
      <c r="B4442" s="168"/>
    </row>
    <row r="4443" spans="1:2" x14ac:dyDescent="0.25">
      <c r="A4443" s="170"/>
      <c r="B4443" s="168"/>
    </row>
    <row r="4444" spans="1:2" x14ac:dyDescent="0.25">
      <c r="A4444" s="170"/>
      <c r="B4444" s="168"/>
    </row>
    <row r="4445" spans="1:2" x14ac:dyDescent="0.25">
      <c r="A4445" s="170"/>
      <c r="B4445" s="168"/>
    </row>
    <row r="4446" spans="1:2" x14ac:dyDescent="0.25">
      <c r="A4446" s="170"/>
      <c r="B4446" s="168"/>
    </row>
    <row r="4447" spans="1:2" x14ac:dyDescent="0.25">
      <c r="A4447" s="170"/>
      <c r="B4447" s="168"/>
    </row>
    <row r="4448" spans="1:2" x14ac:dyDescent="0.25">
      <c r="A4448" s="170"/>
      <c r="B4448" s="168"/>
    </row>
    <row r="4449" spans="1:2" x14ac:dyDescent="0.25">
      <c r="A4449" s="170"/>
      <c r="B4449" s="168"/>
    </row>
    <row r="4450" spans="1:2" x14ac:dyDescent="0.25">
      <c r="A4450" s="170"/>
      <c r="B4450" s="168"/>
    </row>
    <row r="4451" spans="1:2" x14ac:dyDescent="0.25">
      <c r="A4451" s="170"/>
      <c r="B4451" s="168"/>
    </row>
    <row r="4452" spans="1:2" x14ac:dyDescent="0.25">
      <c r="A4452" s="170"/>
      <c r="B4452" s="168"/>
    </row>
    <row r="4453" spans="1:2" x14ac:dyDescent="0.25">
      <c r="A4453" s="170"/>
      <c r="B4453" s="168"/>
    </row>
    <row r="4454" spans="1:2" x14ac:dyDescent="0.25">
      <c r="A4454" s="170"/>
      <c r="B4454" s="168"/>
    </row>
    <row r="4455" spans="1:2" x14ac:dyDescent="0.25">
      <c r="A4455" s="170"/>
      <c r="B4455" s="168"/>
    </row>
    <row r="4456" spans="1:2" x14ac:dyDescent="0.25">
      <c r="A4456" s="170"/>
      <c r="B4456" s="168"/>
    </row>
    <row r="4457" spans="1:2" x14ac:dyDescent="0.25">
      <c r="A4457" s="170"/>
      <c r="B4457" s="168"/>
    </row>
    <row r="4458" spans="1:2" x14ac:dyDescent="0.25">
      <c r="A4458" s="170"/>
      <c r="B4458" s="168"/>
    </row>
    <row r="4459" spans="1:2" x14ac:dyDescent="0.25">
      <c r="A4459" s="170"/>
      <c r="B4459" s="168"/>
    </row>
    <row r="4460" spans="1:2" x14ac:dyDescent="0.25">
      <c r="A4460" s="170"/>
      <c r="B4460" s="168"/>
    </row>
    <row r="4461" spans="1:2" x14ac:dyDescent="0.25">
      <c r="A4461" s="170"/>
      <c r="B4461" s="168"/>
    </row>
    <row r="4462" spans="1:2" x14ac:dyDescent="0.25">
      <c r="A4462" s="170"/>
      <c r="B4462" s="168"/>
    </row>
    <row r="4463" spans="1:2" x14ac:dyDescent="0.25">
      <c r="A4463" s="170"/>
      <c r="B4463" s="168"/>
    </row>
    <row r="4464" spans="1:2" x14ac:dyDescent="0.25">
      <c r="A4464" s="170"/>
      <c r="B4464" s="168"/>
    </row>
    <row r="4465" spans="1:2" x14ac:dyDescent="0.25">
      <c r="A4465" s="170"/>
      <c r="B4465" s="168"/>
    </row>
    <row r="4466" spans="1:2" x14ac:dyDescent="0.25">
      <c r="A4466" s="170"/>
      <c r="B4466" s="168"/>
    </row>
    <row r="4467" spans="1:2" x14ac:dyDescent="0.25">
      <c r="A4467" s="170"/>
      <c r="B4467" s="168"/>
    </row>
    <row r="4468" spans="1:2" x14ac:dyDescent="0.25">
      <c r="A4468" s="170"/>
      <c r="B4468" s="168"/>
    </row>
    <row r="4469" spans="1:2" x14ac:dyDescent="0.25">
      <c r="A4469" s="170"/>
      <c r="B4469" s="168"/>
    </row>
    <row r="4470" spans="1:2" x14ac:dyDescent="0.25">
      <c r="A4470" s="170"/>
      <c r="B4470" s="168"/>
    </row>
    <row r="4471" spans="1:2" x14ac:dyDescent="0.25">
      <c r="A4471" s="170"/>
      <c r="B4471" s="168"/>
    </row>
    <row r="4472" spans="1:2" x14ac:dyDescent="0.25">
      <c r="A4472" s="170"/>
      <c r="B4472" s="168"/>
    </row>
    <row r="4473" spans="1:2" x14ac:dyDescent="0.25">
      <c r="A4473" s="170"/>
      <c r="B4473" s="168"/>
    </row>
    <row r="4474" spans="1:2" x14ac:dyDescent="0.25">
      <c r="A4474" s="170"/>
      <c r="B4474" s="168"/>
    </row>
    <row r="4475" spans="1:2" x14ac:dyDescent="0.25">
      <c r="A4475" s="170"/>
      <c r="B4475" s="168"/>
    </row>
    <row r="4476" spans="1:2" x14ac:dyDescent="0.25">
      <c r="A4476" s="170"/>
      <c r="B4476" s="168"/>
    </row>
    <row r="4477" spans="1:2" x14ac:dyDescent="0.25">
      <c r="A4477" s="170"/>
      <c r="B4477" s="168"/>
    </row>
    <row r="4478" spans="1:2" x14ac:dyDescent="0.25">
      <c r="A4478" s="170"/>
      <c r="B4478" s="168"/>
    </row>
    <row r="4479" spans="1:2" x14ac:dyDescent="0.25">
      <c r="A4479" s="170"/>
      <c r="B4479" s="168"/>
    </row>
    <row r="4480" spans="1:2" x14ac:dyDescent="0.25">
      <c r="A4480" s="170"/>
      <c r="B4480" s="168"/>
    </row>
    <row r="4481" spans="1:2" x14ac:dyDescent="0.25">
      <c r="A4481" s="170"/>
      <c r="B4481" s="168"/>
    </row>
    <row r="4482" spans="1:2" x14ac:dyDescent="0.25">
      <c r="A4482" s="170"/>
      <c r="B4482" s="168"/>
    </row>
    <row r="4483" spans="1:2" x14ac:dyDescent="0.25">
      <c r="A4483" s="170"/>
      <c r="B4483" s="168"/>
    </row>
    <row r="4484" spans="1:2" x14ac:dyDescent="0.25">
      <c r="A4484" s="170"/>
      <c r="B4484" s="168"/>
    </row>
    <row r="4485" spans="1:2" x14ac:dyDescent="0.25">
      <c r="A4485" s="170"/>
      <c r="B4485" s="168"/>
    </row>
    <row r="4486" spans="1:2" x14ac:dyDescent="0.25">
      <c r="A4486" s="170"/>
      <c r="B4486" s="168"/>
    </row>
    <row r="4487" spans="1:2" x14ac:dyDescent="0.25">
      <c r="A4487" s="170"/>
      <c r="B4487" s="168"/>
    </row>
    <row r="4488" spans="1:2" x14ac:dyDescent="0.25">
      <c r="A4488" s="170"/>
      <c r="B4488" s="168"/>
    </row>
    <row r="4489" spans="1:2" x14ac:dyDescent="0.25">
      <c r="A4489" s="170"/>
      <c r="B4489" s="168"/>
    </row>
    <row r="4490" spans="1:2" x14ac:dyDescent="0.25">
      <c r="A4490" s="170"/>
      <c r="B4490" s="168"/>
    </row>
    <row r="4491" spans="1:2" x14ac:dyDescent="0.25">
      <c r="A4491" s="170"/>
      <c r="B4491" s="168"/>
    </row>
    <row r="4492" spans="1:2" x14ac:dyDescent="0.25">
      <c r="A4492" s="170"/>
      <c r="B4492" s="168"/>
    </row>
    <row r="4493" spans="1:2" x14ac:dyDescent="0.25">
      <c r="A4493" s="170"/>
      <c r="B4493" s="168"/>
    </row>
    <row r="4494" spans="1:2" x14ac:dyDescent="0.25">
      <c r="A4494" s="170"/>
      <c r="B4494" s="168"/>
    </row>
    <row r="4495" spans="1:2" x14ac:dyDescent="0.25">
      <c r="A4495" s="170"/>
      <c r="B4495" s="168"/>
    </row>
    <row r="4496" spans="1:2" x14ac:dyDescent="0.25">
      <c r="A4496" s="170"/>
      <c r="B4496" s="168"/>
    </row>
    <row r="4497" spans="1:2" x14ac:dyDescent="0.25">
      <c r="A4497" s="170"/>
      <c r="B4497" s="168"/>
    </row>
    <row r="4498" spans="1:2" x14ac:dyDescent="0.25">
      <c r="A4498" s="170"/>
      <c r="B4498" s="168"/>
    </row>
    <row r="4499" spans="1:2" x14ac:dyDescent="0.25">
      <c r="A4499" s="170"/>
      <c r="B4499" s="168"/>
    </row>
    <row r="4500" spans="1:2" x14ac:dyDescent="0.25">
      <c r="A4500" s="170"/>
      <c r="B4500" s="168"/>
    </row>
    <row r="4501" spans="1:2" x14ac:dyDescent="0.25">
      <c r="A4501" s="170"/>
      <c r="B4501" s="168"/>
    </row>
    <row r="4502" spans="1:2" x14ac:dyDescent="0.25">
      <c r="A4502" s="170"/>
      <c r="B4502" s="168"/>
    </row>
    <row r="4503" spans="1:2" x14ac:dyDescent="0.25">
      <c r="A4503" s="170"/>
      <c r="B4503" s="168"/>
    </row>
    <row r="4504" spans="1:2" x14ac:dyDescent="0.25">
      <c r="A4504" s="170"/>
      <c r="B4504" s="168"/>
    </row>
    <row r="4505" spans="1:2" x14ac:dyDescent="0.25">
      <c r="A4505" s="170"/>
      <c r="B4505" s="168"/>
    </row>
    <row r="4506" spans="1:2" x14ac:dyDescent="0.25">
      <c r="A4506" s="170"/>
      <c r="B4506" s="168"/>
    </row>
    <row r="4507" spans="1:2" x14ac:dyDescent="0.25">
      <c r="A4507" s="170"/>
      <c r="B4507" s="168"/>
    </row>
    <row r="4508" spans="1:2" x14ac:dyDescent="0.25">
      <c r="A4508" s="170"/>
      <c r="B4508" s="168"/>
    </row>
    <row r="4509" spans="1:2" x14ac:dyDescent="0.25">
      <c r="A4509" s="170"/>
      <c r="B4509" s="168"/>
    </row>
    <row r="4510" spans="1:2" x14ac:dyDescent="0.25">
      <c r="A4510" s="170"/>
      <c r="B4510" s="168"/>
    </row>
    <row r="4511" spans="1:2" x14ac:dyDescent="0.25">
      <c r="A4511" s="170"/>
      <c r="B4511" s="168"/>
    </row>
    <row r="4512" spans="1:2" x14ac:dyDescent="0.25">
      <c r="A4512" s="170"/>
      <c r="B4512" s="168"/>
    </row>
    <row r="4513" spans="1:2" x14ac:dyDescent="0.25">
      <c r="A4513" s="170"/>
      <c r="B4513" s="168"/>
    </row>
    <row r="4514" spans="1:2" x14ac:dyDescent="0.25">
      <c r="A4514" s="170"/>
      <c r="B4514" s="168"/>
    </row>
    <row r="4515" spans="1:2" x14ac:dyDescent="0.25">
      <c r="A4515" s="170"/>
      <c r="B4515" s="168"/>
    </row>
    <row r="4516" spans="1:2" x14ac:dyDescent="0.25">
      <c r="A4516" s="170"/>
      <c r="B4516" s="168"/>
    </row>
    <row r="4517" spans="1:2" x14ac:dyDescent="0.25">
      <c r="A4517" s="170"/>
      <c r="B4517" s="168"/>
    </row>
    <row r="4518" spans="1:2" x14ac:dyDescent="0.25">
      <c r="A4518" s="170"/>
      <c r="B4518" s="168"/>
    </row>
    <row r="4519" spans="1:2" x14ac:dyDescent="0.25">
      <c r="A4519" s="170"/>
      <c r="B4519" s="168"/>
    </row>
    <row r="4520" spans="1:2" x14ac:dyDescent="0.25">
      <c r="A4520" s="170"/>
      <c r="B4520" s="168"/>
    </row>
    <row r="4521" spans="1:2" x14ac:dyDescent="0.25">
      <c r="A4521" s="170"/>
      <c r="B4521" s="168"/>
    </row>
    <row r="4522" spans="1:2" x14ac:dyDescent="0.25">
      <c r="A4522" s="170"/>
      <c r="B4522" s="168"/>
    </row>
    <row r="4523" spans="1:2" x14ac:dyDescent="0.25">
      <c r="A4523" s="170"/>
      <c r="B4523" s="168"/>
    </row>
    <row r="4524" spans="1:2" x14ac:dyDescent="0.25">
      <c r="A4524" s="170"/>
      <c r="B4524" s="168"/>
    </row>
    <row r="4525" spans="1:2" x14ac:dyDescent="0.25">
      <c r="A4525" s="170"/>
      <c r="B4525" s="168"/>
    </row>
    <row r="4526" spans="1:2" x14ac:dyDescent="0.25">
      <c r="A4526" s="170"/>
      <c r="B4526" s="168"/>
    </row>
    <row r="4527" spans="1:2" x14ac:dyDescent="0.25">
      <c r="A4527" s="170"/>
      <c r="B4527" s="168"/>
    </row>
    <row r="4528" spans="1:2" x14ac:dyDescent="0.25">
      <c r="A4528" s="170"/>
      <c r="B4528" s="168"/>
    </row>
    <row r="4529" spans="1:2" x14ac:dyDescent="0.25">
      <c r="A4529" s="170"/>
      <c r="B4529" s="168"/>
    </row>
    <row r="4530" spans="1:2" x14ac:dyDescent="0.25">
      <c r="A4530" s="170"/>
      <c r="B4530" s="168"/>
    </row>
    <row r="4531" spans="1:2" x14ac:dyDescent="0.25">
      <c r="A4531" s="170"/>
      <c r="B4531" s="168"/>
    </row>
    <row r="4532" spans="1:2" x14ac:dyDescent="0.25">
      <c r="A4532" s="170"/>
      <c r="B4532" s="168"/>
    </row>
    <row r="4533" spans="1:2" x14ac:dyDescent="0.25">
      <c r="A4533" s="170"/>
      <c r="B4533" s="168"/>
    </row>
    <row r="4534" spans="1:2" x14ac:dyDescent="0.25">
      <c r="A4534" s="170"/>
      <c r="B4534" s="168"/>
    </row>
    <row r="4535" spans="1:2" x14ac:dyDescent="0.25">
      <c r="A4535" s="170"/>
      <c r="B4535" s="168"/>
    </row>
    <row r="4536" spans="1:2" x14ac:dyDescent="0.25">
      <c r="A4536" s="170"/>
      <c r="B4536" s="168"/>
    </row>
    <row r="4537" spans="1:2" x14ac:dyDescent="0.25">
      <c r="A4537" s="170"/>
      <c r="B4537" s="168"/>
    </row>
    <row r="4538" spans="1:2" x14ac:dyDescent="0.25">
      <c r="A4538" s="170"/>
      <c r="B4538" s="168"/>
    </row>
    <row r="4539" spans="1:2" x14ac:dyDescent="0.25">
      <c r="A4539" s="170"/>
      <c r="B4539" s="168"/>
    </row>
    <row r="4540" spans="1:2" x14ac:dyDescent="0.25">
      <c r="A4540" s="170"/>
      <c r="B4540" s="168"/>
    </row>
    <row r="4541" spans="1:2" x14ac:dyDescent="0.25">
      <c r="A4541" s="170"/>
      <c r="B4541" s="168"/>
    </row>
    <row r="4542" spans="1:2" x14ac:dyDescent="0.25">
      <c r="A4542" s="170"/>
      <c r="B4542" s="168"/>
    </row>
    <row r="4543" spans="1:2" x14ac:dyDescent="0.25">
      <c r="A4543" s="170"/>
      <c r="B4543" s="168"/>
    </row>
    <row r="4544" spans="1:2" x14ac:dyDescent="0.25">
      <c r="A4544" s="170"/>
      <c r="B4544" s="168"/>
    </row>
    <row r="4545" spans="1:2" x14ac:dyDescent="0.25">
      <c r="A4545" s="170"/>
      <c r="B4545" s="168"/>
    </row>
    <row r="4546" spans="1:2" x14ac:dyDescent="0.25">
      <c r="A4546" s="170"/>
      <c r="B4546" s="168"/>
    </row>
    <row r="4547" spans="1:2" x14ac:dyDescent="0.25">
      <c r="A4547" s="170"/>
      <c r="B4547" s="168"/>
    </row>
    <row r="4548" spans="1:2" x14ac:dyDescent="0.25">
      <c r="A4548" s="170"/>
      <c r="B4548" s="168"/>
    </row>
    <row r="4549" spans="1:2" x14ac:dyDescent="0.25">
      <c r="A4549" s="170"/>
      <c r="B4549" s="168"/>
    </row>
    <row r="4550" spans="1:2" x14ac:dyDescent="0.25">
      <c r="A4550" s="170"/>
      <c r="B4550" s="168"/>
    </row>
    <row r="4551" spans="1:2" x14ac:dyDescent="0.25">
      <c r="A4551" s="170"/>
      <c r="B4551" s="168"/>
    </row>
    <row r="4552" spans="1:2" x14ac:dyDescent="0.25">
      <c r="A4552" s="170"/>
      <c r="B4552" s="168"/>
    </row>
    <row r="4553" spans="1:2" x14ac:dyDescent="0.25">
      <c r="A4553" s="170"/>
      <c r="B4553" s="168"/>
    </row>
    <row r="4554" spans="1:2" x14ac:dyDescent="0.25">
      <c r="A4554" s="170"/>
      <c r="B4554" s="168"/>
    </row>
    <row r="4555" spans="1:2" x14ac:dyDescent="0.25">
      <c r="A4555" s="170"/>
      <c r="B4555" s="168"/>
    </row>
    <row r="4556" spans="1:2" x14ac:dyDescent="0.25">
      <c r="A4556" s="170"/>
      <c r="B4556" s="168"/>
    </row>
    <row r="4557" spans="1:2" x14ac:dyDescent="0.25">
      <c r="A4557" s="170"/>
      <c r="B4557" s="168"/>
    </row>
    <row r="4558" spans="1:2" x14ac:dyDescent="0.25">
      <c r="A4558" s="170"/>
      <c r="B4558" s="168"/>
    </row>
    <row r="4559" spans="1:2" x14ac:dyDescent="0.25">
      <c r="A4559" s="170"/>
      <c r="B4559" s="168"/>
    </row>
    <row r="4560" spans="1:2" x14ac:dyDescent="0.25">
      <c r="A4560" s="170"/>
      <c r="B4560" s="168"/>
    </row>
    <row r="4561" spans="1:2" x14ac:dyDescent="0.25">
      <c r="A4561" s="170"/>
      <c r="B4561" s="168"/>
    </row>
    <row r="4562" spans="1:2" x14ac:dyDescent="0.25">
      <c r="A4562" s="170"/>
      <c r="B4562" s="168"/>
    </row>
    <row r="4563" spans="1:2" x14ac:dyDescent="0.25">
      <c r="A4563" s="170"/>
      <c r="B4563" s="168"/>
    </row>
    <row r="4564" spans="1:2" x14ac:dyDescent="0.25">
      <c r="A4564" s="170"/>
      <c r="B4564" s="168"/>
    </row>
    <row r="4565" spans="1:2" x14ac:dyDescent="0.25">
      <c r="A4565" s="170"/>
      <c r="B4565" s="168"/>
    </row>
    <row r="4566" spans="1:2" x14ac:dyDescent="0.25">
      <c r="A4566" s="170"/>
      <c r="B4566" s="168"/>
    </row>
    <row r="4567" spans="1:2" x14ac:dyDescent="0.25">
      <c r="A4567" s="170"/>
      <c r="B4567" s="168"/>
    </row>
    <row r="4568" spans="1:2" x14ac:dyDescent="0.25">
      <c r="A4568" s="170"/>
      <c r="B4568" s="168"/>
    </row>
    <row r="4569" spans="1:2" x14ac:dyDescent="0.25">
      <c r="A4569" s="170"/>
      <c r="B4569" s="168"/>
    </row>
    <row r="4570" spans="1:2" x14ac:dyDescent="0.25">
      <c r="A4570" s="170"/>
      <c r="B4570" s="168"/>
    </row>
    <row r="4571" spans="1:2" x14ac:dyDescent="0.25">
      <c r="A4571" s="170"/>
      <c r="B4571" s="168"/>
    </row>
    <row r="4572" spans="1:2" x14ac:dyDescent="0.25">
      <c r="A4572" s="170"/>
      <c r="B4572" s="168"/>
    </row>
    <row r="4573" spans="1:2" x14ac:dyDescent="0.25">
      <c r="A4573" s="170"/>
      <c r="B4573" s="168"/>
    </row>
    <row r="4574" spans="1:2" x14ac:dyDescent="0.25">
      <c r="A4574" s="170"/>
      <c r="B4574" s="168"/>
    </row>
    <row r="4575" spans="1:2" x14ac:dyDescent="0.25">
      <c r="A4575" s="170"/>
      <c r="B4575" s="168"/>
    </row>
    <row r="4576" spans="1:2" x14ac:dyDescent="0.25">
      <c r="A4576" s="170"/>
      <c r="B4576" s="168"/>
    </row>
    <row r="4577" spans="1:2" x14ac:dyDescent="0.25">
      <c r="A4577" s="170"/>
      <c r="B4577" s="168"/>
    </row>
    <row r="4578" spans="1:2" x14ac:dyDescent="0.25">
      <c r="A4578" s="170"/>
      <c r="B4578" s="168"/>
    </row>
    <row r="4579" spans="1:2" x14ac:dyDescent="0.25">
      <c r="A4579" s="170"/>
      <c r="B4579" s="168"/>
    </row>
    <row r="4580" spans="1:2" x14ac:dyDescent="0.25">
      <c r="A4580" s="170"/>
      <c r="B4580" s="168"/>
    </row>
    <row r="4581" spans="1:2" x14ac:dyDescent="0.25">
      <c r="A4581" s="170"/>
      <c r="B4581" s="168"/>
    </row>
    <row r="4582" spans="1:2" x14ac:dyDescent="0.25">
      <c r="A4582" s="170"/>
      <c r="B4582" s="168"/>
    </row>
    <row r="4583" spans="1:2" x14ac:dyDescent="0.25">
      <c r="A4583" s="170"/>
      <c r="B4583" s="168"/>
    </row>
    <row r="4584" spans="1:2" x14ac:dyDescent="0.25">
      <c r="A4584" s="170"/>
      <c r="B4584" s="168"/>
    </row>
    <row r="4585" spans="1:2" x14ac:dyDescent="0.25">
      <c r="A4585" s="170"/>
      <c r="B4585" s="168"/>
    </row>
    <row r="4586" spans="1:2" x14ac:dyDescent="0.25">
      <c r="A4586" s="170"/>
      <c r="B4586" s="168"/>
    </row>
    <row r="4587" spans="1:2" x14ac:dyDescent="0.25">
      <c r="A4587" s="170"/>
      <c r="B4587" s="168"/>
    </row>
    <row r="4588" spans="1:2" x14ac:dyDescent="0.25">
      <c r="A4588" s="170"/>
      <c r="B4588" s="168"/>
    </row>
    <row r="4589" spans="1:2" x14ac:dyDescent="0.25">
      <c r="A4589" s="170"/>
      <c r="B4589" s="168"/>
    </row>
    <row r="4590" spans="1:2" x14ac:dyDescent="0.25">
      <c r="A4590" s="170"/>
      <c r="B4590" s="168"/>
    </row>
    <row r="4591" spans="1:2" x14ac:dyDescent="0.25">
      <c r="A4591" s="170"/>
      <c r="B4591" s="168"/>
    </row>
    <row r="4592" spans="1:2" x14ac:dyDescent="0.25">
      <c r="A4592" s="170"/>
      <c r="B4592" s="168"/>
    </row>
    <row r="4593" spans="1:2" x14ac:dyDescent="0.25">
      <c r="A4593" s="170"/>
      <c r="B4593" s="168"/>
    </row>
    <row r="4594" spans="1:2" x14ac:dyDescent="0.25">
      <c r="A4594" s="170"/>
      <c r="B4594" s="168"/>
    </row>
    <row r="4595" spans="1:2" x14ac:dyDescent="0.25">
      <c r="A4595" s="170"/>
      <c r="B4595" s="168"/>
    </row>
    <row r="4596" spans="1:2" x14ac:dyDescent="0.25">
      <c r="A4596" s="170"/>
      <c r="B4596" s="168"/>
    </row>
    <row r="4597" spans="1:2" x14ac:dyDescent="0.25">
      <c r="A4597" s="170"/>
      <c r="B4597" s="168"/>
    </row>
    <row r="4598" spans="1:2" x14ac:dyDescent="0.25">
      <c r="A4598" s="170"/>
      <c r="B4598" s="168"/>
    </row>
    <row r="4599" spans="1:2" x14ac:dyDescent="0.25">
      <c r="A4599" s="170"/>
      <c r="B4599" s="168"/>
    </row>
    <row r="4600" spans="1:2" x14ac:dyDescent="0.25">
      <c r="A4600" s="170"/>
      <c r="B4600" s="168"/>
    </row>
    <row r="4601" spans="1:2" x14ac:dyDescent="0.25">
      <c r="A4601" s="170"/>
      <c r="B4601" s="168"/>
    </row>
    <row r="4602" spans="1:2" x14ac:dyDescent="0.25">
      <c r="A4602" s="170"/>
      <c r="B4602" s="168"/>
    </row>
    <row r="4603" spans="1:2" x14ac:dyDescent="0.25">
      <c r="A4603" s="170"/>
      <c r="B4603" s="168"/>
    </row>
    <row r="4604" spans="1:2" x14ac:dyDescent="0.25">
      <c r="A4604" s="170"/>
      <c r="B4604" s="168"/>
    </row>
    <row r="4605" spans="1:2" x14ac:dyDescent="0.25">
      <c r="A4605" s="170"/>
      <c r="B4605" s="168"/>
    </row>
    <row r="4606" spans="1:2" x14ac:dyDescent="0.25">
      <c r="A4606" s="170"/>
      <c r="B4606" s="168"/>
    </row>
    <row r="4607" spans="1:2" x14ac:dyDescent="0.25">
      <c r="A4607" s="170"/>
      <c r="B4607" s="168"/>
    </row>
    <row r="4608" spans="1:2" x14ac:dyDescent="0.25">
      <c r="A4608" s="170"/>
      <c r="B4608" s="168"/>
    </row>
    <row r="4609" spans="1:2" x14ac:dyDescent="0.25">
      <c r="A4609" s="170"/>
      <c r="B4609" s="168"/>
    </row>
    <row r="4610" spans="1:2" x14ac:dyDescent="0.25">
      <c r="A4610" s="170"/>
      <c r="B4610" s="168"/>
    </row>
    <row r="4611" spans="1:2" x14ac:dyDescent="0.25">
      <c r="A4611" s="170"/>
      <c r="B4611" s="168"/>
    </row>
    <row r="4612" spans="1:2" x14ac:dyDescent="0.25">
      <c r="A4612" s="170"/>
      <c r="B4612" s="168"/>
    </row>
    <row r="4613" spans="1:2" x14ac:dyDescent="0.25">
      <c r="A4613" s="170"/>
      <c r="B4613" s="168"/>
    </row>
    <row r="4614" spans="1:2" x14ac:dyDescent="0.25">
      <c r="A4614" s="170"/>
      <c r="B4614" s="168"/>
    </row>
    <row r="4615" spans="1:2" x14ac:dyDescent="0.25">
      <c r="A4615" s="170"/>
      <c r="B4615" s="168"/>
    </row>
    <row r="4616" spans="1:2" x14ac:dyDescent="0.25">
      <c r="A4616" s="170"/>
      <c r="B4616" s="168"/>
    </row>
    <row r="4617" spans="1:2" x14ac:dyDescent="0.25">
      <c r="A4617" s="170"/>
      <c r="B4617" s="168"/>
    </row>
    <row r="4618" spans="1:2" x14ac:dyDescent="0.25">
      <c r="A4618" s="170"/>
      <c r="B4618" s="168"/>
    </row>
    <row r="4619" spans="1:2" x14ac:dyDescent="0.25">
      <c r="A4619" s="170"/>
      <c r="B4619" s="168"/>
    </row>
    <row r="4620" spans="1:2" x14ac:dyDescent="0.25">
      <c r="A4620" s="170"/>
      <c r="B4620" s="168"/>
    </row>
    <row r="4621" spans="1:2" x14ac:dyDescent="0.25">
      <c r="A4621" s="170"/>
      <c r="B4621" s="168"/>
    </row>
    <row r="4622" spans="1:2" x14ac:dyDescent="0.25">
      <c r="A4622" s="170"/>
      <c r="B4622" s="168"/>
    </row>
    <row r="4623" spans="1:2" x14ac:dyDescent="0.25">
      <c r="A4623" s="170"/>
      <c r="B4623" s="168"/>
    </row>
    <row r="4624" spans="1:2" x14ac:dyDescent="0.25">
      <c r="A4624" s="170"/>
      <c r="B4624" s="168"/>
    </row>
    <row r="4625" spans="1:2" x14ac:dyDescent="0.25">
      <c r="A4625" s="170"/>
      <c r="B4625" s="168"/>
    </row>
    <row r="4626" spans="1:2" x14ac:dyDescent="0.25">
      <c r="A4626" s="170"/>
      <c r="B4626" s="168"/>
    </row>
    <row r="4627" spans="1:2" x14ac:dyDescent="0.25">
      <c r="A4627" s="170"/>
      <c r="B4627" s="168"/>
    </row>
    <row r="4628" spans="1:2" x14ac:dyDescent="0.25">
      <c r="A4628" s="170"/>
      <c r="B4628" s="168"/>
    </row>
    <row r="4629" spans="1:2" x14ac:dyDescent="0.25">
      <c r="A4629" s="170"/>
      <c r="B4629" s="168"/>
    </row>
    <row r="4630" spans="1:2" x14ac:dyDescent="0.25">
      <c r="A4630" s="170"/>
      <c r="B4630" s="168"/>
    </row>
    <row r="4631" spans="1:2" x14ac:dyDescent="0.25">
      <c r="A4631" s="170"/>
      <c r="B4631" s="168"/>
    </row>
    <row r="4632" spans="1:2" x14ac:dyDescent="0.25">
      <c r="A4632" s="170"/>
      <c r="B4632" s="168"/>
    </row>
    <row r="4633" spans="1:2" x14ac:dyDescent="0.25">
      <c r="A4633" s="170"/>
      <c r="B4633" s="168"/>
    </row>
    <row r="4634" spans="1:2" x14ac:dyDescent="0.25">
      <c r="A4634" s="170"/>
      <c r="B4634" s="168"/>
    </row>
    <row r="4635" spans="1:2" x14ac:dyDescent="0.25">
      <c r="A4635" s="170"/>
      <c r="B4635" s="168"/>
    </row>
    <row r="4636" spans="1:2" x14ac:dyDescent="0.25">
      <c r="A4636" s="170"/>
      <c r="B4636" s="168"/>
    </row>
    <row r="4637" spans="1:2" x14ac:dyDescent="0.25">
      <c r="A4637" s="170"/>
      <c r="B4637" s="168"/>
    </row>
    <row r="4638" spans="1:2" x14ac:dyDescent="0.25">
      <c r="A4638" s="170"/>
      <c r="B4638" s="168"/>
    </row>
    <row r="4639" spans="1:2" x14ac:dyDescent="0.25">
      <c r="A4639" s="170"/>
      <c r="B4639" s="168"/>
    </row>
    <row r="4640" spans="1:2" x14ac:dyDescent="0.25">
      <c r="A4640" s="170"/>
      <c r="B4640" s="168"/>
    </row>
    <row r="4641" spans="1:2" x14ac:dyDescent="0.25">
      <c r="A4641" s="170"/>
      <c r="B4641" s="168"/>
    </row>
    <row r="4642" spans="1:2" x14ac:dyDescent="0.25">
      <c r="A4642" s="170"/>
      <c r="B4642" s="168"/>
    </row>
    <row r="4643" spans="1:2" x14ac:dyDescent="0.25">
      <c r="A4643" s="170"/>
      <c r="B4643" s="168"/>
    </row>
    <row r="4644" spans="1:2" x14ac:dyDescent="0.25">
      <c r="A4644" s="170"/>
      <c r="B4644" s="168"/>
    </row>
    <row r="4645" spans="1:2" x14ac:dyDescent="0.25">
      <c r="A4645" s="170"/>
      <c r="B4645" s="168"/>
    </row>
    <row r="4646" spans="1:2" x14ac:dyDescent="0.25">
      <c r="A4646" s="170"/>
      <c r="B4646" s="168"/>
    </row>
    <row r="4647" spans="1:2" x14ac:dyDescent="0.25">
      <c r="A4647" s="170"/>
      <c r="B4647" s="168"/>
    </row>
    <row r="4648" spans="1:2" x14ac:dyDescent="0.25">
      <c r="A4648" s="170"/>
      <c r="B4648" s="168"/>
    </row>
    <row r="4649" spans="1:2" x14ac:dyDescent="0.25">
      <c r="A4649" s="170"/>
      <c r="B4649" s="168"/>
    </row>
    <row r="4650" spans="1:2" x14ac:dyDescent="0.25">
      <c r="A4650" s="170"/>
      <c r="B4650" s="168"/>
    </row>
    <row r="4651" spans="1:2" x14ac:dyDescent="0.25">
      <c r="A4651" s="170"/>
      <c r="B4651" s="168"/>
    </row>
    <row r="4652" spans="1:2" x14ac:dyDescent="0.25">
      <c r="A4652" s="170"/>
      <c r="B4652" s="168"/>
    </row>
    <row r="4653" spans="1:2" x14ac:dyDescent="0.25">
      <c r="A4653" s="170"/>
      <c r="B4653" s="168"/>
    </row>
    <row r="4654" spans="1:2" x14ac:dyDescent="0.25">
      <c r="A4654" s="170"/>
      <c r="B4654" s="168"/>
    </row>
    <row r="4655" spans="1:2" x14ac:dyDescent="0.25">
      <c r="A4655" s="170"/>
      <c r="B4655" s="168"/>
    </row>
    <row r="4656" spans="1:2" x14ac:dyDescent="0.25">
      <c r="A4656" s="170"/>
      <c r="B4656" s="168"/>
    </row>
    <row r="4657" spans="1:2" x14ac:dyDescent="0.25">
      <c r="A4657" s="170"/>
      <c r="B4657" s="168"/>
    </row>
    <row r="4658" spans="1:2" x14ac:dyDescent="0.25">
      <c r="A4658" s="170"/>
      <c r="B4658" s="168"/>
    </row>
    <row r="4659" spans="1:2" x14ac:dyDescent="0.25">
      <c r="A4659" s="170"/>
      <c r="B4659" s="168"/>
    </row>
    <row r="4660" spans="1:2" x14ac:dyDescent="0.25">
      <c r="A4660" s="170"/>
      <c r="B4660" s="168"/>
    </row>
    <row r="4661" spans="1:2" x14ac:dyDescent="0.25">
      <c r="A4661" s="170"/>
      <c r="B4661" s="168"/>
    </row>
    <row r="4662" spans="1:2" x14ac:dyDescent="0.25">
      <c r="A4662" s="170"/>
      <c r="B4662" s="168"/>
    </row>
    <row r="4663" spans="1:2" x14ac:dyDescent="0.25">
      <c r="A4663" s="170"/>
      <c r="B4663" s="168"/>
    </row>
    <row r="4664" spans="1:2" x14ac:dyDescent="0.25">
      <c r="A4664" s="170"/>
      <c r="B4664" s="168"/>
    </row>
    <row r="4665" spans="1:2" x14ac:dyDescent="0.25">
      <c r="A4665" s="170"/>
      <c r="B4665" s="168"/>
    </row>
    <row r="4666" spans="1:2" x14ac:dyDescent="0.25">
      <c r="A4666" s="170"/>
      <c r="B4666" s="168"/>
    </row>
    <row r="4667" spans="1:2" x14ac:dyDescent="0.25">
      <c r="A4667" s="170"/>
      <c r="B4667" s="168"/>
    </row>
    <row r="4668" spans="1:2" x14ac:dyDescent="0.25">
      <c r="A4668" s="170"/>
      <c r="B4668" s="168"/>
    </row>
    <row r="4669" spans="1:2" x14ac:dyDescent="0.25">
      <c r="A4669" s="170"/>
      <c r="B4669" s="168"/>
    </row>
    <row r="4670" spans="1:2" x14ac:dyDescent="0.25">
      <c r="A4670" s="170"/>
      <c r="B4670" s="168"/>
    </row>
    <row r="4671" spans="1:2" x14ac:dyDescent="0.25">
      <c r="A4671" s="170"/>
      <c r="B4671" s="168"/>
    </row>
    <row r="4672" spans="1:2" x14ac:dyDescent="0.25">
      <c r="A4672" s="170"/>
      <c r="B4672" s="168"/>
    </row>
    <row r="4673" spans="1:2" x14ac:dyDescent="0.25">
      <c r="A4673" s="170"/>
      <c r="B4673" s="168"/>
    </row>
    <row r="4674" spans="1:2" x14ac:dyDescent="0.25">
      <c r="A4674" s="170"/>
      <c r="B4674" s="168"/>
    </row>
    <row r="4675" spans="1:2" x14ac:dyDescent="0.25">
      <c r="A4675" s="170"/>
      <c r="B4675" s="168"/>
    </row>
    <row r="4676" spans="1:2" x14ac:dyDescent="0.25">
      <c r="A4676" s="170"/>
      <c r="B4676" s="168"/>
    </row>
    <row r="4677" spans="1:2" x14ac:dyDescent="0.25">
      <c r="A4677" s="170"/>
      <c r="B4677" s="168"/>
    </row>
    <row r="4678" spans="1:2" x14ac:dyDescent="0.25">
      <c r="A4678" s="170"/>
      <c r="B4678" s="168"/>
    </row>
    <row r="4679" spans="1:2" x14ac:dyDescent="0.25">
      <c r="A4679" s="170"/>
      <c r="B4679" s="168"/>
    </row>
    <row r="4680" spans="1:2" x14ac:dyDescent="0.25">
      <c r="A4680" s="170"/>
      <c r="B4680" s="168"/>
    </row>
    <row r="4681" spans="1:2" x14ac:dyDescent="0.25">
      <c r="A4681" s="170"/>
      <c r="B4681" s="168"/>
    </row>
    <row r="4682" spans="1:2" x14ac:dyDescent="0.25">
      <c r="A4682" s="170"/>
      <c r="B4682" s="168"/>
    </row>
    <row r="4683" spans="1:2" x14ac:dyDescent="0.25">
      <c r="A4683" s="170"/>
      <c r="B4683" s="168"/>
    </row>
    <row r="4684" spans="1:2" x14ac:dyDescent="0.25">
      <c r="A4684" s="170"/>
      <c r="B4684" s="168"/>
    </row>
    <row r="4685" spans="1:2" x14ac:dyDescent="0.25">
      <c r="A4685" s="170"/>
      <c r="B4685" s="168"/>
    </row>
    <row r="4686" spans="1:2" x14ac:dyDescent="0.25">
      <c r="A4686" s="170"/>
      <c r="B4686" s="168"/>
    </row>
    <row r="4687" spans="1:2" x14ac:dyDescent="0.25">
      <c r="A4687" s="170"/>
      <c r="B4687" s="168"/>
    </row>
    <row r="4688" spans="1:2" x14ac:dyDescent="0.25">
      <c r="A4688" s="170"/>
      <c r="B4688" s="168"/>
    </row>
    <row r="4689" spans="1:2" x14ac:dyDescent="0.25">
      <c r="A4689" s="170"/>
      <c r="B4689" s="168"/>
    </row>
    <row r="4690" spans="1:2" x14ac:dyDescent="0.25">
      <c r="A4690" s="170"/>
      <c r="B4690" s="168"/>
    </row>
    <row r="4691" spans="1:2" x14ac:dyDescent="0.25">
      <c r="A4691" s="170"/>
      <c r="B4691" s="168"/>
    </row>
    <row r="4692" spans="1:2" x14ac:dyDescent="0.25">
      <c r="A4692" s="170"/>
      <c r="B4692" s="168"/>
    </row>
    <row r="4693" spans="1:2" x14ac:dyDescent="0.25">
      <c r="A4693" s="170"/>
      <c r="B4693" s="168"/>
    </row>
    <row r="4694" spans="1:2" x14ac:dyDescent="0.25">
      <c r="A4694" s="170"/>
      <c r="B4694" s="168"/>
    </row>
    <row r="4695" spans="1:2" x14ac:dyDescent="0.25">
      <c r="A4695" s="170"/>
      <c r="B4695" s="168"/>
    </row>
    <row r="4696" spans="1:2" x14ac:dyDescent="0.25">
      <c r="A4696" s="170"/>
      <c r="B4696" s="168"/>
    </row>
    <row r="4697" spans="1:2" x14ac:dyDescent="0.25">
      <c r="A4697" s="170"/>
      <c r="B4697" s="168"/>
    </row>
    <row r="4698" spans="1:2" x14ac:dyDescent="0.25">
      <c r="A4698" s="170"/>
      <c r="B4698" s="168"/>
    </row>
    <row r="4699" spans="1:2" x14ac:dyDescent="0.25">
      <c r="A4699" s="170"/>
      <c r="B4699" s="168"/>
    </row>
    <row r="4700" spans="1:2" x14ac:dyDescent="0.25">
      <c r="A4700" s="170"/>
      <c r="B4700" s="168"/>
    </row>
    <row r="4701" spans="1:2" x14ac:dyDescent="0.25">
      <c r="A4701" s="170"/>
      <c r="B4701" s="168"/>
    </row>
    <row r="4702" spans="1:2" x14ac:dyDescent="0.25">
      <c r="A4702" s="170"/>
      <c r="B4702" s="168"/>
    </row>
    <row r="4703" spans="1:2" x14ac:dyDescent="0.25">
      <c r="A4703" s="170"/>
      <c r="B4703" s="168"/>
    </row>
    <row r="4704" spans="1:2" x14ac:dyDescent="0.25">
      <c r="A4704" s="170"/>
      <c r="B4704" s="168"/>
    </row>
    <row r="4705" spans="1:2" x14ac:dyDescent="0.25">
      <c r="A4705" s="170"/>
      <c r="B4705" s="168"/>
    </row>
    <row r="4706" spans="1:2" x14ac:dyDescent="0.25">
      <c r="A4706" s="170"/>
      <c r="B4706" s="168"/>
    </row>
    <row r="4707" spans="1:2" x14ac:dyDescent="0.25">
      <c r="A4707" s="170"/>
      <c r="B4707" s="168"/>
    </row>
    <row r="4708" spans="1:2" x14ac:dyDescent="0.25">
      <c r="A4708" s="170"/>
      <c r="B4708" s="168"/>
    </row>
    <row r="4709" spans="1:2" x14ac:dyDescent="0.25">
      <c r="A4709" s="170"/>
      <c r="B4709" s="168"/>
    </row>
    <row r="4710" spans="1:2" x14ac:dyDescent="0.25">
      <c r="A4710" s="170"/>
      <c r="B4710" s="168"/>
    </row>
    <row r="4711" spans="1:2" x14ac:dyDescent="0.25">
      <c r="A4711" s="170"/>
      <c r="B4711" s="168"/>
    </row>
    <row r="4712" spans="1:2" x14ac:dyDescent="0.25">
      <c r="A4712" s="170"/>
      <c r="B4712" s="168"/>
    </row>
    <row r="4713" spans="1:2" x14ac:dyDescent="0.25">
      <c r="A4713" s="170"/>
      <c r="B4713" s="168"/>
    </row>
    <row r="4714" spans="1:2" x14ac:dyDescent="0.25">
      <c r="A4714" s="170"/>
      <c r="B4714" s="168"/>
    </row>
    <row r="4715" spans="1:2" x14ac:dyDescent="0.25">
      <c r="A4715" s="170"/>
      <c r="B4715" s="168"/>
    </row>
    <row r="4716" spans="1:2" x14ac:dyDescent="0.25">
      <c r="A4716" s="170"/>
      <c r="B4716" s="168"/>
    </row>
    <row r="4717" spans="1:2" x14ac:dyDescent="0.25">
      <c r="A4717" s="170"/>
      <c r="B4717" s="168"/>
    </row>
    <row r="4718" spans="1:2" x14ac:dyDescent="0.25">
      <c r="A4718" s="170"/>
      <c r="B4718" s="168"/>
    </row>
    <row r="4719" spans="1:2" x14ac:dyDescent="0.25">
      <c r="A4719" s="170"/>
      <c r="B4719" s="168"/>
    </row>
    <row r="4720" spans="1:2" x14ac:dyDescent="0.25">
      <c r="A4720" s="170"/>
      <c r="B4720" s="168"/>
    </row>
    <row r="4721" spans="1:2" x14ac:dyDescent="0.25">
      <c r="A4721" s="170"/>
      <c r="B4721" s="168"/>
    </row>
    <row r="4722" spans="1:2" x14ac:dyDescent="0.25">
      <c r="A4722" s="170"/>
      <c r="B4722" s="168"/>
    </row>
    <row r="4723" spans="1:2" x14ac:dyDescent="0.25">
      <c r="A4723" s="170"/>
      <c r="B4723" s="168"/>
    </row>
    <row r="4724" spans="1:2" x14ac:dyDescent="0.25">
      <c r="A4724" s="170"/>
      <c r="B4724" s="168"/>
    </row>
    <row r="4725" spans="1:2" x14ac:dyDescent="0.25">
      <c r="A4725" s="170"/>
      <c r="B4725" s="168"/>
    </row>
    <row r="4726" spans="1:2" x14ac:dyDescent="0.25">
      <c r="A4726" s="170"/>
      <c r="B4726" s="168"/>
    </row>
    <row r="4727" spans="1:2" x14ac:dyDescent="0.25">
      <c r="A4727" s="170"/>
      <c r="B4727" s="168"/>
    </row>
    <row r="4728" spans="1:2" x14ac:dyDescent="0.25">
      <c r="A4728" s="170"/>
      <c r="B4728" s="168"/>
    </row>
    <row r="4729" spans="1:2" x14ac:dyDescent="0.25">
      <c r="A4729" s="170"/>
      <c r="B4729" s="168"/>
    </row>
    <row r="4730" spans="1:2" x14ac:dyDescent="0.25">
      <c r="A4730" s="170"/>
      <c r="B4730" s="168"/>
    </row>
    <row r="4731" spans="1:2" x14ac:dyDescent="0.25">
      <c r="A4731" s="170"/>
      <c r="B4731" s="168"/>
    </row>
    <row r="4732" spans="1:2" x14ac:dyDescent="0.25">
      <c r="A4732" s="170"/>
      <c r="B4732" s="168"/>
    </row>
    <row r="4733" spans="1:2" x14ac:dyDescent="0.25">
      <c r="A4733" s="170"/>
      <c r="B4733" s="168"/>
    </row>
    <row r="4734" spans="1:2" x14ac:dyDescent="0.25">
      <c r="A4734" s="170"/>
      <c r="B4734" s="168"/>
    </row>
    <row r="4735" spans="1:2" x14ac:dyDescent="0.25">
      <c r="A4735" s="170"/>
      <c r="B4735" s="168"/>
    </row>
    <row r="4736" spans="1:2" x14ac:dyDescent="0.25">
      <c r="A4736" s="170"/>
      <c r="B4736" s="168"/>
    </row>
    <row r="4737" spans="1:2" x14ac:dyDescent="0.25">
      <c r="A4737" s="170"/>
      <c r="B4737" s="168"/>
    </row>
    <row r="4738" spans="1:2" x14ac:dyDescent="0.25">
      <c r="A4738" s="170"/>
      <c r="B4738" s="168"/>
    </row>
    <row r="4739" spans="1:2" x14ac:dyDescent="0.25">
      <c r="A4739" s="170"/>
      <c r="B4739" s="168"/>
    </row>
    <row r="4740" spans="1:2" x14ac:dyDescent="0.25">
      <c r="A4740" s="170"/>
      <c r="B4740" s="168"/>
    </row>
    <row r="4741" spans="1:2" x14ac:dyDescent="0.25">
      <c r="A4741" s="170"/>
      <c r="B4741" s="168"/>
    </row>
    <row r="4742" spans="1:2" x14ac:dyDescent="0.25">
      <c r="A4742" s="170"/>
      <c r="B4742" s="168"/>
    </row>
    <row r="4743" spans="1:2" x14ac:dyDescent="0.25">
      <c r="A4743" s="170"/>
      <c r="B4743" s="168"/>
    </row>
    <row r="4744" spans="1:2" x14ac:dyDescent="0.25">
      <c r="A4744" s="170"/>
      <c r="B4744" s="168"/>
    </row>
    <row r="4745" spans="1:2" x14ac:dyDescent="0.25">
      <c r="A4745" s="170"/>
      <c r="B4745" s="168"/>
    </row>
    <row r="4746" spans="1:2" x14ac:dyDescent="0.25">
      <c r="A4746" s="170"/>
      <c r="B4746" s="168"/>
    </row>
    <row r="4747" spans="1:2" x14ac:dyDescent="0.25">
      <c r="A4747" s="170"/>
      <c r="B4747" s="168"/>
    </row>
    <row r="4748" spans="1:2" x14ac:dyDescent="0.25">
      <c r="A4748" s="170"/>
      <c r="B4748" s="168"/>
    </row>
    <row r="4749" spans="1:2" x14ac:dyDescent="0.25">
      <c r="A4749" s="170"/>
      <c r="B4749" s="168"/>
    </row>
    <row r="4750" spans="1:2" x14ac:dyDescent="0.25">
      <c r="A4750" s="170"/>
      <c r="B4750" s="168"/>
    </row>
    <row r="4751" spans="1:2" x14ac:dyDescent="0.25">
      <c r="A4751" s="170"/>
      <c r="B4751" s="168"/>
    </row>
    <row r="4752" spans="1:2" x14ac:dyDescent="0.25">
      <c r="A4752" s="170"/>
      <c r="B4752" s="168"/>
    </row>
    <row r="4753" spans="1:2" x14ac:dyDescent="0.25">
      <c r="A4753" s="170"/>
      <c r="B4753" s="168"/>
    </row>
    <row r="4754" spans="1:2" x14ac:dyDescent="0.25">
      <c r="A4754" s="170"/>
      <c r="B4754" s="168"/>
    </row>
    <row r="4755" spans="1:2" x14ac:dyDescent="0.25">
      <c r="A4755" s="170"/>
      <c r="B4755" s="168"/>
    </row>
    <row r="4756" spans="1:2" x14ac:dyDescent="0.25">
      <c r="A4756" s="170"/>
      <c r="B4756" s="168"/>
    </row>
    <row r="4757" spans="1:2" x14ac:dyDescent="0.25">
      <c r="A4757" s="170"/>
      <c r="B4757" s="168"/>
    </row>
    <row r="4758" spans="1:2" x14ac:dyDescent="0.25">
      <c r="A4758" s="170"/>
      <c r="B4758" s="168"/>
    </row>
    <row r="4759" spans="1:2" x14ac:dyDescent="0.25">
      <c r="A4759" s="170"/>
      <c r="B4759" s="168"/>
    </row>
    <row r="4760" spans="1:2" x14ac:dyDescent="0.25">
      <c r="A4760" s="170"/>
      <c r="B4760" s="168"/>
    </row>
    <row r="4761" spans="1:2" x14ac:dyDescent="0.25">
      <c r="A4761" s="170"/>
      <c r="B4761" s="168"/>
    </row>
    <row r="4762" spans="1:2" x14ac:dyDescent="0.25">
      <c r="A4762" s="170"/>
      <c r="B4762" s="168"/>
    </row>
    <row r="4763" spans="1:2" x14ac:dyDescent="0.25">
      <c r="A4763" s="170"/>
      <c r="B4763" s="168"/>
    </row>
    <row r="4764" spans="1:2" x14ac:dyDescent="0.25">
      <c r="A4764" s="170"/>
      <c r="B4764" s="168"/>
    </row>
    <row r="4765" spans="1:2" x14ac:dyDescent="0.25">
      <c r="A4765" s="170"/>
      <c r="B4765" s="168"/>
    </row>
    <row r="4766" spans="1:2" x14ac:dyDescent="0.25">
      <c r="A4766" s="170"/>
      <c r="B4766" s="168"/>
    </row>
    <row r="4767" spans="1:2" x14ac:dyDescent="0.25">
      <c r="A4767" s="170"/>
      <c r="B4767" s="168"/>
    </row>
    <row r="4768" spans="1:2" x14ac:dyDescent="0.25">
      <c r="A4768" s="170"/>
      <c r="B4768" s="168"/>
    </row>
    <row r="4769" spans="1:2" x14ac:dyDescent="0.25">
      <c r="A4769" s="170"/>
      <c r="B4769" s="168"/>
    </row>
    <row r="4770" spans="1:2" x14ac:dyDescent="0.25">
      <c r="A4770" s="170"/>
      <c r="B4770" s="168"/>
    </row>
    <row r="4771" spans="1:2" x14ac:dyDescent="0.25">
      <c r="A4771" s="170"/>
      <c r="B4771" s="168"/>
    </row>
    <row r="4772" spans="1:2" x14ac:dyDescent="0.25">
      <c r="A4772" s="170"/>
      <c r="B4772" s="168"/>
    </row>
    <row r="4773" spans="1:2" x14ac:dyDescent="0.25">
      <c r="A4773" s="170"/>
      <c r="B4773" s="168"/>
    </row>
    <row r="4774" spans="1:2" x14ac:dyDescent="0.25">
      <c r="A4774" s="170"/>
      <c r="B4774" s="168"/>
    </row>
    <row r="4775" spans="1:2" x14ac:dyDescent="0.25">
      <c r="A4775" s="170"/>
      <c r="B4775" s="168"/>
    </row>
    <row r="4776" spans="1:2" x14ac:dyDescent="0.25">
      <c r="A4776" s="170"/>
      <c r="B4776" s="168"/>
    </row>
    <row r="4777" spans="1:2" x14ac:dyDescent="0.25">
      <c r="A4777" s="170"/>
      <c r="B4777" s="168"/>
    </row>
    <row r="4778" spans="1:2" x14ac:dyDescent="0.25">
      <c r="A4778" s="170"/>
      <c r="B4778" s="168"/>
    </row>
    <row r="4779" spans="1:2" x14ac:dyDescent="0.25">
      <c r="A4779" s="170"/>
      <c r="B4779" s="168"/>
    </row>
    <row r="4780" spans="1:2" x14ac:dyDescent="0.25">
      <c r="A4780" s="170"/>
      <c r="B4780" s="168"/>
    </row>
    <row r="4781" spans="1:2" x14ac:dyDescent="0.25">
      <c r="A4781" s="170"/>
      <c r="B4781" s="168"/>
    </row>
    <row r="4782" spans="1:2" x14ac:dyDescent="0.25">
      <c r="A4782" s="170"/>
      <c r="B4782" s="168"/>
    </row>
    <row r="4783" spans="1:2" x14ac:dyDescent="0.25">
      <c r="A4783" s="170"/>
      <c r="B4783" s="168"/>
    </row>
    <row r="4784" spans="1:2" x14ac:dyDescent="0.25">
      <c r="A4784" s="170"/>
      <c r="B4784" s="168"/>
    </row>
    <row r="4785" spans="1:2" x14ac:dyDescent="0.25">
      <c r="A4785" s="170"/>
      <c r="B4785" s="168"/>
    </row>
    <row r="4786" spans="1:2" x14ac:dyDescent="0.25">
      <c r="A4786" s="170"/>
      <c r="B4786" s="168"/>
    </row>
    <row r="4787" spans="1:2" x14ac:dyDescent="0.25">
      <c r="A4787" s="170"/>
      <c r="B4787" s="168"/>
    </row>
    <row r="4788" spans="1:2" x14ac:dyDescent="0.25">
      <c r="A4788" s="170"/>
      <c r="B4788" s="168"/>
    </row>
    <row r="4789" spans="1:2" x14ac:dyDescent="0.25">
      <c r="A4789" s="170"/>
      <c r="B4789" s="168"/>
    </row>
    <row r="4790" spans="1:2" x14ac:dyDescent="0.25">
      <c r="A4790" s="170"/>
      <c r="B4790" s="168"/>
    </row>
    <row r="4791" spans="1:2" x14ac:dyDescent="0.25">
      <c r="A4791" s="170"/>
      <c r="B4791" s="168"/>
    </row>
    <row r="4792" spans="1:2" x14ac:dyDescent="0.25">
      <c r="A4792" s="170"/>
      <c r="B4792" s="168"/>
    </row>
    <row r="4793" spans="1:2" x14ac:dyDescent="0.25">
      <c r="A4793" s="170"/>
      <c r="B4793" s="168"/>
    </row>
    <row r="4794" spans="1:2" x14ac:dyDescent="0.25">
      <c r="A4794" s="170"/>
      <c r="B4794" s="168"/>
    </row>
    <row r="4795" spans="1:2" x14ac:dyDescent="0.25">
      <c r="A4795" s="170"/>
      <c r="B4795" s="168"/>
    </row>
    <row r="4796" spans="1:2" x14ac:dyDescent="0.25">
      <c r="A4796" s="170"/>
      <c r="B4796" s="168"/>
    </row>
    <row r="4797" spans="1:2" x14ac:dyDescent="0.25">
      <c r="A4797" s="170"/>
      <c r="B4797" s="168"/>
    </row>
    <row r="4798" spans="1:2" x14ac:dyDescent="0.25">
      <c r="A4798" s="170"/>
      <c r="B4798" s="168"/>
    </row>
    <row r="4799" spans="1:2" x14ac:dyDescent="0.25">
      <c r="A4799" s="170"/>
      <c r="B4799" s="168"/>
    </row>
    <row r="4800" spans="1:2" x14ac:dyDescent="0.25">
      <c r="A4800" s="170"/>
      <c r="B4800" s="168"/>
    </row>
    <row r="4801" spans="1:2" x14ac:dyDescent="0.25">
      <c r="A4801" s="170"/>
      <c r="B4801" s="168"/>
    </row>
    <row r="4802" spans="1:2" x14ac:dyDescent="0.25">
      <c r="A4802" s="170"/>
      <c r="B4802" s="168"/>
    </row>
    <row r="4803" spans="1:2" x14ac:dyDescent="0.25">
      <c r="A4803" s="170"/>
      <c r="B4803" s="168"/>
    </row>
    <row r="4804" spans="1:2" x14ac:dyDescent="0.25">
      <c r="A4804" s="170"/>
      <c r="B4804" s="168"/>
    </row>
    <row r="4805" spans="1:2" x14ac:dyDescent="0.25">
      <c r="A4805" s="170"/>
      <c r="B4805" s="168"/>
    </row>
    <row r="4806" spans="1:2" x14ac:dyDescent="0.25">
      <c r="A4806" s="170"/>
      <c r="B4806" s="168"/>
    </row>
    <row r="4807" spans="1:2" x14ac:dyDescent="0.25">
      <c r="A4807" s="170"/>
      <c r="B4807" s="168"/>
    </row>
    <row r="4808" spans="1:2" x14ac:dyDescent="0.25">
      <c r="A4808" s="170"/>
      <c r="B4808" s="168"/>
    </row>
    <row r="4809" spans="1:2" x14ac:dyDescent="0.25">
      <c r="A4809" s="170"/>
      <c r="B4809" s="168"/>
    </row>
    <row r="4810" spans="1:2" x14ac:dyDescent="0.25">
      <c r="A4810" s="170"/>
      <c r="B4810" s="168"/>
    </row>
    <row r="4811" spans="1:2" x14ac:dyDescent="0.25">
      <c r="A4811" s="170"/>
      <c r="B4811" s="168"/>
    </row>
    <row r="4812" spans="1:2" x14ac:dyDescent="0.25">
      <c r="A4812" s="170"/>
      <c r="B4812" s="168"/>
    </row>
    <row r="4813" spans="1:2" x14ac:dyDescent="0.25">
      <c r="A4813" s="170"/>
      <c r="B4813" s="168"/>
    </row>
    <row r="4814" spans="1:2" x14ac:dyDescent="0.25">
      <c r="A4814" s="170"/>
      <c r="B4814" s="168"/>
    </row>
    <row r="4815" spans="1:2" x14ac:dyDescent="0.25">
      <c r="A4815" s="170"/>
      <c r="B4815" s="168"/>
    </row>
    <row r="4816" spans="1:2" x14ac:dyDescent="0.25">
      <c r="A4816" s="170"/>
      <c r="B4816" s="168"/>
    </row>
    <row r="4817" spans="1:2" x14ac:dyDescent="0.25">
      <c r="A4817" s="170"/>
      <c r="B4817" s="168"/>
    </row>
    <row r="4818" spans="1:2" x14ac:dyDescent="0.25">
      <c r="A4818" s="170"/>
      <c r="B4818" s="168"/>
    </row>
    <row r="4819" spans="1:2" x14ac:dyDescent="0.25">
      <c r="A4819" s="170"/>
      <c r="B4819" s="168"/>
    </row>
    <row r="4820" spans="1:2" x14ac:dyDescent="0.25">
      <c r="A4820" s="170"/>
      <c r="B4820" s="168"/>
    </row>
    <row r="4821" spans="1:2" x14ac:dyDescent="0.25">
      <c r="A4821" s="170"/>
      <c r="B4821" s="168"/>
    </row>
    <row r="4822" spans="1:2" x14ac:dyDescent="0.25">
      <c r="A4822" s="170"/>
      <c r="B4822" s="168"/>
    </row>
    <row r="4823" spans="1:2" x14ac:dyDescent="0.25">
      <c r="A4823" s="170"/>
      <c r="B4823" s="168"/>
    </row>
    <row r="4824" spans="1:2" x14ac:dyDescent="0.25">
      <c r="A4824" s="170"/>
      <c r="B4824" s="168"/>
    </row>
    <row r="4825" spans="1:2" x14ac:dyDescent="0.25">
      <c r="A4825" s="170"/>
      <c r="B4825" s="168"/>
    </row>
    <row r="4826" spans="1:2" x14ac:dyDescent="0.25">
      <c r="A4826" s="170"/>
      <c r="B4826" s="168"/>
    </row>
    <row r="4827" spans="1:2" x14ac:dyDescent="0.25">
      <c r="A4827" s="170"/>
      <c r="B4827" s="168"/>
    </row>
    <row r="4828" spans="1:2" x14ac:dyDescent="0.25">
      <c r="A4828" s="170"/>
      <c r="B4828" s="168"/>
    </row>
    <row r="4829" spans="1:2" x14ac:dyDescent="0.25">
      <c r="A4829" s="170"/>
      <c r="B4829" s="168"/>
    </row>
    <row r="4830" spans="1:2" x14ac:dyDescent="0.25">
      <c r="A4830" s="170"/>
      <c r="B4830" s="168"/>
    </row>
    <row r="4831" spans="1:2" x14ac:dyDescent="0.25">
      <c r="A4831" s="170"/>
      <c r="B4831" s="168"/>
    </row>
    <row r="4832" spans="1:2" x14ac:dyDescent="0.25">
      <c r="A4832" s="170"/>
      <c r="B4832" s="168"/>
    </row>
    <row r="4833" spans="1:2" x14ac:dyDescent="0.25">
      <c r="A4833" s="170"/>
      <c r="B4833" s="168"/>
    </row>
    <row r="4834" spans="1:2" x14ac:dyDescent="0.25">
      <c r="A4834" s="170"/>
      <c r="B4834" s="168"/>
    </row>
    <row r="4835" spans="1:2" x14ac:dyDescent="0.25">
      <c r="A4835" s="170"/>
      <c r="B4835" s="168"/>
    </row>
    <row r="4836" spans="1:2" x14ac:dyDescent="0.25">
      <c r="A4836" s="170"/>
      <c r="B4836" s="168"/>
    </row>
    <row r="4837" spans="1:2" x14ac:dyDescent="0.25">
      <c r="A4837" s="170"/>
      <c r="B4837" s="168"/>
    </row>
    <row r="4838" spans="1:2" x14ac:dyDescent="0.25">
      <c r="A4838" s="170"/>
      <c r="B4838" s="168"/>
    </row>
    <row r="4839" spans="1:2" x14ac:dyDescent="0.25">
      <c r="A4839" s="170"/>
      <c r="B4839" s="168"/>
    </row>
    <row r="4840" spans="1:2" x14ac:dyDescent="0.25">
      <c r="A4840" s="170"/>
      <c r="B4840" s="168"/>
    </row>
    <row r="4841" spans="1:2" x14ac:dyDescent="0.25">
      <c r="A4841" s="170"/>
      <c r="B4841" s="168"/>
    </row>
    <row r="4842" spans="1:2" x14ac:dyDescent="0.25">
      <c r="A4842" s="170"/>
      <c r="B4842" s="168"/>
    </row>
    <row r="4843" spans="1:2" x14ac:dyDescent="0.25">
      <c r="A4843" s="170"/>
      <c r="B4843" s="168"/>
    </row>
    <row r="4844" spans="1:2" x14ac:dyDescent="0.25">
      <c r="A4844" s="170"/>
      <c r="B4844" s="168"/>
    </row>
    <row r="4845" spans="1:2" x14ac:dyDescent="0.25">
      <c r="A4845" s="170"/>
      <c r="B4845" s="168"/>
    </row>
    <row r="4846" spans="1:2" x14ac:dyDescent="0.25">
      <c r="A4846" s="170"/>
      <c r="B4846" s="168"/>
    </row>
    <row r="4847" spans="1:2" x14ac:dyDescent="0.25">
      <c r="A4847" s="170"/>
      <c r="B4847" s="168"/>
    </row>
    <row r="4848" spans="1:2" x14ac:dyDescent="0.25">
      <c r="A4848" s="170"/>
      <c r="B4848" s="168"/>
    </row>
    <row r="4849" spans="1:2" x14ac:dyDescent="0.25">
      <c r="A4849" s="170"/>
      <c r="B4849" s="168"/>
    </row>
    <row r="4850" spans="1:2" x14ac:dyDescent="0.25">
      <c r="A4850" s="170"/>
      <c r="B4850" s="168"/>
    </row>
    <row r="4851" spans="1:2" x14ac:dyDescent="0.25">
      <c r="A4851" s="170"/>
      <c r="B4851" s="168"/>
    </row>
    <row r="4852" spans="1:2" x14ac:dyDescent="0.25">
      <c r="A4852" s="170"/>
      <c r="B4852" s="168"/>
    </row>
    <row r="4853" spans="1:2" x14ac:dyDescent="0.25">
      <c r="A4853" s="170"/>
      <c r="B4853" s="168"/>
    </row>
    <row r="4854" spans="1:2" x14ac:dyDescent="0.25">
      <c r="A4854" s="170"/>
      <c r="B4854" s="168"/>
    </row>
    <row r="4855" spans="1:2" x14ac:dyDescent="0.25">
      <c r="A4855" s="170"/>
      <c r="B4855" s="168"/>
    </row>
    <row r="4856" spans="1:2" x14ac:dyDescent="0.25">
      <c r="A4856" s="170"/>
      <c r="B4856" s="168"/>
    </row>
    <row r="4857" spans="1:2" x14ac:dyDescent="0.25">
      <c r="A4857" s="170"/>
      <c r="B4857" s="168"/>
    </row>
    <row r="4858" spans="1:2" x14ac:dyDescent="0.25">
      <c r="A4858" s="170"/>
      <c r="B4858" s="168"/>
    </row>
    <row r="4859" spans="1:2" x14ac:dyDescent="0.25">
      <c r="A4859" s="170"/>
      <c r="B4859" s="168"/>
    </row>
    <row r="4860" spans="1:2" x14ac:dyDescent="0.25">
      <c r="A4860" s="170"/>
      <c r="B4860" s="168"/>
    </row>
    <row r="4861" spans="1:2" x14ac:dyDescent="0.25">
      <c r="A4861" s="170"/>
      <c r="B4861" s="168"/>
    </row>
    <row r="4862" spans="1:2" x14ac:dyDescent="0.25">
      <c r="A4862" s="170"/>
      <c r="B4862" s="168"/>
    </row>
    <row r="4863" spans="1:2" x14ac:dyDescent="0.25">
      <c r="A4863" s="170"/>
      <c r="B4863" s="168"/>
    </row>
    <row r="4864" spans="1:2" x14ac:dyDescent="0.25">
      <c r="A4864" s="170"/>
      <c r="B4864" s="168"/>
    </row>
    <row r="4865" spans="1:2" x14ac:dyDescent="0.25">
      <c r="A4865" s="170"/>
      <c r="B4865" s="168"/>
    </row>
    <row r="4866" spans="1:2" x14ac:dyDescent="0.25">
      <c r="A4866" s="170"/>
      <c r="B4866" s="168"/>
    </row>
    <row r="4867" spans="1:2" x14ac:dyDescent="0.25">
      <c r="A4867" s="170"/>
      <c r="B4867" s="168"/>
    </row>
    <row r="4868" spans="1:2" x14ac:dyDescent="0.25">
      <c r="A4868" s="170"/>
      <c r="B4868" s="168"/>
    </row>
    <row r="4869" spans="1:2" x14ac:dyDescent="0.25">
      <c r="A4869" s="170"/>
      <c r="B4869" s="168"/>
    </row>
    <row r="4870" spans="1:2" x14ac:dyDescent="0.25">
      <c r="A4870" s="170"/>
      <c r="B4870" s="168"/>
    </row>
    <row r="4871" spans="1:2" x14ac:dyDescent="0.25">
      <c r="A4871" s="170"/>
      <c r="B4871" s="168"/>
    </row>
    <row r="4872" spans="1:2" x14ac:dyDescent="0.25">
      <c r="A4872" s="170"/>
      <c r="B4872" s="168"/>
    </row>
    <row r="4873" spans="1:2" x14ac:dyDescent="0.25">
      <c r="A4873" s="170"/>
      <c r="B4873" s="168"/>
    </row>
    <row r="4874" spans="1:2" x14ac:dyDescent="0.25">
      <c r="A4874" s="170"/>
      <c r="B4874" s="168"/>
    </row>
    <row r="4875" spans="1:2" x14ac:dyDescent="0.25">
      <c r="A4875" s="170"/>
      <c r="B4875" s="168"/>
    </row>
    <row r="4876" spans="1:2" x14ac:dyDescent="0.25">
      <c r="A4876" s="170"/>
      <c r="B4876" s="168"/>
    </row>
    <row r="4877" spans="1:2" x14ac:dyDescent="0.25">
      <c r="A4877" s="170"/>
      <c r="B4877" s="168"/>
    </row>
    <row r="4878" spans="1:2" x14ac:dyDescent="0.25">
      <c r="A4878" s="170"/>
      <c r="B4878" s="168"/>
    </row>
    <row r="4879" spans="1:2" x14ac:dyDescent="0.25">
      <c r="A4879" s="170"/>
      <c r="B4879" s="168"/>
    </row>
    <row r="4880" spans="1:2" x14ac:dyDescent="0.25">
      <c r="A4880" s="170"/>
      <c r="B4880" s="168"/>
    </row>
    <row r="4881" spans="1:2" x14ac:dyDescent="0.25">
      <c r="A4881" s="170"/>
      <c r="B4881" s="168"/>
    </row>
    <row r="4882" spans="1:2" x14ac:dyDescent="0.25">
      <c r="A4882" s="170"/>
      <c r="B4882" s="168"/>
    </row>
    <row r="4883" spans="1:2" x14ac:dyDescent="0.25">
      <c r="A4883" s="170"/>
      <c r="B4883" s="168"/>
    </row>
    <row r="4884" spans="1:2" x14ac:dyDescent="0.25">
      <c r="A4884" s="170"/>
      <c r="B4884" s="168"/>
    </row>
    <row r="4885" spans="1:2" x14ac:dyDescent="0.25">
      <c r="A4885" s="170"/>
      <c r="B4885" s="168"/>
    </row>
    <row r="4886" spans="1:2" x14ac:dyDescent="0.25">
      <c r="A4886" s="170"/>
      <c r="B4886" s="168"/>
    </row>
    <row r="4887" spans="1:2" x14ac:dyDescent="0.25">
      <c r="A4887" s="170"/>
      <c r="B4887" s="168"/>
    </row>
    <row r="4888" spans="1:2" x14ac:dyDescent="0.25">
      <c r="A4888" s="170"/>
      <c r="B4888" s="168"/>
    </row>
    <row r="4889" spans="1:2" x14ac:dyDescent="0.25">
      <c r="A4889" s="170"/>
      <c r="B4889" s="168"/>
    </row>
    <row r="4890" spans="1:2" x14ac:dyDescent="0.25">
      <c r="A4890" s="170"/>
      <c r="B4890" s="168"/>
    </row>
    <row r="4891" spans="1:2" x14ac:dyDescent="0.25">
      <c r="A4891" s="170"/>
      <c r="B4891" s="168"/>
    </row>
    <row r="4892" spans="1:2" x14ac:dyDescent="0.25">
      <c r="A4892" s="170"/>
      <c r="B4892" s="168"/>
    </row>
    <row r="4893" spans="1:2" x14ac:dyDescent="0.25">
      <c r="A4893" s="170"/>
      <c r="B4893" s="168"/>
    </row>
    <row r="4894" spans="1:2" x14ac:dyDescent="0.25">
      <c r="A4894" s="170"/>
      <c r="B4894" s="168"/>
    </row>
    <row r="4895" spans="1:2" x14ac:dyDescent="0.25">
      <c r="A4895" s="170"/>
      <c r="B4895" s="168"/>
    </row>
    <row r="4896" spans="1:2" x14ac:dyDescent="0.25">
      <c r="A4896" s="170"/>
      <c r="B4896" s="168"/>
    </row>
    <row r="4897" spans="1:2" x14ac:dyDescent="0.25">
      <c r="A4897" s="170"/>
      <c r="B4897" s="168"/>
    </row>
    <row r="4898" spans="1:2" x14ac:dyDescent="0.25">
      <c r="A4898" s="170"/>
      <c r="B4898" s="168"/>
    </row>
    <row r="4899" spans="1:2" x14ac:dyDescent="0.25">
      <c r="A4899" s="170"/>
      <c r="B4899" s="168"/>
    </row>
    <row r="4900" spans="1:2" x14ac:dyDescent="0.25">
      <c r="A4900" s="170"/>
      <c r="B4900" s="168"/>
    </row>
    <row r="4901" spans="1:2" x14ac:dyDescent="0.25">
      <c r="A4901" s="170"/>
      <c r="B4901" s="168"/>
    </row>
    <row r="4902" spans="1:2" x14ac:dyDescent="0.25">
      <c r="A4902" s="170"/>
      <c r="B4902" s="168"/>
    </row>
    <row r="4903" spans="1:2" x14ac:dyDescent="0.25">
      <c r="A4903" s="170"/>
      <c r="B4903" s="168"/>
    </row>
    <row r="4904" spans="1:2" x14ac:dyDescent="0.25">
      <c r="A4904" s="170"/>
      <c r="B4904" s="168"/>
    </row>
    <row r="4905" spans="1:2" x14ac:dyDescent="0.25">
      <c r="A4905" s="170"/>
      <c r="B4905" s="168"/>
    </row>
    <row r="4906" spans="1:2" x14ac:dyDescent="0.25">
      <c r="A4906" s="170"/>
      <c r="B4906" s="168"/>
    </row>
    <row r="4907" spans="1:2" x14ac:dyDescent="0.25">
      <c r="A4907" s="170"/>
      <c r="B4907" s="168"/>
    </row>
    <row r="4908" spans="1:2" x14ac:dyDescent="0.25">
      <c r="A4908" s="170"/>
      <c r="B4908" s="168"/>
    </row>
    <row r="4909" spans="1:2" x14ac:dyDescent="0.25">
      <c r="A4909" s="170"/>
      <c r="B4909" s="168"/>
    </row>
    <row r="4910" spans="1:2" x14ac:dyDescent="0.25">
      <c r="A4910" s="170"/>
      <c r="B4910" s="168"/>
    </row>
    <row r="4911" spans="1:2" x14ac:dyDescent="0.25">
      <c r="A4911" s="170"/>
      <c r="B4911" s="168"/>
    </row>
    <row r="4912" spans="1:2" x14ac:dyDescent="0.25">
      <c r="A4912" s="170"/>
      <c r="B4912" s="168"/>
    </row>
    <row r="4913" spans="1:2" x14ac:dyDescent="0.25">
      <c r="A4913" s="170"/>
      <c r="B4913" s="168"/>
    </row>
    <row r="4914" spans="1:2" x14ac:dyDescent="0.25">
      <c r="A4914" s="170"/>
      <c r="B4914" s="168"/>
    </row>
    <row r="4915" spans="1:2" x14ac:dyDescent="0.25">
      <c r="A4915" s="170"/>
      <c r="B4915" s="168"/>
    </row>
    <row r="4916" spans="1:2" x14ac:dyDescent="0.25">
      <c r="A4916" s="170"/>
      <c r="B4916" s="168"/>
    </row>
    <row r="4917" spans="1:2" x14ac:dyDescent="0.25">
      <c r="A4917" s="170"/>
      <c r="B4917" s="168"/>
    </row>
    <row r="4918" spans="1:2" x14ac:dyDescent="0.25">
      <c r="A4918" s="170"/>
      <c r="B4918" s="168"/>
    </row>
    <row r="4919" spans="1:2" x14ac:dyDescent="0.25">
      <c r="A4919" s="170"/>
      <c r="B4919" s="168"/>
    </row>
    <row r="4920" spans="1:2" x14ac:dyDescent="0.25">
      <c r="A4920" s="170"/>
      <c r="B4920" s="168"/>
    </row>
    <row r="4921" spans="1:2" x14ac:dyDescent="0.25">
      <c r="A4921" s="170"/>
      <c r="B4921" s="168"/>
    </row>
    <row r="4922" spans="1:2" x14ac:dyDescent="0.25">
      <c r="A4922" s="170"/>
      <c r="B4922" s="168"/>
    </row>
    <row r="4923" spans="1:2" x14ac:dyDescent="0.25">
      <c r="A4923" s="170"/>
      <c r="B4923" s="168"/>
    </row>
    <row r="4924" spans="1:2" x14ac:dyDescent="0.25">
      <c r="A4924" s="170"/>
      <c r="B4924" s="168"/>
    </row>
    <row r="4925" spans="1:2" x14ac:dyDescent="0.25">
      <c r="A4925" s="170"/>
      <c r="B4925" s="168"/>
    </row>
    <row r="4926" spans="1:2" x14ac:dyDescent="0.25">
      <c r="A4926" s="170"/>
      <c r="B4926" s="168"/>
    </row>
    <row r="4927" spans="1:2" x14ac:dyDescent="0.25">
      <c r="A4927" s="170"/>
      <c r="B4927" s="168"/>
    </row>
    <row r="4928" spans="1:2" x14ac:dyDescent="0.25">
      <c r="A4928" s="170"/>
      <c r="B4928" s="168"/>
    </row>
    <row r="4929" spans="1:2" x14ac:dyDescent="0.25">
      <c r="A4929" s="170"/>
      <c r="B4929" s="168"/>
    </row>
    <row r="4930" spans="1:2" x14ac:dyDescent="0.25">
      <c r="A4930" s="170"/>
      <c r="B4930" s="168"/>
    </row>
    <row r="4931" spans="1:2" x14ac:dyDescent="0.25">
      <c r="A4931" s="170"/>
      <c r="B4931" s="168"/>
    </row>
    <row r="4932" spans="1:2" x14ac:dyDescent="0.25">
      <c r="A4932" s="170"/>
      <c r="B4932" s="168"/>
    </row>
    <row r="4933" spans="1:2" x14ac:dyDescent="0.25">
      <c r="A4933" s="170"/>
      <c r="B4933" s="168"/>
    </row>
    <row r="4934" spans="1:2" x14ac:dyDescent="0.25">
      <c r="A4934" s="170"/>
      <c r="B4934" s="168"/>
    </row>
    <row r="4935" spans="1:2" x14ac:dyDescent="0.25">
      <c r="A4935" s="170"/>
      <c r="B4935" s="168"/>
    </row>
    <row r="4936" spans="1:2" x14ac:dyDescent="0.25">
      <c r="A4936" s="170"/>
      <c r="B4936" s="168"/>
    </row>
    <row r="4937" spans="1:2" x14ac:dyDescent="0.25">
      <c r="A4937" s="170"/>
      <c r="B4937" s="168"/>
    </row>
    <row r="4938" spans="1:2" x14ac:dyDescent="0.25">
      <c r="A4938" s="170"/>
      <c r="B4938" s="168"/>
    </row>
    <row r="4939" spans="1:2" x14ac:dyDescent="0.25">
      <c r="A4939" s="170"/>
      <c r="B4939" s="168"/>
    </row>
    <row r="4940" spans="1:2" x14ac:dyDescent="0.25">
      <c r="A4940" s="170"/>
      <c r="B4940" s="168"/>
    </row>
    <row r="4941" spans="1:2" x14ac:dyDescent="0.25">
      <c r="A4941" s="170"/>
      <c r="B4941" s="168"/>
    </row>
    <row r="4942" spans="1:2" x14ac:dyDescent="0.25">
      <c r="A4942" s="170"/>
      <c r="B4942" s="168"/>
    </row>
    <row r="4943" spans="1:2" x14ac:dyDescent="0.25">
      <c r="A4943" s="170"/>
      <c r="B4943" s="168"/>
    </row>
    <row r="4944" spans="1:2" x14ac:dyDescent="0.25">
      <c r="A4944" s="170"/>
      <c r="B4944" s="168"/>
    </row>
    <row r="4945" spans="1:2" x14ac:dyDescent="0.25">
      <c r="A4945" s="170"/>
      <c r="B4945" s="168"/>
    </row>
    <row r="4946" spans="1:2" x14ac:dyDescent="0.25">
      <c r="A4946" s="170"/>
      <c r="B4946" s="168"/>
    </row>
    <row r="4947" spans="1:2" x14ac:dyDescent="0.25">
      <c r="A4947" s="170"/>
      <c r="B4947" s="168"/>
    </row>
    <row r="4948" spans="1:2" x14ac:dyDescent="0.25">
      <c r="A4948" s="170"/>
      <c r="B4948" s="168"/>
    </row>
    <row r="4949" spans="1:2" x14ac:dyDescent="0.25">
      <c r="A4949" s="170"/>
      <c r="B4949" s="168"/>
    </row>
    <row r="4950" spans="1:2" x14ac:dyDescent="0.25">
      <c r="A4950" s="170"/>
      <c r="B4950" s="168"/>
    </row>
    <row r="4951" spans="1:2" x14ac:dyDescent="0.25">
      <c r="A4951" s="170"/>
      <c r="B4951" s="168"/>
    </row>
    <row r="4952" spans="1:2" x14ac:dyDescent="0.25">
      <c r="A4952" s="170"/>
      <c r="B4952" s="168"/>
    </row>
    <row r="4953" spans="1:2" x14ac:dyDescent="0.25">
      <c r="A4953" s="170"/>
      <c r="B4953" s="168"/>
    </row>
    <row r="4954" spans="1:2" x14ac:dyDescent="0.25">
      <c r="A4954" s="170"/>
      <c r="B4954" s="168"/>
    </row>
    <row r="4955" spans="1:2" x14ac:dyDescent="0.25">
      <c r="A4955" s="170"/>
      <c r="B4955" s="168"/>
    </row>
    <row r="4956" spans="1:2" x14ac:dyDescent="0.25">
      <c r="A4956" s="170"/>
      <c r="B4956" s="168"/>
    </row>
    <row r="4957" spans="1:2" x14ac:dyDescent="0.25">
      <c r="A4957" s="170"/>
      <c r="B4957" s="168"/>
    </row>
    <row r="4958" spans="1:2" x14ac:dyDescent="0.25">
      <c r="A4958" s="170"/>
      <c r="B4958" s="168"/>
    </row>
    <row r="4959" spans="1:2" x14ac:dyDescent="0.25">
      <c r="A4959" s="170"/>
      <c r="B4959" s="168"/>
    </row>
    <row r="4960" spans="1:2" x14ac:dyDescent="0.25">
      <c r="A4960" s="170"/>
      <c r="B4960" s="168"/>
    </row>
    <row r="4961" spans="1:2" x14ac:dyDescent="0.25">
      <c r="A4961" s="170"/>
      <c r="B4961" s="168"/>
    </row>
    <row r="4962" spans="1:2" x14ac:dyDescent="0.25">
      <c r="A4962" s="170"/>
      <c r="B4962" s="168"/>
    </row>
    <row r="4963" spans="1:2" x14ac:dyDescent="0.25">
      <c r="A4963" s="170"/>
      <c r="B4963" s="168"/>
    </row>
    <row r="4964" spans="1:2" x14ac:dyDescent="0.25">
      <c r="A4964" s="170"/>
      <c r="B4964" s="168"/>
    </row>
    <row r="4965" spans="1:2" x14ac:dyDescent="0.25">
      <c r="A4965" s="170"/>
      <c r="B4965" s="168"/>
    </row>
    <row r="4966" spans="1:2" x14ac:dyDescent="0.25">
      <c r="A4966" s="170"/>
      <c r="B4966" s="168"/>
    </row>
    <row r="4967" spans="1:2" x14ac:dyDescent="0.25">
      <c r="A4967" s="170"/>
      <c r="B4967" s="168"/>
    </row>
    <row r="4968" spans="1:2" x14ac:dyDescent="0.25">
      <c r="A4968" s="170"/>
      <c r="B4968" s="168"/>
    </row>
    <row r="4969" spans="1:2" x14ac:dyDescent="0.25">
      <c r="A4969" s="170"/>
      <c r="B4969" s="168"/>
    </row>
    <row r="4970" spans="1:2" x14ac:dyDescent="0.25">
      <c r="A4970" s="170"/>
      <c r="B4970" s="168"/>
    </row>
    <row r="4971" spans="1:2" x14ac:dyDescent="0.25">
      <c r="A4971" s="170"/>
      <c r="B4971" s="168"/>
    </row>
    <row r="4972" spans="1:2" x14ac:dyDescent="0.25">
      <c r="A4972" s="170"/>
      <c r="B4972" s="168"/>
    </row>
    <row r="4973" spans="1:2" x14ac:dyDescent="0.25">
      <c r="A4973" s="170"/>
      <c r="B4973" s="168"/>
    </row>
    <row r="4974" spans="1:2" x14ac:dyDescent="0.25">
      <c r="A4974" s="170"/>
      <c r="B4974" s="168"/>
    </row>
    <row r="4975" spans="1:2" x14ac:dyDescent="0.25">
      <c r="A4975" s="170"/>
      <c r="B4975" s="168"/>
    </row>
    <row r="4976" spans="1:2" x14ac:dyDescent="0.25">
      <c r="A4976" s="170"/>
      <c r="B4976" s="168"/>
    </row>
    <row r="4977" spans="1:2" x14ac:dyDescent="0.25">
      <c r="A4977" s="170"/>
      <c r="B4977" s="168"/>
    </row>
    <row r="4978" spans="1:2" x14ac:dyDescent="0.25">
      <c r="A4978" s="170"/>
      <c r="B4978" s="168"/>
    </row>
    <row r="4979" spans="1:2" x14ac:dyDescent="0.25">
      <c r="A4979" s="170"/>
      <c r="B4979" s="168"/>
    </row>
    <row r="4980" spans="1:2" x14ac:dyDescent="0.25">
      <c r="A4980" s="170"/>
      <c r="B4980" s="168"/>
    </row>
    <row r="4981" spans="1:2" x14ac:dyDescent="0.25">
      <c r="A4981" s="170"/>
      <c r="B4981" s="168"/>
    </row>
    <row r="4982" spans="1:2" x14ac:dyDescent="0.25">
      <c r="A4982" s="170"/>
      <c r="B4982" s="168"/>
    </row>
    <row r="4983" spans="1:2" x14ac:dyDescent="0.25">
      <c r="A4983" s="170"/>
      <c r="B4983" s="168"/>
    </row>
    <row r="4984" spans="1:2" x14ac:dyDescent="0.25">
      <c r="A4984" s="170"/>
      <c r="B4984" s="168"/>
    </row>
    <row r="4985" spans="1:2" x14ac:dyDescent="0.25">
      <c r="A4985" s="170"/>
      <c r="B4985" s="168"/>
    </row>
    <row r="4986" spans="1:2" x14ac:dyDescent="0.25">
      <c r="A4986" s="170"/>
      <c r="B4986" s="168"/>
    </row>
    <row r="4987" spans="1:2" x14ac:dyDescent="0.25">
      <c r="A4987" s="170"/>
      <c r="B4987" s="168"/>
    </row>
    <row r="4988" spans="1:2" x14ac:dyDescent="0.25">
      <c r="A4988" s="170"/>
      <c r="B4988" s="168"/>
    </row>
    <row r="4989" spans="1:2" x14ac:dyDescent="0.25">
      <c r="A4989" s="170"/>
      <c r="B4989" s="168"/>
    </row>
    <row r="4990" spans="1:2" x14ac:dyDescent="0.25">
      <c r="A4990" s="170"/>
      <c r="B4990" s="168"/>
    </row>
    <row r="4991" spans="1:2" x14ac:dyDescent="0.25">
      <c r="A4991" s="170"/>
      <c r="B4991" s="168"/>
    </row>
    <row r="4992" spans="1:2" x14ac:dyDescent="0.25">
      <c r="A4992" s="170"/>
      <c r="B4992" s="168"/>
    </row>
    <row r="4993" spans="1:2" x14ac:dyDescent="0.25">
      <c r="A4993" s="170"/>
      <c r="B4993" s="168"/>
    </row>
    <row r="4994" spans="1:2" x14ac:dyDescent="0.25">
      <c r="A4994" s="170"/>
      <c r="B4994" s="168"/>
    </row>
    <row r="4995" spans="1:2" x14ac:dyDescent="0.25">
      <c r="A4995" s="170"/>
      <c r="B4995" s="168"/>
    </row>
    <row r="4996" spans="1:2" x14ac:dyDescent="0.25">
      <c r="A4996" s="170"/>
      <c r="B4996" s="168"/>
    </row>
    <row r="4997" spans="1:2" x14ac:dyDescent="0.25">
      <c r="A4997" s="170"/>
      <c r="B4997" s="168"/>
    </row>
    <row r="4998" spans="1:2" x14ac:dyDescent="0.25">
      <c r="A4998" s="170"/>
      <c r="B4998" s="168"/>
    </row>
    <row r="4999" spans="1:2" x14ac:dyDescent="0.25">
      <c r="A4999" s="170"/>
      <c r="B4999" s="168"/>
    </row>
    <row r="5000" spans="1:2" x14ac:dyDescent="0.25">
      <c r="A5000" s="170"/>
      <c r="B5000" s="168"/>
    </row>
    <row r="5001" spans="1:2" x14ac:dyDescent="0.25">
      <c r="A5001" s="170"/>
      <c r="B5001" s="168"/>
    </row>
    <row r="5002" spans="1:2" x14ac:dyDescent="0.25">
      <c r="A5002" s="170"/>
      <c r="B5002" s="168"/>
    </row>
    <row r="5003" spans="1:2" x14ac:dyDescent="0.25">
      <c r="A5003" s="170"/>
      <c r="B5003" s="168"/>
    </row>
    <row r="5004" spans="1:2" x14ac:dyDescent="0.25">
      <c r="A5004" s="170"/>
      <c r="B5004" s="168"/>
    </row>
    <row r="5005" spans="1:2" x14ac:dyDescent="0.25">
      <c r="A5005" s="170"/>
      <c r="B5005" s="168"/>
    </row>
    <row r="5006" spans="1:2" x14ac:dyDescent="0.25">
      <c r="A5006" s="170"/>
      <c r="B5006" s="168"/>
    </row>
    <row r="5007" spans="1:2" x14ac:dyDescent="0.25">
      <c r="A5007" s="170"/>
      <c r="B5007" s="168"/>
    </row>
    <row r="5008" spans="1:2" x14ac:dyDescent="0.25">
      <c r="A5008" s="170"/>
      <c r="B5008" s="168"/>
    </row>
    <row r="5009" spans="1:2" x14ac:dyDescent="0.25">
      <c r="A5009" s="170"/>
      <c r="B5009" s="168"/>
    </row>
    <row r="5010" spans="1:2" x14ac:dyDescent="0.25">
      <c r="A5010" s="170"/>
      <c r="B5010" s="168"/>
    </row>
    <row r="5011" spans="1:2" x14ac:dyDescent="0.25">
      <c r="A5011" s="170"/>
      <c r="B5011" s="168"/>
    </row>
    <row r="5012" spans="1:2" x14ac:dyDescent="0.25">
      <c r="A5012" s="170"/>
      <c r="B5012" s="168"/>
    </row>
    <row r="5013" spans="1:2" x14ac:dyDescent="0.25">
      <c r="A5013" s="170"/>
      <c r="B5013" s="168"/>
    </row>
    <row r="5014" spans="1:2" x14ac:dyDescent="0.25">
      <c r="A5014" s="170"/>
      <c r="B5014" s="168"/>
    </row>
    <row r="5015" spans="1:2" x14ac:dyDescent="0.25">
      <c r="A5015" s="170"/>
      <c r="B5015" s="168"/>
    </row>
    <row r="5016" spans="1:2" x14ac:dyDescent="0.25">
      <c r="A5016" s="170"/>
      <c r="B5016" s="168"/>
    </row>
    <row r="5017" spans="1:2" x14ac:dyDescent="0.25">
      <c r="A5017" s="170"/>
      <c r="B5017" s="168"/>
    </row>
    <row r="5018" spans="1:2" x14ac:dyDescent="0.25">
      <c r="A5018" s="170"/>
      <c r="B5018" s="168"/>
    </row>
    <row r="5019" spans="1:2" x14ac:dyDescent="0.25">
      <c r="A5019" s="170"/>
      <c r="B5019" s="168"/>
    </row>
    <row r="5020" spans="1:2" x14ac:dyDescent="0.25">
      <c r="A5020" s="170"/>
      <c r="B5020" s="168"/>
    </row>
    <row r="5021" spans="1:2" x14ac:dyDescent="0.25">
      <c r="A5021" s="170"/>
      <c r="B5021" s="168"/>
    </row>
    <row r="5022" spans="1:2" x14ac:dyDescent="0.25">
      <c r="A5022" s="170"/>
      <c r="B5022" s="168"/>
    </row>
    <row r="5023" spans="1:2" x14ac:dyDescent="0.25">
      <c r="A5023" s="170"/>
      <c r="B5023" s="168"/>
    </row>
    <row r="5024" spans="1:2" x14ac:dyDescent="0.25">
      <c r="A5024" s="170"/>
      <c r="B5024" s="168"/>
    </row>
    <row r="5025" spans="1:2" x14ac:dyDescent="0.25">
      <c r="A5025" s="170"/>
      <c r="B5025" s="168"/>
    </row>
    <row r="5026" spans="1:2" x14ac:dyDescent="0.25">
      <c r="A5026" s="170"/>
      <c r="B5026" s="168"/>
    </row>
    <row r="5027" spans="1:2" x14ac:dyDescent="0.25">
      <c r="A5027" s="170"/>
      <c r="B5027" s="168"/>
    </row>
    <row r="5028" spans="1:2" x14ac:dyDescent="0.25">
      <c r="A5028" s="170"/>
      <c r="B5028" s="168"/>
    </row>
    <row r="5029" spans="1:2" x14ac:dyDescent="0.25">
      <c r="A5029" s="170"/>
      <c r="B5029" s="168"/>
    </row>
    <row r="5030" spans="1:2" x14ac:dyDescent="0.25">
      <c r="A5030" s="170"/>
      <c r="B5030" s="168"/>
    </row>
    <row r="5031" spans="1:2" x14ac:dyDescent="0.25">
      <c r="A5031" s="170"/>
      <c r="B5031" s="168"/>
    </row>
    <row r="5032" spans="1:2" x14ac:dyDescent="0.25">
      <c r="A5032" s="170"/>
      <c r="B5032" s="168"/>
    </row>
    <row r="5033" spans="1:2" x14ac:dyDescent="0.25">
      <c r="A5033" s="170"/>
      <c r="B5033" s="168"/>
    </row>
    <row r="5034" spans="1:2" x14ac:dyDescent="0.25">
      <c r="A5034" s="170"/>
      <c r="B5034" s="168"/>
    </row>
    <row r="5035" spans="1:2" x14ac:dyDescent="0.25">
      <c r="A5035" s="170"/>
      <c r="B5035" s="168"/>
    </row>
    <row r="5036" spans="1:2" x14ac:dyDescent="0.25">
      <c r="A5036" s="170"/>
      <c r="B5036" s="168"/>
    </row>
    <row r="5037" spans="1:2" x14ac:dyDescent="0.25">
      <c r="A5037" s="170"/>
      <c r="B5037" s="168"/>
    </row>
    <row r="5038" spans="1:2" x14ac:dyDescent="0.25">
      <c r="A5038" s="170"/>
      <c r="B5038" s="168"/>
    </row>
    <row r="5039" spans="1:2" x14ac:dyDescent="0.25">
      <c r="A5039" s="170"/>
      <c r="B5039" s="168"/>
    </row>
    <row r="5040" spans="1:2" x14ac:dyDescent="0.25">
      <c r="A5040" s="170"/>
      <c r="B5040" s="168"/>
    </row>
    <row r="5041" spans="1:2" x14ac:dyDescent="0.25">
      <c r="A5041" s="170"/>
      <c r="B5041" s="168"/>
    </row>
    <row r="5042" spans="1:2" x14ac:dyDescent="0.25">
      <c r="A5042" s="170"/>
      <c r="B5042" s="168"/>
    </row>
    <row r="5043" spans="1:2" x14ac:dyDescent="0.25">
      <c r="A5043" s="170"/>
      <c r="B5043" s="168"/>
    </row>
    <row r="5044" spans="1:2" x14ac:dyDescent="0.25">
      <c r="A5044" s="170"/>
      <c r="B5044" s="168"/>
    </row>
    <row r="5045" spans="1:2" x14ac:dyDescent="0.25">
      <c r="A5045" s="170"/>
      <c r="B5045" s="168"/>
    </row>
    <row r="5046" spans="1:2" x14ac:dyDescent="0.25">
      <c r="A5046" s="170"/>
      <c r="B5046" s="168"/>
    </row>
    <row r="5047" spans="1:2" x14ac:dyDescent="0.25">
      <c r="A5047" s="170"/>
      <c r="B5047" s="168"/>
    </row>
    <row r="5048" spans="1:2" x14ac:dyDescent="0.25">
      <c r="A5048" s="170"/>
      <c r="B5048" s="168"/>
    </row>
    <row r="5049" spans="1:2" x14ac:dyDescent="0.25">
      <c r="A5049" s="170"/>
      <c r="B5049" s="168"/>
    </row>
    <row r="5050" spans="1:2" x14ac:dyDescent="0.25">
      <c r="A5050" s="170"/>
      <c r="B5050" s="168"/>
    </row>
    <row r="5051" spans="1:2" x14ac:dyDescent="0.25">
      <c r="A5051" s="170"/>
      <c r="B5051" s="168"/>
    </row>
    <row r="5052" spans="1:2" x14ac:dyDescent="0.25">
      <c r="A5052" s="170"/>
      <c r="B5052" s="168"/>
    </row>
    <row r="5053" spans="1:2" x14ac:dyDescent="0.25">
      <c r="A5053" s="170"/>
      <c r="B5053" s="168"/>
    </row>
    <row r="5054" spans="1:2" x14ac:dyDescent="0.25">
      <c r="A5054" s="170"/>
      <c r="B5054" s="168"/>
    </row>
    <row r="5055" spans="1:2" x14ac:dyDescent="0.25">
      <c r="A5055" s="170"/>
      <c r="B5055" s="168"/>
    </row>
    <row r="5056" spans="1:2" x14ac:dyDescent="0.25">
      <c r="A5056" s="170"/>
      <c r="B5056" s="168"/>
    </row>
    <row r="5057" spans="1:2" x14ac:dyDescent="0.25">
      <c r="A5057" s="170"/>
      <c r="B5057" s="168"/>
    </row>
    <row r="5058" spans="1:2" x14ac:dyDescent="0.25">
      <c r="A5058" s="170"/>
      <c r="B5058" s="168"/>
    </row>
    <row r="5059" spans="1:2" x14ac:dyDescent="0.25">
      <c r="A5059" s="170"/>
      <c r="B5059" s="168"/>
    </row>
    <row r="5060" spans="1:2" x14ac:dyDescent="0.25">
      <c r="A5060" s="170"/>
      <c r="B5060" s="168"/>
    </row>
    <row r="5061" spans="1:2" x14ac:dyDescent="0.25">
      <c r="A5061" s="170"/>
      <c r="B5061" s="168"/>
    </row>
    <row r="5062" spans="1:2" x14ac:dyDescent="0.25">
      <c r="A5062" s="170"/>
      <c r="B5062" s="168"/>
    </row>
    <row r="5063" spans="1:2" x14ac:dyDescent="0.25">
      <c r="A5063" s="170"/>
      <c r="B5063" s="168"/>
    </row>
    <row r="5064" spans="1:2" x14ac:dyDescent="0.25">
      <c r="A5064" s="170"/>
      <c r="B5064" s="168"/>
    </row>
    <row r="5065" spans="1:2" x14ac:dyDescent="0.25">
      <c r="A5065" s="170"/>
      <c r="B5065" s="168"/>
    </row>
    <row r="5066" spans="1:2" x14ac:dyDescent="0.25">
      <c r="A5066" s="170"/>
      <c r="B5066" s="168"/>
    </row>
    <row r="5067" spans="1:2" x14ac:dyDescent="0.25">
      <c r="A5067" s="170"/>
      <c r="B5067" s="168"/>
    </row>
    <row r="5068" spans="1:2" x14ac:dyDescent="0.25">
      <c r="A5068" s="170"/>
      <c r="B5068" s="168"/>
    </row>
    <row r="5069" spans="1:2" x14ac:dyDescent="0.25">
      <c r="A5069" s="170"/>
      <c r="B5069" s="168"/>
    </row>
    <row r="5070" spans="1:2" x14ac:dyDescent="0.25">
      <c r="A5070" s="170"/>
      <c r="B5070" s="168"/>
    </row>
    <row r="5071" spans="1:2" x14ac:dyDescent="0.25">
      <c r="A5071" s="170"/>
      <c r="B5071" s="168"/>
    </row>
    <row r="5072" spans="1:2" x14ac:dyDescent="0.25">
      <c r="A5072" s="170"/>
      <c r="B5072" s="168"/>
    </row>
    <row r="5073" spans="1:2" x14ac:dyDescent="0.25">
      <c r="A5073" s="170"/>
      <c r="B5073" s="168"/>
    </row>
    <row r="5074" spans="1:2" x14ac:dyDescent="0.25">
      <c r="A5074" s="170"/>
      <c r="B5074" s="168"/>
    </row>
    <row r="5075" spans="1:2" x14ac:dyDescent="0.25">
      <c r="A5075" s="170"/>
      <c r="B5075" s="168"/>
    </row>
    <row r="5076" spans="1:2" x14ac:dyDescent="0.25">
      <c r="A5076" s="170"/>
      <c r="B5076" s="168"/>
    </row>
    <row r="5077" spans="1:2" x14ac:dyDescent="0.25">
      <c r="A5077" s="170"/>
      <c r="B5077" s="168"/>
    </row>
    <row r="5078" spans="1:2" x14ac:dyDescent="0.25">
      <c r="A5078" s="170"/>
      <c r="B5078" s="168"/>
    </row>
    <row r="5079" spans="1:2" x14ac:dyDescent="0.25">
      <c r="A5079" s="170"/>
      <c r="B5079" s="168"/>
    </row>
    <row r="5080" spans="1:2" x14ac:dyDescent="0.25">
      <c r="A5080" s="170"/>
      <c r="B5080" s="168"/>
    </row>
    <row r="5081" spans="1:2" x14ac:dyDescent="0.25">
      <c r="A5081" s="170"/>
      <c r="B5081" s="168"/>
    </row>
    <row r="5082" spans="1:2" x14ac:dyDescent="0.25">
      <c r="A5082" s="170"/>
      <c r="B5082" s="168"/>
    </row>
    <row r="5083" spans="1:2" x14ac:dyDescent="0.25">
      <c r="A5083" s="170"/>
      <c r="B5083" s="168"/>
    </row>
    <row r="5084" spans="1:2" x14ac:dyDescent="0.25">
      <c r="A5084" s="170"/>
      <c r="B5084" s="168"/>
    </row>
    <row r="5085" spans="1:2" x14ac:dyDescent="0.25">
      <c r="A5085" s="170"/>
      <c r="B5085" s="168"/>
    </row>
    <row r="5086" spans="1:2" x14ac:dyDescent="0.25">
      <c r="A5086" s="170"/>
      <c r="B5086" s="168"/>
    </row>
    <row r="5087" spans="1:2" x14ac:dyDescent="0.25">
      <c r="A5087" s="170"/>
      <c r="B5087" s="168"/>
    </row>
    <row r="5088" spans="1:2" x14ac:dyDescent="0.25">
      <c r="A5088" s="170"/>
      <c r="B5088" s="168"/>
    </row>
    <row r="5089" spans="1:2" x14ac:dyDescent="0.25">
      <c r="A5089" s="170"/>
      <c r="B5089" s="168"/>
    </row>
    <row r="5090" spans="1:2" x14ac:dyDescent="0.25">
      <c r="A5090" s="170"/>
      <c r="B5090" s="168"/>
    </row>
    <row r="5091" spans="1:2" x14ac:dyDescent="0.25">
      <c r="A5091" s="170"/>
      <c r="B5091" s="168"/>
    </row>
    <row r="5092" spans="1:2" x14ac:dyDescent="0.25">
      <c r="A5092" s="170"/>
      <c r="B5092" s="168"/>
    </row>
    <row r="5093" spans="1:2" x14ac:dyDescent="0.25">
      <c r="A5093" s="170"/>
      <c r="B5093" s="168"/>
    </row>
    <row r="5094" spans="1:2" x14ac:dyDescent="0.25">
      <c r="A5094" s="170"/>
      <c r="B5094" s="168"/>
    </row>
    <row r="5095" spans="1:2" x14ac:dyDescent="0.25">
      <c r="A5095" s="170"/>
      <c r="B5095" s="168"/>
    </row>
    <row r="5096" spans="1:2" x14ac:dyDescent="0.25">
      <c r="A5096" s="170"/>
      <c r="B5096" s="168"/>
    </row>
    <row r="5097" spans="1:2" x14ac:dyDescent="0.25">
      <c r="A5097" s="170"/>
      <c r="B5097" s="168"/>
    </row>
    <row r="5098" spans="1:2" x14ac:dyDescent="0.25">
      <c r="A5098" s="170"/>
      <c r="B5098" s="168"/>
    </row>
    <row r="5099" spans="1:2" x14ac:dyDescent="0.25">
      <c r="A5099" s="170"/>
      <c r="B5099" s="168"/>
    </row>
    <row r="5100" spans="1:2" x14ac:dyDescent="0.25">
      <c r="A5100" s="170"/>
      <c r="B5100" s="168"/>
    </row>
    <row r="5101" spans="1:2" x14ac:dyDescent="0.25">
      <c r="A5101" s="170"/>
      <c r="B5101" s="168"/>
    </row>
    <row r="5102" spans="1:2" x14ac:dyDescent="0.25">
      <c r="A5102" s="170"/>
      <c r="B5102" s="168"/>
    </row>
    <row r="5103" spans="1:2" x14ac:dyDescent="0.25">
      <c r="A5103" s="170"/>
      <c r="B5103" s="168"/>
    </row>
    <row r="5104" spans="1:2" x14ac:dyDescent="0.25">
      <c r="A5104" s="170"/>
      <c r="B5104" s="168"/>
    </row>
    <row r="5105" spans="1:2" x14ac:dyDescent="0.25">
      <c r="A5105" s="170"/>
      <c r="B5105" s="168"/>
    </row>
    <row r="5106" spans="1:2" x14ac:dyDescent="0.25">
      <c r="A5106" s="170"/>
      <c r="B5106" s="168"/>
    </row>
    <row r="5107" spans="1:2" x14ac:dyDescent="0.25">
      <c r="A5107" s="170"/>
      <c r="B5107" s="168"/>
    </row>
    <row r="5108" spans="1:2" x14ac:dyDescent="0.25">
      <c r="A5108" s="170"/>
      <c r="B5108" s="168"/>
    </row>
    <row r="5109" spans="1:2" x14ac:dyDescent="0.25">
      <c r="A5109" s="170"/>
      <c r="B5109" s="168"/>
    </row>
    <row r="5110" spans="1:2" x14ac:dyDescent="0.25">
      <c r="A5110" s="170"/>
      <c r="B5110" s="168"/>
    </row>
    <row r="5111" spans="1:2" x14ac:dyDescent="0.25">
      <c r="A5111" s="170"/>
      <c r="B5111" s="168"/>
    </row>
    <row r="5112" spans="1:2" x14ac:dyDescent="0.25">
      <c r="A5112" s="170"/>
      <c r="B5112" s="168"/>
    </row>
    <row r="5113" spans="1:2" x14ac:dyDescent="0.25">
      <c r="A5113" s="170"/>
      <c r="B5113" s="168"/>
    </row>
    <row r="5114" spans="1:2" x14ac:dyDescent="0.25">
      <c r="A5114" s="170"/>
      <c r="B5114" s="168"/>
    </row>
    <row r="5115" spans="1:2" x14ac:dyDescent="0.25">
      <c r="A5115" s="170"/>
      <c r="B5115" s="168"/>
    </row>
    <row r="5116" spans="1:2" x14ac:dyDescent="0.25">
      <c r="A5116" s="170"/>
      <c r="B5116" s="168"/>
    </row>
    <row r="5117" spans="1:2" x14ac:dyDescent="0.25">
      <c r="A5117" s="170"/>
      <c r="B5117" s="168"/>
    </row>
    <row r="5118" spans="1:2" x14ac:dyDescent="0.25">
      <c r="A5118" s="170"/>
      <c r="B5118" s="168"/>
    </row>
    <row r="5119" spans="1:2" x14ac:dyDescent="0.25">
      <c r="A5119" s="170"/>
      <c r="B5119" s="168"/>
    </row>
    <row r="5120" spans="1:2" x14ac:dyDescent="0.25">
      <c r="A5120" s="170"/>
      <c r="B5120" s="168"/>
    </row>
    <row r="5121" spans="1:2" x14ac:dyDescent="0.25">
      <c r="A5121" s="170"/>
      <c r="B5121" s="168"/>
    </row>
    <row r="5122" spans="1:2" x14ac:dyDescent="0.25">
      <c r="A5122" s="170"/>
      <c r="B5122" s="168"/>
    </row>
    <row r="5123" spans="1:2" x14ac:dyDescent="0.25">
      <c r="A5123" s="170"/>
      <c r="B5123" s="168"/>
    </row>
    <row r="5124" spans="1:2" x14ac:dyDescent="0.25">
      <c r="A5124" s="170"/>
      <c r="B5124" s="168"/>
    </row>
    <row r="5125" spans="1:2" x14ac:dyDescent="0.25">
      <c r="A5125" s="170"/>
      <c r="B5125" s="168"/>
    </row>
    <row r="5126" spans="1:2" x14ac:dyDescent="0.25">
      <c r="A5126" s="170"/>
      <c r="B5126" s="168"/>
    </row>
    <row r="5127" spans="1:2" x14ac:dyDescent="0.25">
      <c r="A5127" s="170"/>
      <c r="B5127" s="168"/>
    </row>
    <row r="5128" spans="1:2" x14ac:dyDescent="0.25">
      <c r="A5128" s="170"/>
      <c r="B5128" s="168"/>
    </row>
    <row r="5129" spans="1:2" x14ac:dyDescent="0.25">
      <c r="A5129" s="170"/>
      <c r="B5129" s="168"/>
    </row>
    <row r="5130" spans="1:2" x14ac:dyDescent="0.25">
      <c r="A5130" s="170"/>
      <c r="B5130" s="168"/>
    </row>
    <row r="5131" spans="1:2" x14ac:dyDescent="0.25">
      <c r="A5131" s="170"/>
      <c r="B5131" s="168"/>
    </row>
    <row r="5132" spans="1:2" x14ac:dyDescent="0.25">
      <c r="A5132" s="170"/>
      <c r="B5132" s="168"/>
    </row>
    <row r="5133" spans="1:2" x14ac:dyDescent="0.25">
      <c r="A5133" s="170"/>
      <c r="B5133" s="168"/>
    </row>
    <row r="5134" spans="1:2" x14ac:dyDescent="0.25">
      <c r="A5134" s="170"/>
      <c r="B5134" s="168"/>
    </row>
    <row r="5135" spans="1:2" x14ac:dyDescent="0.25">
      <c r="A5135" s="170"/>
      <c r="B5135" s="168"/>
    </row>
    <row r="5136" spans="1:2" x14ac:dyDescent="0.25">
      <c r="A5136" s="170"/>
      <c r="B5136" s="168"/>
    </row>
    <row r="5137" spans="1:2" x14ac:dyDescent="0.25">
      <c r="A5137" s="170"/>
      <c r="B5137" s="168"/>
    </row>
    <row r="5138" spans="1:2" x14ac:dyDescent="0.25">
      <c r="A5138" s="170"/>
      <c r="B5138" s="168"/>
    </row>
    <row r="5139" spans="1:2" x14ac:dyDescent="0.25">
      <c r="A5139" s="170"/>
      <c r="B5139" s="168"/>
    </row>
    <row r="5140" spans="1:2" x14ac:dyDescent="0.25">
      <c r="A5140" s="170"/>
      <c r="B5140" s="168"/>
    </row>
    <row r="5141" spans="1:2" x14ac:dyDescent="0.25">
      <c r="A5141" s="170"/>
      <c r="B5141" s="168"/>
    </row>
    <row r="5142" spans="1:2" x14ac:dyDescent="0.25">
      <c r="A5142" s="170"/>
      <c r="B5142" s="168"/>
    </row>
    <row r="5143" spans="1:2" x14ac:dyDescent="0.25">
      <c r="A5143" s="170"/>
      <c r="B5143" s="168"/>
    </row>
    <row r="5144" spans="1:2" x14ac:dyDescent="0.25">
      <c r="A5144" s="170"/>
      <c r="B5144" s="168"/>
    </row>
    <row r="5145" spans="1:2" x14ac:dyDescent="0.25">
      <c r="A5145" s="170"/>
      <c r="B5145" s="168"/>
    </row>
    <row r="5146" spans="1:2" x14ac:dyDescent="0.25">
      <c r="A5146" s="170"/>
      <c r="B5146" s="168"/>
    </row>
    <row r="5147" spans="1:2" x14ac:dyDescent="0.25">
      <c r="A5147" s="170"/>
      <c r="B5147" s="168"/>
    </row>
    <row r="5148" spans="1:2" x14ac:dyDescent="0.25">
      <c r="A5148" s="170"/>
      <c r="B5148" s="168"/>
    </row>
    <row r="5149" spans="1:2" x14ac:dyDescent="0.25">
      <c r="A5149" s="170"/>
      <c r="B5149" s="168"/>
    </row>
    <row r="5150" spans="1:2" x14ac:dyDescent="0.25">
      <c r="A5150" s="170"/>
      <c r="B5150" s="168"/>
    </row>
    <row r="5151" spans="1:2" x14ac:dyDescent="0.25">
      <c r="A5151" s="170"/>
      <c r="B5151" s="168"/>
    </row>
    <row r="5152" spans="1:2" x14ac:dyDescent="0.25">
      <c r="A5152" s="170"/>
      <c r="B5152" s="168"/>
    </row>
    <row r="5153" spans="1:2" x14ac:dyDescent="0.25">
      <c r="A5153" s="170"/>
      <c r="B5153" s="168"/>
    </row>
    <row r="5154" spans="1:2" x14ac:dyDescent="0.25">
      <c r="A5154" s="170"/>
      <c r="B5154" s="168"/>
    </row>
    <row r="5155" spans="1:2" x14ac:dyDescent="0.25">
      <c r="A5155" s="170"/>
      <c r="B5155" s="168"/>
    </row>
    <row r="5156" spans="1:2" x14ac:dyDescent="0.25">
      <c r="A5156" s="170"/>
      <c r="B5156" s="168"/>
    </row>
    <row r="5157" spans="1:2" x14ac:dyDescent="0.25">
      <c r="A5157" s="170"/>
      <c r="B5157" s="168"/>
    </row>
    <row r="5158" spans="1:2" x14ac:dyDescent="0.25">
      <c r="A5158" s="170"/>
      <c r="B5158" s="168"/>
    </row>
    <row r="5159" spans="1:2" x14ac:dyDescent="0.25">
      <c r="A5159" s="170"/>
      <c r="B5159" s="168"/>
    </row>
    <row r="5160" spans="1:2" x14ac:dyDescent="0.25">
      <c r="A5160" s="170"/>
      <c r="B5160" s="168"/>
    </row>
    <row r="5161" spans="1:2" x14ac:dyDescent="0.25">
      <c r="A5161" s="170"/>
      <c r="B5161" s="168"/>
    </row>
    <row r="5162" spans="1:2" x14ac:dyDescent="0.25">
      <c r="A5162" s="170"/>
      <c r="B5162" s="168"/>
    </row>
    <row r="5163" spans="1:2" x14ac:dyDescent="0.25">
      <c r="A5163" s="170"/>
      <c r="B5163" s="168"/>
    </row>
    <row r="5164" spans="1:2" x14ac:dyDescent="0.25">
      <c r="A5164" s="170"/>
      <c r="B5164" s="168"/>
    </row>
    <row r="5165" spans="1:2" x14ac:dyDescent="0.25">
      <c r="A5165" s="170"/>
      <c r="B5165" s="168"/>
    </row>
    <row r="5166" spans="1:2" x14ac:dyDescent="0.25">
      <c r="A5166" s="170"/>
      <c r="B5166" s="168"/>
    </row>
    <row r="5167" spans="1:2" x14ac:dyDescent="0.25">
      <c r="A5167" s="170"/>
      <c r="B5167" s="168"/>
    </row>
    <row r="5168" spans="1:2" x14ac:dyDescent="0.25">
      <c r="A5168" s="170"/>
      <c r="B5168" s="168"/>
    </row>
    <row r="5169" spans="1:2" x14ac:dyDescent="0.25">
      <c r="A5169" s="170"/>
      <c r="B5169" s="168"/>
    </row>
    <row r="5170" spans="1:2" x14ac:dyDescent="0.25">
      <c r="A5170" s="170"/>
      <c r="B5170" s="168"/>
    </row>
    <row r="5171" spans="1:2" x14ac:dyDescent="0.25">
      <c r="A5171" s="170"/>
      <c r="B5171" s="168"/>
    </row>
    <row r="5172" spans="1:2" x14ac:dyDescent="0.25">
      <c r="A5172" s="170"/>
      <c r="B5172" s="168"/>
    </row>
    <row r="5173" spans="1:2" x14ac:dyDescent="0.25">
      <c r="A5173" s="170"/>
      <c r="B5173" s="168"/>
    </row>
    <row r="5174" spans="1:2" x14ac:dyDescent="0.25">
      <c r="A5174" s="170"/>
      <c r="B5174" s="168"/>
    </row>
    <row r="5175" spans="1:2" x14ac:dyDescent="0.25">
      <c r="A5175" s="170"/>
      <c r="B5175" s="168"/>
    </row>
    <row r="5176" spans="1:2" x14ac:dyDescent="0.25">
      <c r="A5176" s="170"/>
      <c r="B5176" s="168"/>
    </row>
    <row r="5177" spans="1:2" x14ac:dyDescent="0.25">
      <c r="A5177" s="170"/>
      <c r="B5177" s="168"/>
    </row>
    <row r="5178" spans="1:2" x14ac:dyDescent="0.25">
      <c r="A5178" s="170"/>
      <c r="B5178" s="168"/>
    </row>
    <row r="5179" spans="1:2" x14ac:dyDescent="0.25">
      <c r="A5179" s="170"/>
      <c r="B5179" s="168"/>
    </row>
    <row r="5180" spans="1:2" x14ac:dyDescent="0.25">
      <c r="A5180" s="170"/>
      <c r="B5180" s="168"/>
    </row>
    <row r="5181" spans="1:2" x14ac:dyDescent="0.25">
      <c r="A5181" s="170"/>
      <c r="B5181" s="168"/>
    </row>
    <row r="5182" spans="1:2" x14ac:dyDescent="0.25">
      <c r="A5182" s="170"/>
      <c r="B5182" s="168"/>
    </row>
    <row r="5183" spans="1:2" x14ac:dyDescent="0.25">
      <c r="A5183" s="170"/>
      <c r="B5183" s="168"/>
    </row>
    <row r="5184" spans="1:2" x14ac:dyDescent="0.25">
      <c r="A5184" s="170"/>
      <c r="B5184" s="168"/>
    </row>
    <row r="5185" spans="1:2" x14ac:dyDescent="0.25">
      <c r="A5185" s="170"/>
      <c r="B5185" s="168"/>
    </row>
    <row r="5186" spans="1:2" x14ac:dyDescent="0.25">
      <c r="A5186" s="170"/>
      <c r="B5186" s="168"/>
    </row>
    <row r="5187" spans="1:2" x14ac:dyDescent="0.25">
      <c r="A5187" s="170"/>
      <c r="B5187" s="168"/>
    </row>
    <row r="5188" spans="1:2" x14ac:dyDescent="0.25">
      <c r="A5188" s="170"/>
      <c r="B5188" s="168"/>
    </row>
    <row r="5189" spans="1:2" x14ac:dyDescent="0.25">
      <c r="A5189" s="170"/>
      <c r="B5189" s="168"/>
    </row>
    <row r="5190" spans="1:2" x14ac:dyDescent="0.25">
      <c r="A5190" s="170"/>
      <c r="B5190" s="168"/>
    </row>
    <row r="5191" spans="1:2" x14ac:dyDescent="0.25">
      <c r="A5191" s="170"/>
      <c r="B5191" s="168"/>
    </row>
    <row r="5192" spans="1:2" x14ac:dyDescent="0.25">
      <c r="A5192" s="170"/>
      <c r="B5192" s="168"/>
    </row>
    <row r="5193" spans="1:2" x14ac:dyDescent="0.25">
      <c r="A5193" s="170"/>
      <c r="B5193" s="168"/>
    </row>
    <row r="5194" spans="1:2" x14ac:dyDescent="0.25">
      <c r="A5194" s="170"/>
      <c r="B5194" s="168"/>
    </row>
    <row r="5195" spans="1:2" x14ac:dyDescent="0.25">
      <c r="A5195" s="170"/>
      <c r="B5195" s="168"/>
    </row>
    <row r="5196" spans="1:2" x14ac:dyDescent="0.25">
      <c r="A5196" s="170"/>
      <c r="B5196" s="168"/>
    </row>
    <row r="5197" spans="1:2" x14ac:dyDescent="0.25">
      <c r="A5197" s="170"/>
      <c r="B5197" s="168"/>
    </row>
    <row r="5198" spans="1:2" x14ac:dyDescent="0.25">
      <c r="A5198" s="170"/>
      <c r="B5198" s="168"/>
    </row>
    <row r="5199" spans="1:2" x14ac:dyDescent="0.25">
      <c r="A5199" s="170"/>
      <c r="B5199" s="168"/>
    </row>
    <row r="5200" spans="1:2" x14ac:dyDescent="0.25">
      <c r="A5200" s="170"/>
      <c r="B5200" s="168"/>
    </row>
    <row r="5201" spans="1:2" x14ac:dyDescent="0.25">
      <c r="A5201" s="170"/>
      <c r="B5201" s="168"/>
    </row>
    <row r="5202" spans="1:2" x14ac:dyDescent="0.25">
      <c r="A5202" s="170"/>
      <c r="B5202" s="168"/>
    </row>
    <row r="5203" spans="1:2" x14ac:dyDescent="0.25">
      <c r="A5203" s="170"/>
      <c r="B5203" s="168"/>
    </row>
    <row r="5204" spans="1:2" x14ac:dyDescent="0.25">
      <c r="A5204" s="170"/>
      <c r="B5204" s="168"/>
    </row>
    <row r="5205" spans="1:2" x14ac:dyDescent="0.25">
      <c r="A5205" s="170"/>
      <c r="B5205" s="168"/>
    </row>
    <row r="5206" spans="1:2" x14ac:dyDescent="0.25">
      <c r="A5206" s="170"/>
      <c r="B5206" s="168"/>
    </row>
    <row r="5207" spans="1:2" x14ac:dyDescent="0.25">
      <c r="A5207" s="170"/>
      <c r="B5207" s="168"/>
    </row>
    <row r="5208" spans="1:2" x14ac:dyDescent="0.25">
      <c r="A5208" s="170"/>
      <c r="B5208" s="168"/>
    </row>
    <row r="5209" spans="1:2" x14ac:dyDescent="0.25">
      <c r="A5209" s="170"/>
      <c r="B5209" s="168"/>
    </row>
    <row r="5210" spans="1:2" x14ac:dyDescent="0.25">
      <c r="A5210" s="170"/>
      <c r="B5210" s="168"/>
    </row>
    <row r="5211" spans="1:2" x14ac:dyDescent="0.25">
      <c r="A5211" s="170"/>
      <c r="B5211" s="168"/>
    </row>
    <row r="5212" spans="1:2" x14ac:dyDescent="0.25">
      <c r="A5212" s="170"/>
      <c r="B5212" s="168"/>
    </row>
    <row r="5213" spans="1:2" x14ac:dyDescent="0.25">
      <c r="A5213" s="170"/>
      <c r="B5213" s="168"/>
    </row>
    <row r="5214" spans="1:2" x14ac:dyDescent="0.25">
      <c r="A5214" s="170"/>
      <c r="B5214" s="168"/>
    </row>
    <row r="5215" spans="1:2" x14ac:dyDescent="0.25">
      <c r="A5215" s="170"/>
      <c r="B5215" s="168"/>
    </row>
    <row r="5216" spans="1:2" x14ac:dyDescent="0.25">
      <c r="A5216" s="170"/>
      <c r="B5216" s="168"/>
    </row>
    <row r="5217" spans="1:2" x14ac:dyDescent="0.25">
      <c r="A5217" s="170"/>
      <c r="B5217" s="168"/>
    </row>
    <row r="5218" spans="1:2" x14ac:dyDescent="0.25">
      <c r="A5218" s="170"/>
      <c r="B5218" s="168"/>
    </row>
    <row r="5219" spans="1:2" x14ac:dyDescent="0.25">
      <c r="A5219" s="170"/>
      <c r="B5219" s="168"/>
    </row>
    <row r="5220" spans="1:2" x14ac:dyDescent="0.25">
      <c r="A5220" s="170"/>
      <c r="B5220" s="168"/>
    </row>
    <row r="5221" spans="1:2" x14ac:dyDescent="0.25">
      <c r="A5221" s="170"/>
      <c r="B5221" s="168"/>
    </row>
    <row r="5222" spans="1:2" x14ac:dyDescent="0.25">
      <c r="A5222" s="170"/>
      <c r="B5222" s="168"/>
    </row>
    <row r="5223" spans="1:2" x14ac:dyDescent="0.25">
      <c r="A5223" s="170"/>
      <c r="B5223" s="168"/>
    </row>
    <row r="5224" spans="1:2" x14ac:dyDescent="0.25">
      <c r="A5224" s="170"/>
      <c r="B5224" s="168"/>
    </row>
    <row r="5225" spans="1:2" x14ac:dyDescent="0.25">
      <c r="A5225" s="170"/>
      <c r="B5225" s="168"/>
    </row>
    <row r="5226" spans="1:2" x14ac:dyDescent="0.25">
      <c r="A5226" s="170"/>
      <c r="B5226" s="168"/>
    </row>
    <row r="5227" spans="1:2" x14ac:dyDescent="0.25">
      <c r="A5227" s="170"/>
      <c r="B5227" s="168"/>
    </row>
    <row r="5228" spans="1:2" x14ac:dyDescent="0.25">
      <c r="A5228" s="170"/>
      <c r="B5228" s="168"/>
    </row>
    <row r="5229" spans="1:2" x14ac:dyDescent="0.25">
      <c r="A5229" s="170"/>
      <c r="B5229" s="168"/>
    </row>
    <row r="5230" spans="1:2" x14ac:dyDescent="0.25">
      <c r="A5230" s="170"/>
      <c r="B5230" s="168"/>
    </row>
    <row r="5231" spans="1:2" x14ac:dyDescent="0.25">
      <c r="A5231" s="170"/>
      <c r="B5231" s="168"/>
    </row>
    <row r="5232" spans="1:2" x14ac:dyDescent="0.25">
      <c r="A5232" s="170"/>
      <c r="B5232" s="168"/>
    </row>
    <row r="5233" spans="1:2" x14ac:dyDescent="0.25">
      <c r="A5233" s="170"/>
      <c r="B5233" s="168"/>
    </row>
    <row r="5234" spans="1:2" x14ac:dyDescent="0.25">
      <c r="A5234" s="170"/>
      <c r="B5234" s="168"/>
    </row>
    <row r="5235" spans="1:2" x14ac:dyDescent="0.25">
      <c r="A5235" s="170"/>
      <c r="B5235" s="168"/>
    </row>
    <row r="5236" spans="1:2" x14ac:dyDescent="0.25">
      <c r="A5236" s="170"/>
      <c r="B5236" s="168"/>
    </row>
    <row r="5237" spans="1:2" x14ac:dyDescent="0.25">
      <c r="A5237" s="170"/>
      <c r="B5237" s="168"/>
    </row>
    <row r="5238" spans="1:2" x14ac:dyDescent="0.25">
      <c r="A5238" s="170"/>
      <c r="B5238" s="168"/>
    </row>
    <row r="5239" spans="1:2" x14ac:dyDescent="0.25">
      <c r="A5239" s="170"/>
      <c r="B5239" s="168"/>
    </row>
    <row r="5240" spans="1:2" x14ac:dyDescent="0.25">
      <c r="A5240" s="170"/>
      <c r="B5240" s="168"/>
    </row>
    <row r="5241" spans="1:2" x14ac:dyDescent="0.25">
      <c r="A5241" s="170"/>
      <c r="B5241" s="168"/>
    </row>
    <row r="5242" spans="1:2" x14ac:dyDescent="0.25">
      <c r="A5242" s="170"/>
      <c r="B5242" s="168"/>
    </row>
    <row r="5243" spans="1:2" x14ac:dyDescent="0.25">
      <c r="A5243" s="170"/>
      <c r="B5243" s="168"/>
    </row>
    <row r="5244" spans="1:2" x14ac:dyDescent="0.25">
      <c r="A5244" s="170"/>
      <c r="B5244" s="168"/>
    </row>
    <row r="5245" spans="1:2" x14ac:dyDescent="0.25">
      <c r="A5245" s="170"/>
      <c r="B5245" s="168"/>
    </row>
    <row r="5246" spans="1:2" x14ac:dyDescent="0.25">
      <c r="A5246" s="170"/>
      <c r="B5246" s="168"/>
    </row>
    <row r="5247" spans="1:2" x14ac:dyDescent="0.25">
      <c r="A5247" s="170"/>
      <c r="B5247" s="168"/>
    </row>
    <row r="5248" spans="1:2" x14ac:dyDescent="0.25">
      <c r="A5248" s="170"/>
      <c r="B5248" s="168"/>
    </row>
    <row r="5249" spans="1:2" x14ac:dyDescent="0.25">
      <c r="A5249" s="170"/>
      <c r="B5249" s="168"/>
    </row>
    <row r="5250" spans="1:2" x14ac:dyDescent="0.25">
      <c r="A5250" s="170"/>
      <c r="B5250" s="168"/>
    </row>
    <row r="5251" spans="1:2" x14ac:dyDescent="0.25">
      <c r="A5251" s="170"/>
      <c r="B5251" s="168"/>
    </row>
    <row r="5252" spans="1:2" x14ac:dyDescent="0.25">
      <c r="A5252" s="170"/>
      <c r="B5252" s="168"/>
    </row>
    <row r="5253" spans="1:2" x14ac:dyDescent="0.25">
      <c r="A5253" s="170"/>
      <c r="B5253" s="168"/>
    </row>
    <row r="5254" spans="1:2" x14ac:dyDescent="0.25">
      <c r="A5254" s="170"/>
      <c r="B5254" s="168"/>
    </row>
    <row r="5255" spans="1:2" x14ac:dyDescent="0.25">
      <c r="A5255" s="170"/>
      <c r="B5255" s="168"/>
    </row>
    <row r="5256" spans="1:2" x14ac:dyDescent="0.25">
      <c r="A5256" s="170"/>
      <c r="B5256" s="168"/>
    </row>
    <row r="5257" spans="1:2" x14ac:dyDescent="0.25">
      <c r="A5257" s="170"/>
      <c r="B5257" s="168"/>
    </row>
    <row r="5258" spans="1:2" x14ac:dyDescent="0.25">
      <c r="A5258" s="170"/>
      <c r="B5258" s="168"/>
    </row>
    <row r="5259" spans="1:2" x14ac:dyDescent="0.25">
      <c r="A5259" s="170"/>
      <c r="B5259" s="168"/>
    </row>
    <row r="5260" spans="1:2" x14ac:dyDescent="0.25">
      <c r="A5260" s="170"/>
      <c r="B5260" s="168"/>
    </row>
    <row r="5261" spans="1:2" x14ac:dyDescent="0.25">
      <c r="A5261" s="170"/>
      <c r="B5261" s="168"/>
    </row>
    <row r="5262" spans="1:2" x14ac:dyDescent="0.25">
      <c r="A5262" s="170"/>
      <c r="B5262" s="168"/>
    </row>
    <row r="5263" spans="1:2" x14ac:dyDescent="0.25">
      <c r="A5263" s="170"/>
      <c r="B5263" s="168"/>
    </row>
    <row r="5264" spans="1:2" x14ac:dyDescent="0.25">
      <c r="A5264" s="170"/>
      <c r="B5264" s="168"/>
    </row>
    <row r="5265" spans="1:2" x14ac:dyDescent="0.25">
      <c r="A5265" s="170"/>
      <c r="B5265" s="168"/>
    </row>
    <row r="5266" spans="1:2" x14ac:dyDescent="0.25">
      <c r="A5266" s="170"/>
      <c r="B5266" s="168"/>
    </row>
    <row r="5267" spans="1:2" x14ac:dyDescent="0.25">
      <c r="A5267" s="170"/>
      <c r="B5267" s="168"/>
    </row>
    <row r="5268" spans="1:2" x14ac:dyDescent="0.25">
      <c r="A5268" s="170"/>
      <c r="B5268" s="168"/>
    </row>
    <row r="5269" spans="1:2" x14ac:dyDescent="0.25">
      <c r="A5269" s="170"/>
      <c r="B5269" s="168"/>
    </row>
    <row r="5270" spans="1:2" x14ac:dyDescent="0.25">
      <c r="A5270" s="170"/>
      <c r="B5270" s="168"/>
    </row>
    <row r="5271" spans="1:2" x14ac:dyDescent="0.25">
      <c r="A5271" s="170"/>
      <c r="B5271" s="168"/>
    </row>
    <row r="5272" spans="1:2" x14ac:dyDescent="0.25">
      <c r="A5272" s="170"/>
      <c r="B5272" s="168"/>
    </row>
    <row r="5273" spans="1:2" x14ac:dyDescent="0.25">
      <c r="A5273" s="170"/>
      <c r="B5273" s="168"/>
    </row>
    <row r="5274" spans="1:2" x14ac:dyDescent="0.25">
      <c r="A5274" s="170"/>
      <c r="B5274" s="168"/>
    </row>
    <row r="5275" spans="1:2" x14ac:dyDescent="0.25">
      <c r="A5275" s="170"/>
      <c r="B5275" s="168"/>
    </row>
    <row r="5276" spans="1:2" x14ac:dyDescent="0.25">
      <c r="A5276" s="170"/>
      <c r="B5276" s="168"/>
    </row>
    <row r="5277" spans="1:2" x14ac:dyDescent="0.25">
      <c r="A5277" s="170"/>
      <c r="B5277" s="168"/>
    </row>
    <row r="5278" spans="1:2" x14ac:dyDescent="0.25">
      <c r="A5278" s="170"/>
      <c r="B5278" s="168"/>
    </row>
    <row r="5279" spans="1:2" x14ac:dyDescent="0.25">
      <c r="A5279" s="170"/>
      <c r="B5279" s="168"/>
    </row>
    <row r="5280" spans="1:2" x14ac:dyDescent="0.25">
      <c r="A5280" s="170"/>
      <c r="B5280" s="168"/>
    </row>
    <row r="5281" spans="1:2" x14ac:dyDescent="0.25">
      <c r="A5281" s="170"/>
      <c r="B5281" s="168"/>
    </row>
    <row r="5282" spans="1:2" x14ac:dyDescent="0.25">
      <c r="A5282" s="170"/>
      <c r="B5282" s="168"/>
    </row>
    <row r="5283" spans="1:2" x14ac:dyDescent="0.25">
      <c r="A5283" s="170"/>
      <c r="B5283" s="168"/>
    </row>
    <row r="5284" spans="1:2" x14ac:dyDescent="0.25">
      <c r="A5284" s="170"/>
      <c r="B5284" s="168"/>
    </row>
    <row r="5285" spans="1:2" x14ac:dyDescent="0.25">
      <c r="A5285" s="170"/>
      <c r="B5285" s="168"/>
    </row>
    <row r="5286" spans="1:2" x14ac:dyDescent="0.25">
      <c r="A5286" s="170"/>
      <c r="B5286" s="168"/>
    </row>
    <row r="5287" spans="1:2" x14ac:dyDescent="0.25">
      <c r="A5287" s="170"/>
      <c r="B5287" s="168"/>
    </row>
    <row r="5288" spans="1:2" x14ac:dyDescent="0.25">
      <c r="A5288" s="170"/>
      <c r="B5288" s="168"/>
    </row>
    <row r="5289" spans="1:2" x14ac:dyDescent="0.25">
      <c r="A5289" s="170"/>
      <c r="B5289" s="168"/>
    </row>
    <row r="5290" spans="1:2" x14ac:dyDescent="0.25">
      <c r="A5290" s="170"/>
      <c r="B5290" s="168"/>
    </row>
    <row r="5291" spans="1:2" x14ac:dyDescent="0.25">
      <c r="A5291" s="170"/>
      <c r="B5291" s="168"/>
    </row>
    <row r="5292" spans="1:2" x14ac:dyDescent="0.25">
      <c r="A5292" s="170"/>
      <c r="B5292" s="168"/>
    </row>
    <row r="5293" spans="1:2" x14ac:dyDescent="0.25">
      <c r="A5293" s="170"/>
      <c r="B5293" s="168"/>
    </row>
    <row r="5294" spans="1:2" x14ac:dyDescent="0.25">
      <c r="A5294" s="170"/>
      <c r="B5294" s="168"/>
    </row>
    <row r="5295" spans="1:2" x14ac:dyDescent="0.25">
      <c r="A5295" s="170"/>
      <c r="B5295" s="168"/>
    </row>
    <row r="5296" spans="1:2" x14ac:dyDescent="0.25">
      <c r="A5296" s="170"/>
      <c r="B5296" s="168"/>
    </row>
    <row r="5297" spans="1:2" x14ac:dyDescent="0.25">
      <c r="A5297" s="170"/>
      <c r="B5297" s="168"/>
    </row>
    <row r="5298" spans="1:2" x14ac:dyDescent="0.25">
      <c r="A5298" s="170"/>
      <c r="B5298" s="168"/>
    </row>
    <row r="5299" spans="1:2" x14ac:dyDescent="0.25">
      <c r="A5299" s="170"/>
      <c r="B5299" s="168"/>
    </row>
    <row r="5300" spans="1:2" x14ac:dyDescent="0.25">
      <c r="A5300" s="170"/>
      <c r="B5300" s="168"/>
    </row>
    <row r="5301" spans="1:2" x14ac:dyDescent="0.25">
      <c r="A5301" s="170"/>
      <c r="B5301" s="168"/>
    </row>
    <row r="5302" spans="1:2" x14ac:dyDescent="0.25">
      <c r="A5302" s="170"/>
      <c r="B5302" s="168"/>
    </row>
    <row r="5303" spans="1:2" x14ac:dyDescent="0.25">
      <c r="A5303" s="170"/>
      <c r="B5303" s="168"/>
    </row>
    <row r="5304" spans="1:2" x14ac:dyDescent="0.25">
      <c r="A5304" s="170"/>
      <c r="B5304" s="168"/>
    </row>
    <row r="5305" spans="1:2" x14ac:dyDescent="0.25">
      <c r="A5305" s="170"/>
      <c r="B5305" s="168"/>
    </row>
    <row r="5306" spans="1:2" x14ac:dyDescent="0.25">
      <c r="A5306" s="170"/>
      <c r="B5306" s="168"/>
    </row>
    <row r="5307" spans="1:2" x14ac:dyDescent="0.25">
      <c r="A5307" s="170"/>
      <c r="B5307" s="168"/>
    </row>
    <row r="5308" spans="1:2" x14ac:dyDescent="0.25">
      <c r="A5308" s="170"/>
      <c r="B5308" s="168"/>
    </row>
    <row r="5309" spans="1:2" x14ac:dyDescent="0.25">
      <c r="A5309" s="170"/>
      <c r="B5309" s="168"/>
    </row>
    <row r="5310" spans="1:2" x14ac:dyDescent="0.25">
      <c r="A5310" s="170"/>
      <c r="B5310" s="168"/>
    </row>
    <row r="5311" spans="1:2" x14ac:dyDescent="0.25">
      <c r="A5311" s="170"/>
      <c r="B5311" s="168"/>
    </row>
    <row r="5312" spans="1:2" x14ac:dyDescent="0.25">
      <c r="A5312" s="170"/>
      <c r="B5312" s="168"/>
    </row>
    <row r="5313" spans="1:2" x14ac:dyDescent="0.25">
      <c r="A5313" s="170"/>
      <c r="B5313" s="168"/>
    </row>
    <row r="5314" spans="1:2" x14ac:dyDescent="0.25">
      <c r="A5314" s="170"/>
      <c r="B5314" s="168"/>
    </row>
    <row r="5315" spans="1:2" x14ac:dyDescent="0.25">
      <c r="A5315" s="170"/>
      <c r="B5315" s="168"/>
    </row>
    <row r="5316" spans="1:2" x14ac:dyDescent="0.25">
      <c r="A5316" s="170"/>
      <c r="B5316" s="168"/>
    </row>
    <row r="5317" spans="1:2" x14ac:dyDescent="0.25">
      <c r="A5317" s="170"/>
      <c r="B5317" s="168"/>
    </row>
    <row r="5318" spans="1:2" x14ac:dyDescent="0.25">
      <c r="A5318" s="170"/>
      <c r="B5318" s="168"/>
    </row>
    <row r="5319" spans="1:2" x14ac:dyDescent="0.25">
      <c r="A5319" s="170"/>
      <c r="B5319" s="168"/>
    </row>
    <row r="5320" spans="1:2" x14ac:dyDescent="0.25">
      <c r="A5320" s="170"/>
      <c r="B5320" s="168"/>
    </row>
    <row r="5321" spans="1:2" x14ac:dyDescent="0.25">
      <c r="A5321" s="170"/>
      <c r="B5321" s="168"/>
    </row>
    <row r="5322" spans="1:2" x14ac:dyDescent="0.25">
      <c r="A5322" s="170"/>
      <c r="B5322" s="168"/>
    </row>
    <row r="5323" spans="1:2" x14ac:dyDescent="0.25">
      <c r="A5323" s="170"/>
      <c r="B5323" s="168"/>
    </row>
    <row r="5324" spans="1:2" x14ac:dyDescent="0.25">
      <c r="A5324" s="170"/>
      <c r="B5324" s="168"/>
    </row>
    <row r="5325" spans="1:2" x14ac:dyDescent="0.25">
      <c r="A5325" s="170"/>
      <c r="B5325" s="168"/>
    </row>
    <row r="5326" spans="1:2" x14ac:dyDescent="0.25">
      <c r="A5326" s="170"/>
      <c r="B5326" s="168"/>
    </row>
    <row r="5327" spans="1:2" x14ac:dyDescent="0.25">
      <c r="A5327" s="170"/>
      <c r="B5327" s="168"/>
    </row>
    <row r="5328" spans="1:2" x14ac:dyDescent="0.25">
      <c r="A5328" s="170"/>
      <c r="B5328" s="168"/>
    </row>
    <row r="5329" spans="1:2" x14ac:dyDescent="0.25">
      <c r="A5329" s="170"/>
      <c r="B5329" s="168"/>
    </row>
    <row r="5330" spans="1:2" x14ac:dyDescent="0.25">
      <c r="A5330" s="170"/>
      <c r="B5330" s="168"/>
    </row>
    <row r="5331" spans="1:2" x14ac:dyDescent="0.25">
      <c r="A5331" s="170"/>
      <c r="B5331" s="168"/>
    </row>
    <row r="5332" spans="1:2" x14ac:dyDescent="0.25">
      <c r="A5332" s="170"/>
      <c r="B5332" s="168"/>
    </row>
    <row r="5333" spans="1:2" x14ac:dyDescent="0.25">
      <c r="A5333" s="170"/>
      <c r="B5333" s="168"/>
    </row>
    <row r="5334" spans="1:2" x14ac:dyDescent="0.25">
      <c r="A5334" s="170"/>
      <c r="B5334" s="168"/>
    </row>
    <row r="5335" spans="1:2" x14ac:dyDescent="0.25">
      <c r="A5335" s="170"/>
      <c r="B5335" s="168"/>
    </row>
    <row r="5336" spans="1:2" x14ac:dyDescent="0.25">
      <c r="A5336" s="170"/>
      <c r="B5336" s="168"/>
    </row>
    <row r="5337" spans="1:2" x14ac:dyDescent="0.25">
      <c r="A5337" s="170"/>
      <c r="B5337" s="168"/>
    </row>
    <row r="5338" spans="1:2" x14ac:dyDescent="0.25">
      <c r="A5338" s="170"/>
      <c r="B5338" s="168"/>
    </row>
    <row r="5339" spans="1:2" x14ac:dyDescent="0.25">
      <c r="A5339" s="170"/>
      <c r="B5339" s="168"/>
    </row>
    <row r="5340" spans="1:2" x14ac:dyDescent="0.25">
      <c r="A5340" s="170"/>
      <c r="B5340" s="168"/>
    </row>
    <row r="5341" spans="1:2" x14ac:dyDescent="0.25">
      <c r="A5341" s="170"/>
      <c r="B5341" s="168"/>
    </row>
    <row r="5342" spans="1:2" x14ac:dyDescent="0.25">
      <c r="A5342" s="170"/>
      <c r="B5342" s="168"/>
    </row>
    <row r="5343" spans="1:2" x14ac:dyDescent="0.25">
      <c r="A5343" s="170"/>
      <c r="B5343" s="168"/>
    </row>
    <row r="5344" spans="1:2" x14ac:dyDescent="0.25">
      <c r="A5344" s="170"/>
      <c r="B5344" s="168"/>
    </row>
    <row r="5345" spans="1:2" x14ac:dyDescent="0.25">
      <c r="A5345" s="170"/>
      <c r="B5345" s="168"/>
    </row>
    <row r="5346" spans="1:2" x14ac:dyDescent="0.25">
      <c r="A5346" s="170"/>
      <c r="B5346" s="168"/>
    </row>
    <row r="5347" spans="1:2" x14ac:dyDescent="0.25">
      <c r="A5347" s="170"/>
      <c r="B5347" s="168"/>
    </row>
    <row r="5348" spans="1:2" x14ac:dyDescent="0.25">
      <c r="A5348" s="170"/>
      <c r="B5348" s="168"/>
    </row>
    <row r="5349" spans="1:2" x14ac:dyDescent="0.25">
      <c r="A5349" s="170"/>
      <c r="B5349" s="168"/>
    </row>
    <row r="5350" spans="1:2" x14ac:dyDescent="0.25">
      <c r="A5350" s="170"/>
      <c r="B5350" s="168"/>
    </row>
    <row r="5351" spans="1:2" x14ac:dyDescent="0.25">
      <c r="A5351" s="170"/>
      <c r="B5351" s="168"/>
    </row>
    <row r="5352" spans="1:2" x14ac:dyDescent="0.25">
      <c r="A5352" s="170"/>
      <c r="B5352" s="168"/>
    </row>
    <row r="5353" spans="1:2" x14ac:dyDescent="0.25">
      <c r="A5353" s="170"/>
      <c r="B5353" s="168"/>
    </row>
    <row r="5354" spans="1:2" x14ac:dyDescent="0.25">
      <c r="A5354" s="170"/>
      <c r="B5354" s="168"/>
    </row>
    <row r="5355" spans="1:2" x14ac:dyDescent="0.25">
      <c r="A5355" s="170"/>
      <c r="B5355" s="168"/>
    </row>
    <row r="5356" spans="1:2" x14ac:dyDescent="0.25">
      <c r="A5356" s="170"/>
      <c r="B5356" s="168"/>
    </row>
    <row r="5357" spans="1:2" x14ac:dyDescent="0.25">
      <c r="A5357" s="170"/>
      <c r="B5357" s="168"/>
    </row>
    <row r="5358" spans="1:2" x14ac:dyDescent="0.25">
      <c r="A5358" s="170"/>
      <c r="B5358" s="168"/>
    </row>
    <row r="5359" spans="1:2" x14ac:dyDescent="0.25">
      <c r="A5359" s="170"/>
      <c r="B5359" s="168"/>
    </row>
    <row r="5360" spans="1:2" x14ac:dyDescent="0.25">
      <c r="A5360" s="170"/>
      <c r="B5360" s="168"/>
    </row>
    <row r="5361" spans="1:2" x14ac:dyDescent="0.25">
      <c r="A5361" s="170"/>
      <c r="B5361" s="168"/>
    </row>
    <row r="5362" spans="1:2" x14ac:dyDescent="0.25">
      <c r="A5362" s="170"/>
      <c r="B5362" s="168"/>
    </row>
    <row r="5363" spans="1:2" x14ac:dyDescent="0.25">
      <c r="A5363" s="170"/>
      <c r="B5363" s="168"/>
    </row>
    <row r="5364" spans="1:2" x14ac:dyDescent="0.25">
      <c r="A5364" s="170"/>
      <c r="B5364" s="168"/>
    </row>
    <row r="5365" spans="1:2" x14ac:dyDescent="0.25">
      <c r="A5365" s="170"/>
      <c r="B5365" s="168"/>
    </row>
    <row r="5366" spans="1:2" x14ac:dyDescent="0.25">
      <c r="A5366" s="170"/>
      <c r="B5366" s="168"/>
    </row>
    <row r="5367" spans="1:2" x14ac:dyDescent="0.25">
      <c r="A5367" s="170"/>
      <c r="B5367" s="168"/>
    </row>
    <row r="5368" spans="1:2" x14ac:dyDescent="0.25">
      <c r="A5368" s="170"/>
      <c r="B5368" s="168"/>
    </row>
    <row r="5369" spans="1:2" x14ac:dyDescent="0.25">
      <c r="A5369" s="170"/>
      <c r="B5369" s="168"/>
    </row>
    <row r="5370" spans="1:2" x14ac:dyDescent="0.25">
      <c r="A5370" s="170"/>
      <c r="B5370" s="168"/>
    </row>
    <row r="5371" spans="1:2" x14ac:dyDescent="0.25">
      <c r="A5371" s="170"/>
      <c r="B5371" s="168"/>
    </row>
    <row r="5372" spans="1:2" x14ac:dyDescent="0.25">
      <c r="A5372" s="170"/>
      <c r="B5372" s="168"/>
    </row>
    <row r="5373" spans="1:2" x14ac:dyDescent="0.25">
      <c r="A5373" s="170"/>
      <c r="B5373" s="168"/>
    </row>
    <row r="5374" spans="1:2" x14ac:dyDescent="0.25">
      <c r="A5374" s="170"/>
      <c r="B5374" s="168"/>
    </row>
    <row r="5375" spans="1:2" x14ac:dyDescent="0.25">
      <c r="A5375" s="170"/>
      <c r="B5375" s="168"/>
    </row>
    <row r="5376" spans="1:2" x14ac:dyDescent="0.25">
      <c r="A5376" s="170"/>
      <c r="B5376" s="168"/>
    </row>
    <row r="5377" spans="1:2" x14ac:dyDescent="0.25">
      <c r="A5377" s="170"/>
      <c r="B5377" s="168"/>
    </row>
    <row r="5378" spans="1:2" x14ac:dyDescent="0.25">
      <c r="A5378" s="170"/>
      <c r="B5378" s="168"/>
    </row>
    <row r="5379" spans="1:2" x14ac:dyDescent="0.25">
      <c r="A5379" s="170"/>
      <c r="B5379" s="168"/>
    </row>
    <row r="5380" spans="1:2" x14ac:dyDescent="0.25">
      <c r="A5380" s="170"/>
      <c r="B5380" s="168"/>
    </row>
    <row r="5381" spans="1:2" x14ac:dyDescent="0.25">
      <c r="A5381" s="170"/>
      <c r="B5381" s="168"/>
    </row>
    <row r="5382" spans="1:2" x14ac:dyDescent="0.25">
      <c r="A5382" s="170"/>
      <c r="B5382" s="168"/>
    </row>
    <row r="5383" spans="1:2" x14ac:dyDescent="0.25">
      <c r="A5383" s="170"/>
      <c r="B5383" s="168"/>
    </row>
    <row r="5384" spans="1:2" x14ac:dyDescent="0.25">
      <c r="A5384" s="170"/>
      <c r="B5384" s="168"/>
    </row>
    <row r="5385" spans="1:2" x14ac:dyDescent="0.25">
      <c r="A5385" s="170"/>
      <c r="B5385" s="168"/>
    </row>
    <row r="5386" spans="1:2" x14ac:dyDescent="0.25">
      <c r="A5386" s="170"/>
      <c r="B5386" s="168"/>
    </row>
    <row r="5387" spans="1:2" x14ac:dyDescent="0.25">
      <c r="A5387" s="170"/>
      <c r="B5387" s="168"/>
    </row>
    <row r="5388" spans="1:2" x14ac:dyDescent="0.25">
      <c r="A5388" s="170"/>
      <c r="B5388" s="168"/>
    </row>
    <row r="5389" spans="1:2" x14ac:dyDescent="0.25">
      <c r="A5389" s="170"/>
      <c r="B5389" s="168"/>
    </row>
    <row r="5390" spans="1:2" x14ac:dyDescent="0.25">
      <c r="A5390" s="170"/>
      <c r="B5390" s="168"/>
    </row>
    <row r="5391" spans="1:2" x14ac:dyDescent="0.25">
      <c r="A5391" s="170"/>
      <c r="B5391" s="168"/>
    </row>
    <row r="5392" spans="1:2" x14ac:dyDescent="0.25">
      <c r="A5392" s="170"/>
      <c r="B5392" s="168"/>
    </row>
    <row r="5393" spans="1:2" x14ac:dyDescent="0.25">
      <c r="A5393" s="170"/>
      <c r="B5393" s="168"/>
    </row>
    <row r="5394" spans="1:2" x14ac:dyDescent="0.25">
      <c r="A5394" s="170"/>
      <c r="B5394" s="168"/>
    </row>
    <row r="5395" spans="1:2" x14ac:dyDescent="0.25">
      <c r="A5395" s="170"/>
      <c r="B5395" s="168"/>
    </row>
    <row r="5396" spans="1:2" x14ac:dyDescent="0.25">
      <c r="A5396" s="170"/>
      <c r="B5396" s="168"/>
    </row>
    <row r="5397" spans="1:2" x14ac:dyDescent="0.25">
      <c r="A5397" s="170"/>
      <c r="B5397" s="168"/>
    </row>
    <row r="5398" spans="1:2" x14ac:dyDescent="0.25">
      <c r="A5398" s="170"/>
      <c r="B5398" s="168"/>
    </row>
    <row r="5399" spans="1:2" x14ac:dyDescent="0.25">
      <c r="A5399" s="170"/>
      <c r="B5399" s="168"/>
    </row>
    <row r="5400" spans="1:2" x14ac:dyDescent="0.25">
      <c r="A5400" s="170"/>
      <c r="B5400" s="168"/>
    </row>
    <row r="5401" spans="1:2" x14ac:dyDescent="0.25">
      <c r="A5401" s="170"/>
      <c r="B5401" s="168"/>
    </row>
    <row r="5402" spans="1:2" x14ac:dyDescent="0.25">
      <c r="A5402" s="170"/>
      <c r="B5402" s="168"/>
    </row>
    <row r="5403" spans="1:2" x14ac:dyDescent="0.25">
      <c r="A5403" s="170"/>
      <c r="B5403" s="168"/>
    </row>
    <row r="5404" spans="1:2" x14ac:dyDescent="0.25">
      <c r="A5404" s="170"/>
      <c r="B5404" s="168"/>
    </row>
    <row r="5405" spans="1:2" x14ac:dyDescent="0.25">
      <c r="A5405" s="170"/>
      <c r="B5405" s="168"/>
    </row>
    <row r="5406" spans="1:2" x14ac:dyDescent="0.25">
      <c r="A5406" s="170"/>
      <c r="B5406" s="168"/>
    </row>
    <row r="5407" spans="1:2" x14ac:dyDescent="0.25">
      <c r="A5407" s="170"/>
      <c r="B5407" s="168"/>
    </row>
    <row r="5408" spans="1:2" x14ac:dyDescent="0.25">
      <c r="A5408" s="170"/>
      <c r="B5408" s="168"/>
    </row>
    <row r="5409" spans="1:2" x14ac:dyDescent="0.25">
      <c r="A5409" s="170"/>
      <c r="B5409" s="168"/>
    </row>
    <row r="5410" spans="1:2" x14ac:dyDescent="0.25">
      <c r="A5410" s="170"/>
      <c r="B5410" s="168"/>
    </row>
    <row r="5411" spans="1:2" x14ac:dyDescent="0.25">
      <c r="A5411" s="170"/>
      <c r="B5411" s="168"/>
    </row>
    <row r="5412" spans="1:2" x14ac:dyDescent="0.25">
      <c r="A5412" s="170"/>
      <c r="B5412" s="168"/>
    </row>
    <row r="5413" spans="1:2" x14ac:dyDescent="0.25">
      <c r="A5413" s="170"/>
      <c r="B5413" s="168"/>
    </row>
    <row r="5414" spans="1:2" x14ac:dyDescent="0.25">
      <c r="A5414" s="170"/>
      <c r="B5414" s="168"/>
    </row>
    <row r="5415" spans="1:2" x14ac:dyDescent="0.25">
      <c r="A5415" s="170"/>
      <c r="B5415" s="168"/>
    </row>
    <row r="5416" spans="1:2" x14ac:dyDescent="0.25">
      <c r="A5416" s="170"/>
      <c r="B5416" s="168"/>
    </row>
    <row r="5417" spans="1:2" x14ac:dyDescent="0.25">
      <c r="A5417" s="170"/>
      <c r="B5417" s="168"/>
    </row>
    <row r="5418" spans="1:2" x14ac:dyDescent="0.25">
      <c r="A5418" s="170"/>
      <c r="B5418" s="168"/>
    </row>
    <row r="5419" spans="1:2" x14ac:dyDescent="0.25">
      <c r="A5419" s="170"/>
      <c r="B5419" s="168"/>
    </row>
    <row r="5420" spans="1:2" x14ac:dyDescent="0.25">
      <c r="A5420" s="170"/>
      <c r="B5420" s="168"/>
    </row>
    <row r="5421" spans="1:2" x14ac:dyDescent="0.25">
      <c r="A5421" s="170"/>
      <c r="B5421" s="168"/>
    </row>
    <row r="5422" spans="1:2" x14ac:dyDescent="0.25">
      <c r="A5422" s="170"/>
      <c r="B5422" s="168"/>
    </row>
    <row r="5423" spans="1:2" x14ac:dyDescent="0.25">
      <c r="A5423" s="170"/>
      <c r="B5423" s="168"/>
    </row>
    <row r="5424" spans="1:2" x14ac:dyDescent="0.25">
      <c r="A5424" s="170"/>
      <c r="B5424" s="168"/>
    </row>
    <row r="5425" spans="1:2" x14ac:dyDescent="0.25">
      <c r="A5425" s="170"/>
      <c r="B5425" s="168"/>
    </row>
    <row r="5426" spans="1:2" x14ac:dyDescent="0.25">
      <c r="A5426" s="170"/>
      <c r="B5426" s="168"/>
    </row>
    <row r="5427" spans="1:2" x14ac:dyDescent="0.25">
      <c r="A5427" s="170"/>
      <c r="B5427" s="168"/>
    </row>
    <row r="5428" spans="1:2" x14ac:dyDescent="0.25">
      <c r="A5428" s="170"/>
      <c r="B5428" s="168"/>
    </row>
    <row r="5429" spans="1:2" x14ac:dyDescent="0.25">
      <c r="A5429" s="170"/>
      <c r="B5429" s="168"/>
    </row>
    <row r="5430" spans="1:2" x14ac:dyDescent="0.25">
      <c r="A5430" s="170"/>
      <c r="B5430" s="168"/>
    </row>
    <row r="5431" spans="1:2" x14ac:dyDescent="0.25">
      <c r="A5431" s="170"/>
      <c r="B5431" s="168"/>
    </row>
    <row r="5432" spans="1:2" x14ac:dyDescent="0.25">
      <c r="A5432" s="170"/>
      <c r="B5432" s="168"/>
    </row>
    <row r="5433" spans="1:2" x14ac:dyDescent="0.25">
      <c r="A5433" s="170"/>
      <c r="B5433" s="168"/>
    </row>
    <row r="5434" spans="1:2" x14ac:dyDescent="0.25">
      <c r="A5434" s="170"/>
      <c r="B5434" s="168"/>
    </row>
    <row r="5435" spans="1:2" x14ac:dyDescent="0.25">
      <c r="A5435" s="170"/>
      <c r="B5435" s="168"/>
    </row>
    <row r="5436" spans="1:2" x14ac:dyDescent="0.25">
      <c r="A5436" s="170"/>
      <c r="B5436" s="168"/>
    </row>
    <row r="5437" spans="1:2" x14ac:dyDescent="0.25">
      <c r="A5437" s="170"/>
      <c r="B5437" s="168"/>
    </row>
    <row r="5438" spans="1:2" x14ac:dyDescent="0.25">
      <c r="A5438" s="170"/>
      <c r="B5438" s="168"/>
    </row>
    <row r="5439" spans="1:2" x14ac:dyDescent="0.25">
      <c r="A5439" s="170"/>
      <c r="B5439" s="168"/>
    </row>
    <row r="5440" spans="1:2" x14ac:dyDescent="0.25">
      <c r="A5440" s="170"/>
      <c r="B5440" s="168"/>
    </row>
    <row r="5441" spans="1:2" x14ac:dyDescent="0.25">
      <c r="A5441" s="170"/>
      <c r="B5441" s="168"/>
    </row>
    <row r="5442" spans="1:2" x14ac:dyDescent="0.25">
      <c r="A5442" s="170"/>
      <c r="B5442" s="168"/>
    </row>
    <row r="5443" spans="1:2" x14ac:dyDescent="0.25">
      <c r="A5443" s="170"/>
      <c r="B5443" s="168"/>
    </row>
    <row r="5444" spans="1:2" x14ac:dyDescent="0.25">
      <c r="A5444" s="170"/>
      <c r="B5444" s="168"/>
    </row>
    <row r="5445" spans="1:2" x14ac:dyDescent="0.25">
      <c r="A5445" s="170"/>
      <c r="B5445" s="168"/>
    </row>
    <row r="5446" spans="1:2" x14ac:dyDescent="0.25">
      <c r="A5446" s="170"/>
      <c r="B5446" s="168"/>
    </row>
    <row r="5447" spans="1:2" x14ac:dyDescent="0.25">
      <c r="A5447" s="170"/>
      <c r="B5447" s="168"/>
    </row>
    <row r="5448" spans="1:2" x14ac:dyDescent="0.25">
      <c r="A5448" s="170"/>
      <c r="B5448" s="168"/>
    </row>
    <row r="5449" spans="1:2" x14ac:dyDescent="0.25">
      <c r="A5449" s="170"/>
      <c r="B5449" s="168"/>
    </row>
    <row r="5450" spans="1:2" x14ac:dyDescent="0.25">
      <c r="A5450" s="170"/>
      <c r="B5450" s="168"/>
    </row>
    <row r="5451" spans="1:2" x14ac:dyDescent="0.25">
      <c r="A5451" s="170"/>
      <c r="B5451" s="168"/>
    </row>
    <row r="5452" spans="1:2" x14ac:dyDescent="0.25">
      <c r="A5452" s="170"/>
      <c r="B5452" s="168"/>
    </row>
    <row r="5453" spans="1:2" x14ac:dyDescent="0.25">
      <c r="A5453" s="170"/>
      <c r="B5453" s="168"/>
    </row>
    <row r="5454" spans="1:2" x14ac:dyDescent="0.25">
      <c r="A5454" s="170"/>
      <c r="B5454" s="168"/>
    </row>
    <row r="5455" spans="1:2" x14ac:dyDescent="0.25">
      <c r="A5455" s="170"/>
      <c r="B5455" s="168"/>
    </row>
    <row r="5456" spans="1:2" x14ac:dyDescent="0.25">
      <c r="A5456" s="170"/>
      <c r="B5456" s="168"/>
    </row>
    <row r="5457" spans="1:2" x14ac:dyDescent="0.25">
      <c r="A5457" s="170"/>
      <c r="B5457" s="168"/>
    </row>
    <row r="5458" spans="1:2" x14ac:dyDescent="0.25">
      <c r="A5458" s="170"/>
      <c r="B5458" s="168"/>
    </row>
    <row r="5459" spans="1:2" x14ac:dyDescent="0.25">
      <c r="A5459" s="170"/>
      <c r="B5459" s="168"/>
    </row>
    <row r="5460" spans="1:2" x14ac:dyDescent="0.25">
      <c r="A5460" s="170"/>
      <c r="B5460" s="168"/>
    </row>
    <row r="5461" spans="1:2" x14ac:dyDescent="0.25">
      <c r="A5461" s="170"/>
      <c r="B5461" s="168"/>
    </row>
    <row r="5462" spans="1:2" x14ac:dyDescent="0.25">
      <c r="A5462" s="170"/>
      <c r="B5462" s="168"/>
    </row>
    <row r="5463" spans="1:2" x14ac:dyDescent="0.25">
      <c r="A5463" s="170"/>
      <c r="B5463" s="168"/>
    </row>
    <row r="5464" spans="1:2" x14ac:dyDescent="0.25">
      <c r="A5464" s="170"/>
      <c r="B5464" s="168"/>
    </row>
    <row r="5465" spans="1:2" x14ac:dyDescent="0.25">
      <c r="A5465" s="170"/>
      <c r="B5465" s="168"/>
    </row>
    <row r="5466" spans="1:2" x14ac:dyDescent="0.25">
      <c r="A5466" s="170"/>
      <c r="B5466" s="168"/>
    </row>
    <row r="5467" spans="1:2" x14ac:dyDescent="0.25">
      <c r="A5467" s="170"/>
      <c r="B5467" s="168"/>
    </row>
    <row r="5468" spans="1:2" x14ac:dyDescent="0.25">
      <c r="A5468" s="170"/>
      <c r="B5468" s="168"/>
    </row>
    <row r="5469" spans="1:2" x14ac:dyDescent="0.25">
      <c r="A5469" s="170"/>
      <c r="B5469" s="168"/>
    </row>
    <row r="5470" spans="1:2" x14ac:dyDescent="0.25">
      <c r="A5470" s="170"/>
      <c r="B5470" s="168"/>
    </row>
    <row r="5471" spans="1:2" x14ac:dyDescent="0.25">
      <c r="A5471" s="170"/>
      <c r="B5471" s="168"/>
    </row>
    <row r="5472" spans="1:2" x14ac:dyDescent="0.25">
      <c r="A5472" s="170"/>
      <c r="B5472" s="168"/>
    </row>
    <row r="5473" spans="1:2" x14ac:dyDescent="0.25">
      <c r="A5473" s="170"/>
      <c r="B5473" s="168"/>
    </row>
    <row r="5474" spans="1:2" x14ac:dyDescent="0.25">
      <c r="A5474" s="170"/>
      <c r="B5474" s="168"/>
    </row>
    <row r="5475" spans="1:2" x14ac:dyDescent="0.25">
      <c r="A5475" s="170"/>
      <c r="B5475" s="168"/>
    </row>
    <row r="5476" spans="1:2" x14ac:dyDescent="0.25">
      <c r="A5476" s="170"/>
      <c r="B5476" s="168"/>
    </row>
    <row r="5477" spans="1:2" x14ac:dyDescent="0.25">
      <c r="A5477" s="170"/>
      <c r="B5477" s="168"/>
    </row>
    <row r="5478" spans="1:2" x14ac:dyDescent="0.25">
      <c r="A5478" s="170"/>
      <c r="B5478" s="168"/>
    </row>
    <row r="5479" spans="1:2" x14ac:dyDescent="0.25">
      <c r="A5479" s="170"/>
      <c r="B5479" s="168"/>
    </row>
    <row r="5480" spans="1:2" x14ac:dyDescent="0.25">
      <c r="A5480" s="170"/>
      <c r="B5480" s="168"/>
    </row>
    <row r="5481" spans="1:2" x14ac:dyDescent="0.25">
      <c r="A5481" s="170"/>
      <c r="B5481" s="168"/>
    </row>
    <row r="5482" spans="1:2" x14ac:dyDescent="0.25">
      <c r="A5482" s="170"/>
      <c r="B5482" s="168"/>
    </row>
    <row r="5483" spans="1:2" x14ac:dyDescent="0.25">
      <c r="A5483" s="170"/>
      <c r="B5483" s="168"/>
    </row>
    <row r="5484" spans="1:2" x14ac:dyDescent="0.25">
      <c r="A5484" s="170"/>
      <c r="B5484" s="168"/>
    </row>
    <row r="5485" spans="1:2" x14ac:dyDescent="0.25">
      <c r="A5485" s="170"/>
      <c r="B5485" s="168"/>
    </row>
    <row r="5486" spans="1:2" x14ac:dyDescent="0.25">
      <c r="A5486" s="170"/>
      <c r="B5486" s="168"/>
    </row>
    <row r="5487" spans="1:2" x14ac:dyDescent="0.25">
      <c r="A5487" s="170"/>
      <c r="B5487" s="168"/>
    </row>
    <row r="5488" spans="1:2" x14ac:dyDescent="0.25">
      <c r="A5488" s="170"/>
      <c r="B5488" s="168"/>
    </row>
    <row r="5489" spans="1:2" x14ac:dyDescent="0.25">
      <c r="A5489" s="170"/>
      <c r="B5489" s="168"/>
    </row>
    <row r="5490" spans="1:2" x14ac:dyDescent="0.25">
      <c r="A5490" s="170"/>
      <c r="B5490" s="168"/>
    </row>
    <row r="5491" spans="1:2" x14ac:dyDescent="0.25">
      <c r="A5491" s="170"/>
      <c r="B5491" s="168"/>
    </row>
    <row r="5492" spans="1:2" x14ac:dyDescent="0.25">
      <c r="A5492" s="170"/>
      <c r="B5492" s="168"/>
    </row>
    <row r="5493" spans="1:2" x14ac:dyDescent="0.25">
      <c r="A5493" s="170"/>
      <c r="B5493" s="168"/>
    </row>
    <row r="5494" spans="1:2" x14ac:dyDescent="0.25">
      <c r="A5494" s="170"/>
      <c r="B5494" s="168"/>
    </row>
    <row r="5495" spans="1:2" x14ac:dyDescent="0.25">
      <c r="A5495" s="170"/>
      <c r="B5495" s="168"/>
    </row>
    <row r="5496" spans="1:2" x14ac:dyDescent="0.25">
      <c r="A5496" s="170"/>
      <c r="B5496" s="168"/>
    </row>
    <row r="5497" spans="1:2" x14ac:dyDescent="0.25">
      <c r="A5497" s="170"/>
      <c r="B5497" s="168"/>
    </row>
    <row r="5498" spans="1:2" x14ac:dyDescent="0.25">
      <c r="A5498" s="170"/>
      <c r="B5498" s="168"/>
    </row>
    <row r="5499" spans="1:2" x14ac:dyDescent="0.25">
      <c r="A5499" s="170"/>
      <c r="B5499" s="168"/>
    </row>
    <row r="5500" spans="1:2" x14ac:dyDescent="0.25">
      <c r="A5500" s="170"/>
      <c r="B5500" s="168"/>
    </row>
    <row r="5501" spans="1:2" x14ac:dyDescent="0.25">
      <c r="A5501" s="170"/>
      <c r="B5501" s="168"/>
    </row>
    <row r="5502" spans="1:2" x14ac:dyDescent="0.25">
      <c r="A5502" s="170"/>
      <c r="B5502" s="168"/>
    </row>
    <row r="5503" spans="1:2" x14ac:dyDescent="0.25">
      <c r="A5503" s="170"/>
      <c r="B5503" s="168"/>
    </row>
    <row r="5504" spans="1:2" x14ac:dyDescent="0.25">
      <c r="A5504" s="170"/>
      <c r="B5504" s="168"/>
    </row>
    <row r="5505" spans="1:2" x14ac:dyDescent="0.25">
      <c r="A5505" s="170"/>
      <c r="B5505" s="168"/>
    </row>
    <row r="5506" spans="1:2" x14ac:dyDescent="0.25">
      <c r="A5506" s="170"/>
      <c r="B5506" s="168"/>
    </row>
    <row r="5507" spans="1:2" x14ac:dyDescent="0.25">
      <c r="A5507" s="170"/>
      <c r="B5507" s="168"/>
    </row>
    <row r="5508" spans="1:2" x14ac:dyDescent="0.25">
      <c r="A5508" s="170"/>
      <c r="B5508" s="168"/>
    </row>
    <row r="5509" spans="1:2" x14ac:dyDescent="0.25">
      <c r="A5509" s="170"/>
      <c r="B5509" s="168"/>
    </row>
    <row r="5510" spans="1:2" x14ac:dyDescent="0.25">
      <c r="A5510" s="170"/>
      <c r="B5510" s="168"/>
    </row>
    <row r="5511" spans="1:2" x14ac:dyDescent="0.25">
      <c r="A5511" s="170"/>
      <c r="B5511" s="168"/>
    </row>
    <row r="5512" spans="1:2" x14ac:dyDescent="0.25">
      <c r="A5512" s="170"/>
      <c r="B5512" s="168"/>
    </row>
    <row r="5513" spans="1:2" x14ac:dyDescent="0.25">
      <c r="A5513" s="170"/>
      <c r="B5513" s="168"/>
    </row>
    <row r="5514" spans="1:2" x14ac:dyDescent="0.25">
      <c r="A5514" s="170"/>
      <c r="B5514" s="168"/>
    </row>
    <row r="5515" spans="1:2" x14ac:dyDescent="0.25">
      <c r="A5515" s="170"/>
      <c r="B5515" s="168"/>
    </row>
    <row r="5516" spans="1:2" x14ac:dyDescent="0.25">
      <c r="A5516" s="170"/>
      <c r="B5516" s="168"/>
    </row>
    <row r="5517" spans="1:2" x14ac:dyDescent="0.25">
      <c r="A5517" s="170"/>
      <c r="B5517" s="168"/>
    </row>
    <row r="5518" spans="1:2" x14ac:dyDescent="0.25">
      <c r="A5518" s="170"/>
      <c r="B5518" s="168"/>
    </row>
    <row r="5519" spans="1:2" x14ac:dyDescent="0.25">
      <c r="A5519" s="170"/>
      <c r="B5519" s="168"/>
    </row>
    <row r="5520" spans="1:2" x14ac:dyDescent="0.25">
      <c r="A5520" s="170"/>
      <c r="B5520" s="168"/>
    </row>
    <row r="5521" spans="1:2" x14ac:dyDescent="0.25">
      <c r="A5521" s="170"/>
      <c r="B5521" s="168"/>
    </row>
    <row r="5522" spans="1:2" x14ac:dyDescent="0.25">
      <c r="A5522" s="170"/>
      <c r="B5522" s="168"/>
    </row>
    <row r="5523" spans="1:2" x14ac:dyDescent="0.25">
      <c r="A5523" s="170"/>
      <c r="B5523" s="168"/>
    </row>
    <row r="5524" spans="1:2" x14ac:dyDescent="0.25">
      <c r="A5524" s="170"/>
      <c r="B5524" s="168"/>
    </row>
    <row r="5525" spans="1:2" x14ac:dyDescent="0.25">
      <c r="A5525" s="170"/>
      <c r="B5525" s="168"/>
    </row>
    <row r="5526" spans="1:2" x14ac:dyDescent="0.25">
      <c r="A5526" s="170"/>
      <c r="B5526" s="168"/>
    </row>
    <row r="5527" spans="1:2" x14ac:dyDescent="0.25">
      <c r="A5527" s="170"/>
      <c r="B5527" s="168"/>
    </row>
    <row r="5528" spans="1:2" x14ac:dyDescent="0.25">
      <c r="A5528" s="170"/>
      <c r="B5528" s="168"/>
    </row>
    <row r="5529" spans="1:2" x14ac:dyDescent="0.25">
      <c r="A5529" s="170"/>
      <c r="B5529" s="168"/>
    </row>
    <row r="5530" spans="1:2" x14ac:dyDescent="0.25">
      <c r="A5530" s="170"/>
      <c r="B5530" s="168"/>
    </row>
    <row r="5531" spans="1:2" x14ac:dyDescent="0.25">
      <c r="A5531" s="170"/>
      <c r="B5531" s="168"/>
    </row>
    <row r="5532" spans="1:2" x14ac:dyDescent="0.25">
      <c r="A5532" s="170"/>
      <c r="B5532" s="168"/>
    </row>
    <row r="5533" spans="1:2" x14ac:dyDescent="0.25">
      <c r="A5533" s="170"/>
      <c r="B5533" s="168"/>
    </row>
    <row r="5534" spans="1:2" x14ac:dyDescent="0.25">
      <c r="A5534" s="170"/>
      <c r="B5534" s="168"/>
    </row>
    <row r="5535" spans="1:2" x14ac:dyDescent="0.25">
      <c r="A5535" s="170"/>
      <c r="B5535" s="168"/>
    </row>
    <row r="5536" spans="1:2" x14ac:dyDescent="0.25">
      <c r="A5536" s="170"/>
      <c r="B5536" s="168"/>
    </row>
    <row r="5537" spans="1:2" x14ac:dyDescent="0.25">
      <c r="A5537" s="170"/>
      <c r="B5537" s="168"/>
    </row>
    <row r="5538" spans="1:2" x14ac:dyDescent="0.25">
      <c r="A5538" s="170"/>
      <c r="B5538" s="168"/>
    </row>
    <row r="5539" spans="1:2" x14ac:dyDescent="0.25">
      <c r="A5539" s="170"/>
      <c r="B5539" s="168"/>
    </row>
    <row r="5540" spans="1:2" x14ac:dyDescent="0.25">
      <c r="A5540" s="170"/>
      <c r="B5540" s="168"/>
    </row>
    <row r="5541" spans="1:2" x14ac:dyDescent="0.25">
      <c r="A5541" s="170"/>
      <c r="B5541" s="168"/>
    </row>
    <row r="5542" spans="1:2" x14ac:dyDescent="0.25">
      <c r="A5542" s="170"/>
      <c r="B5542" s="168"/>
    </row>
    <row r="5543" spans="1:2" x14ac:dyDescent="0.25">
      <c r="A5543" s="170"/>
      <c r="B5543" s="168"/>
    </row>
    <row r="5544" spans="1:2" x14ac:dyDescent="0.25">
      <c r="A5544" s="170"/>
      <c r="B5544" s="168"/>
    </row>
    <row r="5545" spans="1:2" x14ac:dyDescent="0.25">
      <c r="A5545" s="170"/>
      <c r="B5545" s="168"/>
    </row>
    <row r="5546" spans="1:2" x14ac:dyDescent="0.25">
      <c r="A5546" s="170"/>
      <c r="B5546" s="168"/>
    </row>
    <row r="5547" spans="1:2" x14ac:dyDescent="0.25">
      <c r="A5547" s="170"/>
      <c r="B5547" s="168"/>
    </row>
    <row r="5548" spans="1:2" x14ac:dyDescent="0.25">
      <c r="A5548" s="170"/>
      <c r="B5548" s="168"/>
    </row>
    <row r="5549" spans="1:2" x14ac:dyDescent="0.25">
      <c r="A5549" s="170"/>
      <c r="B5549" s="168"/>
    </row>
    <row r="5550" spans="1:2" x14ac:dyDescent="0.25">
      <c r="A5550" s="170"/>
      <c r="B5550" s="168"/>
    </row>
    <row r="5551" spans="1:2" x14ac:dyDescent="0.25">
      <c r="A5551" s="170"/>
      <c r="B5551" s="168"/>
    </row>
    <row r="5552" spans="1:2" x14ac:dyDescent="0.25">
      <c r="A5552" s="170"/>
      <c r="B5552" s="168"/>
    </row>
    <row r="5553" spans="1:2" x14ac:dyDescent="0.25">
      <c r="A5553" s="170"/>
      <c r="B5553" s="168"/>
    </row>
    <row r="5554" spans="1:2" x14ac:dyDescent="0.25">
      <c r="A5554" s="170"/>
      <c r="B5554" s="168"/>
    </row>
    <row r="5555" spans="1:2" x14ac:dyDescent="0.25">
      <c r="A5555" s="170"/>
      <c r="B5555" s="168"/>
    </row>
    <row r="5556" spans="1:2" x14ac:dyDescent="0.25">
      <c r="A5556" s="170"/>
      <c r="B5556" s="168"/>
    </row>
    <row r="5557" spans="1:2" x14ac:dyDescent="0.25">
      <c r="A5557" s="170"/>
      <c r="B5557" s="168"/>
    </row>
    <row r="5558" spans="1:2" x14ac:dyDescent="0.25">
      <c r="A5558" s="170"/>
      <c r="B5558" s="168"/>
    </row>
    <row r="5559" spans="1:2" x14ac:dyDescent="0.25">
      <c r="A5559" s="170"/>
      <c r="B5559" s="168"/>
    </row>
    <row r="5560" spans="1:2" x14ac:dyDescent="0.25">
      <c r="A5560" s="170"/>
      <c r="B5560" s="168"/>
    </row>
    <row r="5561" spans="1:2" x14ac:dyDescent="0.25">
      <c r="A5561" s="170"/>
      <c r="B5561" s="168"/>
    </row>
    <row r="5562" spans="1:2" x14ac:dyDescent="0.25">
      <c r="A5562" s="170"/>
      <c r="B5562" s="168"/>
    </row>
    <row r="5563" spans="1:2" x14ac:dyDescent="0.25">
      <c r="A5563" s="170"/>
      <c r="B5563" s="168"/>
    </row>
    <row r="5564" spans="1:2" x14ac:dyDescent="0.25">
      <c r="A5564" s="170"/>
      <c r="B5564" s="168"/>
    </row>
    <row r="5565" spans="1:2" x14ac:dyDescent="0.25">
      <c r="A5565" s="170"/>
      <c r="B5565" s="168"/>
    </row>
    <row r="5566" spans="1:2" x14ac:dyDescent="0.25">
      <c r="A5566" s="170"/>
      <c r="B5566" s="168"/>
    </row>
    <row r="5567" spans="1:2" x14ac:dyDescent="0.25">
      <c r="A5567" s="170"/>
      <c r="B5567" s="168"/>
    </row>
    <row r="5568" spans="1:2" x14ac:dyDescent="0.25">
      <c r="A5568" s="170"/>
      <c r="B5568" s="168"/>
    </row>
    <row r="5569" spans="1:2" x14ac:dyDescent="0.25">
      <c r="A5569" s="170"/>
      <c r="B5569" s="168"/>
    </row>
    <row r="5570" spans="1:2" x14ac:dyDescent="0.25">
      <c r="A5570" s="170"/>
      <c r="B5570" s="168"/>
    </row>
    <row r="5571" spans="1:2" x14ac:dyDescent="0.25">
      <c r="A5571" s="170"/>
      <c r="B5571" s="168"/>
    </row>
    <row r="5572" spans="1:2" x14ac:dyDescent="0.25">
      <c r="A5572" s="170"/>
      <c r="B5572" s="168"/>
    </row>
    <row r="5573" spans="1:2" x14ac:dyDescent="0.25">
      <c r="A5573" s="170"/>
      <c r="B5573" s="168"/>
    </row>
    <row r="5574" spans="1:2" x14ac:dyDescent="0.25">
      <c r="A5574" s="170"/>
      <c r="B5574" s="168"/>
    </row>
    <row r="5575" spans="1:2" x14ac:dyDescent="0.25">
      <c r="A5575" s="170"/>
      <c r="B5575" s="168"/>
    </row>
    <row r="5576" spans="1:2" x14ac:dyDescent="0.25">
      <c r="A5576" s="170"/>
      <c r="B5576" s="168"/>
    </row>
    <row r="5577" spans="1:2" x14ac:dyDescent="0.25">
      <c r="A5577" s="170"/>
      <c r="B5577" s="168"/>
    </row>
    <row r="5578" spans="1:2" x14ac:dyDescent="0.25">
      <c r="A5578" s="170"/>
      <c r="B5578" s="168"/>
    </row>
    <row r="5579" spans="1:2" x14ac:dyDescent="0.25">
      <c r="A5579" s="170"/>
      <c r="B5579" s="168"/>
    </row>
    <row r="5580" spans="1:2" x14ac:dyDescent="0.25">
      <c r="A5580" s="170"/>
      <c r="B5580" s="168"/>
    </row>
    <row r="5581" spans="1:2" x14ac:dyDescent="0.25">
      <c r="A5581" s="170"/>
      <c r="B5581" s="168"/>
    </row>
    <row r="5582" spans="1:2" x14ac:dyDescent="0.25">
      <c r="A5582" s="170"/>
      <c r="B5582" s="168"/>
    </row>
    <row r="5583" spans="1:2" x14ac:dyDescent="0.25">
      <c r="A5583" s="170"/>
      <c r="B5583" s="168"/>
    </row>
    <row r="5584" spans="1:2" x14ac:dyDescent="0.25">
      <c r="A5584" s="170"/>
      <c r="B5584" s="168"/>
    </row>
    <row r="5585" spans="1:2" x14ac:dyDescent="0.25">
      <c r="A5585" s="170"/>
      <c r="B5585" s="168"/>
    </row>
    <row r="5586" spans="1:2" x14ac:dyDescent="0.25">
      <c r="A5586" s="170"/>
      <c r="B5586" s="168"/>
    </row>
    <row r="5587" spans="1:2" x14ac:dyDescent="0.25">
      <c r="A5587" s="170"/>
      <c r="B5587" s="168"/>
    </row>
    <row r="5588" spans="1:2" x14ac:dyDescent="0.25">
      <c r="A5588" s="170"/>
      <c r="B5588" s="168"/>
    </row>
    <row r="5589" spans="1:2" x14ac:dyDescent="0.25">
      <c r="A5589" s="170"/>
      <c r="B5589" s="168"/>
    </row>
    <row r="5590" spans="1:2" x14ac:dyDescent="0.25">
      <c r="A5590" s="170"/>
      <c r="B5590" s="168"/>
    </row>
    <row r="5591" spans="1:2" x14ac:dyDescent="0.25">
      <c r="A5591" s="170"/>
      <c r="B5591" s="168"/>
    </row>
    <row r="5592" spans="1:2" x14ac:dyDescent="0.25">
      <c r="A5592" s="170"/>
      <c r="B5592" s="168"/>
    </row>
    <row r="5593" spans="1:2" x14ac:dyDescent="0.25">
      <c r="A5593" s="170"/>
      <c r="B5593" s="168"/>
    </row>
    <row r="5594" spans="1:2" x14ac:dyDescent="0.25">
      <c r="A5594" s="170"/>
      <c r="B5594" s="168"/>
    </row>
    <row r="5595" spans="1:2" x14ac:dyDescent="0.25">
      <c r="A5595" s="170"/>
      <c r="B5595" s="168"/>
    </row>
    <row r="5596" spans="1:2" x14ac:dyDescent="0.25">
      <c r="A5596" s="170"/>
      <c r="B5596" s="168"/>
    </row>
    <row r="5597" spans="1:2" x14ac:dyDescent="0.25">
      <c r="A5597" s="170"/>
      <c r="B5597" s="168"/>
    </row>
    <row r="5598" spans="1:2" x14ac:dyDescent="0.25">
      <c r="A5598" s="170"/>
      <c r="B5598" s="168"/>
    </row>
    <row r="5599" spans="1:2" x14ac:dyDescent="0.25">
      <c r="A5599" s="170"/>
      <c r="B5599" s="168"/>
    </row>
    <row r="5600" spans="1:2" x14ac:dyDescent="0.25">
      <c r="A5600" s="170"/>
      <c r="B5600" s="168"/>
    </row>
    <row r="5601" spans="1:2" x14ac:dyDescent="0.25">
      <c r="A5601" s="170"/>
      <c r="B5601" s="168"/>
    </row>
    <row r="5602" spans="1:2" x14ac:dyDescent="0.25">
      <c r="A5602" s="170"/>
      <c r="B5602" s="168"/>
    </row>
    <row r="5603" spans="1:2" x14ac:dyDescent="0.25">
      <c r="A5603" s="170"/>
      <c r="B5603" s="168"/>
    </row>
    <row r="5604" spans="1:2" x14ac:dyDescent="0.25">
      <c r="A5604" s="170"/>
      <c r="B5604" s="168"/>
    </row>
    <row r="5605" spans="1:2" x14ac:dyDescent="0.25">
      <c r="A5605" s="170"/>
      <c r="B5605" s="168"/>
    </row>
    <row r="5606" spans="1:2" x14ac:dyDescent="0.25">
      <c r="A5606" s="170"/>
      <c r="B5606" s="168"/>
    </row>
    <row r="5607" spans="1:2" x14ac:dyDescent="0.25">
      <c r="A5607" s="170"/>
      <c r="B5607" s="168"/>
    </row>
    <row r="5608" spans="1:2" x14ac:dyDescent="0.25">
      <c r="A5608" s="170"/>
      <c r="B5608" s="168"/>
    </row>
    <row r="5609" spans="1:2" x14ac:dyDescent="0.25">
      <c r="A5609" s="170"/>
      <c r="B5609" s="168"/>
    </row>
    <row r="5610" spans="1:2" x14ac:dyDescent="0.25">
      <c r="A5610" s="170"/>
      <c r="B5610" s="168"/>
    </row>
    <row r="5611" spans="1:2" x14ac:dyDescent="0.25">
      <c r="A5611" s="170"/>
      <c r="B5611" s="168"/>
    </row>
    <row r="5612" spans="1:2" x14ac:dyDescent="0.25">
      <c r="A5612" s="170"/>
      <c r="B5612" s="168"/>
    </row>
    <row r="5613" spans="1:2" x14ac:dyDescent="0.25">
      <c r="A5613" s="170"/>
      <c r="B5613" s="168"/>
    </row>
    <row r="5614" spans="1:2" x14ac:dyDescent="0.25">
      <c r="A5614" s="170"/>
      <c r="B5614" s="168"/>
    </row>
    <row r="5615" spans="1:2" x14ac:dyDescent="0.25">
      <c r="A5615" s="170"/>
      <c r="B5615" s="168"/>
    </row>
    <row r="5616" spans="1:2" x14ac:dyDescent="0.25">
      <c r="A5616" s="170"/>
      <c r="B5616" s="168"/>
    </row>
    <row r="5617" spans="1:2" x14ac:dyDescent="0.25">
      <c r="A5617" s="170"/>
      <c r="B5617" s="168"/>
    </row>
    <row r="5618" spans="1:2" x14ac:dyDescent="0.25">
      <c r="A5618" s="170"/>
      <c r="B5618" s="168"/>
    </row>
    <row r="5619" spans="1:2" x14ac:dyDescent="0.25">
      <c r="A5619" s="170"/>
      <c r="B5619" s="168"/>
    </row>
    <row r="5620" spans="1:2" x14ac:dyDescent="0.25">
      <c r="A5620" s="170"/>
      <c r="B5620" s="168"/>
    </row>
    <row r="5621" spans="1:2" x14ac:dyDescent="0.25">
      <c r="A5621" s="170"/>
      <c r="B5621" s="168"/>
    </row>
    <row r="5622" spans="1:2" x14ac:dyDescent="0.25">
      <c r="A5622" s="170"/>
      <c r="B5622" s="168"/>
    </row>
    <row r="5623" spans="1:2" x14ac:dyDescent="0.25">
      <c r="A5623" s="170"/>
      <c r="B5623" s="168"/>
    </row>
    <row r="5624" spans="1:2" x14ac:dyDescent="0.25">
      <c r="A5624" s="170"/>
      <c r="B5624" s="168"/>
    </row>
    <row r="5625" spans="1:2" x14ac:dyDescent="0.25">
      <c r="A5625" s="170"/>
      <c r="B5625" s="168"/>
    </row>
    <row r="5626" spans="1:2" x14ac:dyDescent="0.25">
      <c r="A5626" s="170"/>
      <c r="B5626" s="168"/>
    </row>
    <row r="5627" spans="1:2" x14ac:dyDescent="0.25">
      <c r="A5627" s="170"/>
      <c r="B5627" s="168"/>
    </row>
    <row r="5628" spans="1:2" x14ac:dyDescent="0.25">
      <c r="A5628" s="170"/>
      <c r="B5628" s="168"/>
    </row>
    <row r="5629" spans="1:2" x14ac:dyDescent="0.25">
      <c r="A5629" s="170"/>
      <c r="B5629" s="168"/>
    </row>
    <row r="5630" spans="1:2" x14ac:dyDescent="0.25">
      <c r="A5630" s="170"/>
      <c r="B5630" s="168"/>
    </row>
    <row r="5631" spans="1:2" x14ac:dyDescent="0.25">
      <c r="A5631" s="170"/>
      <c r="B5631" s="168"/>
    </row>
    <row r="5632" spans="1:2" x14ac:dyDescent="0.25">
      <c r="A5632" s="170"/>
      <c r="B5632" s="168"/>
    </row>
    <row r="5633" spans="1:2" x14ac:dyDescent="0.25">
      <c r="A5633" s="170"/>
      <c r="B5633" s="168"/>
    </row>
    <row r="5634" spans="1:2" x14ac:dyDescent="0.25">
      <c r="A5634" s="170"/>
      <c r="B5634" s="168"/>
    </row>
    <row r="5635" spans="1:2" x14ac:dyDescent="0.25">
      <c r="A5635" s="170"/>
      <c r="B5635" s="168"/>
    </row>
    <row r="5636" spans="1:2" x14ac:dyDescent="0.25">
      <c r="A5636" s="170"/>
      <c r="B5636" s="168"/>
    </row>
    <row r="5637" spans="1:2" x14ac:dyDescent="0.25">
      <c r="A5637" s="170"/>
      <c r="B5637" s="168"/>
    </row>
    <row r="5638" spans="1:2" x14ac:dyDescent="0.25">
      <c r="A5638" s="170"/>
      <c r="B5638" s="168"/>
    </row>
    <row r="5639" spans="1:2" x14ac:dyDescent="0.25">
      <c r="A5639" s="170"/>
      <c r="B5639" s="168"/>
    </row>
    <row r="5640" spans="1:2" x14ac:dyDescent="0.25">
      <c r="A5640" s="170"/>
      <c r="B5640" s="168"/>
    </row>
    <row r="5641" spans="1:2" x14ac:dyDescent="0.25">
      <c r="A5641" s="170"/>
      <c r="B5641" s="168"/>
    </row>
    <row r="5642" spans="1:2" x14ac:dyDescent="0.25">
      <c r="A5642" s="170"/>
      <c r="B5642" s="168"/>
    </row>
    <row r="5643" spans="1:2" x14ac:dyDescent="0.25">
      <c r="A5643" s="170"/>
      <c r="B5643" s="168"/>
    </row>
    <row r="5644" spans="1:2" x14ac:dyDescent="0.25">
      <c r="A5644" s="170"/>
      <c r="B5644" s="168"/>
    </row>
    <row r="5645" spans="1:2" x14ac:dyDescent="0.25">
      <c r="A5645" s="170"/>
      <c r="B5645" s="168"/>
    </row>
    <row r="5646" spans="1:2" x14ac:dyDescent="0.25">
      <c r="A5646" s="170"/>
      <c r="B5646" s="168"/>
    </row>
    <row r="5647" spans="1:2" x14ac:dyDescent="0.25">
      <c r="A5647" s="170"/>
      <c r="B5647" s="168"/>
    </row>
    <row r="5648" spans="1:2" x14ac:dyDescent="0.25">
      <c r="A5648" s="170"/>
      <c r="B5648" s="168"/>
    </row>
    <row r="5649" spans="1:2" x14ac:dyDescent="0.25">
      <c r="A5649" s="170"/>
      <c r="B5649" s="168"/>
    </row>
    <row r="5650" spans="1:2" x14ac:dyDescent="0.25">
      <c r="A5650" s="170"/>
      <c r="B5650" s="168"/>
    </row>
    <row r="5651" spans="1:2" x14ac:dyDescent="0.25">
      <c r="A5651" s="170"/>
      <c r="B5651" s="168"/>
    </row>
    <row r="5652" spans="1:2" x14ac:dyDescent="0.25">
      <c r="A5652" s="170"/>
      <c r="B5652" s="168"/>
    </row>
    <row r="5653" spans="1:2" x14ac:dyDescent="0.25">
      <c r="A5653" s="170"/>
      <c r="B5653" s="168"/>
    </row>
    <row r="5654" spans="1:2" x14ac:dyDescent="0.25">
      <c r="A5654" s="170"/>
      <c r="B5654" s="168"/>
    </row>
    <row r="5655" spans="1:2" x14ac:dyDescent="0.25">
      <c r="A5655" s="170"/>
      <c r="B5655" s="168"/>
    </row>
    <row r="5656" spans="1:2" x14ac:dyDescent="0.25">
      <c r="A5656" s="170"/>
      <c r="B5656" s="168"/>
    </row>
    <row r="5657" spans="1:2" x14ac:dyDescent="0.25">
      <c r="A5657" s="170"/>
      <c r="B5657" s="168"/>
    </row>
    <row r="5658" spans="1:2" x14ac:dyDescent="0.25">
      <c r="A5658" s="170"/>
      <c r="B5658" s="168"/>
    </row>
    <row r="5659" spans="1:2" x14ac:dyDescent="0.25">
      <c r="A5659" s="170"/>
      <c r="B5659" s="168"/>
    </row>
    <row r="5660" spans="1:2" x14ac:dyDescent="0.25">
      <c r="A5660" s="170"/>
      <c r="B5660" s="168"/>
    </row>
    <row r="5661" spans="1:2" x14ac:dyDescent="0.25">
      <c r="A5661" s="170"/>
      <c r="B5661" s="168"/>
    </row>
    <row r="5662" spans="1:2" x14ac:dyDescent="0.25">
      <c r="A5662" s="170"/>
      <c r="B5662" s="168"/>
    </row>
    <row r="5663" spans="1:2" x14ac:dyDescent="0.25">
      <c r="A5663" s="170"/>
      <c r="B5663" s="168"/>
    </row>
    <row r="5664" spans="1:2" x14ac:dyDescent="0.25">
      <c r="A5664" s="170"/>
      <c r="B5664" s="168"/>
    </row>
    <row r="5665" spans="1:2" x14ac:dyDescent="0.25">
      <c r="A5665" s="170"/>
      <c r="B5665" s="168"/>
    </row>
    <row r="5666" spans="1:2" x14ac:dyDescent="0.25">
      <c r="A5666" s="170"/>
      <c r="B5666" s="168"/>
    </row>
    <row r="5667" spans="1:2" x14ac:dyDescent="0.25">
      <c r="A5667" s="170"/>
      <c r="B5667" s="168"/>
    </row>
    <row r="5668" spans="1:2" x14ac:dyDescent="0.25">
      <c r="A5668" s="170"/>
      <c r="B5668" s="168"/>
    </row>
    <row r="5669" spans="1:2" x14ac:dyDescent="0.25">
      <c r="A5669" s="170"/>
      <c r="B5669" s="168"/>
    </row>
    <row r="5670" spans="1:2" x14ac:dyDescent="0.25">
      <c r="A5670" s="170"/>
      <c r="B5670" s="168"/>
    </row>
    <row r="5671" spans="1:2" x14ac:dyDescent="0.25">
      <c r="A5671" s="170"/>
      <c r="B5671" s="168"/>
    </row>
    <row r="5672" spans="1:2" x14ac:dyDescent="0.25">
      <c r="A5672" s="170"/>
      <c r="B5672" s="168"/>
    </row>
    <row r="5673" spans="1:2" x14ac:dyDescent="0.25">
      <c r="A5673" s="170"/>
      <c r="B5673" s="168"/>
    </row>
    <row r="5674" spans="1:2" x14ac:dyDescent="0.25">
      <c r="A5674" s="170"/>
      <c r="B5674" s="168"/>
    </row>
    <row r="5675" spans="1:2" x14ac:dyDescent="0.25">
      <c r="A5675" s="170"/>
      <c r="B5675" s="168"/>
    </row>
    <row r="5676" spans="1:2" x14ac:dyDescent="0.25">
      <c r="A5676" s="170"/>
      <c r="B5676" s="168"/>
    </row>
    <row r="5677" spans="1:2" x14ac:dyDescent="0.25">
      <c r="A5677" s="170"/>
      <c r="B5677" s="168"/>
    </row>
    <row r="5678" spans="1:2" x14ac:dyDescent="0.25">
      <c r="A5678" s="170"/>
      <c r="B5678" s="168"/>
    </row>
    <row r="5679" spans="1:2" x14ac:dyDescent="0.25">
      <c r="A5679" s="170"/>
      <c r="B5679" s="168"/>
    </row>
    <row r="5680" spans="1:2" x14ac:dyDescent="0.25">
      <c r="A5680" s="170"/>
      <c r="B5680" s="168"/>
    </row>
    <row r="5681" spans="1:2" x14ac:dyDescent="0.25">
      <c r="A5681" s="170"/>
      <c r="B5681" s="168"/>
    </row>
    <row r="5682" spans="1:2" x14ac:dyDescent="0.25">
      <c r="A5682" s="170"/>
      <c r="B5682" s="168"/>
    </row>
    <row r="5683" spans="1:2" x14ac:dyDescent="0.25">
      <c r="A5683" s="170"/>
      <c r="B5683" s="168"/>
    </row>
    <row r="5684" spans="1:2" x14ac:dyDescent="0.25">
      <c r="A5684" s="170"/>
      <c r="B5684" s="168"/>
    </row>
    <row r="5685" spans="1:2" x14ac:dyDescent="0.25">
      <c r="A5685" s="170"/>
      <c r="B5685" s="168"/>
    </row>
    <row r="5686" spans="1:2" x14ac:dyDescent="0.25">
      <c r="A5686" s="170"/>
      <c r="B5686" s="168"/>
    </row>
    <row r="5687" spans="1:2" x14ac:dyDescent="0.25">
      <c r="A5687" s="170"/>
      <c r="B5687" s="168"/>
    </row>
    <row r="5688" spans="1:2" x14ac:dyDescent="0.25">
      <c r="A5688" s="170"/>
      <c r="B5688" s="168"/>
    </row>
    <row r="5689" spans="1:2" x14ac:dyDescent="0.25">
      <c r="A5689" s="170"/>
      <c r="B5689" s="168"/>
    </row>
    <row r="5690" spans="1:2" x14ac:dyDescent="0.25">
      <c r="A5690" s="170"/>
      <c r="B5690" s="168"/>
    </row>
    <row r="5691" spans="1:2" x14ac:dyDescent="0.25">
      <c r="A5691" s="170"/>
      <c r="B5691" s="168"/>
    </row>
    <row r="5692" spans="1:2" x14ac:dyDescent="0.25">
      <c r="A5692" s="170"/>
      <c r="B5692" s="168"/>
    </row>
    <row r="5693" spans="1:2" x14ac:dyDescent="0.25">
      <c r="A5693" s="170"/>
      <c r="B5693" s="168"/>
    </row>
    <row r="5694" spans="1:2" x14ac:dyDescent="0.25">
      <c r="A5694" s="170"/>
      <c r="B5694" s="168"/>
    </row>
    <row r="5695" spans="1:2" x14ac:dyDescent="0.25">
      <c r="A5695" s="170"/>
      <c r="B5695" s="168"/>
    </row>
    <row r="5696" spans="1:2" x14ac:dyDescent="0.25">
      <c r="A5696" s="170"/>
      <c r="B5696" s="168"/>
    </row>
    <row r="5697" spans="1:2" x14ac:dyDescent="0.25">
      <c r="A5697" s="170"/>
      <c r="B5697" s="168"/>
    </row>
    <row r="5698" spans="1:2" x14ac:dyDescent="0.25">
      <c r="A5698" s="170"/>
      <c r="B5698" s="168"/>
    </row>
    <row r="5699" spans="1:2" x14ac:dyDescent="0.25">
      <c r="A5699" s="170"/>
      <c r="B5699" s="168"/>
    </row>
    <row r="5700" spans="1:2" x14ac:dyDescent="0.25">
      <c r="A5700" s="170"/>
      <c r="B5700" s="168"/>
    </row>
    <row r="5701" spans="1:2" x14ac:dyDescent="0.25">
      <c r="A5701" s="170"/>
      <c r="B5701" s="168"/>
    </row>
    <row r="5702" spans="1:2" x14ac:dyDescent="0.25">
      <c r="A5702" s="170"/>
      <c r="B5702" s="168"/>
    </row>
    <row r="5703" spans="1:2" x14ac:dyDescent="0.25">
      <c r="A5703" s="170"/>
      <c r="B5703" s="168"/>
    </row>
    <row r="5704" spans="1:2" x14ac:dyDescent="0.25">
      <c r="A5704" s="170"/>
      <c r="B5704" s="168"/>
    </row>
    <row r="5705" spans="1:2" x14ac:dyDescent="0.25">
      <c r="A5705" s="170"/>
      <c r="B5705" s="168"/>
    </row>
    <row r="5706" spans="1:2" x14ac:dyDescent="0.25">
      <c r="A5706" s="170"/>
      <c r="B5706" s="168"/>
    </row>
    <row r="5707" spans="1:2" x14ac:dyDescent="0.25">
      <c r="A5707" s="170"/>
      <c r="B5707" s="168"/>
    </row>
    <row r="5708" spans="1:2" x14ac:dyDescent="0.25">
      <c r="A5708" s="170"/>
      <c r="B5708" s="168"/>
    </row>
    <row r="5709" spans="1:2" x14ac:dyDescent="0.25">
      <c r="A5709" s="170"/>
      <c r="B5709" s="168"/>
    </row>
    <row r="5710" spans="1:2" x14ac:dyDescent="0.25">
      <c r="A5710" s="170"/>
      <c r="B5710" s="168"/>
    </row>
    <row r="5711" spans="1:2" x14ac:dyDescent="0.25">
      <c r="A5711" s="170"/>
      <c r="B5711" s="168"/>
    </row>
    <row r="5712" spans="1:2" x14ac:dyDescent="0.25">
      <c r="A5712" s="170"/>
      <c r="B5712" s="168"/>
    </row>
    <row r="5713" spans="1:2" x14ac:dyDescent="0.25">
      <c r="A5713" s="170"/>
      <c r="B5713" s="168"/>
    </row>
    <row r="5714" spans="1:2" x14ac:dyDescent="0.25">
      <c r="A5714" s="170"/>
      <c r="B5714" s="168"/>
    </row>
    <row r="5715" spans="1:2" x14ac:dyDescent="0.25">
      <c r="A5715" s="170"/>
      <c r="B5715" s="168"/>
    </row>
    <row r="5716" spans="1:2" x14ac:dyDescent="0.25">
      <c r="A5716" s="170"/>
      <c r="B5716" s="168"/>
    </row>
    <row r="5717" spans="1:2" x14ac:dyDescent="0.25">
      <c r="A5717" s="170"/>
      <c r="B5717" s="168"/>
    </row>
    <row r="5718" spans="1:2" x14ac:dyDescent="0.25">
      <c r="A5718" s="170"/>
      <c r="B5718" s="168"/>
    </row>
    <row r="5719" spans="1:2" x14ac:dyDescent="0.25">
      <c r="A5719" s="170"/>
      <c r="B5719" s="168"/>
    </row>
    <row r="5720" spans="1:2" x14ac:dyDescent="0.25">
      <c r="A5720" s="170"/>
      <c r="B5720" s="168"/>
    </row>
    <row r="5721" spans="1:2" x14ac:dyDescent="0.25">
      <c r="A5721" s="170"/>
      <c r="B5721" s="168"/>
    </row>
    <row r="5722" spans="1:2" x14ac:dyDescent="0.25">
      <c r="A5722" s="170"/>
      <c r="B5722" s="168"/>
    </row>
    <row r="5723" spans="1:2" x14ac:dyDescent="0.25">
      <c r="A5723" s="170"/>
      <c r="B5723" s="168"/>
    </row>
    <row r="5724" spans="1:2" x14ac:dyDescent="0.25">
      <c r="A5724" s="170"/>
      <c r="B5724" s="168"/>
    </row>
    <row r="5725" spans="1:2" x14ac:dyDescent="0.25">
      <c r="A5725" s="170"/>
      <c r="B5725" s="168"/>
    </row>
    <row r="5726" spans="1:2" x14ac:dyDescent="0.25">
      <c r="A5726" s="170"/>
      <c r="B5726" s="168"/>
    </row>
    <row r="5727" spans="1:2" x14ac:dyDescent="0.25">
      <c r="A5727" s="170"/>
      <c r="B5727" s="168"/>
    </row>
    <row r="5728" spans="1:2" x14ac:dyDescent="0.25">
      <c r="A5728" s="170"/>
      <c r="B5728" s="168"/>
    </row>
    <row r="5729" spans="1:2" x14ac:dyDescent="0.25">
      <c r="A5729" s="170"/>
      <c r="B5729" s="168"/>
    </row>
    <row r="5730" spans="1:2" x14ac:dyDescent="0.25">
      <c r="A5730" s="170"/>
      <c r="B5730" s="168"/>
    </row>
    <row r="5731" spans="1:2" x14ac:dyDescent="0.25">
      <c r="A5731" s="170"/>
      <c r="B5731" s="168"/>
    </row>
    <row r="5732" spans="1:2" x14ac:dyDescent="0.25">
      <c r="A5732" s="170"/>
      <c r="B5732" s="168"/>
    </row>
    <row r="5733" spans="1:2" x14ac:dyDescent="0.25">
      <c r="A5733" s="170"/>
      <c r="B5733" s="168"/>
    </row>
    <row r="5734" spans="1:2" x14ac:dyDescent="0.25">
      <c r="A5734" s="170"/>
      <c r="B5734" s="168"/>
    </row>
    <row r="5735" spans="1:2" x14ac:dyDescent="0.25">
      <c r="A5735" s="170"/>
      <c r="B5735" s="168"/>
    </row>
    <row r="5736" spans="1:2" x14ac:dyDescent="0.25">
      <c r="A5736" s="170"/>
      <c r="B5736" s="168"/>
    </row>
    <row r="5737" spans="1:2" x14ac:dyDescent="0.25">
      <c r="A5737" s="170"/>
      <c r="B5737" s="168"/>
    </row>
    <row r="5738" spans="1:2" x14ac:dyDescent="0.25">
      <c r="A5738" s="170"/>
      <c r="B5738" s="168"/>
    </row>
    <row r="5739" spans="1:2" x14ac:dyDescent="0.25">
      <c r="A5739" s="170"/>
      <c r="B5739" s="168"/>
    </row>
    <row r="5740" spans="1:2" x14ac:dyDescent="0.25">
      <c r="A5740" s="170"/>
      <c r="B5740" s="168"/>
    </row>
    <row r="5741" spans="1:2" x14ac:dyDescent="0.25">
      <c r="A5741" s="170"/>
      <c r="B5741" s="168"/>
    </row>
    <row r="5742" spans="1:2" x14ac:dyDescent="0.25">
      <c r="A5742" s="170"/>
      <c r="B5742" s="168"/>
    </row>
    <row r="5743" spans="1:2" x14ac:dyDescent="0.25">
      <c r="A5743" s="170"/>
      <c r="B5743" s="168"/>
    </row>
    <row r="5744" spans="1:2" x14ac:dyDescent="0.25">
      <c r="A5744" s="170"/>
      <c r="B5744" s="168"/>
    </row>
    <row r="5745" spans="1:2" x14ac:dyDescent="0.25">
      <c r="A5745" s="170"/>
      <c r="B5745" s="168"/>
    </row>
    <row r="5746" spans="1:2" x14ac:dyDescent="0.25">
      <c r="A5746" s="170"/>
      <c r="B5746" s="168"/>
    </row>
    <row r="5747" spans="1:2" x14ac:dyDescent="0.25">
      <c r="A5747" s="170"/>
      <c r="B5747" s="168"/>
    </row>
    <row r="5748" spans="1:2" x14ac:dyDescent="0.25">
      <c r="A5748" s="170"/>
      <c r="B5748" s="168"/>
    </row>
    <row r="5749" spans="1:2" x14ac:dyDescent="0.25">
      <c r="A5749" s="170"/>
      <c r="B5749" s="168"/>
    </row>
    <row r="5750" spans="1:2" x14ac:dyDescent="0.25">
      <c r="A5750" s="170"/>
      <c r="B5750" s="168"/>
    </row>
    <row r="5751" spans="1:2" x14ac:dyDescent="0.25">
      <c r="A5751" s="170"/>
      <c r="B5751" s="168"/>
    </row>
    <row r="5752" spans="1:2" x14ac:dyDescent="0.25">
      <c r="A5752" s="170"/>
      <c r="B5752" s="168"/>
    </row>
    <row r="5753" spans="1:2" x14ac:dyDescent="0.25">
      <c r="A5753" s="170"/>
      <c r="B5753" s="168"/>
    </row>
    <row r="5754" spans="1:2" x14ac:dyDescent="0.25">
      <c r="A5754" s="170"/>
      <c r="B5754" s="168"/>
    </row>
    <row r="5755" spans="1:2" x14ac:dyDescent="0.25">
      <c r="A5755" s="170"/>
      <c r="B5755" s="168"/>
    </row>
    <row r="5756" spans="1:2" x14ac:dyDescent="0.25">
      <c r="A5756" s="170"/>
      <c r="B5756" s="168"/>
    </row>
    <row r="5757" spans="1:2" x14ac:dyDescent="0.25">
      <c r="A5757" s="170"/>
      <c r="B5757" s="168"/>
    </row>
    <row r="5758" spans="1:2" x14ac:dyDescent="0.25">
      <c r="A5758" s="170"/>
      <c r="B5758" s="168"/>
    </row>
    <row r="5759" spans="1:2" x14ac:dyDescent="0.25">
      <c r="A5759" s="170"/>
      <c r="B5759" s="168"/>
    </row>
    <row r="5760" spans="1:2" x14ac:dyDescent="0.25">
      <c r="A5760" s="170"/>
      <c r="B5760" s="168"/>
    </row>
    <row r="5761" spans="1:2" x14ac:dyDescent="0.25">
      <c r="A5761" s="170"/>
      <c r="B5761" s="168"/>
    </row>
    <row r="5762" spans="1:2" x14ac:dyDescent="0.25">
      <c r="A5762" s="170"/>
      <c r="B5762" s="168"/>
    </row>
    <row r="5763" spans="1:2" x14ac:dyDescent="0.25">
      <c r="A5763" s="170"/>
      <c r="B5763" s="168"/>
    </row>
    <row r="5764" spans="1:2" x14ac:dyDescent="0.25">
      <c r="A5764" s="170"/>
      <c r="B5764" s="168"/>
    </row>
    <row r="5765" spans="1:2" x14ac:dyDescent="0.25">
      <c r="A5765" s="170"/>
      <c r="B5765" s="168"/>
    </row>
    <row r="5766" spans="1:2" x14ac:dyDescent="0.25">
      <c r="A5766" s="170"/>
      <c r="B5766" s="168"/>
    </row>
    <row r="5767" spans="1:2" x14ac:dyDescent="0.25">
      <c r="A5767" s="170"/>
      <c r="B5767" s="168"/>
    </row>
    <row r="5768" spans="1:2" x14ac:dyDescent="0.25">
      <c r="A5768" s="170"/>
      <c r="B5768" s="168"/>
    </row>
    <row r="5769" spans="1:2" x14ac:dyDescent="0.25">
      <c r="A5769" s="170"/>
      <c r="B5769" s="168"/>
    </row>
    <row r="5770" spans="1:2" x14ac:dyDescent="0.25">
      <c r="A5770" s="170"/>
      <c r="B5770" s="168"/>
    </row>
    <row r="5771" spans="1:2" x14ac:dyDescent="0.25">
      <c r="A5771" s="170"/>
      <c r="B5771" s="168"/>
    </row>
    <row r="5772" spans="1:2" x14ac:dyDescent="0.25">
      <c r="A5772" s="170"/>
      <c r="B5772" s="168"/>
    </row>
    <row r="5773" spans="1:2" x14ac:dyDescent="0.25">
      <c r="A5773" s="170"/>
      <c r="B5773" s="168"/>
    </row>
    <row r="5774" spans="1:2" x14ac:dyDescent="0.25">
      <c r="A5774" s="170"/>
      <c r="B5774" s="168"/>
    </row>
    <row r="5775" spans="1:2" x14ac:dyDescent="0.25">
      <c r="A5775" s="170"/>
      <c r="B5775" s="168"/>
    </row>
    <row r="5776" spans="1:2" x14ac:dyDescent="0.25">
      <c r="A5776" s="170"/>
      <c r="B5776" s="168"/>
    </row>
    <row r="5777" spans="1:2" x14ac:dyDescent="0.25">
      <c r="A5777" s="170"/>
      <c r="B5777" s="168"/>
    </row>
    <row r="5778" spans="1:2" x14ac:dyDescent="0.25">
      <c r="A5778" s="170"/>
      <c r="B5778" s="168"/>
    </row>
    <row r="5779" spans="1:2" x14ac:dyDescent="0.25">
      <c r="A5779" s="170"/>
      <c r="B5779" s="168"/>
    </row>
    <row r="5780" spans="1:2" x14ac:dyDescent="0.25">
      <c r="A5780" s="170"/>
      <c r="B5780" s="168"/>
    </row>
    <row r="5781" spans="1:2" x14ac:dyDescent="0.25">
      <c r="A5781" s="170"/>
      <c r="B5781" s="168"/>
    </row>
    <row r="5782" spans="1:2" x14ac:dyDescent="0.25">
      <c r="A5782" s="170"/>
      <c r="B5782" s="168"/>
    </row>
    <row r="5783" spans="1:2" x14ac:dyDescent="0.25">
      <c r="A5783" s="170"/>
      <c r="B5783" s="168"/>
    </row>
    <row r="5784" spans="1:2" x14ac:dyDescent="0.25">
      <c r="A5784" s="170"/>
      <c r="B5784" s="168"/>
    </row>
    <row r="5785" spans="1:2" x14ac:dyDescent="0.25">
      <c r="A5785" s="170"/>
      <c r="B5785" s="168"/>
    </row>
    <row r="5786" spans="1:2" x14ac:dyDescent="0.25">
      <c r="A5786" s="170"/>
      <c r="B5786" s="168"/>
    </row>
    <row r="5787" spans="1:2" x14ac:dyDescent="0.25">
      <c r="A5787" s="170"/>
      <c r="B5787" s="168"/>
    </row>
    <row r="5788" spans="1:2" x14ac:dyDescent="0.25">
      <c r="A5788" s="170"/>
      <c r="B5788" s="168"/>
    </row>
    <row r="5789" spans="1:2" x14ac:dyDescent="0.25">
      <c r="A5789" s="170"/>
      <c r="B5789" s="168"/>
    </row>
    <row r="5790" spans="1:2" x14ac:dyDescent="0.25">
      <c r="A5790" s="170"/>
      <c r="B5790" s="168"/>
    </row>
    <row r="5791" spans="1:2" x14ac:dyDescent="0.25">
      <c r="A5791" s="170"/>
      <c r="B5791" s="168"/>
    </row>
    <row r="5792" spans="1:2" x14ac:dyDescent="0.25">
      <c r="A5792" s="170"/>
      <c r="B5792" s="168"/>
    </row>
    <row r="5793" spans="1:2" x14ac:dyDescent="0.25">
      <c r="A5793" s="170"/>
      <c r="B5793" s="168"/>
    </row>
    <row r="5794" spans="1:2" x14ac:dyDescent="0.25">
      <c r="A5794" s="170"/>
      <c r="B5794" s="168"/>
    </row>
    <row r="5795" spans="1:2" x14ac:dyDescent="0.25">
      <c r="A5795" s="170"/>
      <c r="B5795" s="168"/>
    </row>
    <row r="5796" spans="1:2" x14ac:dyDescent="0.25">
      <c r="A5796" s="170"/>
      <c r="B5796" s="168"/>
    </row>
    <row r="5797" spans="1:2" x14ac:dyDescent="0.25">
      <c r="A5797" s="170"/>
      <c r="B5797" s="168"/>
    </row>
    <row r="5798" spans="1:2" x14ac:dyDescent="0.25">
      <c r="A5798" s="170"/>
      <c r="B5798" s="168"/>
    </row>
    <row r="5799" spans="1:2" x14ac:dyDescent="0.25">
      <c r="A5799" s="170"/>
      <c r="B5799" s="168"/>
    </row>
    <row r="5800" spans="1:2" x14ac:dyDescent="0.25">
      <c r="A5800" s="170"/>
      <c r="B5800" s="168"/>
    </row>
    <row r="5801" spans="1:2" x14ac:dyDescent="0.25">
      <c r="A5801" s="170"/>
      <c r="B5801" s="168"/>
    </row>
    <row r="5802" spans="1:2" x14ac:dyDescent="0.25">
      <c r="A5802" s="170"/>
      <c r="B5802" s="168"/>
    </row>
    <row r="5803" spans="1:2" x14ac:dyDescent="0.25">
      <c r="A5803" s="170"/>
      <c r="B5803" s="168"/>
    </row>
    <row r="5804" spans="1:2" x14ac:dyDescent="0.25">
      <c r="A5804" s="170"/>
      <c r="B5804" s="168"/>
    </row>
    <row r="5805" spans="1:2" x14ac:dyDescent="0.25">
      <c r="A5805" s="170"/>
      <c r="B5805" s="168"/>
    </row>
    <row r="5806" spans="1:2" x14ac:dyDescent="0.25">
      <c r="A5806" s="170"/>
      <c r="B5806" s="168"/>
    </row>
    <row r="5807" spans="1:2" x14ac:dyDescent="0.25">
      <c r="A5807" s="170"/>
      <c r="B5807" s="168"/>
    </row>
    <row r="5808" spans="1:2" x14ac:dyDescent="0.25">
      <c r="A5808" s="170"/>
      <c r="B5808" s="168"/>
    </row>
    <row r="5809" spans="1:2" x14ac:dyDescent="0.25">
      <c r="A5809" s="170"/>
      <c r="B5809" s="168"/>
    </row>
    <row r="5810" spans="1:2" x14ac:dyDescent="0.25">
      <c r="A5810" s="170"/>
      <c r="B5810" s="168"/>
    </row>
    <row r="5811" spans="1:2" x14ac:dyDescent="0.25">
      <c r="A5811" s="170"/>
      <c r="B5811" s="168"/>
    </row>
    <row r="5812" spans="1:2" x14ac:dyDescent="0.25">
      <c r="A5812" s="170"/>
      <c r="B5812" s="168"/>
    </row>
    <row r="5813" spans="1:2" x14ac:dyDescent="0.25">
      <c r="A5813" s="170"/>
      <c r="B5813" s="168"/>
    </row>
    <row r="5814" spans="1:2" x14ac:dyDescent="0.25">
      <c r="A5814" s="170"/>
      <c r="B5814" s="168"/>
    </row>
    <row r="5815" spans="1:2" x14ac:dyDescent="0.25">
      <c r="A5815" s="170"/>
      <c r="B5815" s="168"/>
    </row>
    <row r="5816" spans="1:2" x14ac:dyDescent="0.25">
      <c r="A5816" s="170"/>
      <c r="B5816" s="168"/>
    </row>
    <row r="5817" spans="1:2" x14ac:dyDescent="0.25">
      <c r="A5817" s="170"/>
      <c r="B5817" s="168"/>
    </row>
    <row r="5818" spans="1:2" x14ac:dyDescent="0.25">
      <c r="A5818" s="170"/>
      <c r="B5818" s="168"/>
    </row>
    <row r="5819" spans="1:2" x14ac:dyDescent="0.25">
      <c r="A5819" s="170"/>
      <c r="B5819" s="168"/>
    </row>
    <row r="5820" spans="1:2" x14ac:dyDescent="0.25">
      <c r="A5820" s="170"/>
      <c r="B5820" s="168"/>
    </row>
    <row r="5821" spans="1:2" x14ac:dyDescent="0.25">
      <c r="A5821" s="170"/>
      <c r="B5821" s="168"/>
    </row>
    <row r="5822" spans="1:2" x14ac:dyDescent="0.25">
      <c r="A5822" s="170"/>
      <c r="B5822" s="168"/>
    </row>
    <row r="5823" spans="1:2" x14ac:dyDescent="0.25">
      <c r="A5823" s="170"/>
      <c r="B5823" s="168"/>
    </row>
    <row r="5824" spans="1:2" x14ac:dyDescent="0.25">
      <c r="A5824" s="170"/>
      <c r="B5824" s="168"/>
    </row>
    <row r="5825" spans="1:2" x14ac:dyDescent="0.25">
      <c r="A5825" s="170"/>
      <c r="B5825" s="168"/>
    </row>
    <row r="5826" spans="1:2" x14ac:dyDescent="0.25">
      <c r="A5826" s="170"/>
      <c r="B5826" s="168"/>
    </row>
    <row r="5827" spans="1:2" x14ac:dyDescent="0.25">
      <c r="A5827" s="170"/>
      <c r="B5827" s="168"/>
    </row>
    <row r="5828" spans="1:2" x14ac:dyDescent="0.25">
      <c r="A5828" s="170"/>
      <c r="B5828" s="168"/>
    </row>
    <row r="5829" spans="1:2" x14ac:dyDescent="0.25">
      <c r="A5829" s="170"/>
      <c r="B5829" s="168"/>
    </row>
    <row r="5830" spans="1:2" x14ac:dyDescent="0.25">
      <c r="A5830" s="170"/>
      <c r="B5830" s="168"/>
    </row>
    <row r="5831" spans="1:2" x14ac:dyDescent="0.25">
      <c r="A5831" s="170"/>
      <c r="B5831" s="168"/>
    </row>
    <row r="5832" spans="1:2" x14ac:dyDescent="0.25">
      <c r="A5832" s="170"/>
      <c r="B5832" s="168"/>
    </row>
    <row r="5833" spans="1:2" x14ac:dyDescent="0.25">
      <c r="A5833" s="170"/>
      <c r="B5833" s="168"/>
    </row>
    <row r="5834" spans="1:2" x14ac:dyDescent="0.25">
      <c r="A5834" s="170"/>
      <c r="B5834" s="168"/>
    </row>
    <row r="5835" spans="1:2" x14ac:dyDescent="0.25">
      <c r="A5835" s="170"/>
      <c r="B5835" s="168"/>
    </row>
    <row r="5836" spans="1:2" x14ac:dyDescent="0.25">
      <c r="A5836" s="170"/>
      <c r="B5836" s="168"/>
    </row>
    <row r="5837" spans="1:2" x14ac:dyDescent="0.25">
      <c r="A5837" s="170"/>
      <c r="B5837" s="168"/>
    </row>
    <row r="5838" spans="1:2" x14ac:dyDescent="0.25">
      <c r="A5838" s="170"/>
      <c r="B5838" s="168"/>
    </row>
    <row r="5839" spans="1:2" x14ac:dyDescent="0.25">
      <c r="A5839" s="170"/>
      <c r="B5839" s="168"/>
    </row>
    <row r="5840" spans="1:2" x14ac:dyDescent="0.25">
      <c r="A5840" s="170"/>
      <c r="B5840" s="168"/>
    </row>
    <row r="5841" spans="1:2" x14ac:dyDescent="0.25">
      <c r="A5841" s="170"/>
      <c r="B5841" s="168"/>
    </row>
    <row r="5842" spans="1:2" x14ac:dyDescent="0.25">
      <c r="A5842" s="170"/>
      <c r="B5842" s="168"/>
    </row>
    <row r="5843" spans="1:2" x14ac:dyDescent="0.25">
      <c r="A5843" s="170"/>
      <c r="B5843" s="168"/>
    </row>
    <row r="5844" spans="1:2" x14ac:dyDescent="0.25">
      <c r="A5844" s="170"/>
      <c r="B5844" s="168"/>
    </row>
    <row r="5845" spans="1:2" x14ac:dyDescent="0.25">
      <c r="A5845" s="170"/>
      <c r="B5845" s="168"/>
    </row>
    <row r="5846" spans="1:2" x14ac:dyDescent="0.25">
      <c r="A5846" s="170"/>
      <c r="B5846" s="168"/>
    </row>
    <row r="5847" spans="1:2" x14ac:dyDescent="0.25">
      <c r="A5847" s="170"/>
      <c r="B5847" s="168"/>
    </row>
    <row r="5848" spans="1:2" x14ac:dyDescent="0.25">
      <c r="A5848" s="170"/>
      <c r="B5848" s="168"/>
    </row>
    <row r="5849" spans="1:2" x14ac:dyDescent="0.25">
      <c r="A5849" s="170"/>
      <c r="B5849" s="168"/>
    </row>
    <row r="5850" spans="1:2" x14ac:dyDescent="0.25">
      <c r="A5850" s="170"/>
      <c r="B5850" s="168"/>
    </row>
    <row r="5851" spans="1:2" x14ac:dyDescent="0.25">
      <c r="A5851" s="170"/>
      <c r="B5851" s="168"/>
    </row>
    <row r="5852" spans="1:2" x14ac:dyDescent="0.25">
      <c r="A5852" s="170"/>
      <c r="B5852" s="168"/>
    </row>
    <row r="5853" spans="1:2" x14ac:dyDescent="0.25">
      <c r="A5853" s="170"/>
      <c r="B5853" s="168"/>
    </row>
    <row r="5854" spans="1:2" x14ac:dyDescent="0.25">
      <c r="A5854" s="170"/>
      <c r="B5854" s="168"/>
    </row>
    <row r="5855" spans="1:2" x14ac:dyDescent="0.25">
      <c r="A5855" s="170"/>
      <c r="B5855" s="168"/>
    </row>
    <row r="5856" spans="1:2" x14ac:dyDescent="0.25">
      <c r="A5856" s="170"/>
      <c r="B5856" s="168"/>
    </row>
    <row r="5857" spans="1:2" x14ac:dyDescent="0.25">
      <c r="A5857" s="170"/>
      <c r="B5857" s="168"/>
    </row>
    <row r="5858" spans="1:2" x14ac:dyDescent="0.25">
      <c r="A5858" s="170"/>
      <c r="B5858" s="168"/>
    </row>
    <row r="5859" spans="1:2" x14ac:dyDescent="0.25">
      <c r="A5859" s="170"/>
      <c r="B5859" s="168"/>
    </row>
    <row r="5860" spans="1:2" x14ac:dyDescent="0.25">
      <c r="A5860" s="170"/>
      <c r="B5860" s="168"/>
    </row>
    <row r="5861" spans="1:2" x14ac:dyDescent="0.25">
      <c r="A5861" s="170"/>
      <c r="B5861" s="168"/>
    </row>
    <row r="5862" spans="1:2" x14ac:dyDescent="0.25">
      <c r="A5862" s="170"/>
      <c r="B5862" s="168"/>
    </row>
    <row r="5863" spans="1:2" x14ac:dyDescent="0.25">
      <c r="A5863" s="170"/>
      <c r="B5863" s="168"/>
    </row>
    <row r="5864" spans="1:2" x14ac:dyDescent="0.25">
      <c r="A5864" s="170"/>
      <c r="B5864" s="168"/>
    </row>
    <row r="5865" spans="1:2" x14ac:dyDescent="0.25">
      <c r="A5865" s="170"/>
      <c r="B5865" s="168"/>
    </row>
    <row r="5866" spans="1:2" x14ac:dyDescent="0.25">
      <c r="A5866" s="170"/>
      <c r="B5866" s="168"/>
    </row>
    <row r="5867" spans="1:2" x14ac:dyDescent="0.25">
      <c r="A5867" s="170"/>
      <c r="B5867" s="168"/>
    </row>
    <row r="5868" spans="1:2" x14ac:dyDescent="0.25">
      <c r="A5868" s="170"/>
      <c r="B5868" s="168"/>
    </row>
    <row r="5869" spans="1:2" x14ac:dyDescent="0.25">
      <c r="A5869" s="170"/>
      <c r="B5869" s="168"/>
    </row>
    <row r="5870" spans="1:2" x14ac:dyDescent="0.25">
      <c r="A5870" s="170"/>
      <c r="B5870" s="168"/>
    </row>
    <row r="5871" spans="1:2" x14ac:dyDescent="0.25">
      <c r="A5871" s="170"/>
      <c r="B5871" s="168"/>
    </row>
    <row r="5872" spans="1:2" x14ac:dyDescent="0.25">
      <c r="A5872" s="170"/>
      <c r="B5872" s="168"/>
    </row>
    <row r="5873" spans="1:2" x14ac:dyDescent="0.25">
      <c r="A5873" s="170"/>
      <c r="B5873" s="168"/>
    </row>
    <row r="5874" spans="1:2" x14ac:dyDescent="0.25">
      <c r="A5874" s="170"/>
      <c r="B5874" s="168"/>
    </row>
    <row r="5875" spans="1:2" x14ac:dyDescent="0.25">
      <c r="A5875" s="170"/>
      <c r="B5875" s="168"/>
    </row>
    <row r="5876" spans="1:2" x14ac:dyDescent="0.25">
      <c r="A5876" s="170"/>
      <c r="B5876" s="168"/>
    </row>
    <row r="5877" spans="1:2" x14ac:dyDescent="0.25">
      <c r="A5877" s="170"/>
      <c r="B5877" s="168"/>
    </row>
    <row r="5878" spans="1:2" x14ac:dyDescent="0.25">
      <c r="A5878" s="170"/>
      <c r="B5878" s="168"/>
    </row>
    <row r="5879" spans="1:2" x14ac:dyDescent="0.25">
      <c r="A5879" s="170"/>
      <c r="B5879" s="168"/>
    </row>
    <row r="5880" spans="1:2" x14ac:dyDescent="0.25">
      <c r="A5880" s="170"/>
      <c r="B5880" s="168"/>
    </row>
    <row r="5881" spans="1:2" x14ac:dyDescent="0.25">
      <c r="A5881" s="170"/>
      <c r="B5881" s="168"/>
    </row>
    <row r="5882" spans="1:2" x14ac:dyDescent="0.25">
      <c r="A5882" s="170"/>
      <c r="B5882" s="168"/>
    </row>
    <row r="5883" spans="1:2" x14ac:dyDescent="0.25">
      <c r="A5883" s="170"/>
      <c r="B5883" s="168"/>
    </row>
    <row r="5884" spans="1:2" x14ac:dyDescent="0.25">
      <c r="A5884" s="170"/>
      <c r="B5884" s="168"/>
    </row>
    <row r="5885" spans="1:2" x14ac:dyDescent="0.25">
      <c r="A5885" s="170"/>
      <c r="B5885" s="168"/>
    </row>
    <row r="5886" spans="1:2" x14ac:dyDescent="0.25">
      <c r="A5886" s="170"/>
      <c r="B5886" s="168"/>
    </row>
    <row r="5887" spans="1:2" x14ac:dyDescent="0.25">
      <c r="A5887" s="170"/>
      <c r="B5887" s="168"/>
    </row>
    <row r="5888" spans="1:2" x14ac:dyDescent="0.25">
      <c r="A5888" s="170"/>
      <c r="B5888" s="168"/>
    </row>
    <row r="5889" spans="1:2" x14ac:dyDescent="0.25">
      <c r="A5889" s="170"/>
      <c r="B5889" s="168"/>
    </row>
    <row r="5890" spans="1:2" x14ac:dyDescent="0.25">
      <c r="A5890" s="170"/>
      <c r="B5890" s="168"/>
    </row>
    <row r="5891" spans="1:2" x14ac:dyDescent="0.25">
      <c r="A5891" s="170"/>
      <c r="B5891" s="168"/>
    </row>
    <row r="5892" spans="1:2" x14ac:dyDescent="0.25">
      <c r="A5892" s="170"/>
      <c r="B5892" s="168"/>
    </row>
    <row r="5893" spans="1:2" x14ac:dyDescent="0.25">
      <c r="A5893" s="170"/>
      <c r="B5893" s="168"/>
    </row>
    <row r="5894" spans="1:2" x14ac:dyDescent="0.25">
      <c r="A5894" s="170"/>
      <c r="B5894" s="168"/>
    </row>
    <row r="5895" spans="1:2" x14ac:dyDescent="0.25">
      <c r="A5895" s="170"/>
      <c r="B5895" s="168"/>
    </row>
    <row r="5896" spans="1:2" x14ac:dyDescent="0.25">
      <c r="A5896" s="170"/>
      <c r="B5896" s="168"/>
    </row>
    <row r="5897" spans="1:2" x14ac:dyDescent="0.25">
      <c r="A5897" s="170"/>
      <c r="B5897" s="168"/>
    </row>
    <row r="5898" spans="1:2" x14ac:dyDescent="0.25">
      <c r="A5898" s="170"/>
      <c r="B5898" s="168"/>
    </row>
    <row r="5899" spans="1:2" x14ac:dyDescent="0.25">
      <c r="A5899" s="170"/>
      <c r="B5899" s="168"/>
    </row>
    <row r="5900" spans="1:2" x14ac:dyDescent="0.25">
      <c r="A5900" s="170"/>
      <c r="B5900" s="168"/>
    </row>
    <row r="5901" spans="1:2" x14ac:dyDescent="0.25">
      <c r="A5901" s="170"/>
      <c r="B5901" s="168"/>
    </row>
    <row r="5902" spans="1:2" x14ac:dyDescent="0.25">
      <c r="A5902" s="170"/>
      <c r="B5902" s="168"/>
    </row>
    <row r="5903" spans="1:2" x14ac:dyDescent="0.25">
      <c r="A5903" s="170"/>
      <c r="B5903" s="168"/>
    </row>
    <row r="5904" spans="1:2" x14ac:dyDescent="0.25">
      <c r="A5904" s="170"/>
      <c r="B5904" s="168"/>
    </row>
    <row r="5905" spans="1:2" x14ac:dyDescent="0.25">
      <c r="A5905" s="170"/>
      <c r="B5905" s="168"/>
    </row>
    <row r="5906" spans="1:2" x14ac:dyDescent="0.25">
      <c r="A5906" s="170"/>
      <c r="B5906" s="168"/>
    </row>
    <row r="5907" spans="1:2" x14ac:dyDescent="0.25">
      <c r="A5907" s="170"/>
      <c r="B5907" s="168"/>
    </row>
    <row r="5908" spans="1:2" x14ac:dyDescent="0.25">
      <c r="A5908" s="170"/>
      <c r="B5908" s="168"/>
    </row>
    <row r="5909" spans="1:2" x14ac:dyDescent="0.25">
      <c r="A5909" s="170"/>
      <c r="B5909" s="168"/>
    </row>
    <row r="5910" spans="1:2" x14ac:dyDescent="0.25">
      <c r="A5910" s="170"/>
      <c r="B5910" s="168"/>
    </row>
    <row r="5911" spans="1:2" x14ac:dyDescent="0.25">
      <c r="A5911" s="170"/>
      <c r="B5911" s="168"/>
    </row>
    <row r="5912" spans="1:2" x14ac:dyDescent="0.25">
      <c r="A5912" s="170"/>
      <c r="B5912" s="168"/>
    </row>
    <row r="5913" spans="1:2" x14ac:dyDescent="0.25">
      <c r="A5913" s="170"/>
      <c r="B5913" s="168"/>
    </row>
    <row r="5914" spans="1:2" x14ac:dyDescent="0.25">
      <c r="A5914" s="170"/>
      <c r="B5914" s="168"/>
    </row>
    <row r="5915" spans="1:2" x14ac:dyDescent="0.25">
      <c r="A5915" s="170"/>
      <c r="B5915" s="168"/>
    </row>
    <row r="5916" spans="1:2" x14ac:dyDescent="0.25">
      <c r="A5916" s="170"/>
      <c r="B5916" s="168"/>
    </row>
    <row r="5917" spans="1:2" x14ac:dyDescent="0.25">
      <c r="A5917" s="170"/>
      <c r="B5917" s="168"/>
    </row>
    <row r="5918" spans="1:2" x14ac:dyDescent="0.25">
      <c r="A5918" s="170"/>
      <c r="B5918" s="168"/>
    </row>
    <row r="5919" spans="1:2" x14ac:dyDescent="0.25">
      <c r="A5919" s="170"/>
      <c r="B5919" s="168"/>
    </row>
    <row r="5920" spans="1:2" x14ac:dyDescent="0.25">
      <c r="A5920" s="170"/>
      <c r="B5920" s="168"/>
    </row>
    <row r="5921" spans="1:2" x14ac:dyDescent="0.25">
      <c r="A5921" s="170"/>
      <c r="B5921" s="168"/>
    </row>
    <row r="5922" spans="1:2" x14ac:dyDescent="0.25">
      <c r="A5922" s="170"/>
      <c r="B5922" s="168"/>
    </row>
    <row r="5923" spans="1:2" x14ac:dyDescent="0.25">
      <c r="A5923" s="170"/>
      <c r="B5923" s="168"/>
    </row>
    <row r="5924" spans="1:2" x14ac:dyDescent="0.25">
      <c r="A5924" s="170"/>
      <c r="B5924" s="168"/>
    </row>
    <row r="5925" spans="1:2" x14ac:dyDescent="0.25">
      <c r="A5925" s="170"/>
      <c r="B5925" s="168"/>
    </row>
    <row r="5926" spans="1:2" x14ac:dyDescent="0.25">
      <c r="A5926" s="170"/>
      <c r="B5926" s="168"/>
    </row>
    <row r="5927" spans="1:2" x14ac:dyDescent="0.25">
      <c r="A5927" s="170"/>
      <c r="B5927" s="168"/>
    </row>
    <row r="5928" spans="1:2" x14ac:dyDescent="0.25">
      <c r="A5928" s="170"/>
      <c r="B5928" s="168"/>
    </row>
    <row r="5929" spans="1:2" x14ac:dyDescent="0.25">
      <c r="A5929" s="170"/>
      <c r="B5929" s="168"/>
    </row>
    <row r="5930" spans="1:2" x14ac:dyDescent="0.25">
      <c r="A5930" s="170"/>
      <c r="B5930" s="168"/>
    </row>
    <row r="5931" spans="1:2" x14ac:dyDescent="0.25">
      <c r="A5931" s="170"/>
      <c r="B5931" s="168"/>
    </row>
    <row r="5932" spans="1:2" x14ac:dyDescent="0.25">
      <c r="A5932" s="170"/>
      <c r="B5932" s="168"/>
    </row>
    <row r="5933" spans="1:2" x14ac:dyDescent="0.25">
      <c r="A5933" s="170"/>
      <c r="B5933" s="168"/>
    </row>
    <row r="5934" spans="1:2" x14ac:dyDescent="0.25">
      <c r="A5934" s="170"/>
      <c r="B5934" s="168"/>
    </row>
    <row r="5935" spans="1:2" x14ac:dyDescent="0.25">
      <c r="A5935" s="170"/>
      <c r="B5935" s="168"/>
    </row>
    <row r="5936" spans="1:2" x14ac:dyDescent="0.25">
      <c r="A5936" s="170"/>
      <c r="B5936" s="168"/>
    </row>
    <row r="5937" spans="1:2" x14ac:dyDescent="0.25">
      <c r="A5937" s="170"/>
      <c r="B5937" s="168"/>
    </row>
    <row r="5938" spans="1:2" x14ac:dyDescent="0.25">
      <c r="A5938" s="170"/>
      <c r="B5938" s="168"/>
    </row>
    <row r="5939" spans="1:2" x14ac:dyDescent="0.25">
      <c r="A5939" s="170"/>
      <c r="B5939" s="168"/>
    </row>
    <row r="5940" spans="1:2" x14ac:dyDescent="0.25">
      <c r="A5940" s="170"/>
      <c r="B5940" s="168"/>
    </row>
    <row r="5941" spans="1:2" x14ac:dyDescent="0.25">
      <c r="A5941" s="170"/>
      <c r="B5941" s="168"/>
    </row>
    <row r="5942" spans="1:2" x14ac:dyDescent="0.25">
      <c r="A5942" s="170"/>
      <c r="B5942" s="168"/>
    </row>
    <row r="5943" spans="1:2" x14ac:dyDescent="0.25">
      <c r="A5943" s="170"/>
      <c r="B5943" s="168"/>
    </row>
    <row r="5944" spans="1:2" x14ac:dyDescent="0.25">
      <c r="A5944" s="170"/>
      <c r="B5944" s="168"/>
    </row>
    <row r="5945" spans="1:2" x14ac:dyDescent="0.25">
      <c r="A5945" s="170"/>
      <c r="B5945" s="168"/>
    </row>
    <row r="5946" spans="1:2" x14ac:dyDescent="0.25">
      <c r="A5946" s="170"/>
      <c r="B5946" s="168"/>
    </row>
    <row r="5947" spans="1:2" x14ac:dyDescent="0.25">
      <c r="A5947" s="170"/>
      <c r="B5947" s="168"/>
    </row>
    <row r="5948" spans="1:2" x14ac:dyDescent="0.25">
      <c r="A5948" s="170"/>
      <c r="B5948" s="168"/>
    </row>
    <row r="5949" spans="1:2" x14ac:dyDescent="0.25">
      <c r="A5949" s="170"/>
      <c r="B5949" s="168"/>
    </row>
    <row r="5950" spans="1:2" x14ac:dyDescent="0.25">
      <c r="A5950" s="170"/>
      <c r="B5950" s="168"/>
    </row>
    <row r="5951" spans="1:2" x14ac:dyDescent="0.25">
      <c r="A5951" s="170"/>
      <c r="B5951" s="168"/>
    </row>
    <row r="5952" spans="1:2" x14ac:dyDescent="0.25">
      <c r="A5952" s="170"/>
      <c r="B5952" s="168"/>
    </row>
    <row r="5953" spans="1:2" x14ac:dyDescent="0.25">
      <c r="A5953" s="170"/>
      <c r="B5953" s="168"/>
    </row>
    <row r="5954" spans="1:2" x14ac:dyDescent="0.25">
      <c r="A5954" s="170"/>
      <c r="B5954" s="168"/>
    </row>
    <row r="5955" spans="1:2" x14ac:dyDescent="0.25">
      <c r="A5955" s="170"/>
      <c r="B5955" s="168"/>
    </row>
    <row r="5956" spans="1:2" x14ac:dyDescent="0.25">
      <c r="A5956" s="170"/>
      <c r="B5956" s="168"/>
    </row>
    <row r="5957" spans="1:2" x14ac:dyDescent="0.25">
      <c r="A5957" s="170"/>
      <c r="B5957" s="168"/>
    </row>
    <row r="5958" spans="1:2" x14ac:dyDescent="0.25">
      <c r="A5958" s="170"/>
      <c r="B5958" s="168"/>
    </row>
    <row r="5959" spans="1:2" x14ac:dyDescent="0.25">
      <c r="A5959" s="170"/>
      <c r="B5959" s="168"/>
    </row>
    <row r="5960" spans="1:2" x14ac:dyDescent="0.25">
      <c r="A5960" s="170"/>
      <c r="B5960" s="168"/>
    </row>
    <row r="5961" spans="1:2" x14ac:dyDescent="0.25">
      <c r="A5961" s="170"/>
      <c r="B5961" s="168"/>
    </row>
    <row r="5962" spans="1:2" x14ac:dyDescent="0.25">
      <c r="A5962" s="170"/>
      <c r="B5962" s="168"/>
    </row>
    <row r="5963" spans="1:2" x14ac:dyDescent="0.25">
      <c r="A5963" s="170"/>
      <c r="B5963" s="168"/>
    </row>
    <row r="5964" spans="1:2" x14ac:dyDescent="0.25">
      <c r="A5964" s="170"/>
      <c r="B5964" s="168"/>
    </row>
    <row r="5965" spans="1:2" x14ac:dyDescent="0.25">
      <c r="A5965" s="170"/>
      <c r="B5965" s="168"/>
    </row>
    <row r="5966" spans="1:2" x14ac:dyDescent="0.25">
      <c r="A5966" s="170"/>
      <c r="B5966" s="168"/>
    </row>
    <row r="5967" spans="1:2" x14ac:dyDescent="0.25">
      <c r="A5967" s="170"/>
      <c r="B5967" s="168"/>
    </row>
    <row r="5968" spans="1:2" x14ac:dyDescent="0.25">
      <c r="A5968" s="170"/>
      <c r="B5968" s="168"/>
    </row>
    <row r="5969" spans="1:2" x14ac:dyDescent="0.25">
      <c r="A5969" s="170"/>
      <c r="B5969" s="168"/>
    </row>
    <row r="5970" spans="1:2" x14ac:dyDescent="0.25">
      <c r="A5970" s="170"/>
      <c r="B5970" s="168"/>
    </row>
    <row r="5971" spans="1:2" x14ac:dyDescent="0.25">
      <c r="A5971" s="170"/>
      <c r="B5971" s="168"/>
    </row>
    <row r="5972" spans="1:2" x14ac:dyDescent="0.25">
      <c r="A5972" s="170"/>
      <c r="B5972" s="168"/>
    </row>
    <row r="5973" spans="1:2" x14ac:dyDescent="0.25">
      <c r="A5973" s="170"/>
      <c r="B5973" s="168"/>
    </row>
    <row r="5974" spans="1:2" x14ac:dyDescent="0.25">
      <c r="A5974" s="170"/>
      <c r="B5974" s="168"/>
    </row>
    <row r="5975" spans="1:2" x14ac:dyDescent="0.25">
      <c r="A5975" s="170"/>
      <c r="B5975" s="168"/>
    </row>
    <row r="5976" spans="1:2" x14ac:dyDescent="0.25">
      <c r="A5976" s="170"/>
      <c r="B5976" s="168"/>
    </row>
    <row r="5977" spans="1:2" x14ac:dyDescent="0.25">
      <c r="A5977" s="170"/>
      <c r="B5977" s="168"/>
    </row>
    <row r="5978" spans="1:2" x14ac:dyDescent="0.25">
      <c r="A5978" s="170"/>
      <c r="B5978" s="168"/>
    </row>
    <row r="5979" spans="1:2" x14ac:dyDescent="0.25">
      <c r="A5979" s="170"/>
      <c r="B5979" s="168"/>
    </row>
    <row r="5980" spans="1:2" x14ac:dyDescent="0.25">
      <c r="A5980" s="170"/>
      <c r="B5980" s="168"/>
    </row>
    <row r="5981" spans="1:2" x14ac:dyDescent="0.25">
      <c r="A5981" s="170"/>
      <c r="B5981" s="168"/>
    </row>
    <row r="5982" spans="1:2" x14ac:dyDescent="0.25">
      <c r="A5982" s="170"/>
      <c r="B5982" s="168"/>
    </row>
    <row r="5983" spans="1:2" x14ac:dyDescent="0.25">
      <c r="A5983" s="170"/>
      <c r="B5983" s="168"/>
    </row>
    <row r="5984" spans="1:2" x14ac:dyDescent="0.25">
      <c r="A5984" s="170"/>
      <c r="B5984" s="168"/>
    </row>
    <row r="5985" spans="1:2" x14ac:dyDescent="0.25">
      <c r="A5985" s="170"/>
      <c r="B5985" s="168"/>
    </row>
    <row r="5986" spans="1:2" x14ac:dyDescent="0.25">
      <c r="A5986" s="170"/>
      <c r="B5986" s="168"/>
    </row>
    <row r="5987" spans="1:2" x14ac:dyDescent="0.25">
      <c r="A5987" s="170"/>
      <c r="B5987" s="168"/>
    </row>
    <row r="5988" spans="1:2" x14ac:dyDescent="0.25">
      <c r="A5988" s="170"/>
      <c r="B5988" s="168"/>
    </row>
    <row r="5989" spans="1:2" x14ac:dyDescent="0.25">
      <c r="A5989" s="170"/>
      <c r="B5989" s="168"/>
    </row>
    <row r="5990" spans="1:2" x14ac:dyDescent="0.25">
      <c r="A5990" s="170"/>
      <c r="B5990" s="168"/>
    </row>
    <row r="5991" spans="1:2" x14ac:dyDescent="0.25">
      <c r="A5991" s="170"/>
      <c r="B5991" s="168"/>
    </row>
    <row r="5992" spans="1:2" x14ac:dyDescent="0.25">
      <c r="A5992" s="170"/>
      <c r="B5992" s="168"/>
    </row>
    <row r="5993" spans="1:2" x14ac:dyDescent="0.25">
      <c r="A5993" s="170"/>
      <c r="B5993" s="168"/>
    </row>
    <row r="5994" spans="1:2" x14ac:dyDescent="0.25">
      <c r="A5994" s="170"/>
      <c r="B5994" s="168"/>
    </row>
    <row r="5995" spans="1:2" x14ac:dyDescent="0.25">
      <c r="A5995" s="170"/>
      <c r="B5995" s="168"/>
    </row>
    <row r="5996" spans="1:2" x14ac:dyDescent="0.25">
      <c r="A5996" s="170"/>
      <c r="B5996" s="168"/>
    </row>
    <row r="5997" spans="1:2" x14ac:dyDescent="0.25">
      <c r="A5997" s="170"/>
      <c r="B5997" s="168"/>
    </row>
    <row r="5998" spans="1:2" x14ac:dyDescent="0.25">
      <c r="A5998" s="170"/>
      <c r="B5998" s="168"/>
    </row>
    <row r="5999" spans="1:2" x14ac:dyDescent="0.25">
      <c r="A5999" s="170"/>
      <c r="B5999" s="168"/>
    </row>
    <row r="6000" spans="1:2" x14ac:dyDescent="0.25">
      <c r="A6000" s="170"/>
      <c r="B6000" s="168"/>
    </row>
    <row r="6001" spans="1:2" x14ac:dyDescent="0.25">
      <c r="A6001" s="170"/>
      <c r="B6001" s="168"/>
    </row>
    <row r="6002" spans="1:2" x14ac:dyDescent="0.25">
      <c r="A6002" s="170"/>
      <c r="B6002" s="168"/>
    </row>
    <row r="6003" spans="1:2" x14ac:dyDescent="0.25">
      <c r="A6003" s="170"/>
      <c r="B6003" s="168"/>
    </row>
    <row r="6004" spans="1:2" x14ac:dyDescent="0.25">
      <c r="A6004" s="170"/>
      <c r="B6004" s="168"/>
    </row>
    <row r="6005" spans="1:2" x14ac:dyDescent="0.25">
      <c r="A6005" s="170"/>
      <c r="B6005" s="168"/>
    </row>
    <row r="6006" spans="1:2" x14ac:dyDescent="0.25">
      <c r="A6006" s="170"/>
      <c r="B6006" s="168"/>
    </row>
    <row r="6007" spans="1:2" x14ac:dyDescent="0.25">
      <c r="A6007" s="170"/>
      <c r="B6007" s="168"/>
    </row>
    <row r="6008" spans="1:2" x14ac:dyDescent="0.25">
      <c r="A6008" s="170"/>
      <c r="B6008" s="168"/>
    </row>
    <row r="6009" spans="1:2" x14ac:dyDescent="0.25">
      <c r="A6009" s="170"/>
      <c r="B6009" s="168"/>
    </row>
    <row r="6010" spans="1:2" x14ac:dyDescent="0.25">
      <c r="A6010" s="170"/>
      <c r="B6010" s="168"/>
    </row>
    <row r="6011" spans="1:2" x14ac:dyDescent="0.25">
      <c r="A6011" s="170"/>
      <c r="B6011" s="168"/>
    </row>
    <row r="6012" spans="1:2" x14ac:dyDescent="0.25">
      <c r="A6012" s="170"/>
      <c r="B6012" s="168"/>
    </row>
    <row r="6013" spans="1:2" x14ac:dyDescent="0.25">
      <c r="A6013" s="170"/>
      <c r="B6013" s="168"/>
    </row>
    <row r="6014" spans="1:2" x14ac:dyDescent="0.25">
      <c r="A6014" s="170"/>
      <c r="B6014" s="168"/>
    </row>
    <row r="6015" spans="1:2" x14ac:dyDescent="0.25">
      <c r="A6015" s="170"/>
      <c r="B6015" s="168"/>
    </row>
    <row r="6016" spans="1:2" x14ac:dyDescent="0.25">
      <c r="A6016" s="170"/>
      <c r="B6016" s="168"/>
    </row>
    <row r="6017" spans="1:2" x14ac:dyDescent="0.25">
      <c r="A6017" s="170"/>
      <c r="B6017" s="168"/>
    </row>
    <row r="6018" spans="1:2" x14ac:dyDescent="0.25">
      <c r="A6018" s="170"/>
      <c r="B6018" s="168"/>
    </row>
    <row r="6019" spans="1:2" x14ac:dyDescent="0.25">
      <c r="A6019" s="170"/>
      <c r="B6019" s="168"/>
    </row>
    <row r="6020" spans="1:2" x14ac:dyDescent="0.25">
      <c r="A6020" s="170"/>
      <c r="B6020" s="168"/>
    </row>
    <row r="6021" spans="1:2" x14ac:dyDescent="0.25">
      <c r="A6021" s="170"/>
      <c r="B6021" s="168"/>
    </row>
    <row r="6022" spans="1:2" x14ac:dyDescent="0.25">
      <c r="A6022" s="170"/>
      <c r="B6022" s="168"/>
    </row>
    <row r="6023" spans="1:2" x14ac:dyDescent="0.25">
      <c r="A6023" s="170"/>
      <c r="B6023" s="168"/>
    </row>
    <row r="6024" spans="1:2" x14ac:dyDescent="0.25">
      <c r="A6024" s="170"/>
      <c r="B6024" s="168"/>
    </row>
    <row r="6025" spans="1:2" x14ac:dyDescent="0.25">
      <c r="A6025" s="170"/>
      <c r="B6025" s="168"/>
    </row>
    <row r="6026" spans="1:2" x14ac:dyDescent="0.25">
      <c r="A6026" s="170"/>
      <c r="B6026" s="168"/>
    </row>
    <row r="6027" spans="1:2" x14ac:dyDescent="0.25">
      <c r="A6027" s="170"/>
      <c r="B6027" s="168"/>
    </row>
    <row r="6028" spans="1:2" x14ac:dyDescent="0.25">
      <c r="A6028" s="170"/>
      <c r="B6028" s="168"/>
    </row>
    <row r="6029" spans="1:2" x14ac:dyDescent="0.25">
      <c r="A6029" s="170"/>
      <c r="B6029" s="168"/>
    </row>
    <row r="6030" spans="1:2" x14ac:dyDescent="0.25">
      <c r="A6030" s="170"/>
      <c r="B6030" s="168"/>
    </row>
    <row r="6031" spans="1:2" x14ac:dyDescent="0.25">
      <c r="A6031" s="170"/>
      <c r="B6031" s="168"/>
    </row>
    <row r="6032" spans="1:2" x14ac:dyDescent="0.25">
      <c r="A6032" s="170"/>
      <c r="B6032" s="168"/>
    </row>
    <row r="6033" spans="1:2" x14ac:dyDescent="0.25">
      <c r="A6033" s="170"/>
      <c r="B6033" s="168"/>
    </row>
    <row r="6034" spans="1:2" x14ac:dyDescent="0.25">
      <c r="A6034" s="170"/>
      <c r="B6034" s="168"/>
    </row>
    <row r="6035" spans="1:2" x14ac:dyDescent="0.25">
      <c r="A6035" s="170"/>
      <c r="B6035" s="168"/>
    </row>
    <row r="6036" spans="1:2" x14ac:dyDescent="0.25">
      <c r="A6036" s="170"/>
      <c r="B6036" s="168"/>
    </row>
    <row r="6037" spans="1:2" x14ac:dyDescent="0.25">
      <c r="A6037" s="170"/>
      <c r="B6037" s="168"/>
    </row>
    <row r="6038" spans="1:2" x14ac:dyDescent="0.25">
      <c r="A6038" s="170"/>
      <c r="B6038" s="168"/>
    </row>
    <row r="6039" spans="1:2" x14ac:dyDescent="0.25">
      <c r="A6039" s="170"/>
      <c r="B6039" s="168"/>
    </row>
    <row r="6040" spans="1:2" x14ac:dyDescent="0.25">
      <c r="A6040" s="170"/>
      <c r="B6040" s="168"/>
    </row>
    <row r="6041" spans="1:2" x14ac:dyDescent="0.25">
      <c r="A6041" s="170"/>
      <c r="B6041" s="168"/>
    </row>
    <row r="6042" spans="1:2" x14ac:dyDescent="0.25">
      <c r="A6042" s="170"/>
      <c r="B6042" s="168"/>
    </row>
    <row r="6043" spans="1:2" x14ac:dyDescent="0.25">
      <c r="A6043" s="170"/>
      <c r="B6043" s="168"/>
    </row>
    <row r="6044" spans="1:2" x14ac:dyDescent="0.25">
      <c r="A6044" s="170"/>
      <c r="B6044" s="168"/>
    </row>
    <row r="6045" spans="1:2" x14ac:dyDescent="0.25">
      <c r="A6045" s="170"/>
      <c r="B6045" s="168"/>
    </row>
    <row r="6046" spans="1:2" x14ac:dyDescent="0.25">
      <c r="A6046" s="170"/>
      <c r="B6046" s="168"/>
    </row>
    <row r="6047" spans="1:2" x14ac:dyDescent="0.25">
      <c r="A6047" s="170"/>
      <c r="B6047" s="168"/>
    </row>
    <row r="6048" spans="1:2" x14ac:dyDescent="0.25">
      <c r="A6048" s="170"/>
      <c r="B6048" s="168"/>
    </row>
    <row r="6049" spans="1:2" x14ac:dyDescent="0.25">
      <c r="A6049" s="170"/>
      <c r="B6049" s="168"/>
    </row>
    <row r="6050" spans="1:2" x14ac:dyDescent="0.25">
      <c r="A6050" s="170"/>
      <c r="B6050" s="168"/>
    </row>
    <row r="6051" spans="1:2" x14ac:dyDescent="0.25">
      <c r="A6051" s="170"/>
      <c r="B6051" s="168"/>
    </row>
    <row r="6052" spans="1:2" x14ac:dyDescent="0.25">
      <c r="A6052" s="170"/>
      <c r="B6052" s="168"/>
    </row>
    <row r="6053" spans="1:2" x14ac:dyDescent="0.25">
      <c r="A6053" s="170"/>
      <c r="B6053" s="168"/>
    </row>
    <row r="6054" spans="1:2" x14ac:dyDescent="0.25">
      <c r="A6054" s="170"/>
      <c r="B6054" s="168"/>
    </row>
    <row r="6055" spans="1:2" x14ac:dyDescent="0.25">
      <c r="A6055" s="170"/>
      <c r="B6055" s="168"/>
    </row>
    <row r="6056" spans="1:2" x14ac:dyDescent="0.25">
      <c r="A6056" s="170"/>
      <c r="B6056" s="168"/>
    </row>
    <row r="6057" spans="1:2" x14ac:dyDescent="0.25">
      <c r="A6057" s="170"/>
      <c r="B6057" s="168"/>
    </row>
    <row r="6058" spans="1:2" x14ac:dyDescent="0.25">
      <c r="A6058" s="170"/>
      <c r="B6058" s="168"/>
    </row>
    <row r="6059" spans="1:2" x14ac:dyDescent="0.25">
      <c r="A6059" s="170"/>
      <c r="B6059" s="168"/>
    </row>
    <row r="6060" spans="1:2" x14ac:dyDescent="0.25">
      <c r="A6060" s="170"/>
      <c r="B6060" s="168"/>
    </row>
    <row r="6061" spans="1:2" x14ac:dyDescent="0.25">
      <c r="A6061" s="170"/>
      <c r="B6061" s="168"/>
    </row>
    <row r="6062" spans="1:2" x14ac:dyDescent="0.25">
      <c r="A6062" s="170"/>
      <c r="B6062" s="168"/>
    </row>
    <row r="6063" spans="1:2" x14ac:dyDescent="0.25">
      <c r="A6063" s="170"/>
      <c r="B6063" s="168"/>
    </row>
    <row r="6064" spans="1:2" x14ac:dyDescent="0.25">
      <c r="A6064" s="170"/>
      <c r="B6064" s="168"/>
    </row>
    <row r="6065" spans="1:2" x14ac:dyDescent="0.25">
      <c r="A6065" s="170"/>
      <c r="B6065" s="168"/>
    </row>
    <row r="6066" spans="1:2" x14ac:dyDescent="0.25">
      <c r="A6066" s="170"/>
      <c r="B6066" s="168"/>
    </row>
    <row r="6067" spans="1:2" x14ac:dyDescent="0.25">
      <c r="A6067" s="170"/>
      <c r="B6067" s="168"/>
    </row>
    <row r="6068" spans="1:2" x14ac:dyDescent="0.25">
      <c r="A6068" s="170"/>
      <c r="B6068" s="168"/>
    </row>
    <row r="6069" spans="1:2" x14ac:dyDescent="0.25">
      <c r="A6069" s="170"/>
      <c r="B6069" s="168"/>
    </row>
    <row r="6070" spans="1:2" x14ac:dyDescent="0.25">
      <c r="A6070" s="170"/>
      <c r="B6070" s="168"/>
    </row>
    <row r="6071" spans="1:2" x14ac:dyDescent="0.25">
      <c r="A6071" s="170"/>
      <c r="B6071" s="168"/>
    </row>
    <row r="6072" spans="1:2" x14ac:dyDescent="0.25">
      <c r="A6072" s="170"/>
      <c r="B6072" s="168"/>
    </row>
    <row r="6073" spans="1:2" x14ac:dyDescent="0.25">
      <c r="A6073" s="170"/>
      <c r="B6073" s="168"/>
    </row>
    <row r="6074" spans="1:2" x14ac:dyDescent="0.25">
      <c r="A6074" s="170"/>
      <c r="B6074" s="168"/>
    </row>
    <row r="6075" spans="1:2" x14ac:dyDescent="0.25">
      <c r="A6075" s="170"/>
      <c r="B6075" s="168"/>
    </row>
    <row r="6076" spans="1:2" x14ac:dyDescent="0.25">
      <c r="A6076" s="170"/>
      <c r="B6076" s="168"/>
    </row>
    <row r="6077" spans="1:2" x14ac:dyDescent="0.25">
      <c r="A6077" s="170"/>
      <c r="B6077" s="168"/>
    </row>
    <row r="6078" spans="1:2" x14ac:dyDescent="0.25">
      <c r="A6078" s="170"/>
      <c r="B6078" s="168"/>
    </row>
    <row r="6079" spans="1:2" x14ac:dyDescent="0.25">
      <c r="A6079" s="170"/>
      <c r="B6079" s="168"/>
    </row>
    <row r="6080" spans="1:2" x14ac:dyDescent="0.25">
      <c r="A6080" s="170"/>
      <c r="B6080" s="168"/>
    </row>
    <row r="6081" spans="1:2" x14ac:dyDescent="0.25">
      <c r="A6081" s="170"/>
      <c r="B6081" s="168"/>
    </row>
    <row r="6082" spans="1:2" x14ac:dyDescent="0.25">
      <c r="A6082" s="170"/>
      <c r="B6082" s="168"/>
    </row>
    <row r="6083" spans="1:2" x14ac:dyDescent="0.25">
      <c r="A6083" s="170"/>
      <c r="B6083" s="168"/>
    </row>
    <row r="6084" spans="1:2" x14ac:dyDescent="0.25">
      <c r="A6084" s="170"/>
      <c r="B6084" s="168"/>
    </row>
    <row r="6085" spans="1:2" x14ac:dyDescent="0.25">
      <c r="A6085" s="170"/>
      <c r="B6085" s="168"/>
    </row>
    <row r="6086" spans="1:2" x14ac:dyDescent="0.25">
      <c r="A6086" s="170"/>
      <c r="B6086" s="168"/>
    </row>
    <row r="6087" spans="1:2" x14ac:dyDescent="0.25">
      <c r="A6087" s="170"/>
      <c r="B6087" s="168"/>
    </row>
    <row r="6088" spans="1:2" x14ac:dyDescent="0.25">
      <c r="A6088" s="170"/>
      <c r="B6088" s="168"/>
    </row>
    <row r="6089" spans="1:2" x14ac:dyDescent="0.25">
      <c r="A6089" s="170"/>
      <c r="B6089" s="168"/>
    </row>
    <row r="6090" spans="1:2" x14ac:dyDescent="0.25">
      <c r="A6090" s="170"/>
      <c r="B6090" s="168"/>
    </row>
    <row r="6091" spans="1:2" x14ac:dyDescent="0.25">
      <c r="A6091" s="170"/>
      <c r="B6091" s="168"/>
    </row>
    <row r="6092" spans="1:2" x14ac:dyDescent="0.25">
      <c r="A6092" s="170"/>
      <c r="B6092" s="168"/>
    </row>
    <row r="6093" spans="1:2" x14ac:dyDescent="0.25">
      <c r="A6093" s="170"/>
      <c r="B6093" s="168"/>
    </row>
    <row r="6094" spans="1:2" x14ac:dyDescent="0.25">
      <c r="A6094" s="170"/>
      <c r="B6094" s="168"/>
    </row>
    <row r="6095" spans="1:2" x14ac:dyDescent="0.25">
      <c r="A6095" s="170"/>
      <c r="B6095" s="168"/>
    </row>
    <row r="6096" spans="1:2" x14ac:dyDescent="0.25">
      <c r="A6096" s="170"/>
      <c r="B6096" s="168"/>
    </row>
    <row r="6097" spans="1:2" x14ac:dyDescent="0.25">
      <c r="A6097" s="170"/>
      <c r="B6097" s="168"/>
    </row>
    <row r="6098" spans="1:2" x14ac:dyDescent="0.25">
      <c r="A6098" s="170"/>
      <c r="B6098" s="168"/>
    </row>
    <row r="6099" spans="1:2" x14ac:dyDescent="0.25">
      <c r="A6099" s="170"/>
      <c r="B6099" s="168"/>
    </row>
    <row r="6100" spans="1:2" x14ac:dyDescent="0.25">
      <c r="A6100" s="170"/>
      <c r="B6100" s="168"/>
    </row>
    <row r="6101" spans="1:2" x14ac:dyDescent="0.25">
      <c r="A6101" s="170"/>
      <c r="B6101" s="168"/>
    </row>
    <row r="6102" spans="1:2" x14ac:dyDescent="0.25">
      <c r="A6102" s="170"/>
      <c r="B6102" s="168"/>
    </row>
    <row r="6103" spans="1:2" x14ac:dyDescent="0.25">
      <c r="A6103" s="170"/>
      <c r="B6103" s="168"/>
    </row>
    <row r="6104" spans="1:2" x14ac:dyDescent="0.25">
      <c r="A6104" s="170"/>
      <c r="B6104" s="168"/>
    </row>
    <row r="6105" spans="1:2" x14ac:dyDescent="0.25">
      <c r="A6105" s="170"/>
      <c r="B6105" s="168"/>
    </row>
    <row r="6106" spans="1:2" x14ac:dyDescent="0.25">
      <c r="A6106" s="170"/>
      <c r="B6106" s="168"/>
    </row>
    <row r="6107" spans="1:2" x14ac:dyDescent="0.25">
      <c r="A6107" s="170"/>
      <c r="B6107" s="168"/>
    </row>
    <row r="6108" spans="1:2" x14ac:dyDescent="0.25">
      <c r="A6108" s="170"/>
      <c r="B6108" s="168"/>
    </row>
    <row r="6109" spans="1:2" x14ac:dyDescent="0.25">
      <c r="A6109" s="170"/>
      <c r="B6109" s="168"/>
    </row>
    <row r="6110" spans="1:2" x14ac:dyDescent="0.25">
      <c r="A6110" s="170"/>
      <c r="B6110" s="168"/>
    </row>
    <row r="6111" spans="1:2" x14ac:dyDescent="0.25">
      <c r="A6111" s="170"/>
      <c r="B6111" s="168"/>
    </row>
    <row r="6112" spans="1:2" x14ac:dyDescent="0.25">
      <c r="A6112" s="170"/>
      <c r="B6112" s="168"/>
    </row>
    <row r="6113" spans="1:2" x14ac:dyDescent="0.25">
      <c r="A6113" s="170"/>
      <c r="B6113" s="168"/>
    </row>
    <row r="6114" spans="1:2" x14ac:dyDescent="0.25">
      <c r="A6114" s="170"/>
      <c r="B6114" s="168"/>
    </row>
    <row r="6115" spans="1:2" x14ac:dyDescent="0.25">
      <c r="A6115" s="170"/>
      <c r="B6115" s="168"/>
    </row>
    <row r="6116" spans="1:2" x14ac:dyDescent="0.25">
      <c r="A6116" s="170"/>
      <c r="B6116" s="168"/>
    </row>
    <row r="6117" spans="1:2" x14ac:dyDescent="0.25">
      <c r="A6117" s="170"/>
      <c r="B6117" s="168"/>
    </row>
    <row r="6118" spans="1:2" x14ac:dyDescent="0.25">
      <c r="A6118" s="170"/>
      <c r="B6118" s="168"/>
    </row>
    <row r="6119" spans="1:2" x14ac:dyDescent="0.25">
      <c r="A6119" s="170"/>
      <c r="B6119" s="168"/>
    </row>
    <row r="6120" spans="1:2" x14ac:dyDescent="0.25">
      <c r="A6120" s="170"/>
      <c r="B6120" s="168"/>
    </row>
    <row r="6121" spans="1:2" x14ac:dyDescent="0.25">
      <c r="A6121" s="170"/>
      <c r="B6121" s="168"/>
    </row>
    <row r="6122" spans="1:2" x14ac:dyDescent="0.25">
      <c r="A6122" s="170"/>
      <c r="B6122" s="168"/>
    </row>
    <row r="6123" spans="1:2" x14ac:dyDescent="0.25">
      <c r="A6123" s="170"/>
      <c r="B6123" s="168"/>
    </row>
    <row r="6124" spans="1:2" x14ac:dyDescent="0.25">
      <c r="A6124" s="170"/>
      <c r="B6124" s="168"/>
    </row>
    <row r="6125" spans="1:2" x14ac:dyDescent="0.25">
      <c r="A6125" s="170"/>
      <c r="B6125" s="168"/>
    </row>
    <row r="6126" spans="1:2" x14ac:dyDescent="0.25">
      <c r="A6126" s="170"/>
      <c r="B6126" s="168"/>
    </row>
    <row r="6127" spans="1:2" x14ac:dyDescent="0.25">
      <c r="A6127" s="170"/>
      <c r="B6127" s="168"/>
    </row>
    <row r="6128" spans="1:2" x14ac:dyDescent="0.25">
      <c r="A6128" s="170"/>
      <c r="B6128" s="168"/>
    </row>
    <row r="6129" spans="1:2" x14ac:dyDescent="0.25">
      <c r="A6129" s="170"/>
      <c r="B6129" s="168"/>
    </row>
    <row r="6130" spans="1:2" x14ac:dyDescent="0.25">
      <c r="A6130" s="170"/>
      <c r="B6130" s="168"/>
    </row>
    <row r="6131" spans="1:2" x14ac:dyDescent="0.25">
      <c r="A6131" s="170"/>
      <c r="B6131" s="168"/>
    </row>
    <row r="6132" spans="1:2" x14ac:dyDescent="0.25">
      <c r="A6132" s="170"/>
      <c r="B6132" s="168"/>
    </row>
    <row r="6133" spans="1:2" x14ac:dyDescent="0.25">
      <c r="A6133" s="170"/>
      <c r="B6133" s="168"/>
    </row>
    <row r="6134" spans="1:2" x14ac:dyDescent="0.25">
      <c r="A6134" s="170"/>
      <c r="B6134" s="168"/>
    </row>
    <row r="6135" spans="1:2" x14ac:dyDescent="0.25">
      <c r="A6135" s="170"/>
      <c r="B6135" s="168"/>
    </row>
    <row r="6136" spans="1:2" x14ac:dyDescent="0.25">
      <c r="A6136" s="170"/>
      <c r="B6136" s="168"/>
    </row>
    <row r="6137" spans="1:2" x14ac:dyDescent="0.25">
      <c r="A6137" s="170"/>
      <c r="B6137" s="168"/>
    </row>
    <row r="6138" spans="1:2" x14ac:dyDescent="0.25">
      <c r="A6138" s="170"/>
      <c r="B6138" s="168"/>
    </row>
    <row r="6139" spans="1:2" x14ac:dyDescent="0.25">
      <c r="A6139" s="170"/>
      <c r="B6139" s="168"/>
    </row>
    <row r="6140" spans="1:2" x14ac:dyDescent="0.25">
      <c r="A6140" s="170"/>
      <c r="B6140" s="168"/>
    </row>
    <row r="6141" spans="1:2" x14ac:dyDescent="0.25">
      <c r="A6141" s="170"/>
      <c r="B6141" s="168"/>
    </row>
    <row r="6142" spans="1:2" x14ac:dyDescent="0.25">
      <c r="A6142" s="170"/>
      <c r="B6142" s="168"/>
    </row>
    <row r="6143" spans="1:2" x14ac:dyDescent="0.25">
      <c r="A6143" s="170"/>
      <c r="B6143" s="168"/>
    </row>
    <row r="6144" spans="1:2" x14ac:dyDescent="0.25">
      <c r="A6144" s="170"/>
      <c r="B6144" s="168"/>
    </row>
    <row r="6145" spans="1:2" x14ac:dyDescent="0.25">
      <c r="A6145" s="170"/>
      <c r="B6145" s="168"/>
    </row>
    <row r="6146" spans="1:2" x14ac:dyDescent="0.25">
      <c r="A6146" s="170"/>
      <c r="B6146" s="168"/>
    </row>
    <row r="6147" spans="1:2" x14ac:dyDescent="0.25">
      <c r="A6147" s="170"/>
      <c r="B6147" s="168"/>
    </row>
    <row r="6148" spans="1:2" x14ac:dyDescent="0.25">
      <c r="A6148" s="170"/>
      <c r="B6148" s="168"/>
    </row>
    <row r="6149" spans="1:2" x14ac:dyDescent="0.25">
      <c r="A6149" s="170"/>
      <c r="B6149" s="168"/>
    </row>
    <row r="6150" spans="1:2" x14ac:dyDescent="0.25">
      <c r="A6150" s="170"/>
      <c r="B6150" s="168"/>
    </row>
    <row r="6151" spans="1:2" x14ac:dyDescent="0.25">
      <c r="A6151" s="170"/>
      <c r="B6151" s="168"/>
    </row>
    <row r="6152" spans="1:2" x14ac:dyDescent="0.25">
      <c r="A6152" s="170"/>
      <c r="B6152" s="168"/>
    </row>
    <row r="6153" spans="1:2" x14ac:dyDescent="0.25">
      <c r="A6153" s="170"/>
      <c r="B6153" s="168"/>
    </row>
    <row r="6154" spans="1:2" x14ac:dyDescent="0.25">
      <c r="A6154" s="170"/>
      <c r="B6154" s="168"/>
    </row>
    <row r="6155" spans="1:2" x14ac:dyDescent="0.25">
      <c r="A6155" s="170"/>
      <c r="B6155" s="168"/>
    </row>
    <row r="6156" spans="1:2" x14ac:dyDescent="0.25">
      <c r="A6156" s="170"/>
      <c r="B6156" s="168"/>
    </row>
    <row r="6157" spans="1:2" x14ac:dyDescent="0.25">
      <c r="A6157" s="170"/>
      <c r="B6157" s="168"/>
    </row>
    <row r="6158" spans="1:2" x14ac:dyDescent="0.25">
      <c r="A6158" s="170"/>
      <c r="B6158" s="168"/>
    </row>
    <row r="6159" spans="1:2" x14ac:dyDescent="0.25">
      <c r="A6159" s="170"/>
      <c r="B6159" s="168"/>
    </row>
    <row r="6160" spans="1:2" x14ac:dyDescent="0.25">
      <c r="A6160" s="170"/>
      <c r="B6160" s="168"/>
    </row>
    <row r="6161" spans="1:2" x14ac:dyDescent="0.25">
      <c r="A6161" s="170"/>
      <c r="B6161" s="168"/>
    </row>
    <row r="6162" spans="1:2" x14ac:dyDescent="0.25">
      <c r="A6162" s="170"/>
      <c r="B6162" s="168"/>
    </row>
    <row r="6163" spans="1:2" x14ac:dyDescent="0.25">
      <c r="A6163" s="170"/>
      <c r="B6163" s="168"/>
    </row>
    <row r="6164" spans="1:2" x14ac:dyDescent="0.25">
      <c r="A6164" s="170"/>
      <c r="B6164" s="168"/>
    </row>
    <row r="6165" spans="1:2" x14ac:dyDescent="0.25">
      <c r="A6165" s="170"/>
      <c r="B6165" s="168"/>
    </row>
    <row r="6166" spans="1:2" x14ac:dyDescent="0.25">
      <c r="A6166" s="170"/>
      <c r="B6166" s="168"/>
    </row>
    <row r="6167" spans="1:2" x14ac:dyDescent="0.25">
      <c r="A6167" s="170"/>
      <c r="B6167" s="168"/>
    </row>
    <row r="6168" spans="1:2" x14ac:dyDescent="0.25">
      <c r="A6168" s="170"/>
      <c r="B6168" s="168"/>
    </row>
    <row r="6169" spans="1:2" x14ac:dyDescent="0.25">
      <c r="A6169" s="170"/>
      <c r="B6169" s="168"/>
    </row>
    <row r="6170" spans="1:2" x14ac:dyDescent="0.25">
      <c r="A6170" s="170"/>
      <c r="B6170" s="168"/>
    </row>
    <row r="6171" spans="1:2" x14ac:dyDescent="0.25">
      <c r="A6171" s="170"/>
      <c r="B6171" s="168"/>
    </row>
    <row r="6172" spans="1:2" x14ac:dyDescent="0.25">
      <c r="A6172" s="170"/>
      <c r="B6172" s="168"/>
    </row>
    <row r="6173" spans="1:2" x14ac:dyDescent="0.25">
      <c r="A6173" s="170"/>
      <c r="B6173" s="168"/>
    </row>
    <row r="6174" spans="1:2" x14ac:dyDescent="0.25">
      <c r="A6174" s="170"/>
      <c r="B6174" s="168"/>
    </row>
    <row r="6175" spans="1:2" x14ac:dyDescent="0.25">
      <c r="A6175" s="170"/>
      <c r="B6175" s="168"/>
    </row>
    <row r="6176" spans="1:2" x14ac:dyDescent="0.25">
      <c r="A6176" s="170"/>
      <c r="B6176" s="168"/>
    </row>
    <row r="6177" spans="1:2" x14ac:dyDescent="0.25">
      <c r="A6177" s="170"/>
      <c r="B6177" s="168"/>
    </row>
    <row r="6178" spans="1:2" x14ac:dyDescent="0.25">
      <c r="A6178" s="170"/>
      <c r="B6178" s="168"/>
    </row>
    <row r="6179" spans="1:2" x14ac:dyDescent="0.25">
      <c r="A6179" s="170"/>
      <c r="B6179" s="168"/>
    </row>
    <row r="6180" spans="1:2" x14ac:dyDescent="0.25">
      <c r="A6180" s="170"/>
      <c r="B6180" s="168"/>
    </row>
    <row r="6181" spans="1:2" x14ac:dyDescent="0.25">
      <c r="A6181" s="170"/>
      <c r="B6181" s="168"/>
    </row>
    <row r="6182" spans="1:2" x14ac:dyDescent="0.25">
      <c r="A6182" s="170"/>
      <c r="B6182" s="168"/>
    </row>
    <row r="6183" spans="1:2" x14ac:dyDescent="0.25">
      <c r="A6183" s="170"/>
      <c r="B6183" s="168"/>
    </row>
    <row r="6184" spans="1:2" x14ac:dyDescent="0.25">
      <c r="A6184" s="170"/>
      <c r="B6184" s="168"/>
    </row>
    <row r="6185" spans="1:2" x14ac:dyDescent="0.25">
      <c r="A6185" s="170"/>
      <c r="B6185" s="168"/>
    </row>
    <row r="6186" spans="1:2" x14ac:dyDescent="0.25">
      <c r="A6186" s="170"/>
      <c r="B6186" s="168"/>
    </row>
    <row r="6187" spans="1:2" x14ac:dyDescent="0.25">
      <c r="A6187" s="170"/>
      <c r="B6187" s="168"/>
    </row>
    <row r="6188" spans="1:2" x14ac:dyDescent="0.25">
      <c r="A6188" s="170"/>
      <c r="B6188" s="168"/>
    </row>
    <row r="6189" spans="1:2" x14ac:dyDescent="0.25">
      <c r="A6189" s="170"/>
      <c r="B6189" s="168"/>
    </row>
    <row r="6190" spans="1:2" x14ac:dyDescent="0.25">
      <c r="A6190" s="170"/>
      <c r="B6190" s="168"/>
    </row>
    <row r="6191" spans="1:2" x14ac:dyDescent="0.25">
      <c r="A6191" s="170"/>
      <c r="B6191" s="168"/>
    </row>
    <row r="6192" spans="1:2" x14ac:dyDescent="0.25">
      <c r="A6192" s="170"/>
      <c r="B6192" s="168"/>
    </row>
    <row r="6193" spans="1:2" x14ac:dyDescent="0.25">
      <c r="A6193" s="170"/>
      <c r="B6193" s="168"/>
    </row>
    <row r="6194" spans="1:2" x14ac:dyDescent="0.25">
      <c r="A6194" s="170"/>
      <c r="B6194" s="168"/>
    </row>
    <row r="6195" spans="1:2" x14ac:dyDescent="0.25">
      <c r="A6195" s="170"/>
      <c r="B6195" s="168"/>
    </row>
    <row r="6196" spans="1:2" x14ac:dyDescent="0.25">
      <c r="A6196" s="170"/>
      <c r="B6196" s="168"/>
    </row>
    <row r="6197" spans="1:2" x14ac:dyDescent="0.25">
      <c r="A6197" s="170"/>
      <c r="B6197" s="168"/>
    </row>
    <row r="6198" spans="1:2" x14ac:dyDescent="0.25">
      <c r="A6198" s="170"/>
      <c r="B6198" s="168"/>
    </row>
    <row r="6199" spans="1:2" x14ac:dyDescent="0.25">
      <c r="A6199" s="170"/>
      <c r="B6199" s="168"/>
    </row>
    <row r="6200" spans="1:2" x14ac:dyDescent="0.25">
      <c r="A6200" s="170"/>
      <c r="B6200" s="168"/>
    </row>
    <row r="6201" spans="1:2" x14ac:dyDescent="0.25">
      <c r="A6201" s="170"/>
      <c r="B6201" s="168"/>
    </row>
    <row r="6202" spans="1:2" x14ac:dyDescent="0.25">
      <c r="A6202" s="170"/>
      <c r="B6202" s="168"/>
    </row>
    <row r="6203" spans="1:2" x14ac:dyDescent="0.25">
      <c r="A6203" s="170"/>
      <c r="B6203" s="168"/>
    </row>
    <row r="6204" spans="1:2" x14ac:dyDescent="0.25">
      <c r="A6204" s="170"/>
      <c r="B6204" s="168"/>
    </row>
    <row r="6205" spans="1:2" x14ac:dyDescent="0.25">
      <c r="A6205" s="170"/>
      <c r="B6205" s="168"/>
    </row>
    <row r="6206" spans="1:2" x14ac:dyDescent="0.25">
      <c r="A6206" s="170"/>
      <c r="B6206" s="168"/>
    </row>
    <row r="6207" spans="1:2" x14ac:dyDescent="0.25">
      <c r="A6207" s="170"/>
      <c r="B6207" s="168"/>
    </row>
    <row r="6208" spans="1:2" x14ac:dyDescent="0.25">
      <c r="A6208" s="170"/>
      <c r="B6208" s="168"/>
    </row>
    <row r="6209" spans="1:2" x14ac:dyDescent="0.25">
      <c r="A6209" s="170"/>
      <c r="B6209" s="168"/>
    </row>
    <row r="6210" spans="1:2" x14ac:dyDescent="0.25">
      <c r="A6210" s="170"/>
      <c r="B6210" s="168"/>
    </row>
    <row r="6211" spans="1:2" x14ac:dyDescent="0.25">
      <c r="A6211" s="170"/>
      <c r="B6211" s="168"/>
    </row>
    <row r="6212" spans="1:2" x14ac:dyDescent="0.25">
      <c r="A6212" s="170"/>
      <c r="B6212" s="168"/>
    </row>
    <row r="6213" spans="1:2" x14ac:dyDescent="0.25">
      <c r="A6213" s="170"/>
      <c r="B6213" s="168"/>
    </row>
    <row r="6214" spans="1:2" x14ac:dyDescent="0.25">
      <c r="A6214" s="170"/>
      <c r="B6214" s="168"/>
    </row>
    <row r="6215" spans="1:2" x14ac:dyDescent="0.25">
      <c r="A6215" s="170"/>
      <c r="B6215" s="168"/>
    </row>
    <row r="6216" spans="1:2" x14ac:dyDescent="0.25">
      <c r="A6216" s="170"/>
      <c r="B6216" s="168"/>
    </row>
    <row r="6217" spans="1:2" x14ac:dyDescent="0.25">
      <c r="A6217" s="170"/>
      <c r="B6217" s="168"/>
    </row>
    <row r="6218" spans="1:2" x14ac:dyDescent="0.25">
      <c r="A6218" s="170"/>
      <c r="B6218" s="168"/>
    </row>
    <row r="6219" spans="1:2" x14ac:dyDescent="0.25">
      <c r="A6219" s="170"/>
      <c r="B6219" s="168"/>
    </row>
    <row r="6220" spans="1:2" x14ac:dyDescent="0.25">
      <c r="A6220" s="170"/>
      <c r="B6220" s="168"/>
    </row>
    <row r="6221" spans="1:2" x14ac:dyDescent="0.25">
      <c r="A6221" s="170"/>
      <c r="B6221" s="168"/>
    </row>
    <row r="6222" spans="1:2" x14ac:dyDescent="0.25">
      <c r="A6222" s="170"/>
      <c r="B6222" s="168"/>
    </row>
    <row r="6223" spans="1:2" x14ac:dyDescent="0.25">
      <c r="A6223" s="170"/>
      <c r="B6223" s="168"/>
    </row>
    <row r="6224" spans="1:2" x14ac:dyDescent="0.25">
      <c r="A6224" s="170"/>
      <c r="B6224" s="168"/>
    </row>
    <row r="6225" spans="1:2" x14ac:dyDescent="0.25">
      <c r="A6225" s="170"/>
      <c r="B6225" s="168"/>
    </row>
    <row r="6226" spans="1:2" x14ac:dyDescent="0.25">
      <c r="A6226" s="170"/>
      <c r="B6226" s="168"/>
    </row>
    <row r="6227" spans="1:2" x14ac:dyDescent="0.25">
      <c r="A6227" s="170"/>
      <c r="B6227" s="168"/>
    </row>
    <row r="6228" spans="1:2" x14ac:dyDescent="0.25">
      <c r="A6228" s="170"/>
      <c r="B6228" s="168"/>
    </row>
    <row r="6229" spans="1:2" x14ac:dyDescent="0.25">
      <c r="A6229" s="170"/>
      <c r="B6229" s="168"/>
    </row>
    <row r="6230" spans="1:2" x14ac:dyDescent="0.25">
      <c r="A6230" s="170"/>
      <c r="B6230" s="168"/>
    </row>
    <row r="6231" spans="1:2" x14ac:dyDescent="0.25">
      <c r="A6231" s="170"/>
      <c r="B6231" s="168"/>
    </row>
    <row r="6232" spans="1:2" x14ac:dyDescent="0.25">
      <c r="A6232" s="170"/>
      <c r="B6232" s="168"/>
    </row>
    <row r="6233" spans="1:2" x14ac:dyDescent="0.25">
      <c r="A6233" s="170"/>
      <c r="B6233" s="168"/>
    </row>
    <row r="6234" spans="1:2" x14ac:dyDescent="0.25">
      <c r="A6234" s="170"/>
      <c r="B6234" s="168"/>
    </row>
    <row r="6235" spans="1:2" x14ac:dyDescent="0.25">
      <c r="A6235" s="170"/>
      <c r="B6235" s="168"/>
    </row>
    <row r="6236" spans="1:2" x14ac:dyDescent="0.25">
      <c r="A6236" s="170"/>
      <c r="B6236" s="168"/>
    </row>
    <row r="6237" spans="1:2" x14ac:dyDescent="0.25">
      <c r="A6237" s="170"/>
      <c r="B6237" s="168"/>
    </row>
    <row r="6238" spans="1:2" x14ac:dyDescent="0.25">
      <c r="A6238" s="170"/>
      <c r="B6238" s="168"/>
    </row>
    <row r="6239" spans="1:2" x14ac:dyDescent="0.25">
      <c r="A6239" s="170"/>
      <c r="B6239" s="168"/>
    </row>
    <row r="6240" spans="1:2" x14ac:dyDescent="0.25">
      <c r="A6240" s="170"/>
      <c r="B6240" s="168"/>
    </row>
    <row r="6241" spans="1:2" x14ac:dyDescent="0.25">
      <c r="A6241" s="170"/>
      <c r="B6241" s="168"/>
    </row>
    <row r="6242" spans="1:2" x14ac:dyDescent="0.25">
      <c r="A6242" s="170"/>
      <c r="B6242" s="168"/>
    </row>
    <row r="6243" spans="1:2" x14ac:dyDescent="0.25">
      <c r="A6243" s="170"/>
      <c r="B6243" s="168"/>
    </row>
    <row r="6244" spans="1:2" x14ac:dyDescent="0.25">
      <c r="A6244" s="170"/>
      <c r="B6244" s="168"/>
    </row>
    <row r="6245" spans="1:2" x14ac:dyDescent="0.25">
      <c r="A6245" s="170"/>
      <c r="B6245" s="168"/>
    </row>
    <row r="6246" spans="1:2" x14ac:dyDescent="0.25">
      <c r="A6246" s="170"/>
      <c r="B6246" s="168"/>
    </row>
    <row r="6247" spans="1:2" x14ac:dyDescent="0.25">
      <c r="A6247" s="170"/>
      <c r="B6247" s="168"/>
    </row>
    <row r="6248" spans="1:2" x14ac:dyDescent="0.25">
      <c r="A6248" s="170"/>
      <c r="B6248" s="168"/>
    </row>
    <row r="6249" spans="1:2" x14ac:dyDescent="0.25">
      <c r="A6249" s="170"/>
      <c r="B6249" s="168"/>
    </row>
    <row r="6250" spans="1:2" x14ac:dyDescent="0.25">
      <c r="A6250" s="170"/>
      <c r="B6250" s="168"/>
    </row>
    <row r="6251" spans="1:2" x14ac:dyDescent="0.25">
      <c r="A6251" s="170"/>
      <c r="B6251" s="168"/>
    </row>
    <row r="6252" spans="1:2" x14ac:dyDescent="0.25">
      <c r="A6252" s="170"/>
      <c r="B6252" s="168"/>
    </row>
    <row r="6253" spans="1:2" x14ac:dyDescent="0.25">
      <c r="A6253" s="170"/>
      <c r="B6253" s="168"/>
    </row>
    <row r="6254" spans="1:2" x14ac:dyDescent="0.25">
      <c r="A6254" s="170"/>
      <c r="B6254" s="168"/>
    </row>
    <row r="6255" spans="1:2" x14ac:dyDescent="0.25">
      <c r="A6255" s="170"/>
      <c r="B6255" s="168"/>
    </row>
    <row r="6256" spans="1:2" x14ac:dyDescent="0.25">
      <c r="A6256" s="170"/>
      <c r="B6256" s="168"/>
    </row>
    <row r="6257" spans="1:2" x14ac:dyDescent="0.25">
      <c r="A6257" s="170"/>
      <c r="B6257" s="168"/>
    </row>
    <row r="6258" spans="1:2" x14ac:dyDescent="0.25">
      <c r="A6258" s="170"/>
      <c r="B6258" s="168"/>
    </row>
    <row r="6259" spans="1:2" x14ac:dyDescent="0.25">
      <c r="A6259" s="170"/>
      <c r="B6259" s="168"/>
    </row>
    <row r="6260" spans="1:2" x14ac:dyDescent="0.25">
      <c r="A6260" s="170"/>
      <c r="B6260" s="168"/>
    </row>
    <row r="6261" spans="1:2" x14ac:dyDescent="0.25">
      <c r="A6261" s="170"/>
      <c r="B6261" s="168"/>
    </row>
    <row r="6262" spans="1:2" x14ac:dyDescent="0.25">
      <c r="A6262" s="170"/>
      <c r="B6262" s="168"/>
    </row>
    <row r="6263" spans="1:2" x14ac:dyDescent="0.25">
      <c r="A6263" s="170"/>
      <c r="B6263" s="168"/>
    </row>
    <row r="6264" spans="1:2" x14ac:dyDescent="0.25">
      <c r="A6264" s="170"/>
      <c r="B6264" s="168"/>
    </row>
    <row r="6265" spans="1:2" x14ac:dyDescent="0.25">
      <c r="A6265" s="170"/>
      <c r="B6265" s="168"/>
    </row>
    <row r="6266" spans="1:2" x14ac:dyDescent="0.25">
      <c r="A6266" s="170"/>
      <c r="B6266" s="168"/>
    </row>
    <row r="6267" spans="1:2" x14ac:dyDescent="0.25">
      <c r="A6267" s="170"/>
      <c r="B6267" s="168"/>
    </row>
    <row r="6268" spans="1:2" x14ac:dyDescent="0.25">
      <c r="A6268" s="170"/>
      <c r="B6268" s="168"/>
    </row>
    <row r="6269" spans="1:2" x14ac:dyDescent="0.25">
      <c r="A6269" s="170"/>
      <c r="B6269" s="168"/>
    </row>
    <row r="6270" spans="1:2" x14ac:dyDescent="0.25">
      <c r="A6270" s="170"/>
      <c r="B6270" s="168"/>
    </row>
    <row r="6271" spans="1:2" x14ac:dyDescent="0.25">
      <c r="A6271" s="170"/>
      <c r="B6271" s="168"/>
    </row>
    <row r="6272" spans="1:2" x14ac:dyDescent="0.25">
      <c r="A6272" s="170"/>
      <c r="B6272" s="168"/>
    </row>
    <row r="6273" spans="1:2" x14ac:dyDescent="0.25">
      <c r="A6273" s="170"/>
      <c r="B6273" s="168"/>
    </row>
    <row r="6274" spans="1:2" x14ac:dyDescent="0.25">
      <c r="A6274" s="170"/>
      <c r="B6274" s="168"/>
    </row>
    <row r="6275" spans="1:2" x14ac:dyDescent="0.25">
      <c r="A6275" s="170"/>
      <c r="B6275" s="168"/>
    </row>
    <row r="6276" spans="1:2" x14ac:dyDescent="0.25">
      <c r="A6276" s="170"/>
      <c r="B6276" s="168"/>
    </row>
    <row r="6277" spans="1:2" x14ac:dyDescent="0.25">
      <c r="A6277" s="170"/>
      <c r="B6277" s="168"/>
    </row>
    <row r="6278" spans="1:2" x14ac:dyDescent="0.25">
      <c r="A6278" s="170"/>
      <c r="B6278" s="168"/>
    </row>
    <row r="6279" spans="1:2" x14ac:dyDescent="0.25">
      <c r="A6279" s="170"/>
      <c r="B6279" s="168"/>
    </row>
    <row r="6280" spans="1:2" x14ac:dyDescent="0.25">
      <c r="A6280" s="170"/>
      <c r="B6280" s="168"/>
    </row>
    <row r="6281" spans="1:2" x14ac:dyDescent="0.25">
      <c r="A6281" s="170"/>
      <c r="B6281" s="168"/>
    </row>
    <row r="6282" spans="1:2" x14ac:dyDescent="0.25">
      <c r="A6282" s="170"/>
      <c r="B6282" s="168"/>
    </row>
    <row r="6283" spans="1:2" x14ac:dyDescent="0.25">
      <c r="A6283" s="170"/>
      <c r="B6283" s="168"/>
    </row>
    <row r="6284" spans="1:2" x14ac:dyDescent="0.25">
      <c r="A6284" s="170"/>
      <c r="B6284" s="168"/>
    </row>
    <row r="6285" spans="1:2" x14ac:dyDescent="0.25">
      <c r="A6285" s="170"/>
      <c r="B6285" s="168"/>
    </row>
    <row r="6286" spans="1:2" x14ac:dyDescent="0.25">
      <c r="A6286" s="170"/>
      <c r="B6286" s="168"/>
    </row>
    <row r="6287" spans="1:2" x14ac:dyDescent="0.25">
      <c r="A6287" s="170"/>
      <c r="B6287" s="168"/>
    </row>
    <row r="6288" spans="1:2" x14ac:dyDescent="0.25">
      <c r="A6288" s="170"/>
      <c r="B6288" s="168"/>
    </row>
    <row r="6289" spans="1:2" x14ac:dyDescent="0.25">
      <c r="A6289" s="170"/>
      <c r="B6289" s="168"/>
    </row>
    <row r="6290" spans="1:2" x14ac:dyDescent="0.25">
      <c r="A6290" s="170"/>
      <c r="B6290" s="168"/>
    </row>
    <row r="6291" spans="1:2" x14ac:dyDescent="0.25">
      <c r="A6291" s="170"/>
      <c r="B6291" s="168"/>
    </row>
    <row r="6292" spans="1:2" x14ac:dyDescent="0.25">
      <c r="A6292" s="170"/>
      <c r="B6292" s="168"/>
    </row>
    <row r="6293" spans="1:2" x14ac:dyDescent="0.25">
      <c r="A6293" s="170"/>
      <c r="B6293" s="168"/>
    </row>
    <row r="6294" spans="1:2" x14ac:dyDescent="0.25">
      <c r="A6294" s="170"/>
      <c r="B6294" s="168"/>
    </row>
    <row r="6295" spans="1:2" x14ac:dyDescent="0.25">
      <c r="A6295" s="170"/>
      <c r="B6295" s="168"/>
    </row>
    <row r="6296" spans="1:2" x14ac:dyDescent="0.25">
      <c r="A6296" s="170"/>
      <c r="B6296" s="168"/>
    </row>
    <row r="6297" spans="1:2" x14ac:dyDescent="0.25">
      <c r="A6297" s="170"/>
      <c r="B6297" s="168"/>
    </row>
    <row r="6298" spans="1:2" x14ac:dyDescent="0.25">
      <c r="A6298" s="170"/>
      <c r="B6298" s="168"/>
    </row>
    <row r="6299" spans="1:2" x14ac:dyDescent="0.25">
      <c r="A6299" s="170"/>
      <c r="B6299" s="168"/>
    </row>
    <row r="6300" spans="1:2" x14ac:dyDescent="0.25">
      <c r="A6300" s="170"/>
      <c r="B6300" s="168"/>
    </row>
    <row r="6301" spans="1:2" x14ac:dyDescent="0.25">
      <c r="A6301" s="170"/>
      <c r="B6301" s="168"/>
    </row>
    <row r="6302" spans="1:2" x14ac:dyDescent="0.25">
      <c r="A6302" s="170"/>
      <c r="B6302" s="168"/>
    </row>
    <row r="6303" spans="1:2" x14ac:dyDescent="0.25">
      <c r="A6303" s="170"/>
      <c r="B6303" s="168"/>
    </row>
    <row r="6304" spans="1:2" x14ac:dyDescent="0.25">
      <c r="A6304" s="170"/>
      <c r="B6304" s="168"/>
    </row>
    <row r="6305" spans="1:2" x14ac:dyDescent="0.25">
      <c r="A6305" s="170"/>
      <c r="B6305" s="168"/>
    </row>
    <row r="6306" spans="1:2" x14ac:dyDescent="0.25">
      <c r="A6306" s="170"/>
      <c r="B6306" s="168"/>
    </row>
    <row r="6307" spans="1:2" x14ac:dyDescent="0.25">
      <c r="A6307" s="170"/>
      <c r="B6307" s="168"/>
    </row>
    <row r="6308" spans="1:2" x14ac:dyDescent="0.25">
      <c r="A6308" s="170"/>
      <c r="B6308" s="168"/>
    </row>
    <row r="6309" spans="1:2" x14ac:dyDescent="0.25">
      <c r="A6309" s="170"/>
      <c r="B6309" s="168"/>
    </row>
    <row r="6310" spans="1:2" x14ac:dyDescent="0.25">
      <c r="A6310" s="170"/>
      <c r="B6310" s="168"/>
    </row>
    <row r="6311" spans="1:2" x14ac:dyDescent="0.25">
      <c r="A6311" s="170"/>
      <c r="B6311" s="168"/>
    </row>
    <row r="6312" spans="1:2" x14ac:dyDescent="0.25">
      <c r="A6312" s="170"/>
      <c r="B6312" s="168"/>
    </row>
    <row r="6313" spans="1:2" x14ac:dyDescent="0.25">
      <c r="A6313" s="170"/>
      <c r="B6313" s="168"/>
    </row>
    <row r="6314" spans="1:2" x14ac:dyDescent="0.25">
      <c r="A6314" s="170"/>
      <c r="B6314" s="168"/>
    </row>
    <row r="6315" spans="1:2" x14ac:dyDescent="0.25">
      <c r="A6315" s="170"/>
      <c r="B6315" s="168"/>
    </row>
    <row r="6316" spans="1:2" x14ac:dyDescent="0.25">
      <c r="A6316" s="170"/>
      <c r="B6316" s="168"/>
    </row>
    <row r="6317" spans="1:2" x14ac:dyDescent="0.25">
      <c r="A6317" s="170"/>
      <c r="B6317" s="168"/>
    </row>
    <row r="6318" spans="1:2" x14ac:dyDescent="0.25">
      <c r="A6318" s="170"/>
      <c r="B6318" s="168"/>
    </row>
    <row r="6319" spans="1:2" x14ac:dyDescent="0.25">
      <c r="A6319" s="170"/>
      <c r="B6319" s="168"/>
    </row>
    <row r="6320" spans="1:2" x14ac:dyDescent="0.25">
      <c r="A6320" s="170"/>
      <c r="B6320" s="168"/>
    </row>
    <row r="6321" spans="1:2" x14ac:dyDescent="0.25">
      <c r="A6321" s="170"/>
      <c r="B6321" s="168"/>
    </row>
    <row r="6322" spans="1:2" x14ac:dyDescent="0.25">
      <c r="A6322" s="170"/>
      <c r="B6322" s="168"/>
    </row>
    <row r="6323" spans="1:2" x14ac:dyDescent="0.25">
      <c r="A6323" s="170"/>
      <c r="B6323" s="168"/>
    </row>
    <row r="6324" spans="1:2" x14ac:dyDescent="0.25">
      <c r="A6324" s="170"/>
      <c r="B6324" s="168"/>
    </row>
    <row r="6325" spans="1:2" x14ac:dyDescent="0.25">
      <c r="A6325" s="170"/>
      <c r="B6325" s="168"/>
    </row>
    <row r="6326" spans="1:2" x14ac:dyDescent="0.25">
      <c r="A6326" s="170"/>
      <c r="B6326" s="168"/>
    </row>
    <row r="6327" spans="1:2" x14ac:dyDescent="0.25">
      <c r="A6327" s="170"/>
      <c r="B6327" s="168"/>
    </row>
    <row r="6328" spans="1:2" x14ac:dyDescent="0.25">
      <c r="A6328" s="170"/>
      <c r="B6328" s="168"/>
    </row>
    <row r="6329" spans="1:2" x14ac:dyDescent="0.25">
      <c r="A6329" s="170"/>
      <c r="B6329" s="168"/>
    </row>
    <row r="6330" spans="1:2" x14ac:dyDescent="0.25">
      <c r="A6330" s="170"/>
      <c r="B6330" s="168"/>
    </row>
    <row r="6331" spans="1:2" x14ac:dyDescent="0.25">
      <c r="A6331" s="170"/>
      <c r="B6331" s="168"/>
    </row>
    <row r="6332" spans="1:2" x14ac:dyDescent="0.25">
      <c r="A6332" s="170"/>
      <c r="B6332" s="168"/>
    </row>
    <row r="6333" spans="1:2" x14ac:dyDescent="0.25">
      <c r="A6333" s="170"/>
      <c r="B6333" s="168"/>
    </row>
    <row r="6334" spans="1:2" x14ac:dyDescent="0.25">
      <c r="A6334" s="170"/>
      <c r="B6334" s="168"/>
    </row>
    <row r="6335" spans="1:2" x14ac:dyDescent="0.25">
      <c r="A6335" s="170"/>
      <c r="B6335" s="168"/>
    </row>
    <row r="6336" spans="1:2" x14ac:dyDescent="0.25">
      <c r="A6336" s="170"/>
      <c r="B6336" s="168"/>
    </row>
    <row r="6337" spans="1:2" x14ac:dyDescent="0.25">
      <c r="A6337" s="170"/>
      <c r="B6337" s="168"/>
    </row>
    <row r="6338" spans="1:2" x14ac:dyDescent="0.25">
      <c r="A6338" s="170"/>
      <c r="B6338" s="168"/>
    </row>
    <row r="6339" spans="1:2" x14ac:dyDescent="0.25">
      <c r="A6339" s="170"/>
      <c r="B6339" s="168"/>
    </row>
    <row r="6340" spans="1:2" x14ac:dyDescent="0.25">
      <c r="A6340" s="170"/>
      <c r="B6340" s="168"/>
    </row>
    <row r="6341" spans="1:2" x14ac:dyDescent="0.25">
      <c r="A6341" s="170"/>
      <c r="B6341" s="168"/>
    </row>
    <row r="6342" spans="1:2" x14ac:dyDescent="0.25">
      <c r="A6342" s="170"/>
      <c r="B6342" s="168"/>
    </row>
    <row r="6343" spans="1:2" x14ac:dyDescent="0.25">
      <c r="A6343" s="170"/>
      <c r="B6343" s="168"/>
    </row>
    <row r="6344" spans="1:2" x14ac:dyDescent="0.25">
      <c r="A6344" s="170"/>
      <c r="B6344" s="168"/>
    </row>
    <row r="6345" spans="1:2" x14ac:dyDescent="0.25">
      <c r="A6345" s="170"/>
      <c r="B6345" s="168"/>
    </row>
    <row r="6346" spans="1:2" x14ac:dyDescent="0.25">
      <c r="A6346" s="170"/>
      <c r="B6346" s="168"/>
    </row>
    <row r="6347" spans="1:2" x14ac:dyDescent="0.25">
      <c r="A6347" s="170"/>
      <c r="B6347" s="168"/>
    </row>
    <row r="6348" spans="1:2" x14ac:dyDescent="0.25">
      <c r="A6348" s="170"/>
      <c r="B6348" s="168"/>
    </row>
    <row r="6349" spans="1:2" x14ac:dyDescent="0.25">
      <c r="A6349" s="170"/>
      <c r="B6349" s="168"/>
    </row>
    <row r="6350" spans="1:2" x14ac:dyDescent="0.25">
      <c r="A6350" s="170"/>
      <c r="B6350" s="168"/>
    </row>
    <row r="6351" spans="1:2" x14ac:dyDescent="0.25">
      <c r="A6351" s="170"/>
      <c r="B6351" s="168"/>
    </row>
    <row r="6352" spans="1:2" x14ac:dyDescent="0.25">
      <c r="A6352" s="170"/>
      <c r="B6352" s="168"/>
    </row>
    <row r="6353" spans="1:2" x14ac:dyDescent="0.25">
      <c r="A6353" s="170"/>
      <c r="B6353" s="168"/>
    </row>
    <row r="6354" spans="1:2" x14ac:dyDescent="0.25">
      <c r="A6354" s="170"/>
      <c r="B6354" s="168"/>
    </row>
    <row r="6355" spans="1:2" x14ac:dyDescent="0.25">
      <c r="A6355" s="170"/>
      <c r="B6355" s="168"/>
    </row>
    <row r="6356" spans="1:2" x14ac:dyDescent="0.25">
      <c r="A6356" s="170"/>
      <c r="B6356" s="168"/>
    </row>
    <row r="6357" spans="1:2" x14ac:dyDescent="0.25">
      <c r="A6357" s="170"/>
      <c r="B6357" s="168"/>
    </row>
    <row r="6358" spans="1:2" x14ac:dyDescent="0.25">
      <c r="A6358" s="170"/>
      <c r="B6358" s="168"/>
    </row>
    <row r="6359" spans="1:2" x14ac:dyDescent="0.25">
      <c r="A6359" s="170"/>
      <c r="B6359" s="168"/>
    </row>
    <row r="6360" spans="1:2" x14ac:dyDescent="0.25">
      <c r="A6360" s="170"/>
      <c r="B6360" s="168"/>
    </row>
    <row r="6361" spans="1:2" x14ac:dyDescent="0.25">
      <c r="A6361" s="170"/>
      <c r="B6361" s="168"/>
    </row>
    <row r="6362" spans="1:2" x14ac:dyDescent="0.25">
      <c r="A6362" s="170"/>
      <c r="B6362" s="168"/>
    </row>
    <row r="6363" spans="1:2" x14ac:dyDescent="0.25">
      <c r="A6363" s="170"/>
      <c r="B6363" s="168"/>
    </row>
    <row r="6364" spans="1:2" x14ac:dyDescent="0.25">
      <c r="A6364" s="170"/>
      <c r="B6364" s="168"/>
    </row>
    <row r="6365" spans="1:2" x14ac:dyDescent="0.25">
      <c r="A6365" s="170"/>
      <c r="B6365" s="168"/>
    </row>
    <row r="6366" spans="1:2" x14ac:dyDescent="0.25">
      <c r="A6366" s="170"/>
      <c r="B6366" s="168"/>
    </row>
    <row r="6367" spans="1:2" x14ac:dyDescent="0.25">
      <c r="A6367" s="170"/>
      <c r="B6367" s="168"/>
    </row>
    <row r="6368" spans="1:2" x14ac:dyDescent="0.25">
      <c r="A6368" s="170"/>
      <c r="B6368" s="168"/>
    </row>
    <row r="6369" spans="1:2" x14ac:dyDescent="0.25">
      <c r="A6369" s="170"/>
      <c r="B6369" s="168"/>
    </row>
    <row r="6370" spans="1:2" x14ac:dyDescent="0.25">
      <c r="A6370" s="170"/>
      <c r="B6370" s="168"/>
    </row>
    <row r="6371" spans="1:2" x14ac:dyDescent="0.25">
      <c r="A6371" s="170"/>
      <c r="B6371" s="168"/>
    </row>
    <row r="6372" spans="1:2" x14ac:dyDescent="0.25">
      <c r="A6372" s="170"/>
      <c r="B6372" s="168"/>
    </row>
    <row r="6373" spans="1:2" x14ac:dyDescent="0.25">
      <c r="A6373" s="170"/>
      <c r="B6373" s="168"/>
    </row>
    <row r="6374" spans="1:2" x14ac:dyDescent="0.25">
      <c r="A6374" s="170"/>
      <c r="B6374" s="168"/>
    </row>
    <row r="6375" spans="1:2" x14ac:dyDescent="0.25">
      <c r="A6375" s="170"/>
      <c r="B6375" s="168"/>
    </row>
    <row r="6376" spans="1:2" x14ac:dyDescent="0.25">
      <c r="A6376" s="170"/>
      <c r="B6376" s="168"/>
    </row>
    <row r="6377" spans="1:2" x14ac:dyDescent="0.25">
      <c r="A6377" s="170"/>
      <c r="B6377" s="168"/>
    </row>
    <row r="6378" spans="1:2" x14ac:dyDescent="0.25">
      <c r="A6378" s="170"/>
      <c r="B6378" s="168"/>
    </row>
    <row r="6379" spans="1:2" x14ac:dyDescent="0.25">
      <c r="A6379" s="170"/>
      <c r="B6379" s="168"/>
    </row>
    <row r="6380" spans="1:2" x14ac:dyDescent="0.25">
      <c r="A6380" s="170"/>
      <c r="B6380" s="168"/>
    </row>
    <row r="6381" spans="1:2" x14ac:dyDescent="0.25">
      <c r="A6381" s="170"/>
      <c r="B6381" s="168"/>
    </row>
    <row r="6382" spans="1:2" x14ac:dyDescent="0.25">
      <c r="A6382" s="170"/>
      <c r="B6382" s="168"/>
    </row>
    <row r="6383" spans="1:2" x14ac:dyDescent="0.25">
      <c r="A6383" s="170"/>
      <c r="B6383" s="168"/>
    </row>
    <row r="6384" spans="1:2" x14ac:dyDescent="0.25">
      <c r="A6384" s="170"/>
      <c r="B6384" s="168"/>
    </row>
    <row r="6385" spans="1:2" x14ac:dyDescent="0.25">
      <c r="A6385" s="170"/>
      <c r="B6385" s="168"/>
    </row>
    <row r="6386" spans="1:2" x14ac:dyDescent="0.25">
      <c r="A6386" s="170"/>
      <c r="B6386" s="168"/>
    </row>
    <row r="6387" spans="1:2" x14ac:dyDescent="0.25">
      <c r="A6387" s="170"/>
      <c r="B6387" s="168"/>
    </row>
    <row r="6388" spans="1:2" x14ac:dyDescent="0.25">
      <c r="A6388" s="170"/>
      <c r="B6388" s="168"/>
    </row>
    <row r="6389" spans="1:2" x14ac:dyDescent="0.25">
      <c r="A6389" s="170"/>
      <c r="B6389" s="168"/>
    </row>
    <row r="6390" spans="1:2" x14ac:dyDescent="0.25">
      <c r="A6390" s="170"/>
      <c r="B6390" s="168"/>
    </row>
    <row r="6391" spans="1:2" x14ac:dyDescent="0.25">
      <c r="A6391" s="170"/>
      <c r="B6391" s="168"/>
    </row>
    <row r="6392" spans="1:2" x14ac:dyDescent="0.25">
      <c r="A6392" s="170"/>
      <c r="B6392" s="168"/>
    </row>
    <row r="6393" spans="1:2" x14ac:dyDescent="0.25">
      <c r="A6393" s="170"/>
      <c r="B6393" s="168"/>
    </row>
    <row r="6394" spans="1:2" x14ac:dyDescent="0.25">
      <c r="A6394" s="170"/>
      <c r="B6394" s="168"/>
    </row>
    <row r="6395" spans="1:2" x14ac:dyDescent="0.25">
      <c r="A6395" s="170"/>
      <c r="B6395" s="168"/>
    </row>
    <row r="6396" spans="1:2" x14ac:dyDescent="0.25">
      <c r="A6396" s="170"/>
      <c r="B6396" s="168"/>
    </row>
    <row r="6397" spans="1:2" x14ac:dyDescent="0.25">
      <c r="A6397" s="170"/>
      <c r="B6397" s="168"/>
    </row>
    <row r="6398" spans="1:2" x14ac:dyDescent="0.25">
      <c r="A6398" s="170"/>
      <c r="B6398" s="168"/>
    </row>
    <row r="6399" spans="1:2" x14ac:dyDescent="0.25">
      <c r="A6399" s="170"/>
      <c r="B6399" s="168"/>
    </row>
    <row r="6400" spans="1:2" x14ac:dyDescent="0.25">
      <c r="A6400" s="170"/>
      <c r="B6400" s="168"/>
    </row>
    <row r="6401" spans="1:2" x14ac:dyDescent="0.25">
      <c r="A6401" s="170"/>
      <c r="B6401" s="168"/>
    </row>
    <row r="6402" spans="1:2" x14ac:dyDescent="0.25">
      <c r="A6402" s="170"/>
      <c r="B6402" s="168"/>
    </row>
    <row r="6403" spans="1:2" x14ac:dyDescent="0.25">
      <c r="A6403" s="170"/>
      <c r="B6403" s="168"/>
    </row>
    <row r="6404" spans="1:2" x14ac:dyDescent="0.25">
      <c r="A6404" s="170"/>
      <c r="B6404" s="168"/>
    </row>
    <row r="6405" spans="1:2" x14ac:dyDescent="0.25">
      <c r="A6405" s="170"/>
      <c r="B6405" s="168"/>
    </row>
    <row r="6406" spans="1:2" x14ac:dyDescent="0.25">
      <c r="A6406" s="170"/>
      <c r="B6406" s="168"/>
    </row>
    <row r="6407" spans="1:2" x14ac:dyDescent="0.25">
      <c r="A6407" s="170"/>
      <c r="B6407" s="168"/>
    </row>
    <row r="6408" spans="1:2" x14ac:dyDescent="0.25">
      <c r="A6408" s="170"/>
      <c r="B6408" s="168"/>
    </row>
    <row r="6409" spans="1:2" x14ac:dyDescent="0.25">
      <c r="A6409" s="170"/>
      <c r="B6409" s="168"/>
    </row>
    <row r="6410" spans="1:2" x14ac:dyDescent="0.25">
      <c r="A6410" s="170"/>
      <c r="B6410" s="168"/>
    </row>
    <row r="6411" spans="1:2" x14ac:dyDescent="0.25">
      <c r="A6411" s="170"/>
      <c r="B6411" s="168"/>
    </row>
    <row r="6412" spans="1:2" x14ac:dyDescent="0.25">
      <c r="A6412" s="170"/>
      <c r="B6412" s="168"/>
    </row>
    <row r="6413" spans="1:2" x14ac:dyDescent="0.25">
      <c r="A6413" s="170"/>
      <c r="B6413" s="168"/>
    </row>
    <row r="6414" spans="1:2" x14ac:dyDescent="0.25">
      <c r="A6414" s="170"/>
      <c r="B6414" s="168"/>
    </row>
    <row r="6415" spans="1:2" x14ac:dyDescent="0.25">
      <c r="A6415" s="170"/>
      <c r="B6415" s="168"/>
    </row>
    <row r="6416" spans="1:2" x14ac:dyDescent="0.25">
      <c r="A6416" s="170"/>
      <c r="B6416" s="168"/>
    </row>
    <row r="6417" spans="1:2" x14ac:dyDescent="0.25">
      <c r="A6417" s="170"/>
      <c r="B6417" s="168"/>
    </row>
    <row r="6418" spans="1:2" x14ac:dyDescent="0.25">
      <c r="A6418" s="170"/>
      <c r="B6418" s="168"/>
    </row>
    <row r="6419" spans="1:2" x14ac:dyDescent="0.25">
      <c r="A6419" s="170"/>
      <c r="B6419" s="168"/>
    </row>
    <row r="6420" spans="1:2" x14ac:dyDescent="0.25">
      <c r="A6420" s="170"/>
      <c r="B6420" s="168"/>
    </row>
    <row r="6421" spans="1:2" x14ac:dyDescent="0.25">
      <c r="A6421" s="170"/>
      <c r="B6421" s="168"/>
    </row>
    <row r="6422" spans="1:2" x14ac:dyDescent="0.25">
      <c r="A6422" s="170"/>
      <c r="B6422" s="168"/>
    </row>
    <row r="6423" spans="1:2" x14ac:dyDescent="0.25">
      <c r="A6423" s="170"/>
      <c r="B6423" s="168"/>
    </row>
    <row r="6424" spans="1:2" x14ac:dyDescent="0.25">
      <c r="A6424" s="170"/>
      <c r="B6424" s="168"/>
    </row>
    <row r="6425" spans="1:2" x14ac:dyDescent="0.25">
      <c r="A6425" s="170"/>
      <c r="B6425" s="168"/>
    </row>
    <row r="6426" spans="1:2" x14ac:dyDescent="0.25">
      <c r="A6426" s="170"/>
      <c r="B6426" s="168"/>
    </row>
    <row r="6427" spans="1:2" x14ac:dyDescent="0.25">
      <c r="A6427" s="170"/>
      <c r="B6427" s="168"/>
    </row>
    <row r="6428" spans="1:2" x14ac:dyDescent="0.25">
      <c r="A6428" s="170"/>
      <c r="B6428" s="168"/>
    </row>
    <row r="6429" spans="1:2" x14ac:dyDescent="0.25">
      <c r="A6429" s="170"/>
      <c r="B6429" s="168"/>
    </row>
    <row r="6430" spans="1:2" x14ac:dyDescent="0.25">
      <c r="A6430" s="170"/>
      <c r="B6430" s="168"/>
    </row>
    <row r="6431" spans="1:2" x14ac:dyDescent="0.25">
      <c r="A6431" s="170"/>
      <c r="B6431" s="168"/>
    </row>
    <row r="6432" spans="1:2" x14ac:dyDescent="0.25">
      <c r="A6432" s="170"/>
      <c r="B6432" s="168"/>
    </row>
    <row r="6433" spans="1:2" x14ac:dyDescent="0.25">
      <c r="A6433" s="170"/>
      <c r="B6433" s="168"/>
    </row>
    <row r="6434" spans="1:2" x14ac:dyDescent="0.25">
      <c r="A6434" s="170"/>
      <c r="B6434" s="168"/>
    </row>
    <row r="6435" spans="1:2" x14ac:dyDescent="0.25">
      <c r="A6435" s="170"/>
      <c r="B6435" s="168"/>
    </row>
    <row r="6436" spans="1:2" x14ac:dyDescent="0.25">
      <c r="A6436" s="170"/>
      <c r="B6436" s="168"/>
    </row>
    <row r="6437" spans="1:2" x14ac:dyDescent="0.25">
      <c r="A6437" s="170"/>
      <c r="B6437" s="168"/>
    </row>
    <row r="6438" spans="1:2" x14ac:dyDescent="0.25">
      <c r="A6438" s="170"/>
      <c r="B6438" s="168"/>
    </row>
    <row r="6439" spans="1:2" x14ac:dyDescent="0.25">
      <c r="A6439" s="170"/>
      <c r="B6439" s="168"/>
    </row>
    <row r="6440" spans="1:2" x14ac:dyDescent="0.25">
      <c r="A6440" s="170"/>
      <c r="B6440" s="168"/>
    </row>
    <row r="6441" spans="1:2" x14ac:dyDescent="0.25">
      <c r="A6441" s="170"/>
      <c r="B6441" s="168"/>
    </row>
    <row r="6442" spans="1:2" x14ac:dyDescent="0.25">
      <c r="A6442" s="170"/>
      <c r="B6442" s="168"/>
    </row>
    <row r="6443" spans="1:2" x14ac:dyDescent="0.25">
      <c r="A6443" s="170"/>
      <c r="B6443" s="168"/>
    </row>
    <row r="6444" spans="1:2" x14ac:dyDescent="0.25">
      <c r="A6444" s="170"/>
      <c r="B6444" s="168"/>
    </row>
    <row r="6445" spans="1:2" x14ac:dyDescent="0.25">
      <c r="A6445" s="170"/>
      <c r="B6445" s="168"/>
    </row>
    <row r="6446" spans="1:2" x14ac:dyDescent="0.25">
      <c r="A6446" s="170"/>
      <c r="B6446" s="168"/>
    </row>
    <row r="6447" spans="1:2" x14ac:dyDescent="0.25">
      <c r="A6447" s="170"/>
      <c r="B6447" s="168"/>
    </row>
    <row r="6448" spans="1:2" x14ac:dyDescent="0.25">
      <c r="A6448" s="170"/>
      <c r="B6448" s="168"/>
    </row>
    <row r="6449" spans="1:2" x14ac:dyDescent="0.25">
      <c r="A6449" s="170"/>
      <c r="B6449" s="168"/>
    </row>
    <row r="6450" spans="1:2" x14ac:dyDescent="0.25">
      <c r="A6450" s="170"/>
      <c r="B6450" s="168"/>
    </row>
    <row r="6451" spans="1:2" x14ac:dyDescent="0.25">
      <c r="A6451" s="170"/>
      <c r="B6451" s="168"/>
    </row>
    <row r="6452" spans="1:2" x14ac:dyDescent="0.25">
      <c r="A6452" s="170"/>
      <c r="B6452" s="168"/>
    </row>
    <row r="6453" spans="1:2" x14ac:dyDescent="0.25">
      <c r="A6453" s="170"/>
      <c r="B6453" s="168"/>
    </row>
    <row r="6454" spans="1:2" x14ac:dyDescent="0.25">
      <c r="A6454" s="170"/>
      <c r="B6454" s="168"/>
    </row>
    <row r="6455" spans="1:2" x14ac:dyDescent="0.25">
      <c r="A6455" s="170"/>
      <c r="B6455" s="168"/>
    </row>
    <row r="6456" spans="1:2" x14ac:dyDescent="0.25">
      <c r="A6456" s="170"/>
      <c r="B6456" s="168"/>
    </row>
    <row r="6457" spans="1:2" x14ac:dyDescent="0.25">
      <c r="A6457" s="170"/>
      <c r="B6457" s="168"/>
    </row>
    <row r="6458" spans="1:2" x14ac:dyDescent="0.25">
      <c r="A6458" s="170"/>
      <c r="B6458" s="168"/>
    </row>
    <row r="6459" spans="1:2" x14ac:dyDescent="0.25">
      <c r="A6459" s="170"/>
      <c r="B6459" s="168"/>
    </row>
    <row r="6460" spans="1:2" x14ac:dyDescent="0.25">
      <c r="A6460" s="170"/>
      <c r="B6460" s="168"/>
    </row>
    <row r="6461" spans="1:2" x14ac:dyDescent="0.25">
      <c r="A6461" s="170"/>
      <c r="B6461" s="168"/>
    </row>
    <row r="6462" spans="1:2" x14ac:dyDescent="0.25">
      <c r="A6462" s="170"/>
      <c r="B6462" s="168"/>
    </row>
    <row r="6463" spans="1:2" x14ac:dyDescent="0.25">
      <c r="A6463" s="170"/>
      <c r="B6463" s="168"/>
    </row>
    <row r="6464" spans="1:2" x14ac:dyDescent="0.25">
      <c r="A6464" s="170"/>
      <c r="B6464" s="168"/>
    </row>
    <row r="6465" spans="1:2" x14ac:dyDescent="0.25">
      <c r="A6465" s="170"/>
      <c r="B6465" s="168"/>
    </row>
    <row r="6466" spans="1:2" x14ac:dyDescent="0.25">
      <c r="A6466" s="170"/>
      <c r="B6466" s="168"/>
    </row>
    <row r="6467" spans="1:2" x14ac:dyDescent="0.25">
      <c r="A6467" s="170"/>
      <c r="B6467" s="168"/>
    </row>
    <row r="6468" spans="1:2" x14ac:dyDescent="0.25">
      <c r="A6468" s="170"/>
      <c r="B6468" s="168"/>
    </row>
    <row r="6469" spans="1:2" x14ac:dyDescent="0.25">
      <c r="A6469" s="170"/>
      <c r="B6469" s="168"/>
    </row>
    <row r="6470" spans="1:2" x14ac:dyDescent="0.25">
      <c r="A6470" s="170"/>
      <c r="B6470" s="168"/>
    </row>
    <row r="6471" spans="1:2" x14ac:dyDescent="0.25">
      <c r="A6471" s="170"/>
      <c r="B6471" s="168"/>
    </row>
    <row r="6472" spans="1:2" x14ac:dyDescent="0.25">
      <c r="A6472" s="170"/>
      <c r="B6472" s="168"/>
    </row>
    <row r="6473" spans="1:2" x14ac:dyDescent="0.25">
      <c r="A6473" s="170"/>
      <c r="B6473" s="168"/>
    </row>
    <row r="6474" spans="1:2" x14ac:dyDescent="0.25">
      <c r="A6474" s="170"/>
      <c r="B6474" s="168"/>
    </row>
    <row r="6475" spans="1:2" x14ac:dyDescent="0.25">
      <c r="A6475" s="170"/>
      <c r="B6475" s="168"/>
    </row>
    <row r="6476" spans="1:2" x14ac:dyDescent="0.25">
      <c r="A6476" s="170"/>
      <c r="B6476" s="168"/>
    </row>
    <row r="6477" spans="1:2" x14ac:dyDescent="0.25">
      <c r="A6477" s="170"/>
      <c r="B6477" s="168"/>
    </row>
    <row r="6478" spans="1:2" x14ac:dyDescent="0.25">
      <c r="A6478" s="170"/>
      <c r="B6478" s="168"/>
    </row>
    <row r="6479" spans="1:2" x14ac:dyDescent="0.25">
      <c r="A6479" s="170"/>
      <c r="B6479" s="168"/>
    </row>
    <row r="6480" spans="1:2" x14ac:dyDescent="0.25">
      <c r="A6480" s="170"/>
      <c r="B6480" s="168"/>
    </row>
    <row r="6481" spans="1:2" x14ac:dyDescent="0.25">
      <c r="A6481" s="170"/>
      <c r="B6481" s="168"/>
    </row>
    <row r="6482" spans="1:2" x14ac:dyDescent="0.25">
      <c r="A6482" s="170"/>
      <c r="B6482" s="168"/>
    </row>
    <row r="6483" spans="1:2" x14ac:dyDescent="0.25">
      <c r="A6483" s="170"/>
      <c r="B6483" s="168"/>
    </row>
    <row r="6484" spans="1:2" x14ac:dyDescent="0.25">
      <c r="A6484" s="170"/>
      <c r="B6484" s="168"/>
    </row>
    <row r="6485" spans="1:2" x14ac:dyDescent="0.25">
      <c r="A6485" s="170"/>
      <c r="B6485" s="168"/>
    </row>
    <row r="6486" spans="1:2" x14ac:dyDescent="0.25">
      <c r="A6486" s="170"/>
      <c r="B6486" s="168"/>
    </row>
    <row r="6487" spans="1:2" x14ac:dyDescent="0.25">
      <c r="A6487" s="170"/>
      <c r="B6487" s="168"/>
    </row>
    <row r="6488" spans="1:2" x14ac:dyDescent="0.25">
      <c r="A6488" s="170"/>
      <c r="B6488" s="168"/>
    </row>
    <row r="6489" spans="1:2" x14ac:dyDescent="0.25">
      <c r="A6489" s="170"/>
      <c r="B6489" s="168"/>
    </row>
    <row r="6490" spans="1:2" x14ac:dyDescent="0.25">
      <c r="A6490" s="170"/>
      <c r="B6490" s="168"/>
    </row>
    <row r="6491" spans="1:2" x14ac:dyDescent="0.25">
      <c r="A6491" s="170"/>
      <c r="B6491" s="168"/>
    </row>
    <row r="6492" spans="1:2" x14ac:dyDescent="0.25">
      <c r="A6492" s="170"/>
      <c r="B6492" s="168"/>
    </row>
    <row r="6493" spans="1:2" x14ac:dyDescent="0.25">
      <c r="A6493" s="170"/>
      <c r="B6493" s="168"/>
    </row>
    <row r="6494" spans="1:2" x14ac:dyDescent="0.25">
      <c r="A6494" s="170"/>
      <c r="B6494" s="168"/>
    </row>
    <row r="6495" spans="1:2" x14ac:dyDescent="0.25">
      <c r="A6495" s="170"/>
      <c r="B6495" s="168"/>
    </row>
    <row r="6496" spans="1:2" x14ac:dyDescent="0.25">
      <c r="A6496" s="170"/>
      <c r="B6496" s="168"/>
    </row>
    <row r="6497" spans="1:2" x14ac:dyDescent="0.25">
      <c r="A6497" s="170"/>
      <c r="B6497" s="168"/>
    </row>
    <row r="6498" spans="1:2" x14ac:dyDescent="0.25">
      <c r="A6498" s="170"/>
      <c r="B6498" s="168"/>
    </row>
    <row r="6499" spans="1:2" x14ac:dyDescent="0.25">
      <c r="A6499" s="170"/>
      <c r="B6499" s="168"/>
    </row>
    <row r="6500" spans="1:2" x14ac:dyDescent="0.25">
      <c r="A6500" s="170"/>
      <c r="B6500" s="168"/>
    </row>
    <row r="6501" spans="1:2" x14ac:dyDescent="0.25">
      <c r="A6501" s="170"/>
      <c r="B6501" s="168"/>
    </row>
    <row r="6502" spans="1:2" x14ac:dyDescent="0.25">
      <c r="A6502" s="170"/>
      <c r="B6502" s="168"/>
    </row>
    <row r="6503" spans="1:2" x14ac:dyDescent="0.25">
      <c r="A6503" s="170"/>
      <c r="B6503" s="168"/>
    </row>
    <row r="6504" spans="1:2" x14ac:dyDescent="0.25">
      <c r="A6504" s="170"/>
      <c r="B6504" s="168"/>
    </row>
    <row r="6505" spans="1:2" x14ac:dyDescent="0.25">
      <c r="A6505" s="170"/>
      <c r="B6505" s="168"/>
    </row>
    <row r="6506" spans="1:2" x14ac:dyDescent="0.25">
      <c r="A6506" s="170"/>
      <c r="B6506" s="168"/>
    </row>
    <row r="6507" spans="1:2" x14ac:dyDescent="0.25">
      <c r="A6507" s="170"/>
      <c r="B6507" s="168"/>
    </row>
    <row r="6508" spans="1:2" x14ac:dyDescent="0.25">
      <c r="A6508" s="170"/>
      <c r="B6508" s="168"/>
    </row>
    <row r="6509" spans="1:2" x14ac:dyDescent="0.25">
      <c r="A6509" s="170"/>
      <c r="B6509" s="168"/>
    </row>
    <row r="6510" spans="1:2" x14ac:dyDescent="0.25">
      <c r="A6510" s="170"/>
      <c r="B6510" s="168"/>
    </row>
    <row r="6511" spans="1:2" x14ac:dyDescent="0.25">
      <c r="A6511" s="170"/>
      <c r="B6511" s="168"/>
    </row>
    <row r="6512" spans="1:2" x14ac:dyDescent="0.25">
      <c r="A6512" s="170"/>
      <c r="B6512" s="168"/>
    </row>
    <row r="6513" spans="1:2" x14ac:dyDescent="0.25">
      <c r="A6513" s="170"/>
      <c r="B6513" s="168"/>
    </row>
    <row r="6514" spans="1:2" x14ac:dyDescent="0.25">
      <c r="A6514" s="170"/>
      <c r="B6514" s="168"/>
    </row>
    <row r="6515" spans="1:2" x14ac:dyDescent="0.25">
      <c r="A6515" s="170"/>
      <c r="B6515" s="168"/>
    </row>
    <row r="6516" spans="1:2" x14ac:dyDescent="0.25">
      <c r="A6516" s="170"/>
      <c r="B6516" s="168"/>
    </row>
    <row r="6517" spans="1:2" x14ac:dyDescent="0.25">
      <c r="A6517" s="170"/>
      <c r="B6517" s="168"/>
    </row>
    <row r="6518" spans="1:2" x14ac:dyDescent="0.25">
      <c r="A6518" s="170"/>
      <c r="B6518" s="168"/>
    </row>
    <row r="6519" spans="1:2" x14ac:dyDescent="0.25">
      <c r="A6519" s="170"/>
      <c r="B6519" s="168"/>
    </row>
    <row r="6520" spans="1:2" x14ac:dyDescent="0.25">
      <c r="A6520" s="170"/>
      <c r="B6520" s="168"/>
    </row>
    <row r="6521" spans="1:2" x14ac:dyDescent="0.25">
      <c r="A6521" s="170"/>
      <c r="B6521" s="168"/>
    </row>
    <row r="6522" spans="1:2" x14ac:dyDescent="0.25">
      <c r="A6522" s="170"/>
      <c r="B6522" s="168"/>
    </row>
    <row r="6523" spans="1:2" x14ac:dyDescent="0.25">
      <c r="A6523" s="170"/>
      <c r="B6523" s="168"/>
    </row>
    <row r="6524" spans="1:2" x14ac:dyDescent="0.25">
      <c r="A6524" s="170"/>
      <c r="B6524" s="168"/>
    </row>
    <row r="6525" spans="1:2" x14ac:dyDescent="0.25">
      <c r="A6525" s="170"/>
      <c r="B6525" s="168"/>
    </row>
    <row r="6526" spans="1:2" x14ac:dyDescent="0.25">
      <c r="A6526" s="170"/>
      <c r="B6526" s="168"/>
    </row>
    <row r="6527" spans="1:2" x14ac:dyDescent="0.25">
      <c r="A6527" s="170"/>
      <c r="B6527" s="168"/>
    </row>
    <row r="6528" spans="1:2" x14ac:dyDescent="0.25">
      <c r="A6528" s="170"/>
      <c r="B6528" s="168"/>
    </row>
    <row r="6529" spans="1:2" x14ac:dyDescent="0.25">
      <c r="A6529" s="170"/>
      <c r="B6529" s="168"/>
    </row>
    <row r="6530" spans="1:2" x14ac:dyDescent="0.25">
      <c r="A6530" s="170"/>
      <c r="B6530" s="168"/>
    </row>
    <row r="6531" spans="1:2" x14ac:dyDescent="0.25">
      <c r="A6531" s="170"/>
      <c r="B6531" s="168"/>
    </row>
    <row r="6532" spans="1:2" x14ac:dyDescent="0.25">
      <c r="A6532" s="170"/>
      <c r="B6532" s="168"/>
    </row>
    <row r="6533" spans="1:2" x14ac:dyDescent="0.25">
      <c r="A6533" s="170"/>
      <c r="B6533" s="168"/>
    </row>
    <row r="6534" spans="1:2" x14ac:dyDescent="0.25">
      <c r="A6534" s="170"/>
      <c r="B6534" s="168"/>
    </row>
    <row r="6535" spans="1:2" x14ac:dyDescent="0.25">
      <c r="A6535" s="170"/>
      <c r="B6535" s="168"/>
    </row>
    <row r="6536" spans="1:2" x14ac:dyDescent="0.25">
      <c r="A6536" s="170"/>
      <c r="B6536" s="168"/>
    </row>
    <row r="6537" spans="1:2" x14ac:dyDescent="0.25">
      <c r="A6537" s="170"/>
      <c r="B6537" s="168"/>
    </row>
    <row r="6538" spans="1:2" x14ac:dyDescent="0.25">
      <c r="A6538" s="170"/>
      <c r="B6538" s="168"/>
    </row>
    <row r="6539" spans="1:2" x14ac:dyDescent="0.25">
      <c r="A6539" s="170"/>
      <c r="B6539" s="168"/>
    </row>
    <row r="6540" spans="1:2" x14ac:dyDescent="0.25">
      <c r="A6540" s="170"/>
      <c r="B6540" s="168"/>
    </row>
    <row r="6541" spans="1:2" x14ac:dyDescent="0.25">
      <c r="A6541" s="170"/>
      <c r="B6541" s="168"/>
    </row>
    <row r="6542" spans="1:2" x14ac:dyDescent="0.25">
      <c r="A6542" s="170"/>
      <c r="B6542" s="168"/>
    </row>
    <row r="6543" spans="1:2" x14ac:dyDescent="0.25">
      <c r="A6543" s="170"/>
      <c r="B6543" s="168"/>
    </row>
    <row r="6544" spans="1:2" x14ac:dyDescent="0.25">
      <c r="A6544" s="170"/>
      <c r="B6544" s="168"/>
    </row>
    <row r="6545" spans="1:2" x14ac:dyDescent="0.25">
      <c r="A6545" s="170"/>
      <c r="B6545" s="168"/>
    </row>
    <row r="6546" spans="1:2" x14ac:dyDescent="0.25">
      <c r="A6546" s="170"/>
      <c r="B6546" s="168"/>
    </row>
    <row r="6547" spans="1:2" x14ac:dyDescent="0.25">
      <c r="A6547" s="170"/>
      <c r="B6547" s="168"/>
    </row>
    <row r="6548" spans="1:2" x14ac:dyDescent="0.25">
      <c r="A6548" s="170"/>
      <c r="B6548" s="168"/>
    </row>
    <row r="6549" spans="1:2" x14ac:dyDescent="0.25">
      <c r="A6549" s="170"/>
      <c r="B6549" s="168"/>
    </row>
    <row r="6550" spans="1:2" x14ac:dyDescent="0.25">
      <c r="A6550" s="170"/>
      <c r="B6550" s="168"/>
    </row>
    <row r="6551" spans="1:2" x14ac:dyDescent="0.25">
      <c r="A6551" s="170"/>
      <c r="B6551" s="168"/>
    </row>
    <row r="6552" spans="1:2" x14ac:dyDescent="0.25">
      <c r="A6552" s="170"/>
      <c r="B6552" s="168"/>
    </row>
    <row r="6553" spans="1:2" x14ac:dyDescent="0.25">
      <c r="A6553" s="170"/>
      <c r="B6553" s="168"/>
    </row>
    <row r="6554" spans="1:2" x14ac:dyDescent="0.25">
      <c r="A6554" s="170"/>
      <c r="B6554" s="168"/>
    </row>
    <row r="6555" spans="1:2" x14ac:dyDescent="0.25">
      <c r="A6555" s="170"/>
      <c r="B6555" s="168"/>
    </row>
    <row r="6556" spans="1:2" x14ac:dyDescent="0.25">
      <c r="A6556" s="170"/>
      <c r="B6556" s="168"/>
    </row>
    <row r="6557" spans="1:2" x14ac:dyDescent="0.25">
      <c r="A6557" s="170"/>
      <c r="B6557" s="168"/>
    </row>
    <row r="6558" spans="1:2" x14ac:dyDescent="0.25">
      <c r="A6558" s="170"/>
      <c r="B6558" s="168"/>
    </row>
    <row r="6559" spans="1:2" x14ac:dyDescent="0.25">
      <c r="A6559" s="170"/>
      <c r="B6559" s="168"/>
    </row>
    <row r="6560" spans="1:2" x14ac:dyDescent="0.25">
      <c r="A6560" s="170"/>
      <c r="B6560" s="168"/>
    </row>
    <row r="6561" spans="1:2" x14ac:dyDescent="0.25">
      <c r="A6561" s="170"/>
      <c r="B6561" s="168"/>
    </row>
    <row r="6562" spans="1:2" x14ac:dyDescent="0.25">
      <c r="A6562" s="170"/>
      <c r="B6562" s="168"/>
    </row>
    <row r="6563" spans="1:2" x14ac:dyDescent="0.25">
      <c r="A6563" s="170"/>
      <c r="B6563" s="168"/>
    </row>
    <row r="6564" spans="1:2" x14ac:dyDescent="0.25">
      <c r="A6564" s="170"/>
      <c r="B6564" s="168"/>
    </row>
    <row r="6565" spans="1:2" x14ac:dyDescent="0.25">
      <c r="A6565" s="170"/>
      <c r="B6565" s="168"/>
    </row>
    <row r="6566" spans="1:2" x14ac:dyDescent="0.25">
      <c r="A6566" s="170"/>
      <c r="B6566" s="168"/>
    </row>
    <row r="6567" spans="1:2" x14ac:dyDescent="0.25">
      <c r="A6567" s="170"/>
      <c r="B6567" s="168"/>
    </row>
    <row r="6568" spans="1:2" x14ac:dyDescent="0.25">
      <c r="A6568" s="170"/>
      <c r="B6568" s="168"/>
    </row>
    <row r="6569" spans="1:2" x14ac:dyDescent="0.25">
      <c r="A6569" s="170"/>
      <c r="B6569" s="168"/>
    </row>
    <row r="6570" spans="1:2" x14ac:dyDescent="0.25">
      <c r="A6570" s="170"/>
      <c r="B6570" s="168"/>
    </row>
    <row r="6571" spans="1:2" x14ac:dyDescent="0.25">
      <c r="A6571" s="170"/>
      <c r="B6571" s="168"/>
    </row>
    <row r="6572" spans="1:2" x14ac:dyDescent="0.25">
      <c r="A6572" s="170"/>
      <c r="B6572" s="168"/>
    </row>
    <row r="6573" spans="1:2" x14ac:dyDescent="0.25">
      <c r="A6573" s="170"/>
      <c r="B6573" s="168"/>
    </row>
    <row r="6574" spans="1:2" x14ac:dyDescent="0.25">
      <c r="A6574" s="170"/>
      <c r="B6574" s="168"/>
    </row>
    <row r="6575" spans="1:2" x14ac:dyDescent="0.25">
      <c r="A6575" s="170"/>
      <c r="B6575" s="168"/>
    </row>
    <row r="6576" spans="1:2" x14ac:dyDescent="0.25">
      <c r="A6576" s="170"/>
      <c r="B6576" s="168"/>
    </row>
    <row r="6577" spans="1:2" x14ac:dyDescent="0.25">
      <c r="A6577" s="170"/>
      <c r="B6577" s="168"/>
    </row>
    <row r="6578" spans="1:2" x14ac:dyDescent="0.25">
      <c r="A6578" s="170"/>
      <c r="B6578" s="168"/>
    </row>
    <row r="6579" spans="1:2" x14ac:dyDescent="0.25">
      <c r="A6579" s="170"/>
      <c r="B6579" s="168"/>
    </row>
    <row r="6580" spans="1:2" x14ac:dyDescent="0.25">
      <c r="A6580" s="170"/>
      <c r="B6580" s="168"/>
    </row>
    <row r="6581" spans="1:2" x14ac:dyDescent="0.25">
      <c r="A6581" s="170"/>
      <c r="B6581" s="168"/>
    </row>
    <row r="6582" spans="1:2" x14ac:dyDescent="0.25">
      <c r="A6582" s="170"/>
      <c r="B6582" s="168"/>
    </row>
    <row r="6583" spans="1:2" x14ac:dyDescent="0.25">
      <c r="A6583" s="170"/>
      <c r="B6583" s="168"/>
    </row>
    <row r="6584" spans="1:2" x14ac:dyDescent="0.25">
      <c r="A6584" s="170"/>
      <c r="B6584" s="168"/>
    </row>
    <row r="6585" spans="1:2" x14ac:dyDescent="0.25">
      <c r="A6585" s="170"/>
      <c r="B6585" s="168"/>
    </row>
    <row r="6586" spans="1:2" x14ac:dyDescent="0.25">
      <c r="A6586" s="170"/>
      <c r="B6586" s="168"/>
    </row>
    <row r="6587" spans="1:2" x14ac:dyDescent="0.25">
      <c r="A6587" s="170"/>
      <c r="B6587" s="168"/>
    </row>
    <row r="6588" spans="1:2" x14ac:dyDescent="0.25">
      <c r="A6588" s="170"/>
      <c r="B6588" s="168"/>
    </row>
    <row r="6589" spans="1:2" x14ac:dyDescent="0.25">
      <c r="A6589" s="170"/>
      <c r="B6589" s="168"/>
    </row>
    <row r="6590" spans="1:2" x14ac:dyDescent="0.25">
      <c r="A6590" s="170"/>
      <c r="B6590" s="168"/>
    </row>
    <row r="6591" spans="1:2" x14ac:dyDescent="0.25">
      <c r="A6591" s="170"/>
      <c r="B6591" s="168"/>
    </row>
    <row r="6592" spans="1:2" x14ac:dyDescent="0.25">
      <c r="A6592" s="170"/>
      <c r="B6592" s="168"/>
    </row>
    <row r="6593" spans="1:2" x14ac:dyDescent="0.25">
      <c r="A6593" s="170"/>
      <c r="B6593" s="168"/>
    </row>
    <row r="6594" spans="1:2" x14ac:dyDescent="0.25">
      <c r="A6594" s="170"/>
      <c r="B6594" s="168"/>
    </row>
    <row r="6595" spans="1:2" x14ac:dyDescent="0.25">
      <c r="A6595" s="170"/>
      <c r="B6595" s="168"/>
    </row>
    <row r="6596" spans="1:2" x14ac:dyDescent="0.25">
      <c r="A6596" s="170"/>
      <c r="B6596" s="168"/>
    </row>
    <row r="6597" spans="1:2" x14ac:dyDescent="0.25">
      <c r="A6597" s="170"/>
      <c r="B6597" s="168"/>
    </row>
    <row r="6598" spans="1:2" x14ac:dyDescent="0.25">
      <c r="A6598" s="170"/>
      <c r="B6598" s="168"/>
    </row>
    <row r="6599" spans="1:2" x14ac:dyDescent="0.25">
      <c r="A6599" s="170"/>
      <c r="B6599" s="168"/>
    </row>
    <row r="6600" spans="1:2" x14ac:dyDescent="0.25">
      <c r="A6600" s="170"/>
      <c r="B6600" s="168"/>
    </row>
    <row r="6601" spans="1:2" x14ac:dyDescent="0.25">
      <c r="A6601" s="170"/>
      <c r="B6601" s="168"/>
    </row>
    <row r="6602" spans="1:2" x14ac:dyDescent="0.25">
      <c r="A6602" s="170"/>
      <c r="B6602" s="168"/>
    </row>
    <row r="6603" spans="1:2" x14ac:dyDescent="0.25">
      <c r="A6603" s="170"/>
      <c r="B6603" s="168"/>
    </row>
    <row r="6604" spans="1:2" x14ac:dyDescent="0.25">
      <c r="A6604" s="170"/>
      <c r="B6604" s="168"/>
    </row>
    <row r="6605" spans="1:2" x14ac:dyDescent="0.25">
      <c r="A6605" s="170"/>
      <c r="B6605" s="168"/>
    </row>
    <row r="6606" spans="1:2" x14ac:dyDescent="0.25">
      <c r="A6606" s="170"/>
      <c r="B6606" s="168"/>
    </row>
    <row r="6607" spans="1:2" x14ac:dyDescent="0.25">
      <c r="A6607" s="170"/>
      <c r="B6607" s="168"/>
    </row>
    <row r="6608" spans="1:2" x14ac:dyDescent="0.25">
      <c r="A6608" s="170"/>
      <c r="B6608" s="168"/>
    </row>
    <row r="6609" spans="1:2" x14ac:dyDescent="0.25">
      <c r="A6609" s="170"/>
      <c r="B6609" s="168"/>
    </row>
    <row r="6610" spans="1:2" x14ac:dyDescent="0.25">
      <c r="A6610" s="170"/>
      <c r="B6610" s="168"/>
    </row>
    <row r="6611" spans="1:2" x14ac:dyDescent="0.25">
      <c r="A6611" s="170"/>
      <c r="B6611" s="168"/>
    </row>
    <row r="6612" spans="1:2" x14ac:dyDescent="0.25">
      <c r="A6612" s="170"/>
      <c r="B6612" s="168"/>
    </row>
    <row r="6613" spans="1:2" x14ac:dyDescent="0.25">
      <c r="A6613" s="170"/>
      <c r="B6613" s="168"/>
    </row>
    <row r="6614" spans="1:2" x14ac:dyDescent="0.25">
      <c r="A6614" s="170"/>
      <c r="B6614" s="168"/>
    </row>
    <row r="6615" spans="1:2" x14ac:dyDescent="0.25">
      <c r="A6615" s="170"/>
      <c r="B6615" s="168"/>
    </row>
    <row r="6616" spans="1:2" x14ac:dyDescent="0.25">
      <c r="A6616" s="170"/>
      <c r="B6616" s="168"/>
    </row>
    <row r="6617" spans="1:2" x14ac:dyDescent="0.25">
      <c r="A6617" s="170"/>
      <c r="B6617" s="168"/>
    </row>
    <row r="6618" spans="1:2" x14ac:dyDescent="0.25">
      <c r="A6618" s="170"/>
      <c r="B6618" s="168"/>
    </row>
    <row r="6619" spans="1:2" x14ac:dyDescent="0.25">
      <c r="A6619" s="170"/>
      <c r="B6619" s="168"/>
    </row>
    <row r="6620" spans="1:2" x14ac:dyDescent="0.25">
      <c r="A6620" s="170"/>
      <c r="B6620" s="168"/>
    </row>
    <row r="6621" spans="1:2" x14ac:dyDescent="0.25">
      <c r="A6621" s="170"/>
      <c r="B6621" s="168"/>
    </row>
    <row r="6622" spans="1:2" x14ac:dyDescent="0.25">
      <c r="A6622" s="170"/>
      <c r="B6622" s="168"/>
    </row>
    <row r="6623" spans="1:2" x14ac:dyDescent="0.25">
      <c r="A6623" s="170"/>
      <c r="B6623" s="168"/>
    </row>
    <row r="6624" spans="1:2" x14ac:dyDescent="0.25">
      <c r="A6624" s="170"/>
      <c r="B6624" s="168"/>
    </row>
    <row r="6625" spans="1:2" x14ac:dyDescent="0.25">
      <c r="A6625" s="170"/>
      <c r="B6625" s="168"/>
    </row>
    <row r="6626" spans="1:2" x14ac:dyDescent="0.25">
      <c r="A6626" s="170"/>
      <c r="B6626" s="168"/>
    </row>
    <row r="6627" spans="1:2" x14ac:dyDescent="0.25">
      <c r="A6627" s="170"/>
      <c r="B6627" s="168"/>
    </row>
    <row r="6628" spans="1:2" x14ac:dyDescent="0.25">
      <c r="A6628" s="170"/>
      <c r="B6628" s="168"/>
    </row>
    <row r="6629" spans="1:2" x14ac:dyDescent="0.25">
      <c r="A6629" s="170"/>
      <c r="B6629" s="168"/>
    </row>
    <row r="6630" spans="1:2" x14ac:dyDescent="0.25">
      <c r="A6630" s="170"/>
      <c r="B6630" s="168"/>
    </row>
    <row r="6631" spans="1:2" x14ac:dyDescent="0.25">
      <c r="A6631" s="170"/>
      <c r="B6631" s="168"/>
    </row>
    <row r="6632" spans="1:2" x14ac:dyDescent="0.25">
      <c r="A6632" s="170"/>
      <c r="B6632" s="168"/>
    </row>
    <row r="6633" spans="1:2" x14ac:dyDescent="0.25">
      <c r="A6633" s="170"/>
      <c r="B6633" s="168"/>
    </row>
    <row r="6634" spans="1:2" x14ac:dyDescent="0.25">
      <c r="A6634" s="170"/>
      <c r="B6634" s="168"/>
    </row>
    <row r="6635" spans="1:2" x14ac:dyDescent="0.25">
      <c r="A6635" s="170"/>
      <c r="B6635" s="168"/>
    </row>
    <row r="6636" spans="1:2" x14ac:dyDescent="0.25">
      <c r="A6636" s="170"/>
      <c r="B6636" s="168"/>
    </row>
    <row r="6637" spans="1:2" x14ac:dyDescent="0.25">
      <c r="A6637" s="170"/>
      <c r="B6637" s="168"/>
    </row>
    <row r="6638" spans="1:2" x14ac:dyDescent="0.25">
      <c r="A6638" s="170"/>
      <c r="B6638" s="168"/>
    </row>
    <row r="6639" spans="1:2" x14ac:dyDescent="0.25">
      <c r="A6639" s="170"/>
      <c r="B6639" s="168"/>
    </row>
    <row r="6640" spans="1:2" x14ac:dyDescent="0.25">
      <c r="A6640" s="170"/>
      <c r="B6640" s="168"/>
    </row>
    <row r="6641" spans="1:2" x14ac:dyDescent="0.25">
      <c r="A6641" s="170"/>
      <c r="B6641" s="168"/>
    </row>
    <row r="6642" spans="1:2" x14ac:dyDescent="0.25">
      <c r="A6642" s="170"/>
      <c r="B6642" s="168"/>
    </row>
    <row r="6643" spans="1:2" x14ac:dyDescent="0.25">
      <c r="A6643" s="170"/>
      <c r="B6643" s="168"/>
    </row>
    <row r="6644" spans="1:2" x14ac:dyDescent="0.25">
      <c r="A6644" s="170"/>
      <c r="B6644" s="168"/>
    </row>
    <row r="6645" spans="1:2" x14ac:dyDescent="0.25">
      <c r="A6645" s="170"/>
      <c r="B6645" s="168"/>
    </row>
    <row r="6646" spans="1:2" x14ac:dyDescent="0.25">
      <c r="A6646" s="170"/>
      <c r="B6646" s="168"/>
    </row>
    <row r="6647" spans="1:2" x14ac:dyDescent="0.25">
      <c r="A6647" s="170"/>
      <c r="B6647" s="168"/>
    </row>
    <row r="6648" spans="1:2" x14ac:dyDescent="0.25">
      <c r="A6648" s="170"/>
      <c r="B6648" s="168"/>
    </row>
    <row r="6649" spans="1:2" x14ac:dyDescent="0.25">
      <c r="A6649" s="170"/>
      <c r="B6649" s="168"/>
    </row>
    <row r="6650" spans="1:2" x14ac:dyDescent="0.25">
      <c r="A6650" s="170"/>
      <c r="B6650" s="168"/>
    </row>
    <row r="6651" spans="1:2" x14ac:dyDescent="0.25">
      <c r="A6651" s="170"/>
      <c r="B6651" s="168"/>
    </row>
    <row r="6652" spans="1:2" x14ac:dyDescent="0.25">
      <c r="A6652" s="170"/>
      <c r="B6652" s="168"/>
    </row>
    <row r="6653" spans="1:2" x14ac:dyDescent="0.25">
      <c r="A6653" s="170"/>
      <c r="B6653" s="168"/>
    </row>
    <row r="6654" spans="1:2" x14ac:dyDescent="0.25">
      <c r="A6654" s="170"/>
      <c r="B6654" s="168"/>
    </row>
    <row r="6655" spans="1:2" x14ac:dyDescent="0.25">
      <c r="A6655" s="170"/>
      <c r="B6655" s="168"/>
    </row>
    <row r="6656" spans="1:2" x14ac:dyDescent="0.25">
      <c r="A6656" s="170"/>
      <c r="B6656" s="168"/>
    </row>
    <row r="6657" spans="1:2" x14ac:dyDescent="0.25">
      <c r="A6657" s="170"/>
      <c r="B6657" s="168"/>
    </row>
    <row r="6658" spans="1:2" x14ac:dyDescent="0.25">
      <c r="A6658" s="170"/>
      <c r="B6658" s="168"/>
    </row>
    <row r="6659" spans="1:2" x14ac:dyDescent="0.25">
      <c r="A6659" s="170"/>
      <c r="B6659" s="168"/>
    </row>
    <row r="6660" spans="1:2" x14ac:dyDescent="0.25">
      <c r="A6660" s="170"/>
      <c r="B6660" s="168"/>
    </row>
    <row r="6661" spans="1:2" x14ac:dyDescent="0.25">
      <c r="A6661" s="170"/>
      <c r="B6661" s="168"/>
    </row>
    <row r="6662" spans="1:2" x14ac:dyDescent="0.25">
      <c r="A6662" s="170"/>
      <c r="B6662" s="168"/>
    </row>
    <row r="6663" spans="1:2" x14ac:dyDescent="0.25">
      <c r="A6663" s="170"/>
      <c r="B6663" s="168"/>
    </row>
    <row r="6664" spans="1:2" x14ac:dyDescent="0.25">
      <c r="A6664" s="170"/>
      <c r="B6664" s="168"/>
    </row>
    <row r="6665" spans="1:2" x14ac:dyDescent="0.25">
      <c r="A6665" s="170"/>
      <c r="B6665" s="168"/>
    </row>
    <row r="6666" spans="1:2" x14ac:dyDescent="0.25">
      <c r="A6666" s="170"/>
      <c r="B6666" s="168"/>
    </row>
    <row r="6667" spans="1:2" x14ac:dyDescent="0.25">
      <c r="A6667" s="170"/>
      <c r="B6667" s="168"/>
    </row>
    <row r="6668" spans="1:2" x14ac:dyDescent="0.25">
      <c r="A6668" s="170"/>
      <c r="B6668" s="168"/>
    </row>
    <row r="6669" spans="1:2" x14ac:dyDescent="0.25">
      <c r="A6669" s="170"/>
      <c r="B6669" s="168"/>
    </row>
    <row r="6670" spans="1:2" x14ac:dyDescent="0.25">
      <c r="A6670" s="170"/>
      <c r="B6670" s="168"/>
    </row>
    <row r="6671" spans="1:2" x14ac:dyDescent="0.25">
      <c r="A6671" s="170"/>
      <c r="B6671" s="168"/>
    </row>
    <row r="6672" spans="1:2" x14ac:dyDescent="0.25">
      <c r="A6672" s="170"/>
      <c r="B6672" s="168"/>
    </row>
    <row r="6673" spans="1:2" x14ac:dyDescent="0.25">
      <c r="A6673" s="170"/>
      <c r="B6673" s="168"/>
    </row>
    <row r="6674" spans="1:2" x14ac:dyDescent="0.25">
      <c r="A6674" s="170"/>
      <c r="B6674" s="168"/>
    </row>
    <row r="6675" spans="1:2" x14ac:dyDescent="0.25">
      <c r="A6675" s="170"/>
      <c r="B6675" s="168"/>
    </row>
    <row r="6676" spans="1:2" x14ac:dyDescent="0.25">
      <c r="A6676" s="170"/>
      <c r="B6676" s="168"/>
    </row>
    <row r="6677" spans="1:2" x14ac:dyDescent="0.25">
      <c r="A6677" s="170"/>
      <c r="B6677" s="168"/>
    </row>
    <row r="6678" spans="1:2" x14ac:dyDescent="0.25">
      <c r="A6678" s="170"/>
      <c r="B6678" s="168"/>
    </row>
    <row r="6679" spans="1:2" x14ac:dyDescent="0.25">
      <c r="A6679" s="170"/>
      <c r="B6679" s="168"/>
    </row>
    <row r="6680" spans="1:2" x14ac:dyDescent="0.25">
      <c r="A6680" s="170"/>
      <c r="B6680" s="168"/>
    </row>
    <row r="6681" spans="1:2" x14ac:dyDescent="0.25">
      <c r="A6681" s="170"/>
      <c r="B6681" s="168"/>
    </row>
    <row r="6682" spans="1:2" x14ac:dyDescent="0.25">
      <c r="A6682" s="170"/>
      <c r="B6682" s="168"/>
    </row>
    <row r="6683" spans="1:2" x14ac:dyDescent="0.25">
      <c r="A6683" s="170"/>
      <c r="B6683" s="168"/>
    </row>
    <row r="6684" spans="1:2" x14ac:dyDescent="0.25">
      <c r="A6684" s="170"/>
      <c r="B6684" s="168"/>
    </row>
    <row r="6685" spans="1:2" x14ac:dyDescent="0.25">
      <c r="A6685" s="170"/>
      <c r="B6685" s="168"/>
    </row>
    <row r="6686" spans="1:2" x14ac:dyDescent="0.25">
      <c r="A6686" s="170"/>
      <c r="B6686" s="168"/>
    </row>
    <row r="6687" spans="1:2" x14ac:dyDescent="0.25">
      <c r="A6687" s="170"/>
      <c r="B6687" s="168"/>
    </row>
    <row r="6688" spans="1:2" x14ac:dyDescent="0.25">
      <c r="A6688" s="170"/>
      <c r="B6688" s="168"/>
    </row>
    <row r="6689" spans="1:2" x14ac:dyDescent="0.25">
      <c r="A6689" s="170"/>
      <c r="B6689" s="168"/>
    </row>
    <row r="6690" spans="1:2" x14ac:dyDescent="0.25">
      <c r="A6690" s="170"/>
      <c r="B6690" s="168"/>
    </row>
    <row r="6691" spans="1:2" x14ac:dyDescent="0.25">
      <c r="A6691" s="170"/>
      <c r="B6691" s="168"/>
    </row>
    <row r="6692" spans="1:2" x14ac:dyDescent="0.25">
      <c r="A6692" s="170"/>
      <c r="B6692" s="168"/>
    </row>
    <row r="6693" spans="1:2" x14ac:dyDescent="0.25">
      <c r="A6693" s="170"/>
      <c r="B6693" s="168"/>
    </row>
    <row r="6694" spans="1:2" x14ac:dyDescent="0.25">
      <c r="A6694" s="170"/>
      <c r="B6694" s="168"/>
    </row>
    <row r="6695" spans="1:2" x14ac:dyDescent="0.25">
      <c r="A6695" s="170"/>
      <c r="B6695" s="168"/>
    </row>
    <row r="6696" spans="1:2" x14ac:dyDescent="0.25">
      <c r="A6696" s="170"/>
      <c r="B6696" s="168"/>
    </row>
    <row r="6697" spans="1:2" x14ac:dyDescent="0.25">
      <c r="A6697" s="170"/>
      <c r="B6697" s="168"/>
    </row>
    <row r="6698" spans="1:2" x14ac:dyDescent="0.25">
      <c r="A6698" s="170"/>
      <c r="B6698" s="168"/>
    </row>
    <row r="6699" spans="1:2" x14ac:dyDescent="0.25">
      <c r="A6699" s="170"/>
      <c r="B6699" s="168"/>
    </row>
    <row r="6700" spans="1:2" x14ac:dyDescent="0.25">
      <c r="A6700" s="170"/>
      <c r="B6700" s="168"/>
    </row>
    <row r="6701" spans="1:2" x14ac:dyDescent="0.25">
      <c r="A6701" s="170"/>
      <c r="B6701" s="168"/>
    </row>
    <row r="6702" spans="1:2" x14ac:dyDescent="0.25">
      <c r="A6702" s="170"/>
      <c r="B6702" s="168"/>
    </row>
    <row r="6703" spans="1:2" x14ac:dyDescent="0.25">
      <c r="A6703" s="170"/>
      <c r="B6703" s="168"/>
    </row>
    <row r="6704" spans="1:2" x14ac:dyDescent="0.25">
      <c r="A6704" s="170"/>
      <c r="B6704" s="168"/>
    </row>
    <row r="6705" spans="1:2" x14ac:dyDescent="0.25">
      <c r="A6705" s="170"/>
      <c r="B6705" s="168"/>
    </row>
    <row r="6706" spans="1:2" x14ac:dyDescent="0.25">
      <c r="A6706" s="170"/>
      <c r="B6706" s="168"/>
    </row>
    <row r="6707" spans="1:2" x14ac:dyDescent="0.25">
      <c r="A6707" s="170"/>
      <c r="B6707" s="168"/>
    </row>
    <row r="6708" spans="1:2" x14ac:dyDescent="0.25">
      <c r="A6708" s="170"/>
      <c r="B6708" s="168"/>
    </row>
    <row r="6709" spans="1:2" x14ac:dyDescent="0.25">
      <c r="A6709" s="170"/>
      <c r="B6709" s="168"/>
    </row>
    <row r="6710" spans="1:2" x14ac:dyDescent="0.25">
      <c r="A6710" s="170"/>
      <c r="B6710" s="168"/>
    </row>
    <row r="6711" spans="1:2" x14ac:dyDescent="0.25">
      <c r="A6711" s="170"/>
      <c r="B6711" s="168"/>
    </row>
    <row r="6712" spans="1:2" x14ac:dyDescent="0.25">
      <c r="A6712" s="170"/>
      <c r="B6712" s="168"/>
    </row>
    <row r="6713" spans="1:2" x14ac:dyDescent="0.25">
      <c r="A6713" s="170"/>
      <c r="B6713" s="168"/>
    </row>
    <row r="6714" spans="1:2" x14ac:dyDescent="0.25">
      <c r="A6714" s="170"/>
      <c r="B6714" s="168"/>
    </row>
    <row r="6715" spans="1:2" x14ac:dyDescent="0.25">
      <c r="A6715" s="170"/>
      <c r="B6715" s="168"/>
    </row>
    <row r="6716" spans="1:2" x14ac:dyDescent="0.25">
      <c r="A6716" s="170"/>
      <c r="B6716" s="168"/>
    </row>
    <row r="6717" spans="1:2" x14ac:dyDescent="0.25">
      <c r="A6717" s="170"/>
      <c r="B6717" s="168"/>
    </row>
    <row r="6718" spans="1:2" x14ac:dyDescent="0.25">
      <c r="A6718" s="170"/>
      <c r="B6718" s="168"/>
    </row>
    <row r="6719" spans="1:2" x14ac:dyDescent="0.25">
      <c r="A6719" s="170"/>
      <c r="B6719" s="168"/>
    </row>
    <row r="6720" spans="1:2" x14ac:dyDescent="0.25">
      <c r="A6720" s="170"/>
      <c r="B6720" s="168"/>
    </row>
    <row r="6721" spans="1:2" x14ac:dyDescent="0.25">
      <c r="A6721" s="170"/>
      <c r="B6721" s="168"/>
    </row>
    <row r="6722" spans="1:2" x14ac:dyDescent="0.25">
      <c r="A6722" s="170"/>
      <c r="B6722" s="168"/>
    </row>
    <row r="6723" spans="1:2" x14ac:dyDescent="0.25">
      <c r="A6723" s="170"/>
      <c r="B6723" s="168"/>
    </row>
    <row r="6724" spans="1:2" x14ac:dyDescent="0.25">
      <c r="A6724" s="170"/>
      <c r="B6724" s="168"/>
    </row>
    <row r="6725" spans="1:2" x14ac:dyDescent="0.25">
      <c r="A6725" s="170"/>
      <c r="B6725" s="168"/>
    </row>
    <row r="6726" spans="1:2" x14ac:dyDescent="0.25">
      <c r="A6726" s="170"/>
      <c r="B6726" s="168"/>
    </row>
    <row r="6727" spans="1:2" x14ac:dyDescent="0.25">
      <c r="A6727" s="170"/>
      <c r="B6727" s="168"/>
    </row>
    <row r="6728" spans="1:2" x14ac:dyDescent="0.25">
      <c r="A6728" s="170"/>
      <c r="B6728" s="168"/>
    </row>
    <row r="6729" spans="1:2" x14ac:dyDescent="0.25">
      <c r="A6729" s="170"/>
      <c r="B6729" s="168"/>
    </row>
    <row r="6730" spans="1:2" x14ac:dyDescent="0.25">
      <c r="A6730" s="170"/>
      <c r="B6730" s="168"/>
    </row>
    <row r="6731" spans="1:2" x14ac:dyDescent="0.25">
      <c r="A6731" s="170"/>
      <c r="B6731" s="168"/>
    </row>
    <row r="6732" spans="1:2" x14ac:dyDescent="0.25">
      <c r="A6732" s="170"/>
      <c r="B6732" s="168"/>
    </row>
    <row r="6733" spans="1:2" x14ac:dyDescent="0.25">
      <c r="A6733" s="170"/>
      <c r="B6733" s="168"/>
    </row>
    <row r="6734" spans="1:2" x14ac:dyDescent="0.25">
      <c r="A6734" s="170"/>
      <c r="B6734" s="168"/>
    </row>
    <row r="6735" spans="1:2" x14ac:dyDescent="0.25">
      <c r="A6735" s="170"/>
      <c r="B6735" s="168"/>
    </row>
    <row r="6736" spans="1:2" x14ac:dyDescent="0.25">
      <c r="A6736" s="170"/>
      <c r="B6736" s="168"/>
    </row>
    <row r="6737" spans="1:2" x14ac:dyDescent="0.25">
      <c r="A6737" s="170"/>
      <c r="B6737" s="168"/>
    </row>
    <row r="6738" spans="1:2" x14ac:dyDescent="0.25">
      <c r="A6738" s="170"/>
      <c r="B6738" s="168"/>
    </row>
    <row r="6739" spans="1:2" x14ac:dyDescent="0.25">
      <c r="A6739" s="170"/>
      <c r="B6739" s="168"/>
    </row>
    <row r="6740" spans="1:2" x14ac:dyDescent="0.25">
      <c r="A6740" s="170"/>
      <c r="B6740" s="168"/>
    </row>
    <row r="6741" spans="1:2" x14ac:dyDescent="0.25">
      <c r="A6741" s="170"/>
      <c r="B6741" s="168"/>
    </row>
    <row r="6742" spans="1:2" x14ac:dyDescent="0.25">
      <c r="A6742" s="170"/>
      <c r="B6742" s="168"/>
    </row>
    <row r="6743" spans="1:2" x14ac:dyDescent="0.25">
      <c r="A6743" s="170"/>
      <c r="B6743" s="168"/>
    </row>
    <row r="6744" spans="1:2" x14ac:dyDescent="0.25">
      <c r="A6744" s="170"/>
      <c r="B6744" s="168"/>
    </row>
    <row r="6745" spans="1:2" x14ac:dyDescent="0.25">
      <c r="A6745" s="170"/>
      <c r="B6745" s="168"/>
    </row>
    <row r="6746" spans="1:2" x14ac:dyDescent="0.25">
      <c r="A6746" s="170"/>
      <c r="B6746" s="168"/>
    </row>
    <row r="6747" spans="1:2" x14ac:dyDescent="0.25">
      <c r="A6747" s="170"/>
      <c r="B6747" s="168"/>
    </row>
    <row r="6748" spans="1:2" x14ac:dyDescent="0.25">
      <c r="A6748" s="170"/>
      <c r="B6748" s="168"/>
    </row>
    <row r="6749" spans="1:2" x14ac:dyDescent="0.25">
      <c r="A6749" s="170"/>
      <c r="B6749" s="168"/>
    </row>
    <row r="6750" spans="1:2" x14ac:dyDescent="0.25">
      <c r="A6750" s="170"/>
      <c r="B6750" s="168"/>
    </row>
    <row r="6751" spans="1:2" x14ac:dyDescent="0.25">
      <c r="A6751" s="170"/>
      <c r="B6751" s="168"/>
    </row>
    <row r="6752" spans="1:2" x14ac:dyDescent="0.25">
      <c r="A6752" s="170"/>
      <c r="B6752" s="168"/>
    </row>
    <row r="6753" spans="1:2" x14ac:dyDescent="0.25">
      <c r="A6753" s="170"/>
      <c r="B6753" s="168"/>
    </row>
    <row r="6754" spans="1:2" x14ac:dyDescent="0.25">
      <c r="A6754" s="170"/>
      <c r="B6754" s="168"/>
    </row>
    <row r="6755" spans="1:2" x14ac:dyDescent="0.25">
      <c r="A6755" s="170"/>
      <c r="B6755" s="168"/>
    </row>
    <row r="6756" spans="1:2" x14ac:dyDescent="0.25">
      <c r="A6756" s="170"/>
      <c r="B6756" s="168"/>
    </row>
    <row r="6757" spans="1:2" x14ac:dyDescent="0.25">
      <c r="A6757" s="170"/>
      <c r="B6757" s="168"/>
    </row>
    <row r="6758" spans="1:2" x14ac:dyDescent="0.25">
      <c r="A6758" s="170"/>
      <c r="B6758" s="168"/>
    </row>
    <row r="6759" spans="1:2" x14ac:dyDescent="0.25">
      <c r="A6759" s="170"/>
      <c r="B6759" s="168"/>
    </row>
    <row r="6760" spans="1:2" x14ac:dyDescent="0.25">
      <c r="A6760" s="170"/>
      <c r="B6760" s="168"/>
    </row>
    <row r="6761" spans="1:2" x14ac:dyDescent="0.25">
      <c r="A6761" s="170"/>
      <c r="B6761" s="168"/>
    </row>
    <row r="6762" spans="1:2" x14ac:dyDescent="0.25">
      <c r="A6762" s="170"/>
      <c r="B6762" s="168"/>
    </row>
    <row r="6763" spans="1:2" x14ac:dyDescent="0.25">
      <c r="A6763" s="170"/>
      <c r="B6763" s="168"/>
    </row>
    <row r="6764" spans="1:2" x14ac:dyDescent="0.25">
      <c r="A6764" s="170"/>
      <c r="B6764" s="168"/>
    </row>
    <row r="6765" spans="1:2" x14ac:dyDescent="0.25">
      <c r="A6765" s="170"/>
      <c r="B6765" s="168"/>
    </row>
    <row r="6766" spans="1:2" x14ac:dyDescent="0.25">
      <c r="A6766" s="170"/>
      <c r="B6766" s="168"/>
    </row>
    <row r="6767" spans="1:2" x14ac:dyDescent="0.25">
      <c r="A6767" s="170"/>
      <c r="B6767" s="168"/>
    </row>
    <row r="6768" spans="1:2" x14ac:dyDescent="0.25">
      <c r="A6768" s="170"/>
      <c r="B6768" s="168"/>
    </row>
    <row r="6769" spans="1:2" x14ac:dyDescent="0.25">
      <c r="A6769" s="170"/>
      <c r="B6769" s="168"/>
    </row>
    <row r="6770" spans="1:2" x14ac:dyDescent="0.25">
      <c r="A6770" s="170"/>
      <c r="B6770" s="168"/>
    </row>
    <row r="6771" spans="1:2" x14ac:dyDescent="0.25">
      <c r="A6771" s="170"/>
      <c r="B6771" s="168"/>
    </row>
    <row r="6772" spans="1:2" x14ac:dyDescent="0.25">
      <c r="A6772" s="170"/>
      <c r="B6772" s="168"/>
    </row>
    <row r="6773" spans="1:2" x14ac:dyDescent="0.25">
      <c r="A6773" s="170"/>
      <c r="B6773" s="168"/>
    </row>
    <row r="6774" spans="1:2" x14ac:dyDescent="0.25">
      <c r="A6774" s="170"/>
      <c r="B6774" s="168"/>
    </row>
    <row r="6775" spans="1:2" x14ac:dyDescent="0.25">
      <c r="A6775" s="170"/>
      <c r="B6775" s="168"/>
    </row>
    <row r="6776" spans="1:2" x14ac:dyDescent="0.25">
      <c r="A6776" s="170"/>
      <c r="B6776" s="168"/>
    </row>
    <row r="6777" spans="1:2" x14ac:dyDescent="0.25">
      <c r="A6777" s="170"/>
      <c r="B6777" s="168"/>
    </row>
    <row r="6778" spans="1:2" x14ac:dyDescent="0.25">
      <c r="A6778" s="170"/>
      <c r="B6778" s="168"/>
    </row>
    <row r="6779" spans="1:2" x14ac:dyDescent="0.25">
      <c r="A6779" s="170"/>
      <c r="B6779" s="168"/>
    </row>
    <row r="6780" spans="1:2" x14ac:dyDescent="0.25">
      <c r="A6780" s="170"/>
      <c r="B6780" s="168"/>
    </row>
    <row r="6781" spans="1:2" x14ac:dyDescent="0.25">
      <c r="A6781" s="170"/>
      <c r="B6781" s="168"/>
    </row>
    <row r="6782" spans="1:2" x14ac:dyDescent="0.25">
      <c r="A6782" s="170"/>
      <c r="B6782" s="168"/>
    </row>
    <row r="6783" spans="1:2" x14ac:dyDescent="0.25">
      <c r="A6783" s="170"/>
      <c r="B6783" s="168"/>
    </row>
    <row r="6784" spans="1:2" x14ac:dyDescent="0.25">
      <c r="A6784" s="170"/>
      <c r="B6784" s="168"/>
    </row>
    <row r="6785" spans="1:2" x14ac:dyDescent="0.25">
      <c r="A6785" s="170"/>
      <c r="B6785" s="168"/>
    </row>
    <row r="6786" spans="1:2" x14ac:dyDescent="0.25">
      <c r="A6786" s="170"/>
      <c r="B6786" s="168"/>
    </row>
    <row r="6787" spans="1:2" x14ac:dyDescent="0.25">
      <c r="A6787" s="170"/>
      <c r="B6787" s="168"/>
    </row>
    <row r="6788" spans="1:2" x14ac:dyDescent="0.25">
      <c r="A6788" s="170"/>
      <c r="B6788" s="168"/>
    </row>
    <row r="6789" spans="1:2" x14ac:dyDescent="0.25">
      <c r="A6789" s="170"/>
      <c r="B6789" s="168"/>
    </row>
    <row r="6790" spans="1:2" x14ac:dyDescent="0.25">
      <c r="A6790" s="170"/>
      <c r="B6790" s="168"/>
    </row>
    <row r="6791" spans="1:2" x14ac:dyDescent="0.25">
      <c r="A6791" s="170"/>
      <c r="B6791" s="168"/>
    </row>
    <row r="6792" spans="1:2" x14ac:dyDescent="0.25">
      <c r="A6792" s="170"/>
      <c r="B6792" s="168"/>
    </row>
    <row r="6793" spans="1:2" x14ac:dyDescent="0.25">
      <c r="A6793" s="170"/>
      <c r="B6793" s="168"/>
    </row>
    <row r="6794" spans="1:2" x14ac:dyDescent="0.25">
      <c r="A6794" s="170"/>
      <c r="B6794" s="168"/>
    </row>
    <row r="6795" spans="1:2" x14ac:dyDescent="0.25">
      <c r="A6795" s="170"/>
      <c r="B6795" s="168"/>
    </row>
    <row r="6796" spans="1:2" x14ac:dyDescent="0.25">
      <c r="A6796" s="170"/>
      <c r="B6796" s="168"/>
    </row>
    <row r="6797" spans="1:2" x14ac:dyDescent="0.25">
      <c r="A6797" s="170"/>
      <c r="B6797" s="168"/>
    </row>
    <row r="6798" spans="1:2" x14ac:dyDescent="0.25">
      <c r="A6798" s="170"/>
      <c r="B6798" s="168"/>
    </row>
    <row r="6799" spans="1:2" x14ac:dyDescent="0.25">
      <c r="A6799" s="170"/>
      <c r="B6799" s="168"/>
    </row>
    <row r="6800" spans="1:2" x14ac:dyDescent="0.25">
      <c r="A6800" s="170"/>
      <c r="B6800" s="168"/>
    </row>
    <row r="6801" spans="1:2" x14ac:dyDescent="0.25">
      <c r="A6801" s="170"/>
      <c r="B6801" s="168"/>
    </row>
    <row r="6802" spans="1:2" x14ac:dyDescent="0.25">
      <c r="A6802" s="170"/>
      <c r="B6802" s="168"/>
    </row>
    <row r="6803" spans="1:2" x14ac:dyDescent="0.25">
      <c r="A6803" s="170"/>
      <c r="B6803" s="168"/>
    </row>
    <row r="6804" spans="1:2" x14ac:dyDescent="0.25">
      <c r="A6804" s="170"/>
      <c r="B6804" s="168"/>
    </row>
    <row r="6805" spans="1:2" x14ac:dyDescent="0.25">
      <c r="A6805" s="170"/>
      <c r="B6805" s="168"/>
    </row>
    <row r="6806" spans="1:2" x14ac:dyDescent="0.25">
      <c r="A6806" s="170"/>
      <c r="B6806" s="168"/>
    </row>
    <row r="6807" spans="1:2" x14ac:dyDescent="0.25">
      <c r="A6807" s="170"/>
      <c r="B6807" s="168"/>
    </row>
    <row r="6808" spans="1:2" x14ac:dyDescent="0.25">
      <c r="A6808" s="170"/>
      <c r="B6808" s="168"/>
    </row>
    <row r="6809" spans="1:2" x14ac:dyDescent="0.25">
      <c r="A6809" s="170"/>
      <c r="B6809" s="168"/>
    </row>
    <row r="6810" spans="1:2" x14ac:dyDescent="0.25">
      <c r="A6810" s="170"/>
      <c r="B6810" s="168"/>
    </row>
    <row r="6811" spans="1:2" x14ac:dyDescent="0.25">
      <c r="A6811" s="170"/>
      <c r="B6811" s="168"/>
    </row>
    <row r="6812" spans="1:2" x14ac:dyDescent="0.25">
      <c r="A6812" s="170"/>
      <c r="B6812" s="168"/>
    </row>
    <row r="6813" spans="1:2" x14ac:dyDescent="0.25">
      <c r="A6813" s="170"/>
      <c r="B6813" s="168"/>
    </row>
    <row r="6814" spans="1:2" x14ac:dyDescent="0.25">
      <c r="A6814" s="170"/>
      <c r="B6814" s="168"/>
    </row>
    <row r="6815" spans="1:2" x14ac:dyDescent="0.25">
      <c r="A6815" s="170"/>
      <c r="B6815" s="168"/>
    </row>
    <row r="6816" spans="1:2" x14ac:dyDescent="0.25">
      <c r="A6816" s="170"/>
      <c r="B6816" s="168"/>
    </row>
    <row r="6817" spans="1:2" x14ac:dyDescent="0.25">
      <c r="A6817" s="170"/>
      <c r="B6817" s="168"/>
    </row>
    <row r="6818" spans="1:2" x14ac:dyDescent="0.25">
      <c r="A6818" s="170"/>
      <c r="B6818" s="168"/>
    </row>
    <row r="6819" spans="1:2" x14ac:dyDescent="0.25">
      <c r="A6819" s="170"/>
      <c r="B6819" s="168"/>
    </row>
    <row r="6820" spans="1:2" x14ac:dyDescent="0.25">
      <c r="A6820" s="170"/>
      <c r="B6820" s="168"/>
    </row>
    <row r="6821" spans="1:2" x14ac:dyDescent="0.25">
      <c r="A6821" s="170"/>
      <c r="B6821" s="168"/>
    </row>
    <row r="6822" spans="1:2" x14ac:dyDescent="0.25">
      <c r="A6822" s="170"/>
      <c r="B6822" s="168"/>
    </row>
    <row r="6823" spans="1:2" x14ac:dyDescent="0.25">
      <c r="A6823" s="170"/>
      <c r="B6823" s="168"/>
    </row>
    <row r="6824" spans="1:2" x14ac:dyDescent="0.25">
      <c r="A6824" s="170"/>
      <c r="B6824" s="168"/>
    </row>
    <row r="6825" spans="1:2" x14ac:dyDescent="0.25">
      <c r="A6825" s="170"/>
      <c r="B6825" s="168"/>
    </row>
    <row r="6826" spans="1:2" x14ac:dyDescent="0.25">
      <c r="A6826" s="170"/>
      <c r="B6826" s="168"/>
    </row>
    <row r="6827" spans="1:2" x14ac:dyDescent="0.25">
      <c r="A6827" s="170"/>
      <c r="B6827" s="168"/>
    </row>
    <row r="6828" spans="1:2" x14ac:dyDescent="0.25">
      <c r="A6828" s="170"/>
      <c r="B6828" s="168"/>
    </row>
    <row r="6829" spans="1:2" x14ac:dyDescent="0.25">
      <c r="A6829" s="170"/>
      <c r="B6829" s="168"/>
    </row>
    <row r="6830" spans="1:2" x14ac:dyDescent="0.25">
      <c r="A6830" s="170"/>
      <c r="B6830" s="168"/>
    </row>
    <row r="6831" spans="1:2" x14ac:dyDescent="0.25">
      <c r="A6831" s="170"/>
      <c r="B6831" s="168"/>
    </row>
    <row r="6832" spans="1:2" x14ac:dyDescent="0.25">
      <c r="A6832" s="170"/>
      <c r="B6832" s="168"/>
    </row>
    <row r="6833" spans="1:2" x14ac:dyDescent="0.25">
      <c r="A6833" s="170"/>
      <c r="B6833" s="168"/>
    </row>
    <row r="6834" spans="1:2" x14ac:dyDescent="0.25">
      <c r="A6834" s="170"/>
      <c r="B6834" s="168"/>
    </row>
    <row r="6835" spans="1:2" x14ac:dyDescent="0.25">
      <c r="A6835" s="170"/>
      <c r="B6835" s="168"/>
    </row>
    <row r="6836" spans="1:2" x14ac:dyDescent="0.25">
      <c r="A6836" s="170"/>
      <c r="B6836" s="168"/>
    </row>
    <row r="6837" spans="1:2" x14ac:dyDescent="0.25">
      <c r="A6837" s="170"/>
      <c r="B6837" s="168"/>
    </row>
    <row r="6838" spans="1:2" x14ac:dyDescent="0.25">
      <c r="A6838" s="170"/>
      <c r="B6838" s="168"/>
    </row>
    <row r="6839" spans="1:2" x14ac:dyDescent="0.25">
      <c r="A6839" s="170"/>
      <c r="B6839" s="168"/>
    </row>
    <row r="6840" spans="1:2" x14ac:dyDescent="0.25">
      <c r="A6840" s="170"/>
      <c r="B6840" s="168"/>
    </row>
    <row r="6841" spans="1:2" x14ac:dyDescent="0.25">
      <c r="A6841" s="170"/>
      <c r="B6841" s="168"/>
    </row>
    <row r="6842" spans="1:2" x14ac:dyDescent="0.25">
      <c r="A6842" s="170"/>
      <c r="B6842" s="168"/>
    </row>
    <row r="6843" spans="1:2" x14ac:dyDescent="0.25">
      <c r="A6843" s="170"/>
      <c r="B6843" s="168"/>
    </row>
    <row r="6844" spans="1:2" x14ac:dyDescent="0.25">
      <c r="A6844" s="170"/>
      <c r="B6844" s="168"/>
    </row>
    <row r="6845" spans="1:2" x14ac:dyDescent="0.25">
      <c r="A6845" s="170"/>
      <c r="B6845" s="168"/>
    </row>
    <row r="6846" spans="1:2" x14ac:dyDescent="0.25">
      <c r="A6846" s="170"/>
      <c r="B6846" s="168"/>
    </row>
    <row r="6847" spans="1:2" x14ac:dyDescent="0.25">
      <c r="A6847" s="170"/>
      <c r="B6847" s="168"/>
    </row>
    <row r="6848" spans="1:2" x14ac:dyDescent="0.25">
      <c r="A6848" s="170"/>
      <c r="B6848" s="168"/>
    </row>
    <row r="6849" spans="1:2" x14ac:dyDescent="0.25">
      <c r="A6849" s="170"/>
      <c r="B6849" s="168"/>
    </row>
    <row r="6850" spans="1:2" x14ac:dyDescent="0.25">
      <c r="A6850" s="170"/>
      <c r="B6850" s="168"/>
    </row>
    <row r="6851" spans="1:2" x14ac:dyDescent="0.25">
      <c r="A6851" s="170"/>
      <c r="B6851" s="168"/>
    </row>
    <row r="6852" spans="1:2" x14ac:dyDescent="0.25">
      <c r="A6852" s="170"/>
      <c r="B6852" s="168"/>
    </row>
    <row r="6853" spans="1:2" x14ac:dyDescent="0.25">
      <c r="A6853" s="170"/>
      <c r="B6853" s="168"/>
    </row>
    <row r="6854" spans="1:2" x14ac:dyDescent="0.25">
      <c r="A6854" s="170"/>
      <c r="B6854" s="168"/>
    </row>
    <row r="6855" spans="1:2" x14ac:dyDescent="0.25">
      <c r="A6855" s="170"/>
      <c r="B6855" s="168"/>
    </row>
    <row r="6856" spans="1:2" x14ac:dyDescent="0.25">
      <c r="A6856" s="170"/>
      <c r="B6856" s="168"/>
    </row>
    <row r="6857" spans="1:2" x14ac:dyDescent="0.25">
      <c r="A6857" s="170"/>
      <c r="B6857" s="168"/>
    </row>
    <row r="6858" spans="1:2" x14ac:dyDescent="0.25">
      <c r="A6858" s="170"/>
      <c r="B6858" s="168"/>
    </row>
    <row r="6859" spans="1:2" x14ac:dyDescent="0.25">
      <c r="A6859" s="170"/>
      <c r="B6859" s="168"/>
    </row>
    <row r="6860" spans="1:2" x14ac:dyDescent="0.25">
      <c r="A6860" s="170"/>
      <c r="B6860" s="168"/>
    </row>
    <row r="6861" spans="1:2" x14ac:dyDescent="0.25">
      <c r="A6861" s="170"/>
      <c r="B6861" s="168"/>
    </row>
    <row r="6862" spans="1:2" x14ac:dyDescent="0.25">
      <c r="A6862" s="170"/>
      <c r="B6862" s="168"/>
    </row>
    <row r="6863" spans="1:2" x14ac:dyDescent="0.25">
      <c r="A6863" s="170"/>
      <c r="B6863" s="168"/>
    </row>
    <row r="6864" spans="1:2" x14ac:dyDescent="0.25">
      <c r="A6864" s="170"/>
      <c r="B6864" s="168"/>
    </row>
    <row r="6865" spans="1:2" x14ac:dyDescent="0.25">
      <c r="A6865" s="170"/>
      <c r="B6865" s="168"/>
    </row>
    <row r="6866" spans="1:2" x14ac:dyDescent="0.25">
      <c r="A6866" s="170"/>
      <c r="B6866" s="168"/>
    </row>
    <row r="6867" spans="1:2" x14ac:dyDescent="0.25">
      <c r="A6867" s="170"/>
      <c r="B6867" s="168"/>
    </row>
    <row r="6868" spans="1:2" x14ac:dyDescent="0.25">
      <c r="A6868" s="170"/>
      <c r="B6868" s="168"/>
    </row>
    <row r="6869" spans="1:2" x14ac:dyDescent="0.25">
      <c r="A6869" s="170"/>
      <c r="B6869" s="168"/>
    </row>
    <row r="6870" spans="1:2" x14ac:dyDescent="0.25">
      <c r="A6870" s="170"/>
      <c r="B6870" s="168"/>
    </row>
    <row r="6871" spans="1:2" x14ac:dyDescent="0.25">
      <c r="A6871" s="170"/>
      <c r="B6871" s="168"/>
    </row>
    <row r="6872" spans="1:2" x14ac:dyDescent="0.25">
      <c r="A6872" s="170"/>
      <c r="B6872" s="168"/>
    </row>
    <row r="6873" spans="1:2" x14ac:dyDescent="0.25">
      <c r="A6873" s="170"/>
      <c r="B6873" s="168"/>
    </row>
    <row r="6874" spans="1:2" x14ac:dyDescent="0.25">
      <c r="A6874" s="170"/>
      <c r="B6874" s="168"/>
    </row>
    <row r="6875" spans="1:2" x14ac:dyDescent="0.25">
      <c r="A6875" s="170"/>
      <c r="B6875" s="168"/>
    </row>
    <row r="6876" spans="1:2" x14ac:dyDescent="0.25">
      <c r="A6876" s="170"/>
      <c r="B6876" s="168"/>
    </row>
    <row r="6877" spans="1:2" x14ac:dyDescent="0.25">
      <c r="A6877" s="170"/>
      <c r="B6877" s="168"/>
    </row>
    <row r="6878" spans="1:2" x14ac:dyDescent="0.25">
      <c r="A6878" s="170"/>
      <c r="B6878" s="168"/>
    </row>
    <row r="6879" spans="1:2" x14ac:dyDescent="0.25">
      <c r="A6879" s="170"/>
      <c r="B6879" s="168"/>
    </row>
    <row r="6880" spans="1:2" x14ac:dyDescent="0.25">
      <c r="A6880" s="170"/>
      <c r="B6880" s="168"/>
    </row>
    <row r="6881" spans="1:2" x14ac:dyDescent="0.25">
      <c r="A6881" s="170"/>
      <c r="B6881" s="168"/>
    </row>
    <row r="6882" spans="1:2" x14ac:dyDescent="0.25">
      <c r="A6882" s="170"/>
      <c r="B6882" s="168"/>
    </row>
    <row r="6883" spans="1:2" x14ac:dyDescent="0.25">
      <c r="A6883" s="170"/>
      <c r="B6883" s="168"/>
    </row>
    <row r="6884" spans="1:2" x14ac:dyDescent="0.25">
      <c r="A6884" s="170"/>
      <c r="B6884" s="168"/>
    </row>
    <row r="6885" spans="1:2" x14ac:dyDescent="0.25">
      <c r="A6885" s="170"/>
      <c r="B6885" s="168"/>
    </row>
    <row r="6886" spans="1:2" x14ac:dyDescent="0.25">
      <c r="A6886" s="170"/>
      <c r="B6886" s="168"/>
    </row>
    <row r="6887" spans="1:2" x14ac:dyDescent="0.25">
      <c r="A6887" s="170"/>
      <c r="B6887" s="168"/>
    </row>
    <row r="6888" spans="1:2" x14ac:dyDescent="0.25">
      <c r="A6888" s="170"/>
      <c r="B6888" s="168"/>
    </row>
    <row r="6889" spans="1:2" x14ac:dyDescent="0.25">
      <c r="A6889" s="170"/>
      <c r="B6889" s="168"/>
    </row>
    <row r="6890" spans="1:2" x14ac:dyDescent="0.25">
      <c r="A6890" s="170"/>
      <c r="B6890" s="168"/>
    </row>
    <row r="6891" spans="1:2" x14ac:dyDescent="0.25">
      <c r="A6891" s="170"/>
      <c r="B6891" s="168"/>
    </row>
    <row r="6892" spans="1:2" x14ac:dyDescent="0.25">
      <c r="A6892" s="170"/>
      <c r="B6892" s="168"/>
    </row>
    <row r="6893" spans="1:2" x14ac:dyDescent="0.25">
      <c r="A6893" s="170"/>
      <c r="B6893" s="168"/>
    </row>
    <row r="6894" spans="1:2" x14ac:dyDescent="0.25">
      <c r="A6894" s="170"/>
      <c r="B6894" s="168"/>
    </row>
    <row r="6895" spans="1:2" x14ac:dyDescent="0.25">
      <c r="A6895" s="170"/>
      <c r="B6895" s="168"/>
    </row>
    <row r="6896" spans="1:2" x14ac:dyDescent="0.25">
      <c r="A6896" s="170"/>
      <c r="B6896" s="168"/>
    </row>
    <row r="6897" spans="1:2" x14ac:dyDescent="0.25">
      <c r="A6897" s="170"/>
      <c r="B6897" s="168"/>
    </row>
    <row r="6898" spans="1:2" x14ac:dyDescent="0.25">
      <c r="A6898" s="170"/>
      <c r="B6898" s="168"/>
    </row>
    <row r="6899" spans="1:2" x14ac:dyDescent="0.25">
      <c r="A6899" s="170"/>
      <c r="B6899" s="168"/>
    </row>
    <row r="6900" spans="1:2" x14ac:dyDescent="0.25">
      <c r="A6900" s="170"/>
      <c r="B6900" s="168"/>
    </row>
    <row r="6901" spans="1:2" x14ac:dyDescent="0.25">
      <c r="A6901" s="170"/>
      <c r="B6901" s="168"/>
    </row>
    <row r="6902" spans="1:2" x14ac:dyDescent="0.25">
      <c r="A6902" s="170"/>
      <c r="B6902" s="168"/>
    </row>
    <row r="6903" spans="1:2" x14ac:dyDescent="0.25">
      <c r="A6903" s="170"/>
      <c r="B6903" s="168"/>
    </row>
    <row r="6904" spans="1:2" x14ac:dyDescent="0.25">
      <c r="A6904" s="170"/>
      <c r="B6904" s="168"/>
    </row>
    <row r="6905" spans="1:2" x14ac:dyDescent="0.25">
      <c r="A6905" s="170"/>
      <c r="B6905" s="168"/>
    </row>
    <row r="6906" spans="1:2" x14ac:dyDescent="0.25">
      <c r="A6906" s="170"/>
      <c r="B6906" s="168"/>
    </row>
    <row r="6907" spans="1:2" x14ac:dyDescent="0.25">
      <c r="A6907" s="170"/>
      <c r="B6907" s="168"/>
    </row>
    <row r="6908" spans="1:2" x14ac:dyDescent="0.25">
      <c r="A6908" s="170"/>
      <c r="B6908" s="168"/>
    </row>
    <row r="6909" spans="1:2" x14ac:dyDescent="0.25">
      <c r="A6909" s="170"/>
      <c r="B6909" s="168"/>
    </row>
    <row r="6910" spans="1:2" x14ac:dyDescent="0.25">
      <c r="A6910" s="170"/>
      <c r="B6910" s="168"/>
    </row>
    <row r="6911" spans="1:2" x14ac:dyDescent="0.25">
      <c r="A6911" s="170"/>
      <c r="B6911" s="168"/>
    </row>
    <row r="6912" spans="1:2" x14ac:dyDescent="0.25">
      <c r="A6912" s="170"/>
      <c r="B6912" s="168"/>
    </row>
    <row r="6913" spans="1:2" x14ac:dyDescent="0.25">
      <c r="A6913" s="170"/>
      <c r="B6913" s="168"/>
    </row>
    <row r="6914" spans="1:2" x14ac:dyDescent="0.25">
      <c r="A6914" s="170"/>
      <c r="B6914" s="168"/>
    </row>
    <row r="6915" spans="1:2" x14ac:dyDescent="0.25">
      <c r="A6915" s="170"/>
      <c r="B6915" s="168"/>
    </row>
    <row r="6916" spans="1:2" x14ac:dyDescent="0.25">
      <c r="A6916" s="170"/>
      <c r="B6916" s="168"/>
    </row>
    <row r="6917" spans="1:2" x14ac:dyDescent="0.25">
      <c r="A6917" s="170"/>
      <c r="B6917" s="168"/>
    </row>
    <row r="6918" spans="1:2" x14ac:dyDescent="0.25">
      <c r="A6918" s="170"/>
      <c r="B6918" s="168"/>
    </row>
    <row r="6919" spans="1:2" x14ac:dyDescent="0.25">
      <c r="A6919" s="170"/>
      <c r="B6919" s="168"/>
    </row>
    <row r="6920" spans="1:2" x14ac:dyDescent="0.25">
      <c r="A6920" s="170"/>
      <c r="B6920" s="168"/>
    </row>
    <row r="6921" spans="1:2" x14ac:dyDescent="0.25">
      <c r="A6921" s="170"/>
      <c r="B6921" s="168"/>
    </row>
    <row r="6922" spans="1:2" x14ac:dyDescent="0.25">
      <c r="A6922" s="170"/>
      <c r="B6922" s="168"/>
    </row>
    <row r="6923" spans="1:2" x14ac:dyDescent="0.25">
      <c r="A6923" s="170"/>
      <c r="B6923" s="168"/>
    </row>
    <row r="6924" spans="1:2" x14ac:dyDescent="0.25">
      <c r="A6924" s="170"/>
      <c r="B6924" s="168"/>
    </row>
    <row r="6925" spans="1:2" x14ac:dyDescent="0.25">
      <c r="A6925" s="170"/>
      <c r="B6925" s="168"/>
    </row>
    <row r="6926" spans="1:2" x14ac:dyDescent="0.25">
      <c r="A6926" s="170"/>
      <c r="B6926" s="168"/>
    </row>
    <row r="6927" spans="1:2" x14ac:dyDescent="0.25">
      <c r="A6927" s="170"/>
      <c r="B6927" s="168"/>
    </row>
    <row r="6928" spans="1:2" x14ac:dyDescent="0.25">
      <c r="A6928" s="170"/>
      <c r="B6928" s="168"/>
    </row>
    <row r="6929" spans="1:2" x14ac:dyDescent="0.25">
      <c r="A6929" s="170"/>
      <c r="B6929" s="168"/>
    </row>
    <row r="6930" spans="1:2" x14ac:dyDescent="0.25">
      <c r="A6930" s="170"/>
      <c r="B6930" s="168"/>
    </row>
    <row r="6931" spans="1:2" x14ac:dyDescent="0.25">
      <c r="A6931" s="170"/>
      <c r="B6931" s="168"/>
    </row>
    <row r="6932" spans="1:2" x14ac:dyDescent="0.25">
      <c r="A6932" s="170"/>
      <c r="B6932" s="168"/>
    </row>
    <row r="6933" spans="1:2" x14ac:dyDescent="0.25">
      <c r="A6933" s="170"/>
      <c r="B6933" s="168"/>
    </row>
    <row r="6934" spans="1:2" x14ac:dyDescent="0.25">
      <c r="A6934" s="170"/>
      <c r="B6934" s="168"/>
    </row>
    <row r="6935" spans="1:2" x14ac:dyDescent="0.25">
      <c r="A6935" s="170"/>
      <c r="B6935" s="168"/>
    </row>
    <row r="6936" spans="1:2" x14ac:dyDescent="0.25">
      <c r="A6936" s="170"/>
      <c r="B6936" s="168"/>
    </row>
    <row r="6937" spans="1:2" x14ac:dyDescent="0.25">
      <c r="A6937" s="170"/>
      <c r="B6937" s="168"/>
    </row>
    <row r="6938" spans="1:2" x14ac:dyDescent="0.25">
      <c r="A6938" s="170"/>
      <c r="B6938" s="168"/>
    </row>
    <row r="6939" spans="1:2" x14ac:dyDescent="0.25">
      <c r="A6939" s="170"/>
      <c r="B6939" s="168"/>
    </row>
    <row r="6940" spans="1:2" x14ac:dyDescent="0.25">
      <c r="A6940" s="170"/>
      <c r="B6940" s="168"/>
    </row>
    <row r="6941" spans="1:2" x14ac:dyDescent="0.25">
      <c r="A6941" s="170"/>
      <c r="B6941" s="168"/>
    </row>
    <row r="6942" spans="1:2" x14ac:dyDescent="0.25">
      <c r="A6942" s="170"/>
      <c r="B6942" s="168"/>
    </row>
    <row r="6943" spans="1:2" x14ac:dyDescent="0.25">
      <c r="A6943" s="170"/>
      <c r="B6943" s="168"/>
    </row>
    <row r="6944" spans="1:2" x14ac:dyDescent="0.25">
      <c r="A6944" s="170"/>
      <c r="B6944" s="168"/>
    </row>
    <row r="6945" spans="1:2" x14ac:dyDescent="0.25">
      <c r="A6945" s="170"/>
      <c r="B6945" s="168"/>
    </row>
    <row r="6946" spans="1:2" x14ac:dyDescent="0.25">
      <c r="A6946" s="170"/>
      <c r="B6946" s="168"/>
    </row>
    <row r="6947" spans="1:2" x14ac:dyDescent="0.25">
      <c r="A6947" s="170"/>
      <c r="B6947" s="168"/>
    </row>
    <row r="6948" spans="1:2" x14ac:dyDescent="0.25">
      <c r="A6948" s="170"/>
      <c r="B6948" s="168"/>
    </row>
    <row r="6949" spans="1:2" x14ac:dyDescent="0.25">
      <c r="A6949" s="170"/>
      <c r="B6949" s="168"/>
    </row>
    <row r="6950" spans="1:2" x14ac:dyDescent="0.25">
      <c r="A6950" s="170"/>
      <c r="B6950" s="168"/>
    </row>
    <row r="6951" spans="1:2" x14ac:dyDescent="0.25">
      <c r="A6951" s="170"/>
      <c r="B6951" s="168"/>
    </row>
    <row r="6952" spans="1:2" x14ac:dyDescent="0.25">
      <c r="A6952" s="170"/>
      <c r="B6952" s="168"/>
    </row>
    <row r="6953" spans="1:2" x14ac:dyDescent="0.25">
      <c r="A6953" s="170"/>
      <c r="B6953" s="168"/>
    </row>
    <row r="6954" spans="1:2" x14ac:dyDescent="0.25">
      <c r="A6954" s="170"/>
      <c r="B6954" s="168"/>
    </row>
    <row r="6955" spans="1:2" x14ac:dyDescent="0.25">
      <c r="A6955" s="170"/>
      <c r="B6955" s="168"/>
    </row>
    <row r="6956" spans="1:2" x14ac:dyDescent="0.25">
      <c r="A6956" s="170"/>
      <c r="B6956" s="168"/>
    </row>
    <row r="6957" spans="1:2" x14ac:dyDescent="0.25">
      <c r="A6957" s="170"/>
      <c r="B6957" s="168"/>
    </row>
    <row r="6958" spans="1:2" x14ac:dyDescent="0.25">
      <c r="A6958" s="170"/>
      <c r="B6958" s="168"/>
    </row>
    <row r="6959" spans="1:2" x14ac:dyDescent="0.25">
      <c r="A6959" s="170"/>
      <c r="B6959" s="168"/>
    </row>
    <row r="6960" spans="1:2" x14ac:dyDescent="0.25">
      <c r="A6960" s="170"/>
      <c r="B6960" s="168"/>
    </row>
    <row r="6961" spans="1:2" x14ac:dyDescent="0.25">
      <c r="A6961" s="170"/>
      <c r="B6961" s="168"/>
    </row>
    <row r="6962" spans="1:2" x14ac:dyDescent="0.25">
      <c r="A6962" s="170"/>
      <c r="B6962" s="168"/>
    </row>
    <row r="6963" spans="1:2" x14ac:dyDescent="0.25">
      <c r="A6963" s="170"/>
      <c r="B6963" s="168"/>
    </row>
    <row r="6964" spans="1:2" x14ac:dyDescent="0.25">
      <c r="A6964" s="170"/>
      <c r="B6964" s="168"/>
    </row>
    <row r="6965" spans="1:2" x14ac:dyDescent="0.25">
      <c r="A6965" s="170"/>
      <c r="B6965" s="168"/>
    </row>
    <row r="6966" spans="1:2" x14ac:dyDescent="0.25">
      <c r="A6966" s="170"/>
      <c r="B6966" s="168"/>
    </row>
    <row r="6967" spans="1:2" x14ac:dyDescent="0.25">
      <c r="A6967" s="170"/>
      <c r="B6967" s="168"/>
    </row>
    <row r="6968" spans="1:2" x14ac:dyDescent="0.25">
      <c r="A6968" s="170"/>
      <c r="B6968" s="168"/>
    </row>
    <row r="6969" spans="1:2" x14ac:dyDescent="0.25">
      <c r="A6969" s="170"/>
      <c r="B6969" s="168"/>
    </row>
    <row r="6970" spans="1:2" x14ac:dyDescent="0.25">
      <c r="A6970" s="170"/>
      <c r="B6970" s="168"/>
    </row>
    <row r="6971" spans="1:2" x14ac:dyDescent="0.25">
      <c r="A6971" s="170"/>
      <c r="B6971" s="168"/>
    </row>
    <row r="6972" spans="1:2" x14ac:dyDescent="0.25">
      <c r="A6972" s="170"/>
      <c r="B6972" s="168"/>
    </row>
    <row r="6973" spans="1:2" x14ac:dyDescent="0.25">
      <c r="A6973" s="170"/>
      <c r="B6973" s="168"/>
    </row>
    <row r="6974" spans="1:2" x14ac:dyDescent="0.25">
      <c r="A6974" s="170"/>
      <c r="B6974" s="168"/>
    </row>
    <row r="6975" spans="1:2" x14ac:dyDescent="0.25">
      <c r="A6975" s="170"/>
      <c r="B6975" s="168"/>
    </row>
    <row r="6976" spans="1:2" x14ac:dyDescent="0.25">
      <c r="A6976" s="170"/>
      <c r="B6976" s="168"/>
    </row>
    <row r="6977" spans="1:2" x14ac:dyDescent="0.25">
      <c r="A6977" s="170"/>
      <c r="B6977" s="168"/>
    </row>
    <row r="6978" spans="1:2" x14ac:dyDescent="0.25">
      <c r="A6978" s="170"/>
      <c r="B6978" s="168"/>
    </row>
    <row r="6979" spans="1:2" x14ac:dyDescent="0.25">
      <c r="A6979" s="170"/>
      <c r="B6979" s="168"/>
    </row>
    <row r="6980" spans="1:2" x14ac:dyDescent="0.25">
      <c r="A6980" s="170"/>
      <c r="B6980" s="168"/>
    </row>
    <row r="6981" spans="1:2" x14ac:dyDescent="0.25">
      <c r="A6981" s="170"/>
      <c r="B6981" s="168"/>
    </row>
    <row r="6982" spans="1:2" x14ac:dyDescent="0.25">
      <c r="A6982" s="170"/>
      <c r="B6982" s="168"/>
    </row>
    <row r="6983" spans="1:2" x14ac:dyDescent="0.25">
      <c r="A6983" s="170"/>
      <c r="B6983" s="168"/>
    </row>
    <row r="6984" spans="1:2" x14ac:dyDescent="0.25">
      <c r="A6984" s="170"/>
      <c r="B6984" s="168"/>
    </row>
    <row r="6985" spans="1:2" x14ac:dyDescent="0.25">
      <c r="A6985" s="170"/>
      <c r="B6985" s="168"/>
    </row>
    <row r="6986" spans="1:2" x14ac:dyDescent="0.25">
      <c r="A6986" s="170"/>
      <c r="B6986" s="168"/>
    </row>
    <row r="6987" spans="1:2" x14ac:dyDescent="0.25">
      <c r="A6987" s="170"/>
      <c r="B6987" s="168"/>
    </row>
    <row r="6988" spans="1:2" x14ac:dyDescent="0.25">
      <c r="A6988" s="170"/>
      <c r="B6988" s="168"/>
    </row>
    <row r="6989" spans="1:2" x14ac:dyDescent="0.25">
      <c r="A6989" s="170"/>
      <c r="B6989" s="168"/>
    </row>
    <row r="6990" spans="1:2" x14ac:dyDescent="0.25">
      <c r="A6990" s="170"/>
      <c r="B6990" s="168"/>
    </row>
    <row r="6991" spans="1:2" x14ac:dyDescent="0.25">
      <c r="A6991" s="170"/>
      <c r="B6991" s="168"/>
    </row>
    <row r="6992" spans="1:2" x14ac:dyDescent="0.25">
      <c r="A6992" s="170"/>
      <c r="B6992" s="168"/>
    </row>
    <row r="6993" spans="1:2" x14ac:dyDescent="0.25">
      <c r="A6993" s="170"/>
      <c r="B6993" s="168"/>
    </row>
    <row r="6994" spans="1:2" x14ac:dyDescent="0.25">
      <c r="A6994" s="170"/>
      <c r="B6994" s="168"/>
    </row>
    <row r="6995" spans="1:2" x14ac:dyDescent="0.25">
      <c r="A6995" s="170"/>
      <c r="B6995" s="168"/>
    </row>
    <row r="6996" spans="1:2" x14ac:dyDescent="0.25">
      <c r="A6996" s="170"/>
      <c r="B6996" s="168"/>
    </row>
    <row r="6997" spans="1:2" x14ac:dyDescent="0.25">
      <c r="A6997" s="170"/>
      <c r="B6997" s="168"/>
    </row>
    <row r="6998" spans="1:2" x14ac:dyDescent="0.25">
      <c r="A6998" s="170"/>
      <c r="B6998" s="168"/>
    </row>
    <row r="6999" spans="1:2" x14ac:dyDescent="0.25">
      <c r="A6999" s="170"/>
      <c r="B6999" s="168"/>
    </row>
    <row r="7000" spans="1:2" x14ac:dyDescent="0.25">
      <c r="A7000" s="170"/>
      <c r="B7000" s="168"/>
    </row>
    <row r="7001" spans="1:2" x14ac:dyDescent="0.25">
      <c r="A7001" s="170"/>
      <c r="B7001" s="168"/>
    </row>
    <row r="7002" spans="1:2" x14ac:dyDescent="0.25">
      <c r="A7002" s="170"/>
      <c r="B7002" s="168"/>
    </row>
    <row r="7003" spans="1:2" x14ac:dyDescent="0.25">
      <c r="A7003" s="170"/>
      <c r="B7003" s="168"/>
    </row>
    <row r="7004" spans="1:2" x14ac:dyDescent="0.25">
      <c r="A7004" s="170"/>
      <c r="B7004" s="168"/>
    </row>
    <row r="7005" spans="1:2" x14ac:dyDescent="0.25">
      <c r="A7005" s="170"/>
      <c r="B7005" s="168"/>
    </row>
    <row r="7006" spans="1:2" x14ac:dyDescent="0.25">
      <c r="A7006" s="170"/>
      <c r="B7006" s="168"/>
    </row>
    <row r="7007" spans="1:2" x14ac:dyDescent="0.25">
      <c r="A7007" s="170"/>
      <c r="B7007" s="168"/>
    </row>
    <row r="7008" spans="1:2" x14ac:dyDescent="0.25">
      <c r="A7008" s="170"/>
      <c r="B7008" s="168"/>
    </row>
    <row r="7009" spans="1:2" x14ac:dyDescent="0.25">
      <c r="A7009" s="170"/>
      <c r="B7009" s="168"/>
    </row>
    <row r="7010" spans="1:2" x14ac:dyDescent="0.25">
      <c r="A7010" s="170"/>
      <c r="B7010" s="168"/>
    </row>
    <row r="7011" spans="1:2" x14ac:dyDescent="0.25">
      <c r="A7011" s="170"/>
      <c r="B7011" s="168"/>
    </row>
    <row r="7012" spans="1:2" x14ac:dyDescent="0.25">
      <c r="A7012" s="170"/>
      <c r="B7012" s="168"/>
    </row>
    <row r="7013" spans="1:2" x14ac:dyDescent="0.25">
      <c r="A7013" s="170"/>
      <c r="B7013" s="168"/>
    </row>
    <row r="7014" spans="1:2" x14ac:dyDescent="0.25">
      <c r="A7014" s="170"/>
      <c r="B7014" s="168"/>
    </row>
    <row r="7015" spans="1:2" x14ac:dyDescent="0.25">
      <c r="A7015" s="170"/>
      <c r="B7015" s="168"/>
    </row>
    <row r="7016" spans="1:2" x14ac:dyDescent="0.25">
      <c r="A7016" s="170"/>
      <c r="B7016" s="168"/>
    </row>
    <row r="7017" spans="1:2" x14ac:dyDescent="0.25">
      <c r="A7017" s="170"/>
      <c r="B7017" s="168"/>
    </row>
    <row r="7018" spans="1:2" x14ac:dyDescent="0.25">
      <c r="A7018" s="170"/>
      <c r="B7018" s="168"/>
    </row>
    <row r="7019" spans="1:2" x14ac:dyDescent="0.25">
      <c r="A7019" s="170"/>
      <c r="B7019" s="168"/>
    </row>
    <row r="7020" spans="1:2" x14ac:dyDescent="0.25">
      <c r="A7020" s="170"/>
      <c r="B7020" s="168"/>
    </row>
    <row r="7021" spans="1:2" x14ac:dyDescent="0.25">
      <c r="A7021" s="170"/>
      <c r="B7021" s="168"/>
    </row>
    <row r="7022" spans="1:2" x14ac:dyDescent="0.25">
      <c r="A7022" s="170"/>
      <c r="B7022" s="168"/>
    </row>
    <row r="7023" spans="1:2" x14ac:dyDescent="0.25">
      <c r="A7023" s="170"/>
      <c r="B7023" s="168"/>
    </row>
    <row r="7024" spans="1:2" x14ac:dyDescent="0.25">
      <c r="A7024" s="170"/>
      <c r="B7024" s="168"/>
    </row>
    <row r="7025" spans="1:2" x14ac:dyDescent="0.25">
      <c r="A7025" s="170"/>
      <c r="B7025" s="168"/>
    </row>
    <row r="7026" spans="1:2" x14ac:dyDescent="0.25">
      <c r="A7026" s="170"/>
      <c r="B7026" s="168"/>
    </row>
    <row r="7027" spans="1:2" x14ac:dyDescent="0.25">
      <c r="A7027" s="170"/>
      <c r="B7027" s="168"/>
    </row>
    <row r="7028" spans="1:2" x14ac:dyDescent="0.25">
      <c r="A7028" s="170"/>
      <c r="B7028" s="168"/>
    </row>
    <row r="7029" spans="1:2" x14ac:dyDescent="0.25">
      <c r="A7029" s="170"/>
      <c r="B7029" s="168"/>
    </row>
    <row r="7030" spans="1:2" x14ac:dyDescent="0.25">
      <c r="A7030" s="170"/>
      <c r="B7030" s="168"/>
    </row>
    <row r="7031" spans="1:2" x14ac:dyDescent="0.25">
      <c r="A7031" s="170"/>
      <c r="B7031" s="168"/>
    </row>
    <row r="7032" spans="1:2" x14ac:dyDescent="0.25">
      <c r="A7032" s="170"/>
      <c r="B7032" s="168"/>
    </row>
    <row r="7033" spans="1:2" x14ac:dyDescent="0.25">
      <c r="A7033" s="170"/>
      <c r="B7033" s="168"/>
    </row>
    <row r="7034" spans="1:2" x14ac:dyDescent="0.25">
      <c r="A7034" s="170"/>
      <c r="B7034" s="168"/>
    </row>
    <row r="7035" spans="1:2" x14ac:dyDescent="0.25">
      <c r="A7035" s="170"/>
      <c r="B7035" s="168"/>
    </row>
    <row r="7036" spans="1:2" x14ac:dyDescent="0.25">
      <c r="A7036" s="170"/>
      <c r="B7036" s="168"/>
    </row>
    <row r="7037" spans="1:2" x14ac:dyDescent="0.25">
      <c r="A7037" s="170"/>
      <c r="B7037" s="168"/>
    </row>
    <row r="7038" spans="1:2" x14ac:dyDescent="0.25">
      <c r="A7038" s="170"/>
      <c r="B7038" s="168"/>
    </row>
    <row r="7039" spans="1:2" x14ac:dyDescent="0.25">
      <c r="A7039" s="170"/>
      <c r="B7039" s="168"/>
    </row>
    <row r="7040" spans="1:2" x14ac:dyDescent="0.25">
      <c r="A7040" s="170"/>
      <c r="B7040" s="168"/>
    </row>
    <row r="7041" spans="1:2" x14ac:dyDescent="0.25">
      <c r="A7041" s="170"/>
      <c r="B7041" s="168"/>
    </row>
    <row r="7042" spans="1:2" x14ac:dyDescent="0.25">
      <c r="A7042" s="170"/>
      <c r="B7042" s="168"/>
    </row>
    <row r="7043" spans="1:2" x14ac:dyDescent="0.25">
      <c r="A7043" s="170"/>
      <c r="B7043" s="168"/>
    </row>
    <row r="7044" spans="1:2" x14ac:dyDescent="0.25">
      <c r="A7044" s="170"/>
      <c r="B7044" s="168"/>
    </row>
    <row r="7045" spans="1:2" x14ac:dyDescent="0.25">
      <c r="A7045" s="170"/>
      <c r="B7045" s="168"/>
    </row>
    <row r="7046" spans="1:2" x14ac:dyDescent="0.25">
      <c r="A7046" s="170"/>
      <c r="B7046" s="168"/>
    </row>
    <row r="7047" spans="1:2" x14ac:dyDescent="0.25">
      <c r="A7047" s="170"/>
      <c r="B7047" s="168"/>
    </row>
    <row r="7048" spans="1:2" x14ac:dyDescent="0.25">
      <c r="A7048" s="170"/>
      <c r="B7048" s="168"/>
    </row>
    <row r="7049" spans="1:2" x14ac:dyDescent="0.25">
      <c r="A7049" s="170"/>
      <c r="B7049" s="168"/>
    </row>
    <row r="7050" spans="1:2" x14ac:dyDescent="0.25">
      <c r="A7050" s="170"/>
      <c r="B7050" s="168"/>
    </row>
    <row r="7051" spans="1:2" x14ac:dyDescent="0.25">
      <c r="A7051" s="170"/>
      <c r="B7051" s="168"/>
    </row>
    <row r="7052" spans="1:2" x14ac:dyDescent="0.25">
      <c r="A7052" s="170"/>
      <c r="B7052" s="168"/>
    </row>
    <row r="7053" spans="1:2" x14ac:dyDescent="0.25">
      <c r="A7053" s="170"/>
      <c r="B7053" s="168"/>
    </row>
    <row r="7054" spans="1:2" x14ac:dyDescent="0.25">
      <c r="A7054" s="170"/>
      <c r="B7054" s="168"/>
    </row>
    <row r="7055" spans="1:2" x14ac:dyDescent="0.25">
      <c r="A7055" s="170"/>
      <c r="B7055" s="168"/>
    </row>
    <row r="7056" spans="1:2" x14ac:dyDescent="0.25">
      <c r="A7056" s="170"/>
      <c r="B7056" s="168"/>
    </row>
    <row r="7057" spans="1:2" x14ac:dyDescent="0.25">
      <c r="A7057" s="170"/>
      <c r="B7057" s="168"/>
    </row>
    <row r="7058" spans="1:2" x14ac:dyDescent="0.25">
      <c r="A7058" s="170"/>
      <c r="B7058" s="168"/>
    </row>
    <row r="7059" spans="1:2" x14ac:dyDescent="0.25">
      <c r="A7059" s="170"/>
      <c r="B7059" s="168"/>
    </row>
    <row r="7060" spans="1:2" x14ac:dyDescent="0.25">
      <c r="A7060" s="170"/>
      <c r="B7060" s="168"/>
    </row>
    <row r="7061" spans="1:2" x14ac:dyDescent="0.25">
      <c r="A7061" s="170"/>
      <c r="B7061" s="168"/>
    </row>
    <row r="7062" spans="1:2" x14ac:dyDescent="0.25">
      <c r="A7062" s="170"/>
      <c r="B7062" s="168"/>
    </row>
    <row r="7063" spans="1:2" x14ac:dyDescent="0.25">
      <c r="A7063" s="170"/>
      <c r="B7063" s="168"/>
    </row>
    <row r="7064" spans="1:2" x14ac:dyDescent="0.25">
      <c r="A7064" s="170"/>
      <c r="B7064" s="168"/>
    </row>
    <row r="7065" spans="1:2" x14ac:dyDescent="0.25">
      <c r="A7065" s="170"/>
      <c r="B7065" s="168"/>
    </row>
    <row r="7066" spans="1:2" x14ac:dyDescent="0.25">
      <c r="A7066" s="170"/>
      <c r="B7066" s="168"/>
    </row>
    <row r="7067" spans="1:2" x14ac:dyDescent="0.25">
      <c r="A7067" s="170"/>
      <c r="B7067" s="168"/>
    </row>
    <row r="7068" spans="1:2" x14ac:dyDescent="0.25">
      <c r="A7068" s="170"/>
      <c r="B7068" s="168"/>
    </row>
    <row r="7069" spans="1:2" x14ac:dyDescent="0.25">
      <c r="A7069" s="170"/>
      <c r="B7069" s="168"/>
    </row>
    <row r="7070" spans="1:2" x14ac:dyDescent="0.25">
      <c r="A7070" s="170"/>
      <c r="B7070" s="168"/>
    </row>
    <row r="7071" spans="1:2" x14ac:dyDescent="0.25">
      <c r="A7071" s="170"/>
      <c r="B7071" s="168"/>
    </row>
    <row r="7072" spans="1:2" x14ac:dyDescent="0.25">
      <c r="A7072" s="170"/>
      <c r="B7072" s="168"/>
    </row>
    <row r="7073" spans="1:2" x14ac:dyDescent="0.25">
      <c r="A7073" s="170"/>
      <c r="B7073" s="168"/>
    </row>
    <row r="7074" spans="1:2" x14ac:dyDescent="0.25">
      <c r="A7074" s="170"/>
      <c r="B7074" s="168"/>
    </row>
    <row r="7075" spans="1:2" x14ac:dyDescent="0.25">
      <c r="A7075" s="170"/>
      <c r="B7075" s="168"/>
    </row>
    <row r="7076" spans="1:2" x14ac:dyDescent="0.25">
      <c r="A7076" s="170"/>
      <c r="B7076" s="168"/>
    </row>
    <row r="7077" spans="1:2" x14ac:dyDescent="0.25">
      <c r="A7077" s="170"/>
      <c r="B7077" s="168"/>
    </row>
    <row r="7078" spans="1:2" x14ac:dyDescent="0.25">
      <c r="A7078" s="170"/>
      <c r="B7078" s="168"/>
    </row>
    <row r="7079" spans="1:2" x14ac:dyDescent="0.25">
      <c r="A7079" s="170"/>
      <c r="B7079" s="168"/>
    </row>
    <row r="7080" spans="1:2" x14ac:dyDescent="0.25">
      <c r="A7080" s="170"/>
      <c r="B7080" s="168"/>
    </row>
    <row r="7081" spans="1:2" x14ac:dyDescent="0.25">
      <c r="A7081" s="170"/>
      <c r="B7081" s="168"/>
    </row>
    <row r="7082" spans="1:2" x14ac:dyDescent="0.25">
      <c r="A7082" s="170"/>
      <c r="B7082" s="168"/>
    </row>
    <row r="7083" spans="1:2" x14ac:dyDescent="0.25">
      <c r="A7083" s="170"/>
      <c r="B7083" s="168"/>
    </row>
    <row r="7084" spans="1:2" x14ac:dyDescent="0.25">
      <c r="A7084" s="170"/>
      <c r="B7084" s="168"/>
    </row>
    <row r="7085" spans="1:2" x14ac:dyDescent="0.25">
      <c r="A7085" s="170"/>
      <c r="B7085" s="168"/>
    </row>
    <row r="7086" spans="1:2" x14ac:dyDescent="0.25">
      <c r="A7086" s="170"/>
      <c r="B7086" s="168"/>
    </row>
    <row r="7087" spans="1:2" x14ac:dyDescent="0.25">
      <c r="A7087" s="170"/>
      <c r="B7087" s="168"/>
    </row>
    <row r="7088" spans="1:2" x14ac:dyDescent="0.25">
      <c r="A7088" s="170"/>
      <c r="B7088" s="168"/>
    </row>
    <row r="7089" spans="1:2" x14ac:dyDescent="0.25">
      <c r="A7089" s="170"/>
      <c r="B7089" s="168"/>
    </row>
    <row r="7090" spans="1:2" x14ac:dyDescent="0.25">
      <c r="A7090" s="170"/>
      <c r="B7090" s="168"/>
    </row>
    <row r="7091" spans="1:2" x14ac:dyDescent="0.25">
      <c r="A7091" s="170"/>
      <c r="B7091" s="168"/>
    </row>
    <row r="7092" spans="1:2" x14ac:dyDescent="0.25">
      <c r="A7092" s="170"/>
      <c r="B7092" s="168"/>
    </row>
    <row r="7093" spans="1:2" x14ac:dyDescent="0.25">
      <c r="A7093" s="170"/>
      <c r="B7093" s="168"/>
    </row>
    <row r="7094" spans="1:2" x14ac:dyDescent="0.25">
      <c r="A7094" s="170"/>
      <c r="B7094" s="168"/>
    </row>
    <row r="7095" spans="1:2" x14ac:dyDescent="0.25">
      <c r="A7095" s="170"/>
      <c r="B7095" s="168"/>
    </row>
    <row r="7096" spans="1:2" x14ac:dyDescent="0.25">
      <c r="A7096" s="170"/>
      <c r="B7096" s="168"/>
    </row>
    <row r="7097" spans="1:2" x14ac:dyDescent="0.25">
      <c r="A7097" s="170"/>
      <c r="B7097" s="168"/>
    </row>
    <row r="7098" spans="1:2" x14ac:dyDescent="0.25">
      <c r="A7098" s="170"/>
      <c r="B7098" s="168"/>
    </row>
    <row r="7099" spans="1:2" x14ac:dyDescent="0.25">
      <c r="A7099" s="170"/>
      <c r="B7099" s="168"/>
    </row>
    <row r="7100" spans="1:2" x14ac:dyDescent="0.25">
      <c r="A7100" s="170"/>
      <c r="B7100" s="168"/>
    </row>
    <row r="7101" spans="1:2" x14ac:dyDescent="0.25">
      <c r="A7101" s="170"/>
      <c r="B7101" s="168"/>
    </row>
    <row r="7102" spans="1:2" x14ac:dyDescent="0.25">
      <c r="A7102" s="170"/>
      <c r="B7102" s="168"/>
    </row>
    <row r="7103" spans="1:2" x14ac:dyDescent="0.25">
      <c r="A7103" s="170"/>
      <c r="B7103" s="168"/>
    </row>
    <row r="7104" spans="1:2" x14ac:dyDescent="0.25">
      <c r="A7104" s="170"/>
      <c r="B7104" s="168"/>
    </row>
    <row r="7105" spans="1:2" x14ac:dyDescent="0.25">
      <c r="A7105" s="170"/>
      <c r="B7105" s="168"/>
    </row>
    <row r="7106" spans="1:2" x14ac:dyDescent="0.25">
      <c r="A7106" s="170"/>
      <c r="B7106" s="168"/>
    </row>
    <row r="7107" spans="1:2" x14ac:dyDescent="0.25">
      <c r="A7107" s="170"/>
      <c r="B7107" s="168"/>
    </row>
    <row r="7108" spans="1:2" x14ac:dyDescent="0.25">
      <c r="A7108" s="170"/>
      <c r="B7108" s="168"/>
    </row>
    <row r="7109" spans="1:2" x14ac:dyDescent="0.25">
      <c r="A7109" s="170"/>
      <c r="B7109" s="168"/>
    </row>
    <row r="7110" spans="1:2" x14ac:dyDescent="0.25">
      <c r="A7110" s="170"/>
      <c r="B7110" s="168"/>
    </row>
    <row r="7111" spans="1:2" x14ac:dyDescent="0.25">
      <c r="A7111" s="170"/>
      <c r="B7111" s="168"/>
    </row>
    <row r="7112" spans="1:2" x14ac:dyDescent="0.25">
      <c r="A7112" s="170"/>
      <c r="B7112" s="168"/>
    </row>
    <row r="7113" spans="1:2" x14ac:dyDescent="0.25">
      <c r="A7113" s="170"/>
      <c r="B7113" s="168"/>
    </row>
    <row r="7114" spans="1:2" x14ac:dyDescent="0.25">
      <c r="A7114" s="170"/>
      <c r="B7114" s="168"/>
    </row>
    <row r="7115" spans="1:2" x14ac:dyDescent="0.25">
      <c r="A7115" s="170"/>
      <c r="B7115" s="168"/>
    </row>
    <row r="7116" spans="1:2" x14ac:dyDescent="0.25">
      <c r="A7116" s="170"/>
      <c r="B7116" s="168"/>
    </row>
    <row r="7117" spans="1:2" x14ac:dyDescent="0.25">
      <c r="A7117" s="170"/>
      <c r="B7117" s="168"/>
    </row>
    <row r="7118" spans="1:2" x14ac:dyDescent="0.25">
      <c r="A7118" s="170"/>
      <c r="B7118" s="168"/>
    </row>
    <row r="7119" spans="1:2" x14ac:dyDescent="0.25">
      <c r="A7119" s="170"/>
      <c r="B7119" s="168"/>
    </row>
    <row r="7120" spans="1:2" x14ac:dyDescent="0.25">
      <c r="A7120" s="170"/>
      <c r="B7120" s="168"/>
    </row>
    <row r="7121" spans="1:2" x14ac:dyDescent="0.25">
      <c r="A7121" s="170"/>
      <c r="B7121" s="168"/>
    </row>
    <row r="7122" spans="1:2" x14ac:dyDescent="0.25">
      <c r="A7122" s="170"/>
      <c r="B7122" s="168"/>
    </row>
    <row r="7123" spans="1:2" x14ac:dyDescent="0.25">
      <c r="A7123" s="170"/>
      <c r="B7123" s="168"/>
    </row>
    <row r="7124" spans="1:2" x14ac:dyDescent="0.25">
      <c r="A7124" s="170"/>
      <c r="B7124" s="168"/>
    </row>
    <row r="7125" spans="1:2" x14ac:dyDescent="0.25">
      <c r="A7125" s="170"/>
      <c r="B7125" s="168"/>
    </row>
    <row r="7126" spans="1:2" x14ac:dyDescent="0.25">
      <c r="A7126" s="170"/>
      <c r="B7126" s="168"/>
    </row>
    <row r="7127" spans="1:2" x14ac:dyDescent="0.25">
      <c r="A7127" s="170"/>
      <c r="B7127" s="168"/>
    </row>
    <row r="7128" spans="1:2" x14ac:dyDescent="0.25">
      <c r="A7128" s="170"/>
      <c r="B7128" s="168"/>
    </row>
    <row r="7129" spans="1:2" x14ac:dyDescent="0.25">
      <c r="A7129" s="170"/>
      <c r="B7129" s="168"/>
    </row>
    <row r="7130" spans="1:2" x14ac:dyDescent="0.25">
      <c r="A7130" s="170"/>
      <c r="B7130" s="168"/>
    </row>
    <row r="7131" spans="1:2" x14ac:dyDescent="0.25">
      <c r="A7131" s="170"/>
      <c r="B7131" s="168"/>
    </row>
    <row r="7132" spans="1:2" x14ac:dyDescent="0.25">
      <c r="A7132" s="170"/>
      <c r="B7132" s="168"/>
    </row>
    <row r="7133" spans="1:2" x14ac:dyDescent="0.25">
      <c r="A7133" s="170"/>
      <c r="B7133" s="168"/>
    </row>
    <row r="7134" spans="1:2" x14ac:dyDescent="0.25">
      <c r="A7134" s="170"/>
      <c r="B7134" s="168"/>
    </row>
    <row r="7135" spans="1:2" x14ac:dyDescent="0.25">
      <c r="A7135" s="170"/>
      <c r="B7135" s="168"/>
    </row>
    <row r="7136" spans="1:2" x14ac:dyDescent="0.25">
      <c r="A7136" s="170"/>
      <c r="B7136" s="168"/>
    </row>
    <row r="7137" spans="1:2" x14ac:dyDescent="0.25">
      <c r="A7137" s="170"/>
      <c r="B7137" s="168"/>
    </row>
    <row r="7138" spans="1:2" x14ac:dyDescent="0.25">
      <c r="A7138" s="170"/>
      <c r="B7138" s="168"/>
    </row>
    <row r="7139" spans="1:2" x14ac:dyDescent="0.25">
      <c r="A7139" s="170"/>
      <c r="B7139" s="168"/>
    </row>
    <row r="7140" spans="1:2" x14ac:dyDescent="0.25">
      <c r="A7140" s="170"/>
      <c r="B7140" s="168"/>
    </row>
    <row r="7141" spans="1:2" x14ac:dyDescent="0.25">
      <c r="A7141" s="170"/>
      <c r="B7141" s="168"/>
    </row>
    <row r="7142" spans="1:2" x14ac:dyDescent="0.25">
      <c r="A7142" s="170"/>
      <c r="B7142" s="168"/>
    </row>
    <row r="7143" spans="1:2" x14ac:dyDescent="0.25">
      <c r="A7143" s="170"/>
      <c r="B7143" s="168"/>
    </row>
    <row r="7144" spans="1:2" x14ac:dyDescent="0.25">
      <c r="A7144" s="170"/>
      <c r="B7144" s="168"/>
    </row>
    <row r="7145" spans="1:2" x14ac:dyDescent="0.25">
      <c r="A7145" s="170"/>
      <c r="B7145" s="168"/>
    </row>
    <row r="7146" spans="1:2" x14ac:dyDescent="0.25">
      <c r="A7146" s="170"/>
      <c r="B7146" s="168"/>
    </row>
    <row r="7147" spans="1:2" x14ac:dyDescent="0.25">
      <c r="A7147" s="170"/>
      <c r="B7147" s="168"/>
    </row>
    <row r="7148" spans="1:2" x14ac:dyDescent="0.25">
      <c r="A7148" s="170"/>
      <c r="B7148" s="168"/>
    </row>
    <row r="7149" spans="1:2" x14ac:dyDescent="0.25">
      <c r="A7149" s="170"/>
      <c r="B7149" s="168"/>
    </row>
    <row r="7150" spans="1:2" x14ac:dyDescent="0.25">
      <c r="A7150" s="170"/>
      <c r="B7150" s="168"/>
    </row>
    <row r="7151" spans="1:2" x14ac:dyDescent="0.25">
      <c r="A7151" s="170"/>
      <c r="B7151" s="168"/>
    </row>
    <row r="7152" spans="1:2" x14ac:dyDescent="0.25">
      <c r="A7152" s="170"/>
      <c r="B7152" s="168"/>
    </row>
    <row r="7153" spans="1:2" x14ac:dyDescent="0.25">
      <c r="A7153" s="170"/>
      <c r="B7153" s="168"/>
    </row>
    <row r="7154" spans="1:2" x14ac:dyDescent="0.25">
      <c r="A7154" s="170"/>
      <c r="B7154" s="168"/>
    </row>
    <row r="7155" spans="1:2" x14ac:dyDescent="0.25">
      <c r="A7155" s="170"/>
      <c r="B7155" s="168"/>
    </row>
    <row r="7156" spans="1:2" x14ac:dyDescent="0.25">
      <c r="A7156" s="170"/>
      <c r="B7156" s="168"/>
    </row>
    <row r="7157" spans="1:2" x14ac:dyDescent="0.25">
      <c r="A7157" s="170"/>
      <c r="B7157" s="168"/>
    </row>
    <row r="7158" spans="1:2" x14ac:dyDescent="0.25">
      <c r="A7158" s="170"/>
      <c r="B7158" s="168"/>
    </row>
    <row r="7159" spans="1:2" x14ac:dyDescent="0.25">
      <c r="A7159" s="170"/>
      <c r="B7159" s="168"/>
    </row>
    <row r="7160" spans="1:2" x14ac:dyDescent="0.25">
      <c r="A7160" s="170"/>
      <c r="B7160" s="168"/>
    </row>
    <row r="7161" spans="1:2" x14ac:dyDescent="0.25">
      <c r="A7161" s="170"/>
      <c r="B7161" s="168"/>
    </row>
    <row r="7162" spans="1:2" x14ac:dyDescent="0.25">
      <c r="A7162" s="170"/>
      <c r="B7162" s="168"/>
    </row>
    <row r="7163" spans="1:2" x14ac:dyDescent="0.25">
      <c r="A7163" s="170"/>
      <c r="B7163" s="168"/>
    </row>
    <row r="7164" spans="1:2" x14ac:dyDescent="0.25">
      <c r="A7164" s="170"/>
      <c r="B7164" s="168"/>
    </row>
    <row r="7165" spans="1:2" x14ac:dyDescent="0.25">
      <c r="A7165" s="170"/>
      <c r="B7165" s="168"/>
    </row>
    <row r="7166" spans="1:2" x14ac:dyDescent="0.25">
      <c r="A7166" s="170"/>
      <c r="B7166" s="168"/>
    </row>
    <row r="7167" spans="1:2" x14ac:dyDescent="0.25">
      <c r="A7167" s="170"/>
      <c r="B7167" s="168"/>
    </row>
    <row r="7168" spans="1:2" x14ac:dyDescent="0.25">
      <c r="A7168" s="170"/>
      <c r="B7168" s="168"/>
    </row>
    <row r="7169" spans="1:2" x14ac:dyDescent="0.25">
      <c r="A7169" s="170"/>
      <c r="B7169" s="168"/>
    </row>
    <row r="7170" spans="1:2" x14ac:dyDescent="0.25">
      <c r="A7170" s="170"/>
      <c r="B7170" s="168"/>
    </row>
    <row r="7171" spans="1:2" x14ac:dyDescent="0.25">
      <c r="A7171" s="170"/>
      <c r="B7171" s="168"/>
    </row>
    <row r="7172" spans="1:2" x14ac:dyDescent="0.25">
      <c r="A7172" s="170"/>
      <c r="B7172" s="168"/>
    </row>
    <row r="7173" spans="1:2" x14ac:dyDescent="0.25">
      <c r="A7173" s="170"/>
      <c r="B7173" s="168"/>
    </row>
    <row r="7174" spans="1:2" x14ac:dyDescent="0.25">
      <c r="A7174" s="170"/>
      <c r="B7174" s="168"/>
    </row>
    <row r="7175" spans="1:2" x14ac:dyDescent="0.25">
      <c r="A7175" s="170"/>
      <c r="B7175" s="168"/>
    </row>
    <row r="7176" spans="1:2" x14ac:dyDescent="0.25">
      <c r="A7176" s="170"/>
      <c r="B7176" s="168"/>
    </row>
    <row r="7177" spans="1:2" x14ac:dyDescent="0.25">
      <c r="A7177" s="170"/>
      <c r="B7177" s="168"/>
    </row>
    <row r="7178" spans="1:2" x14ac:dyDescent="0.25">
      <c r="A7178" s="170"/>
      <c r="B7178" s="168"/>
    </row>
    <row r="7179" spans="1:2" x14ac:dyDescent="0.25">
      <c r="A7179" s="170"/>
      <c r="B7179" s="168"/>
    </row>
    <row r="7180" spans="1:2" x14ac:dyDescent="0.25">
      <c r="A7180" s="170"/>
      <c r="B7180" s="168"/>
    </row>
    <row r="7181" spans="1:2" x14ac:dyDescent="0.25">
      <c r="A7181" s="170"/>
      <c r="B7181" s="168"/>
    </row>
    <row r="7182" spans="1:2" x14ac:dyDescent="0.25">
      <c r="A7182" s="170"/>
      <c r="B7182" s="168"/>
    </row>
    <row r="7183" spans="1:2" x14ac:dyDescent="0.25">
      <c r="A7183" s="170"/>
      <c r="B7183" s="168"/>
    </row>
    <row r="7184" spans="1:2" x14ac:dyDescent="0.25">
      <c r="A7184" s="170"/>
      <c r="B7184" s="168"/>
    </row>
    <row r="7185" spans="1:2" x14ac:dyDescent="0.25">
      <c r="A7185" s="170"/>
      <c r="B7185" s="168"/>
    </row>
    <row r="7186" spans="1:2" x14ac:dyDescent="0.25">
      <c r="A7186" s="170"/>
      <c r="B7186" s="168"/>
    </row>
    <row r="7187" spans="1:2" x14ac:dyDescent="0.25">
      <c r="A7187" s="170"/>
      <c r="B7187" s="168"/>
    </row>
    <row r="7188" spans="1:2" x14ac:dyDescent="0.25">
      <c r="A7188" s="170"/>
      <c r="B7188" s="168"/>
    </row>
    <row r="7189" spans="1:2" x14ac:dyDescent="0.25">
      <c r="A7189" s="170"/>
      <c r="B7189" s="168"/>
    </row>
    <row r="7190" spans="1:2" x14ac:dyDescent="0.25">
      <c r="A7190" s="170"/>
      <c r="B7190" s="168"/>
    </row>
    <row r="7191" spans="1:2" x14ac:dyDescent="0.25">
      <c r="A7191" s="170"/>
      <c r="B7191" s="168"/>
    </row>
    <row r="7192" spans="1:2" x14ac:dyDescent="0.25">
      <c r="A7192" s="170"/>
      <c r="B7192" s="168"/>
    </row>
    <row r="7193" spans="1:2" x14ac:dyDescent="0.25">
      <c r="A7193" s="170"/>
      <c r="B7193" s="168"/>
    </row>
    <row r="7194" spans="1:2" x14ac:dyDescent="0.25">
      <c r="A7194" s="170"/>
      <c r="B7194" s="168"/>
    </row>
    <row r="7195" spans="1:2" x14ac:dyDescent="0.25">
      <c r="A7195" s="170"/>
      <c r="B7195" s="168"/>
    </row>
    <row r="7196" spans="1:2" x14ac:dyDescent="0.25">
      <c r="A7196" s="170"/>
      <c r="B7196" s="168"/>
    </row>
    <row r="7197" spans="1:2" x14ac:dyDescent="0.25">
      <c r="A7197" s="170"/>
      <c r="B7197" s="168"/>
    </row>
    <row r="7198" spans="1:2" x14ac:dyDescent="0.25">
      <c r="A7198" s="170"/>
      <c r="B7198" s="168"/>
    </row>
    <row r="7199" spans="1:2" x14ac:dyDescent="0.25">
      <c r="A7199" s="170"/>
      <c r="B7199" s="168"/>
    </row>
    <row r="7200" spans="1:2" x14ac:dyDescent="0.25">
      <c r="A7200" s="170"/>
      <c r="B7200" s="168"/>
    </row>
    <row r="7201" spans="1:2" x14ac:dyDescent="0.25">
      <c r="A7201" s="170"/>
      <c r="B7201" s="168"/>
    </row>
    <row r="7202" spans="1:2" x14ac:dyDescent="0.25">
      <c r="A7202" s="170"/>
      <c r="B7202" s="168"/>
    </row>
    <row r="7203" spans="1:2" x14ac:dyDescent="0.25">
      <c r="A7203" s="170"/>
      <c r="B7203" s="168"/>
    </row>
    <row r="7204" spans="1:2" x14ac:dyDescent="0.25">
      <c r="A7204" s="170"/>
      <c r="B7204" s="168"/>
    </row>
    <row r="7205" spans="1:2" x14ac:dyDescent="0.25">
      <c r="A7205" s="170"/>
      <c r="B7205" s="168"/>
    </row>
    <row r="7206" spans="1:2" x14ac:dyDescent="0.25">
      <c r="A7206" s="170"/>
      <c r="B7206" s="168"/>
    </row>
    <row r="7207" spans="1:2" x14ac:dyDescent="0.25">
      <c r="A7207" s="170"/>
      <c r="B7207" s="168"/>
    </row>
    <row r="7208" spans="1:2" x14ac:dyDescent="0.25">
      <c r="A7208" s="170"/>
      <c r="B7208" s="168"/>
    </row>
    <row r="7209" spans="1:2" x14ac:dyDescent="0.25">
      <c r="A7209" s="170"/>
      <c r="B7209" s="168"/>
    </row>
    <row r="7210" spans="1:2" x14ac:dyDescent="0.25">
      <c r="A7210" s="170"/>
      <c r="B7210" s="168"/>
    </row>
    <row r="7211" spans="1:2" x14ac:dyDescent="0.25">
      <c r="A7211" s="170"/>
      <c r="B7211" s="168"/>
    </row>
    <row r="7212" spans="1:2" x14ac:dyDescent="0.25">
      <c r="A7212" s="170"/>
      <c r="B7212" s="168"/>
    </row>
    <row r="7213" spans="1:2" x14ac:dyDescent="0.25">
      <c r="A7213" s="170"/>
      <c r="B7213" s="168"/>
    </row>
    <row r="7214" spans="1:2" x14ac:dyDescent="0.25">
      <c r="A7214" s="170"/>
      <c r="B7214" s="168"/>
    </row>
    <row r="7215" spans="1:2" x14ac:dyDescent="0.25">
      <c r="A7215" s="170"/>
      <c r="B7215" s="168"/>
    </row>
    <row r="7216" spans="1:2" x14ac:dyDescent="0.25">
      <c r="A7216" s="170"/>
      <c r="B7216" s="168"/>
    </row>
    <row r="7217" spans="1:2" x14ac:dyDescent="0.25">
      <c r="A7217" s="170"/>
      <c r="B7217" s="168"/>
    </row>
    <row r="7218" spans="1:2" x14ac:dyDescent="0.25">
      <c r="A7218" s="170"/>
      <c r="B7218" s="168"/>
    </row>
    <row r="7219" spans="1:2" x14ac:dyDescent="0.25">
      <c r="A7219" s="170"/>
      <c r="B7219" s="168"/>
    </row>
    <row r="7220" spans="1:2" x14ac:dyDescent="0.25">
      <c r="A7220" s="170"/>
      <c r="B7220" s="168"/>
    </row>
    <row r="7221" spans="1:2" x14ac:dyDescent="0.25">
      <c r="A7221" s="170"/>
      <c r="B7221" s="168"/>
    </row>
    <row r="7222" spans="1:2" x14ac:dyDescent="0.25">
      <c r="A7222" s="170"/>
      <c r="B7222" s="168"/>
    </row>
    <row r="7223" spans="1:2" x14ac:dyDescent="0.25">
      <c r="A7223" s="170"/>
      <c r="B7223" s="168"/>
    </row>
    <row r="7224" spans="1:2" x14ac:dyDescent="0.25">
      <c r="A7224" s="170"/>
      <c r="B7224" s="168"/>
    </row>
    <row r="7225" spans="1:2" x14ac:dyDescent="0.25">
      <c r="A7225" s="170"/>
      <c r="B7225" s="168"/>
    </row>
    <row r="7226" spans="1:2" x14ac:dyDescent="0.25">
      <c r="A7226" s="170"/>
      <c r="B7226" s="168"/>
    </row>
    <row r="7227" spans="1:2" x14ac:dyDescent="0.25">
      <c r="A7227" s="170"/>
      <c r="B7227" s="168"/>
    </row>
    <row r="7228" spans="1:2" x14ac:dyDescent="0.25">
      <c r="A7228" s="170"/>
      <c r="B7228" s="168"/>
    </row>
    <row r="7229" spans="1:2" x14ac:dyDescent="0.25">
      <c r="A7229" s="170"/>
      <c r="B7229" s="168"/>
    </row>
    <row r="7230" spans="1:2" x14ac:dyDescent="0.25">
      <c r="A7230" s="170"/>
      <c r="B7230" s="168"/>
    </row>
    <row r="7231" spans="1:2" x14ac:dyDescent="0.25">
      <c r="A7231" s="170"/>
      <c r="B7231" s="168"/>
    </row>
    <row r="7232" spans="1:2" x14ac:dyDescent="0.25">
      <c r="A7232" s="170"/>
      <c r="B7232" s="168"/>
    </row>
    <row r="7233" spans="1:2" x14ac:dyDescent="0.25">
      <c r="A7233" s="170"/>
      <c r="B7233" s="168"/>
    </row>
    <row r="7234" spans="1:2" x14ac:dyDescent="0.25">
      <c r="A7234" s="170"/>
      <c r="B7234" s="168"/>
    </row>
    <row r="7235" spans="1:2" x14ac:dyDescent="0.25">
      <c r="A7235" s="170"/>
      <c r="B7235" s="168"/>
    </row>
    <row r="7236" spans="1:2" x14ac:dyDescent="0.25">
      <c r="A7236" s="170"/>
      <c r="B7236" s="168"/>
    </row>
    <row r="7237" spans="1:2" x14ac:dyDescent="0.25">
      <c r="A7237" s="170"/>
      <c r="B7237" s="168"/>
    </row>
    <row r="7238" spans="1:2" x14ac:dyDescent="0.25">
      <c r="A7238" s="170"/>
      <c r="B7238" s="168"/>
    </row>
    <row r="7239" spans="1:2" x14ac:dyDescent="0.25">
      <c r="A7239" s="170"/>
      <c r="B7239" s="168"/>
    </row>
    <row r="7240" spans="1:2" x14ac:dyDescent="0.25">
      <c r="A7240" s="170"/>
      <c r="B7240" s="168"/>
    </row>
    <row r="7241" spans="1:2" x14ac:dyDescent="0.25">
      <c r="A7241" s="170"/>
      <c r="B7241" s="168"/>
    </row>
    <row r="7242" spans="1:2" x14ac:dyDescent="0.25">
      <c r="A7242" s="170"/>
      <c r="B7242" s="168"/>
    </row>
    <row r="7243" spans="1:2" x14ac:dyDescent="0.25">
      <c r="A7243" s="170"/>
      <c r="B7243" s="168"/>
    </row>
    <row r="7244" spans="1:2" x14ac:dyDescent="0.25">
      <c r="A7244" s="170"/>
      <c r="B7244" s="168"/>
    </row>
    <row r="7245" spans="1:2" x14ac:dyDescent="0.25">
      <c r="A7245" s="170"/>
      <c r="B7245" s="168"/>
    </row>
    <row r="7246" spans="1:2" x14ac:dyDescent="0.25">
      <c r="A7246" s="170"/>
      <c r="B7246" s="168"/>
    </row>
    <row r="7247" spans="1:2" x14ac:dyDescent="0.25">
      <c r="A7247" s="170"/>
      <c r="B7247" s="168"/>
    </row>
    <row r="7248" spans="1:2" x14ac:dyDescent="0.25">
      <c r="A7248" s="170"/>
      <c r="B7248" s="168"/>
    </row>
    <row r="7249" spans="1:2" x14ac:dyDescent="0.25">
      <c r="A7249" s="170"/>
      <c r="B7249" s="168"/>
    </row>
    <row r="7250" spans="1:2" x14ac:dyDescent="0.25">
      <c r="A7250" s="170"/>
      <c r="B7250" s="168"/>
    </row>
    <row r="7251" spans="1:2" x14ac:dyDescent="0.25">
      <c r="A7251" s="170"/>
      <c r="B7251" s="168"/>
    </row>
    <row r="7252" spans="1:2" x14ac:dyDescent="0.25">
      <c r="A7252" s="170"/>
      <c r="B7252" s="168"/>
    </row>
    <row r="7253" spans="1:2" x14ac:dyDescent="0.25">
      <c r="A7253" s="170"/>
      <c r="B7253" s="168"/>
    </row>
    <row r="7254" spans="1:2" x14ac:dyDescent="0.25">
      <c r="A7254" s="170"/>
      <c r="B7254" s="168"/>
    </row>
    <row r="7255" spans="1:2" x14ac:dyDescent="0.25">
      <c r="A7255" s="170"/>
      <c r="B7255" s="168"/>
    </row>
    <row r="7256" spans="1:2" x14ac:dyDescent="0.25">
      <c r="A7256" s="170"/>
      <c r="B7256" s="168"/>
    </row>
    <row r="7257" spans="1:2" x14ac:dyDescent="0.25">
      <c r="A7257" s="170"/>
      <c r="B7257" s="168"/>
    </row>
    <row r="7258" spans="1:2" x14ac:dyDescent="0.25">
      <c r="A7258" s="170"/>
      <c r="B7258" s="168"/>
    </row>
    <row r="7259" spans="1:2" x14ac:dyDescent="0.25">
      <c r="A7259" s="170"/>
      <c r="B7259" s="168"/>
    </row>
    <row r="7260" spans="1:2" x14ac:dyDescent="0.25">
      <c r="A7260" s="170"/>
      <c r="B7260" s="168"/>
    </row>
    <row r="7261" spans="1:2" x14ac:dyDescent="0.25">
      <c r="A7261" s="170"/>
      <c r="B7261" s="168"/>
    </row>
    <row r="7262" spans="1:2" x14ac:dyDescent="0.25">
      <c r="A7262" s="170"/>
      <c r="B7262" s="168"/>
    </row>
    <row r="7263" spans="1:2" x14ac:dyDescent="0.25">
      <c r="A7263" s="170"/>
      <c r="B7263" s="168"/>
    </row>
    <row r="7264" spans="1:2" x14ac:dyDescent="0.25">
      <c r="A7264" s="170"/>
      <c r="B7264" s="168"/>
    </row>
    <row r="7265" spans="1:2" x14ac:dyDescent="0.25">
      <c r="A7265" s="170"/>
      <c r="B7265" s="168"/>
    </row>
    <row r="7266" spans="1:2" x14ac:dyDescent="0.25">
      <c r="A7266" s="170"/>
      <c r="B7266" s="168"/>
    </row>
    <row r="7267" spans="1:2" x14ac:dyDescent="0.25">
      <c r="A7267" s="170"/>
      <c r="B7267" s="168"/>
    </row>
    <row r="7268" spans="1:2" x14ac:dyDescent="0.25">
      <c r="A7268" s="170"/>
      <c r="B7268" s="168"/>
    </row>
    <row r="7269" spans="1:2" x14ac:dyDescent="0.25">
      <c r="A7269" s="170"/>
      <c r="B7269" s="168"/>
    </row>
    <row r="7270" spans="1:2" x14ac:dyDescent="0.25">
      <c r="A7270" s="170"/>
      <c r="B7270" s="168"/>
    </row>
    <row r="7271" spans="1:2" x14ac:dyDescent="0.25">
      <c r="A7271" s="170"/>
      <c r="B7271" s="168"/>
    </row>
    <row r="7272" spans="1:2" x14ac:dyDescent="0.25">
      <c r="A7272" s="170"/>
      <c r="B7272" s="168"/>
    </row>
    <row r="7273" spans="1:2" x14ac:dyDescent="0.25">
      <c r="A7273" s="170"/>
      <c r="B7273" s="168"/>
    </row>
    <row r="7274" spans="1:2" x14ac:dyDescent="0.25">
      <c r="A7274" s="170"/>
      <c r="B7274" s="168"/>
    </row>
    <row r="7275" spans="1:2" x14ac:dyDescent="0.25">
      <c r="A7275" s="170"/>
      <c r="B7275" s="168"/>
    </row>
    <row r="7276" spans="1:2" x14ac:dyDescent="0.25">
      <c r="A7276" s="170"/>
      <c r="B7276" s="168"/>
    </row>
    <row r="7277" spans="1:2" x14ac:dyDescent="0.25">
      <c r="A7277" s="170"/>
      <c r="B7277" s="168"/>
    </row>
    <row r="7278" spans="1:2" x14ac:dyDescent="0.25">
      <c r="A7278" s="170"/>
      <c r="B7278" s="168"/>
    </row>
    <row r="7279" spans="1:2" x14ac:dyDescent="0.25">
      <c r="A7279" s="170"/>
      <c r="B7279" s="168"/>
    </row>
    <row r="7280" spans="1:2" x14ac:dyDescent="0.25">
      <c r="A7280" s="170"/>
      <c r="B7280" s="168"/>
    </row>
    <row r="7281" spans="1:2" x14ac:dyDescent="0.25">
      <c r="A7281" s="170"/>
      <c r="B7281" s="168"/>
    </row>
    <row r="7282" spans="1:2" x14ac:dyDescent="0.25">
      <c r="A7282" s="170"/>
      <c r="B7282" s="168"/>
    </row>
    <row r="7283" spans="1:2" x14ac:dyDescent="0.25">
      <c r="A7283" s="170"/>
      <c r="B7283" s="168"/>
    </row>
    <row r="7284" spans="1:2" x14ac:dyDescent="0.25">
      <c r="A7284" s="170"/>
      <c r="B7284" s="168"/>
    </row>
    <row r="7285" spans="1:2" x14ac:dyDescent="0.25">
      <c r="A7285" s="170"/>
      <c r="B7285" s="168"/>
    </row>
    <row r="7286" spans="1:2" x14ac:dyDescent="0.25">
      <c r="A7286" s="170"/>
      <c r="B7286" s="168"/>
    </row>
    <row r="7287" spans="1:2" x14ac:dyDescent="0.25">
      <c r="A7287" s="170"/>
      <c r="B7287" s="168"/>
    </row>
    <row r="7288" spans="1:2" x14ac:dyDescent="0.25">
      <c r="A7288" s="170"/>
      <c r="B7288" s="168"/>
    </row>
    <row r="7289" spans="1:2" x14ac:dyDescent="0.25">
      <c r="A7289" s="170"/>
      <c r="B7289" s="168"/>
    </row>
    <row r="7290" spans="1:2" x14ac:dyDescent="0.25">
      <c r="A7290" s="170"/>
      <c r="B7290" s="168"/>
    </row>
    <row r="7291" spans="1:2" x14ac:dyDescent="0.25">
      <c r="A7291" s="170"/>
      <c r="B7291" s="168"/>
    </row>
    <row r="7292" spans="1:2" x14ac:dyDescent="0.25">
      <c r="A7292" s="170"/>
      <c r="B7292" s="168"/>
    </row>
    <row r="7293" spans="1:2" x14ac:dyDescent="0.25">
      <c r="A7293" s="170"/>
      <c r="B7293" s="168"/>
    </row>
    <row r="7294" spans="1:2" x14ac:dyDescent="0.25">
      <c r="A7294" s="170"/>
      <c r="B7294" s="168"/>
    </row>
    <row r="7295" spans="1:2" x14ac:dyDescent="0.25">
      <c r="A7295" s="170"/>
      <c r="B7295" s="168"/>
    </row>
    <row r="7296" spans="1:2" x14ac:dyDescent="0.25">
      <c r="A7296" s="170"/>
      <c r="B7296" s="168"/>
    </row>
    <row r="7297" spans="1:2" x14ac:dyDescent="0.25">
      <c r="A7297" s="170"/>
      <c r="B7297" s="168"/>
    </row>
    <row r="7298" spans="1:2" x14ac:dyDescent="0.25">
      <c r="A7298" s="170"/>
      <c r="B7298" s="168"/>
    </row>
    <row r="7299" spans="1:2" x14ac:dyDescent="0.25">
      <c r="A7299" s="170"/>
      <c r="B7299" s="168"/>
    </row>
    <row r="7300" spans="1:2" x14ac:dyDescent="0.25">
      <c r="A7300" s="170"/>
      <c r="B7300" s="168"/>
    </row>
    <row r="7301" spans="1:2" x14ac:dyDescent="0.25">
      <c r="A7301" s="170"/>
      <c r="B7301" s="168"/>
    </row>
    <row r="7302" spans="1:2" x14ac:dyDescent="0.25">
      <c r="A7302" s="170"/>
      <c r="B7302" s="168"/>
    </row>
    <row r="7303" spans="1:2" x14ac:dyDescent="0.25">
      <c r="A7303" s="170"/>
      <c r="B7303" s="168"/>
    </row>
    <row r="7304" spans="1:2" x14ac:dyDescent="0.25">
      <c r="A7304" s="170"/>
      <c r="B7304" s="168"/>
    </row>
    <row r="7305" spans="1:2" x14ac:dyDescent="0.25">
      <c r="A7305" s="170"/>
      <c r="B7305" s="168"/>
    </row>
    <row r="7306" spans="1:2" x14ac:dyDescent="0.25">
      <c r="A7306" s="170"/>
      <c r="B7306" s="168"/>
    </row>
    <row r="7307" spans="1:2" x14ac:dyDescent="0.25">
      <c r="A7307" s="170"/>
      <c r="B7307" s="168"/>
    </row>
    <row r="7308" spans="1:2" x14ac:dyDescent="0.25">
      <c r="A7308" s="170"/>
      <c r="B7308" s="168"/>
    </row>
    <row r="7309" spans="1:2" x14ac:dyDescent="0.25">
      <c r="A7309" s="170"/>
      <c r="B7309" s="168"/>
    </row>
    <row r="7310" spans="1:2" x14ac:dyDescent="0.25">
      <c r="A7310" s="170"/>
      <c r="B7310" s="168"/>
    </row>
    <row r="7311" spans="1:2" x14ac:dyDescent="0.25">
      <c r="A7311" s="170"/>
      <c r="B7311" s="168"/>
    </row>
    <row r="7312" spans="1:2" x14ac:dyDescent="0.25">
      <c r="A7312" s="170"/>
      <c r="B7312" s="168"/>
    </row>
    <row r="7313" spans="1:2" x14ac:dyDescent="0.25">
      <c r="A7313" s="170"/>
      <c r="B7313" s="168"/>
    </row>
    <row r="7314" spans="1:2" x14ac:dyDescent="0.25">
      <c r="A7314" s="170"/>
      <c r="B7314" s="168"/>
    </row>
    <row r="7315" spans="1:2" x14ac:dyDescent="0.25">
      <c r="A7315" s="170"/>
      <c r="B7315" s="168"/>
    </row>
    <row r="7316" spans="1:2" x14ac:dyDescent="0.25">
      <c r="A7316" s="170"/>
      <c r="B7316" s="168"/>
    </row>
    <row r="7317" spans="1:2" x14ac:dyDescent="0.25">
      <c r="A7317" s="170"/>
      <c r="B7317" s="168"/>
    </row>
    <row r="7318" spans="1:2" x14ac:dyDescent="0.25">
      <c r="A7318" s="170"/>
      <c r="B7318" s="168"/>
    </row>
    <row r="7319" spans="1:2" x14ac:dyDescent="0.25">
      <c r="A7319" s="170"/>
      <c r="B7319" s="168"/>
    </row>
    <row r="7320" spans="1:2" x14ac:dyDescent="0.25">
      <c r="A7320" s="170"/>
      <c r="B7320" s="168"/>
    </row>
    <row r="7321" spans="1:2" x14ac:dyDescent="0.25">
      <c r="A7321" s="170"/>
      <c r="B7321" s="168"/>
    </row>
    <row r="7322" spans="1:2" x14ac:dyDescent="0.25">
      <c r="A7322" s="170"/>
      <c r="B7322" s="168"/>
    </row>
    <row r="7323" spans="1:2" x14ac:dyDescent="0.25">
      <c r="A7323" s="170"/>
      <c r="B7323" s="168"/>
    </row>
    <row r="7324" spans="1:2" x14ac:dyDescent="0.25">
      <c r="A7324" s="170"/>
      <c r="B7324" s="168"/>
    </row>
    <row r="7325" spans="1:2" x14ac:dyDescent="0.25">
      <c r="A7325" s="170"/>
      <c r="B7325" s="168"/>
    </row>
    <row r="7326" spans="1:2" x14ac:dyDescent="0.25">
      <c r="A7326" s="170"/>
      <c r="B7326" s="168"/>
    </row>
    <row r="7327" spans="1:2" x14ac:dyDescent="0.25">
      <c r="A7327" s="170"/>
      <c r="B7327" s="168"/>
    </row>
    <row r="7328" spans="1:2" x14ac:dyDescent="0.25">
      <c r="A7328" s="170"/>
      <c r="B7328" s="168"/>
    </row>
    <row r="7329" spans="1:2" x14ac:dyDescent="0.25">
      <c r="A7329" s="170"/>
      <c r="B7329" s="168"/>
    </row>
    <row r="7330" spans="1:2" x14ac:dyDescent="0.25">
      <c r="A7330" s="170"/>
      <c r="B7330" s="168"/>
    </row>
    <row r="7331" spans="1:2" x14ac:dyDescent="0.25">
      <c r="A7331" s="170"/>
      <c r="B7331" s="168"/>
    </row>
    <row r="7332" spans="1:2" x14ac:dyDescent="0.25">
      <c r="A7332" s="170"/>
      <c r="B7332" s="168"/>
    </row>
    <row r="7333" spans="1:2" x14ac:dyDescent="0.25">
      <c r="A7333" s="170"/>
      <c r="B7333" s="168"/>
    </row>
    <row r="7334" spans="1:2" x14ac:dyDescent="0.25">
      <c r="A7334" s="170"/>
      <c r="B7334" s="168"/>
    </row>
    <row r="7335" spans="1:2" x14ac:dyDescent="0.25">
      <c r="A7335" s="170"/>
      <c r="B7335" s="168"/>
    </row>
    <row r="7336" spans="1:2" x14ac:dyDescent="0.25">
      <c r="A7336" s="170"/>
      <c r="B7336" s="168"/>
    </row>
    <row r="7337" spans="1:2" x14ac:dyDescent="0.25">
      <c r="A7337" s="170"/>
      <c r="B7337" s="168"/>
    </row>
    <row r="7338" spans="1:2" x14ac:dyDescent="0.25">
      <c r="A7338" s="170"/>
      <c r="B7338" s="168"/>
    </row>
    <row r="7339" spans="1:2" x14ac:dyDescent="0.25">
      <c r="A7339" s="170"/>
      <c r="B7339" s="168"/>
    </row>
    <row r="7340" spans="1:2" x14ac:dyDescent="0.25">
      <c r="A7340" s="170"/>
      <c r="B7340" s="168"/>
    </row>
    <row r="7341" spans="1:2" x14ac:dyDescent="0.25">
      <c r="A7341" s="170"/>
      <c r="B7341" s="168"/>
    </row>
    <row r="7342" spans="1:2" x14ac:dyDescent="0.25">
      <c r="A7342" s="170"/>
      <c r="B7342" s="168"/>
    </row>
    <row r="7343" spans="1:2" x14ac:dyDescent="0.25">
      <c r="A7343" s="170"/>
      <c r="B7343" s="168"/>
    </row>
    <row r="7344" spans="1:2" x14ac:dyDescent="0.25">
      <c r="A7344" s="170"/>
      <c r="B7344" s="168"/>
    </row>
    <row r="7345" spans="1:2" x14ac:dyDescent="0.25">
      <c r="A7345" s="170"/>
      <c r="B7345" s="168"/>
    </row>
    <row r="7346" spans="1:2" x14ac:dyDescent="0.25">
      <c r="A7346" s="170"/>
      <c r="B7346" s="168"/>
    </row>
    <row r="7347" spans="1:2" x14ac:dyDescent="0.25">
      <c r="A7347" s="170"/>
      <c r="B7347" s="168"/>
    </row>
    <row r="7348" spans="1:2" x14ac:dyDescent="0.25">
      <c r="A7348" s="170"/>
      <c r="B7348" s="168"/>
    </row>
    <row r="7349" spans="1:2" x14ac:dyDescent="0.25">
      <c r="A7349" s="170"/>
      <c r="B7349" s="168"/>
    </row>
    <row r="7350" spans="1:2" x14ac:dyDescent="0.25">
      <c r="A7350" s="170"/>
      <c r="B7350" s="168"/>
    </row>
    <row r="7351" spans="1:2" x14ac:dyDescent="0.25">
      <c r="A7351" s="170"/>
      <c r="B7351" s="168"/>
    </row>
    <row r="7352" spans="1:2" x14ac:dyDescent="0.25">
      <c r="A7352" s="170"/>
      <c r="B7352" s="168"/>
    </row>
    <row r="7353" spans="1:2" x14ac:dyDescent="0.25">
      <c r="A7353" s="170"/>
      <c r="B7353" s="168"/>
    </row>
    <row r="7354" spans="1:2" x14ac:dyDescent="0.25">
      <c r="A7354" s="170"/>
      <c r="B7354" s="168"/>
    </row>
    <row r="7355" spans="1:2" x14ac:dyDescent="0.25">
      <c r="A7355" s="170"/>
      <c r="B7355" s="168"/>
    </row>
    <row r="7356" spans="1:2" x14ac:dyDescent="0.25">
      <c r="A7356" s="170"/>
      <c r="B7356" s="168"/>
    </row>
    <row r="7357" spans="1:2" x14ac:dyDescent="0.25">
      <c r="A7357" s="170"/>
      <c r="B7357" s="168"/>
    </row>
    <row r="7358" spans="1:2" x14ac:dyDescent="0.25">
      <c r="A7358" s="170"/>
      <c r="B7358" s="168"/>
    </row>
    <row r="7359" spans="1:2" x14ac:dyDescent="0.25">
      <c r="A7359" s="170"/>
      <c r="B7359" s="168"/>
    </row>
    <row r="7360" spans="1:2" x14ac:dyDescent="0.25">
      <c r="A7360" s="170"/>
      <c r="B7360" s="168"/>
    </row>
    <row r="7361" spans="1:2" x14ac:dyDescent="0.25">
      <c r="A7361" s="170"/>
      <c r="B7361" s="168"/>
    </row>
    <row r="7362" spans="1:2" x14ac:dyDescent="0.25">
      <c r="A7362" s="170"/>
      <c r="B7362" s="168"/>
    </row>
    <row r="7363" spans="1:2" x14ac:dyDescent="0.25">
      <c r="A7363" s="170"/>
      <c r="B7363" s="168"/>
    </row>
    <row r="7364" spans="1:2" x14ac:dyDescent="0.25">
      <c r="A7364" s="170"/>
      <c r="B7364" s="168"/>
    </row>
    <row r="7365" spans="1:2" x14ac:dyDescent="0.25">
      <c r="A7365" s="170"/>
      <c r="B7365" s="168"/>
    </row>
    <row r="7366" spans="1:2" x14ac:dyDescent="0.25">
      <c r="A7366" s="170"/>
      <c r="B7366" s="168"/>
    </row>
    <row r="7367" spans="1:2" x14ac:dyDescent="0.25">
      <c r="A7367" s="170"/>
      <c r="B7367" s="168"/>
    </row>
    <row r="7368" spans="1:2" x14ac:dyDescent="0.25">
      <c r="A7368" s="170"/>
      <c r="B7368" s="168"/>
    </row>
    <row r="7369" spans="1:2" x14ac:dyDescent="0.25">
      <c r="A7369" s="170"/>
      <c r="B7369" s="168"/>
    </row>
    <row r="7370" spans="1:2" x14ac:dyDescent="0.25">
      <c r="A7370" s="170"/>
      <c r="B7370" s="168"/>
    </row>
    <row r="7371" spans="1:2" x14ac:dyDescent="0.25">
      <c r="A7371" s="170"/>
      <c r="B7371" s="168"/>
    </row>
    <row r="7372" spans="1:2" x14ac:dyDescent="0.25">
      <c r="A7372" s="170"/>
      <c r="B7372" s="168"/>
    </row>
    <row r="7373" spans="1:2" x14ac:dyDescent="0.25">
      <c r="A7373" s="170"/>
      <c r="B7373" s="168"/>
    </row>
    <row r="7374" spans="1:2" x14ac:dyDescent="0.25">
      <c r="A7374" s="170"/>
      <c r="B7374" s="168"/>
    </row>
    <row r="7375" spans="1:2" x14ac:dyDescent="0.25">
      <c r="A7375" s="170"/>
      <c r="B7375" s="168"/>
    </row>
    <row r="7376" spans="1:2" x14ac:dyDescent="0.25">
      <c r="A7376" s="170"/>
      <c r="B7376" s="168"/>
    </row>
    <row r="7377" spans="1:2" x14ac:dyDescent="0.25">
      <c r="A7377" s="170"/>
      <c r="B7377" s="168"/>
    </row>
    <row r="7378" spans="1:2" x14ac:dyDescent="0.25">
      <c r="A7378" s="170"/>
      <c r="B7378" s="168"/>
    </row>
    <row r="7379" spans="1:2" x14ac:dyDescent="0.25">
      <c r="A7379" s="170"/>
      <c r="B7379" s="168"/>
    </row>
    <row r="7380" spans="1:2" x14ac:dyDescent="0.25">
      <c r="A7380" s="170"/>
      <c r="B7380" s="168"/>
    </row>
    <row r="7381" spans="1:2" x14ac:dyDescent="0.25">
      <c r="A7381" s="170"/>
      <c r="B7381" s="168"/>
    </row>
    <row r="7382" spans="1:2" x14ac:dyDescent="0.25">
      <c r="A7382" s="170"/>
      <c r="B7382" s="168"/>
    </row>
    <row r="7383" spans="1:2" x14ac:dyDescent="0.25">
      <c r="A7383" s="170"/>
      <c r="B7383" s="168"/>
    </row>
    <row r="7384" spans="1:2" x14ac:dyDescent="0.25">
      <c r="A7384" s="170"/>
      <c r="B7384" s="168"/>
    </row>
    <row r="7385" spans="1:2" x14ac:dyDescent="0.25">
      <c r="A7385" s="170"/>
      <c r="B7385" s="168"/>
    </row>
    <row r="7386" spans="1:2" x14ac:dyDescent="0.25">
      <c r="A7386" s="170"/>
      <c r="B7386" s="168"/>
    </row>
    <row r="7387" spans="1:2" x14ac:dyDescent="0.25">
      <c r="A7387" s="170"/>
      <c r="B7387" s="168"/>
    </row>
    <row r="7388" spans="1:2" x14ac:dyDescent="0.25">
      <c r="A7388" s="170"/>
      <c r="B7388" s="168"/>
    </row>
    <row r="7389" spans="1:2" x14ac:dyDescent="0.25">
      <c r="A7389" s="170"/>
      <c r="B7389" s="168"/>
    </row>
    <row r="7390" spans="1:2" x14ac:dyDescent="0.25">
      <c r="A7390" s="170"/>
      <c r="B7390" s="168"/>
    </row>
    <row r="7391" spans="1:2" x14ac:dyDescent="0.25">
      <c r="A7391" s="170"/>
      <c r="B7391" s="168"/>
    </row>
    <row r="7392" spans="1:2" x14ac:dyDescent="0.25">
      <c r="A7392" s="170"/>
      <c r="B7392" s="168"/>
    </row>
    <row r="7393" spans="1:2" x14ac:dyDescent="0.25">
      <c r="A7393" s="170"/>
      <c r="B7393" s="168"/>
    </row>
    <row r="7394" spans="1:2" x14ac:dyDescent="0.25">
      <c r="A7394" s="170"/>
      <c r="B7394" s="168"/>
    </row>
    <row r="7395" spans="1:2" x14ac:dyDescent="0.25">
      <c r="A7395" s="170"/>
      <c r="B7395" s="168"/>
    </row>
    <row r="7396" spans="1:2" x14ac:dyDescent="0.25">
      <c r="A7396" s="170"/>
      <c r="B7396" s="168"/>
    </row>
    <row r="7397" spans="1:2" x14ac:dyDescent="0.25">
      <c r="A7397" s="170"/>
      <c r="B7397" s="168"/>
    </row>
    <row r="7398" spans="1:2" x14ac:dyDescent="0.25">
      <c r="A7398" s="170"/>
      <c r="B7398" s="168"/>
    </row>
    <row r="7399" spans="1:2" x14ac:dyDescent="0.25">
      <c r="A7399" s="170"/>
      <c r="B7399" s="168"/>
    </row>
    <row r="7400" spans="1:2" x14ac:dyDescent="0.25">
      <c r="A7400" s="170"/>
      <c r="B7400" s="168"/>
    </row>
    <row r="7401" spans="1:2" x14ac:dyDescent="0.25">
      <c r="A7401" s="170"/>
      <c r="B7401" s="168"/>
    </row>
    <row r="7402" spans="1:2" x14ac:dyDescent="0.25">
      <c r="A7402" s="170"/>
      <c r="B7402" s="168"/>
    </row>
    <row r="7403" spans="1:2" x14ac:dyDescent="0.25">
      <c r="A7403" s="170"/>
      <c r="B7403" s="168"/>
    </row>
    <row r="7404" spans="1:2" x14ac:dyDescent="0.25">
      <c r="A7404" s="170"/>
      <c r="B7404" s="168"/>
    </row>
    <row r="7405" spans="1:2" x14ac:dyDescent="0.25">
      <c r="A7405" s="170"/>
      <c r="B7405" s="168"/>
    </row>
    <row r="7406" spans="1:2" x14ac:dyDescent="0.25">
      <c r="A7406" s="170"/>
      <c r="B7406" s="168"/>
    </row>
    <row r="7407" spans="1:2" x14ac:dyDescent="0.25">
      <c r="A7407" s="170"/>
      <c r="B7407" s="168"/>
    </row>
    <row r="7408" spans="1:2" x14ac:dyDescent="0.25">
      <c r="A7408" s="170"/>
      <c r="B7408" s="168"/>
    </row>
    <row r="7409" spans="1:2" x14ac:dyDescent="0.25">
      <c r="A7409" s="170"/>
      <c r="B7409" s="168"/>
    </row>
    <row r="7410" spans="1:2" x14ac:dyDescent="0.25">
      <c r="A7410" s="170"/>
      <c r="B7410" s="168"/>
    </row>
    <row r="7411" spans="1:2" x14ac:dyDescent="0.25">
      <c r="A7411" s="170"/>
      <c r="B7411" s="168"/>
    </row>
    <row r="7412" spans="1:2" x14ac:dyDescent="0.25">
      <c r="A7412" s="170"/>
      <c r="B7412" s="168"/>
    </row>
    <row r="7413" spans="1:2" x14ac:dyDescent="0.25">
      <c r="A7413" s="170"/>
      <c r="B7413" s="168"/>
    </row>
    <row r="7414" spans="1:2" x14ac:dyDescent="0.25">
      <c r="A7414" s="170"/>
      <c r="B7414" s="168"/>
    </row>
    <row r="7415" spans="1:2" x14ac:dyDescent="0.25">
      <c r="A7415" s="170"/>
      <c r="B7415" s="168"/>
    </row>
    <row r="7416" spans="1:2" x14ac:dyDescent="0.25">
      <c r="A7416" s="170"/>
      <c r="B7416" s="168"/>
    </row>
    <row r="7417" spans="1:2" x14ac:dyDescent="0.25">
      <c r="A7417" s="170"/>
      <c r="B7417" s="168"/>
    </row>
    <row r="7418" spans="1:2" x14ac:dyDescent="0.25">
      <c r="A7418" s="170"/>
      <c r="B7418" s="168"/>
    </row>
    <row r="7419" spans="1:2" x14ac:dyDescent="0.25">
      <c r="A7419" s="170"/>
      <c r="B7419" s="168"/>
    </row>
    <row r="7420" spans="1:2" x14ac:dyDescent="0.25">
      <c r="A7420" s="170"/>
      <c r="B7420" s="168"/>
    </row>
    <row r="7421" spans="1:2" x14ac:dyDescent="0.25">
      <c r="A7421" s="170"/>
      <c r="B7421" s="168"/>
    </row>
    <row r="7422" spans="1:2" x14ac:dyDescent="0.25">
      <c r="A7422" s="170"/>
      <c r="B7422" s="168"/>
    </row>
    <row r="7423" spans="1:2" x14ac:dyDescent="0.25">
      <c r="A7423" s="170"/>
      <c r="B7423" s="168"/>
    </row>
    <row r="7424" spans="1:2" x14ac:dyDescent="0.25">
      <c r="A7424" s="170"/>
      <c r="B7424" s="168"/>
    </row>
    <row r="7425" spans="1:2" x14ac:dyDescent="0.25">
      <c r="A7425" s="170"/>
      <c r="B7425" s="168"/>
    </row>
    <row r="7426" spans="1:2" x14ac:dyDescent="0.25">
      <c r="A7426" s="170"/>
      <c r="B7426" s="168"/>
    </row>
    <row r="7427" spans="1:2" x14ac:dyDescent="0.25">
      <c r="A7427" s="170"/>
      <c r="B7427" s="168"/>
    </row>
    <row r="7428" spans="1:2" x14ac:dyDescent="0.25">
      <c r="A7428" s="170"/>
      <c r="B7428" s="168"/>
    </row>
    <row r="7429" spans="1:2" x14ac:dyDescent="0.25">
      <c r="A7429" s="170"/>
      <c r="B7429" s="168"/>
    </row>
    <row r="7430" spans="1:2" x14ac:dyDescent="0.25">
      <c r="A7430" s="170"/>
      <c r="B7430" s="168"/>
    </row>
    <row r="7431" spans="1:2" x14ac:dyDescent="0.25">
      <c r="A7431" s="170"/>
      <c r="B7431" s="168"/>
    </row>
    <row r="7432" spans="1:2" x14ac:dyDescent="0.25">
      <c r="A7432" s="170"/>
      <c r="B7432" s="168"/>
    </row>
    <row r="7433" spans="1:2" x14ac:dyDescent="0.25">
      <c r="A7433" s="170"/>
      <c r="B7433" s="168"/>
    </row>
    <row r="7434" spans="1:2" x14ac:dyDescent="0.25">
      <c r="A7434" s="170"/>
      <c r="B7434" s="168"/>
    </row>
    <row r="7435" spans="1:2" x14ac:dyDescent="0.25">
      <c r="A7435" s="170"/>
      <c r="B7435" s="168"/>
    </row>
    <row r="7436" spans="1:2" x14ac:dyDescent="0.25">
      <c r="A7436" s="170"/>
      <c r="B7436" s="168"/>
    </row>
    <row r="7437" spans="1:2" x14ac:dyDescent="0.25">
      <c r="A7437" s="170"/>
      <c r="B7437" s="168"/>
    </row>
    <row r="7438" spans="1:2" x14ac:dyDescent="0.25">
      <c r="A7438" s="170"/>
      <c r="B7438" s="168"/>
    </row>
    <row r="7439" spans="1:2" x14ac:dyDescent="0.25">
      <c r="A7439" s="170"/>
      <c r="B7439" s="168"/>
    </row>
    <row r="7440" spans="1:2" x14ac:dyDescent="0.25">
      <c r="A7440" s="170"/>
      <c r="B7440" s="168"/>
    </row>
    <row r="7441" spans="1:2" x14ac:dyDescent="0.25">
      <c r="A7441" s="170"/>
      <c r="B7441" s="168"/>
    </row>
    <row r="7442" spans="1:2" x14ac:dyDescent="0.25">
      <c r="A7442" s="170"/>
      <c r="B7442" s="168"/>
    </row>
    <row r="7443" spans="1:2" x14ac:dyDescent="0.25">
      <c r="A7443" s="170"/>
      <c r="B7443" s="168"/>
    </row>
    <row r="7444" spans="1:2" x14ac:dyDescent="0.25">
      <c r="A7444" s="170"/>
      <c r="B7444" s="168"/>
    </row>
    <row r="7445" spans="1:2" x14ac:dyDescent="0.25">
      <c r="A7445" s="170"/>
      <c r="B7445" s="168"/>
    </row>
    <row r="7446" spans="1:2" x14ac:dyDescent="0.25">
      <c r="A7446" s="170"/>
      <c r="B7446" s="168"/>
    </row>
    <row r="7447" spans="1:2" x14ac:dyDescent="0.25">
      <c r="A7447" s="170"/>
      <c r="B7447" s="168"/>
    </row>
    <row r="7448" spans="1:2" x14ac:dyDescent="0.25">
      <c r="A7448" s="170"/>
      <c r="B7448" s="168"/>
    </row>
    <row r="7449" spans="1:2" x14ac:dyDescent="0.25">
      <c r="A7449" s="170"/>
      <c r="B7449" s="168"/>
    </row>
    <row r="7450" spans="1:2" x14ac:dyDescent="0.25">
      <c r="A7450" s="170"/>
      <c r="B7450" s="168"/>
    </row>
    <row r="7451" spans="1:2" x14ac:dyDescent="0.25">
      <c r="A7451" s="170"/>
      <c r="B7451" s="168"/>
    </row>
    <row r="7452" spans="1:2" x14ac:dyDescent="0.25">
      <c r="A7452" s="170"/>
      <c r="B7452" s="168"/>
    </row>
    <row r="7453" spans="1:2" x14ac:dyDescent="0.25">
      <c r="A7453" s="170"/>
      <c r="B7453" s="168"/>
    </row>
    <row r="7454" spans="1:2" x14ac:dyDescent="0.25">
      <c r="A7454" s="170"/>
      <c r="B7454" s="168"/>
    </row>
    <row r="7455" spans="1:2" x14ac:dyDescent="0.25">
      <c r="A7455" s="170"/>
      <c r="B7455" s="168"/>
    </row>
    <row r="7456" spans="1:2" x14ac:dyDescent="0.25">
      <c r="A7456" s="170"/>
      <c r="B7456" s="168"/>
    </row>
    <row r="7457" spans="1:2" x14ac:dyDescent="0.25">
      <c r="A7457" s="170"/>
      <c r="B7457" s="168"/>
    </row>
    <row r="7458" spans="1:2" x14ac:dyDescent="0.25">
      <c r="A7458" s="170"/>
      <c r="B7458" s="168"/>
    </row>
    <row r="7459" spans="1:2" x14ac:dyDescent="0.25">
      <c r="A7459" s="170"/>
      <c r="B7459" s="168"/>
    </row>
    <row r="7460" spans="1:2" x14ac:dyDescent="0.25">
      <c r="A7460" s="170"/>
      <c r="B7460" s="168"/>
    </row>
    <row r="7461" spans="1:2" x14ac:dyDescent="0.25">
      <c r="A7461" s="170"/>
      <c r="B7461" s="168"/>
    </row>
    <row r="7462" spans="1:2" x14ac:dyDescent="0.25">
      <c r="A7462" s="170"/>
      <c r="B7462" s="168"/>
    </row>
    <row r="7463" spans="1:2" x14ac:dyDescent="0.25">
      <c r="A7463" s="170"/>
      <c r="B7463" s="168"/>
    </row>
    <row r="7464" spans="1:2" x14ac:dyDescent="0.25">
      <c r="A7464" s="170"/>
      <c r="B7464" s="168"/>
    </row>
    <row r="7465" spans="1:2" x14ac:dyDescent="0.25">
      <c r="A7465" s="170"/>
      <c r="B7465" s="168"/>
    </row>
    <row r="7466" spans="1:2" x14ac:dyDescent="0.25">
      <c r="A7466" s="170"/>
      <c r="B7466" s="168"/>
    </row>
    <row r="7467" spans="1:2" x14ac:dyDescent="0.25">
      <c r="A7467" s="170"/>
      <c r="B7467" s="168"/>
    </row>
    <row r="7468" spans="1:2" x14ac:dyDescent="0.25">
      <c r="A7468" s="170"/>
      <c r="B7468" s="168"/>
    </row>
    <row r="7469" spans="1:2" x14ac:dyDescent="0.25">
      <c r="A7469" s="170"/>
      <c r="B7469" s="168"/>
    </row>
    <row r="7470" spans="1:2" x14ac:dyDescent="0.25">
      <c r="A7470" s="170"/>
      <c r="B7470" s="168"/>
    </row>
    <row r="7471" spans="1:2" x14ac:dyDescent="0.25">
      <c r="A7471" s="170"/>
      <c r="B7471" s="168"/>
    </row>
    <row r="7472" spans="1:2" x14ac:dyDescent="0.25">
      <c r="A7472" s="170"/>
      <c r="B7472" s="168"/>
    </row>
    <row r="7473" spans="1:2" x14ac:dyDescent="0.25">
      <c r="A7473" s="170"/>
      <c r="B7473" s="168"/>
    </row>
    <row r="7474" spans="1:2" x14ac:dyDescent="0.25">
      <c r="A7474" s="170"/>
      <c r="B7474" s="168"/>
    </row>
    <row r="7475" spans="1:2" x14ac:dyDescent="0.25">
      <c r="A7475" s="170"/>
      <c r="B7475" s="168"/>
    </row>
    <row r="7476" spans="1:2" x14ac:dyDescent="0.25">
      <c r="A7476" s="170"/>
      <c r="B7476" s="168"/>
    </row>
    <row r="7477" spans="1:2" x14ac:dyDescent="0.25">
      <c r="A7477" s="170"/>
      <c r="B7477" s="168"/>
    </row>
    <row r="7478" spans="1:2" x14ac:dyDescent="0.25">
      <c r="A7478" s="170"/>
      <c r="B7478" s="168"/>
    </row>
    <row r="7479" spans="1:2" x14ac:dyDescent="0.25">
      <c r="A7479" s="170"/>
      <c r="B7479" s="168"/>
    </row>
    <row r="7480" spans="1:2" x14ac:dyDescent="0.25">
      <c r="A7480" s="170"/>
      <c r="B7480" s="168"/>
    </row>
    <row r="7481" spans="1:2" x14ac:dyDescent="0.25">
      <c r="A7481" s="170"/>
      <c r="B7481" s="168"/>
    </row>
    <row r="7482" spans="1:2" x14ac:dyDescent="0.25">
      <c r="A7482" s="170"/>
      <c r="B7482" s="168"/>
    </row>
    <row r="7483" spans="1:2" x14ac:dyDescent="0.25">
      <c r="A7483" s="170"/>
      <c r="B7483" s="168"/>
    </row>
    <row r="7484" spans="1:2" x14ac:dyDescent="0.25">
      <c r="A7484" s="170"/>
      <c r="B7484" s="168"/>
    </row>
    <row r="7485" spans="1:2" x14ac:dyDescent="0.25">
      <c r="A7485" s="170"/>
      <c r="B7485" s="168"/>
    </row>
    <row r="7486" spans="1:2" x14ac:dyDescent="0.25">
      <c r="A7486" s="170"/>
      <c r="B7486" s="168"/>
    </row>
    <row r="7487" spans="1:2" x14ac:dyDescent="0.25">
      <c r="A7487" s="170"/>
      <c r="B7487" s="168"/>
    </row>
    <row r="7488" spans="1:2" x14ac:dyDescent="0.25">
      <c r="A7488" s="170"/>
      <c r="B7488" s="168"/>
    </row>
    <row r="7489" spans="1:2" x14ac:dyDescent="0.25">
      <c r="A7489" s="170"/>
      <c r="B7489" s="168"/>
    </row>
    <row r="7490" spans="1:2" x14ac:dyDescent="0.25">
      <c r="A7490" s="170"/>
      <c r="B7490" s="168"/>
    </row>
    <row r="7491" spans="1:2" x14ac:dyDescent="0.25">
      <c r="A7491" s="170"/>
      <c r="B7491" s="168"/>
    </row>
    <row r="7492" spans="1:2" x14ac:dyDescent="0.25">
      <c r="A7492" s="170"/>
      <c r="B7492" s="168"/>
    </row>
    <row r="7493" spans="1:2" x14ac:dyDescent="0.25">
      <c r="A7493" s="170"/>
      <c r="B7493" s="168"/>
    </row>
    <row r="7494" spans="1:2" x14ac:dyDescent="0.25">
      <c r="A7494" s="170"/>
      <c r="B7494" s="168"/>
    </row>
    <row r="7495" spans="1:2" x14ac:dyDescent="0.25">
      <c r="A7495" s="170"/>
      <c r="B7495" s="168"/>
    </row>
    <row r="7496" spans="1:2" x14ac:dyDescent="0.25">
      <c r="A7496" s="170"/>
      <c r="B7496" s="168"/>
    </row>
    <row r="7497" spans="1:2" x14ac:dyDescent="0.25">
      <c r="A7497" s="170"/>
      <c r="B7497" s="168"/>
    </row>
    <row r="7498" spans="1:2" x14ac:dyDescent="0.25">
      <c r="A7498" s="170"/>
      <c r="B7498" s="168"/>
    </row>
    <row r="7499" spans="1:2" x14ac:dyDescent="0.25">
      <c r="A7499" s="170"/>
      <c r="B7499" s="168"/>
    </row>
    <row r="7500" spans="1:2" x14ac:dyDescent="0.25">
      <c r="A7500" s="170"/>
      <c r="B7500" s="168"/>
    </row>
    <row r="7501" spans="1:2" x14ac:dyDescent="0.25">
      <c r="A7501" s="170"/>
      <c r="B7501" s="168"/>
    </row>
    <row r="7502" spans="1:2" x14ac:dyDescent="0.25">
      <c r="A7502" s="170"/>
      <c r="B7502" s="168"/>
    </row>
    <row r="7503" spans="1:2" x14ac:dyDescent="0.25">
      <c r="A7503" s="170"/>
      <c r="B7503" s="168"/>
    </row>
    <row r="7504" spans="1:2" x14ac:dyDescent="0.25">
      <c r="A7504" s="170"/>
      <c r="B7504" s="168"/>
    </row>
    <row r="7505" spans="1:2" x14ac:dyDescent="0.25">
      <c r="A7505" s="170"/>
      <c r="B7505" s="168"/>
    </row>
    <row r="7506" spans="1:2" x14ac:dyDescent="0.25">
      <c r="A7506" s="170"/>
      <c r="B7506" s="168"/>
    </row>
    <row r="7507" spans="1:2" x14ac:dyDescent="0.25">
      <c r="A7507" s="170"/>
      <c r="B7507" s="168"/>
    </row>
    <row r="7508" spans="1:2" x14ac:dyDescent="0.25">
      <c r="A7508" s="170"/>
      <c r="B7508" s="168"/>
    </row>
    <row r="7509" spans="1:2" x14ac:dyDescent="0.25">
      <c r="A7509" s="170"/>
      <c r="B7509" s="168"/>
    </row>
    <row r="7510" spans="1:2" x14ac:dyDescent="0.25">
      <c r="A7510" s="170"/>
      <c r="B7510" s="168"/>
    </row>
    <row r="7511" spans="1:2" x14ac:dyDescent="0.25">
      <c r="A7511" s="170"/>
      <c r="B7511" s="168"/>
    </row>
    <row r="7512" spans="1:2" x14ac:dyDescent="0.25">
      <c r="A7512" s="170"/>
      <c r="B7512" s="168"/>
    </row>
    <row r="7513" spans="1:2" x14ac:dyDescent="0.25">
      <c r="A7513" s="170"/>
      <c r="B7513" s="168"/>
    </row>
    <row r="7514" spans="1:2" x14ac:dyDescent="0.25">
      <c r="A7514" s="170"/>
      <c r="B7514" s="168"/>
    </row>
    <row r="7515" spans="1:2" x14ac:dyDescent="0.25">
      <c r="A7515" s="170"/>
      <c r="B7515" s="168"/>
    </row>
    <row r="7516" spans="1:2" x14ac:dyDescent="0.25">
      <c r="A7516" s="170"/>
      <c r="B7516" s="168"/>
    </row>
    <row r="7517" spans="1:2" x14ac:dyDescent="0.25">
      <c r="A7517" s="170"/>
      <c r="B7517" s="168"/>
    </row>
    <row r="7518" spans="1:2" x14ac:dyDescent="0.25">
      <c r="A7518" s="170"/>
      <c r="B7518" s="168"/>
    </row>
    <row r="7519" spans="1:2" x14ac:dyDescent="0.25">
      <c r="A7519" s="170"/>
      <c r="B7519" s="168"/>
    </row>
    <row r="7520" spans="1:2" x14ac:dyDescent="0.25">
      <c r="A7520" s="170"/>
      <c r="B7520" s="168"/>
    </row>
    <row r="7521" spans="1:2" x14ac:dyDescent="0.25">
      <c r="A7521" s="170"/>
      <c r="B7521" s="168"/>
    </row>
    <row r="7522" spans="1:2" x14ac:dyDescent="0.25">
      <c r="A7522" s="170"/>
      <c r="B7522" s="168"/>
    </row>
    <row r="7523" spans="1:2" x14ac:dyDescent="0.25">
      <c r="A7523" s="170"/>
      <c r="B7523" s="168"/>
    </row>
    <row r="7524" spans="1:2" x14ac:dyDescent="0.25">
      <c r="A7524" s="170"/>
      <c r="B7524" s="168"/>
    </row>
    <row r="7525" spans="1:2" x14ac:dyDescent="0.25">
      <c r="A7525" s="170"/>
      <c r="B7525" s="168"/>
    </row>
    <row r="7526" spans="1:2" x14ac:dyDescent="0.25">
      <c r="A7526" s="170"/>
      <c r="B7526" s="168"/>
    </row>
    <row r="7527" spans="1:2" x14ac:dyDescent="0.25">
      <c r="A7527" s="170"/>
      <c r="B7527" s="168"/>
    </row>
    <row r="7528" spans="1:2" x14ac:dyDescent="0.25">
      <c r="A7528" s="170"/>
      <c r="B7528" s="168"/>
    </row>
    <row r="7529" spans="1:2" x14ac:dyDescent="0.25">
      <c r="A7529" s="170"/>
      <c r="B7529" s="168"/>
    </row>
    <row r="7530" spans="1:2" x14ac:dyDescent="0.25">
      <c r="A7530" s="170"/>
      <c r="B7530" s="168"/>
    </row>
    <row r="7531" spans="1:2" x14ac:dyDescent="0.25">
      <c r="A7531" s="170"/>
      <c r="B7531" s="168"/>
    </row>
    <row r="7532" spans="1:2" x14ac:dyDescent="0.25">
      <c r="A7532" s="170"/>
      <c r="B7532" s="168"/>
    </row>
    <row r="7533" spans="1:2" x14ac:dyDescent="0.25">
      <c r="A7533" s="170"/>
      <c r="B7533" s="168"/>
    </row>
    <row r="7534" spans="1:2" x14ac:dyDescent="0.25">
      <c r="A7534" s="170"/>
      <c r="B7534" s="168"/>
    </row>
    <row r="7535" spans="1:2" x14ac:dyDescent="0.25">
      <c r="A7535" s="170"/>
      <c r="B7535" s="168"/>
    </row>
    <row r="7536" spans="1:2" x14ac:dyDescent="0.25">
      <c r="A7536" s="170"/>
      <c r="B7536" s="168"/>
    </row>
    <row r="7537" spans="1:2" x14ac:dyDescent="0.25">
      <c r="A7537" s="170"/>
      <c r="B7537" s="168"/>
    </row>
    <row r="7538" spans="1:2" x14ac:dyDescent="0.25">
      <c r="A7538" s="170"/>
      <c r="B7538" s="168"/>
    </row>
    <row r="7539" spans="1:2" x14ac:dyDescent="0.25">
      <c r="A7539" s="170"/>
      <c r="B7539" s="168"/>
    </row>
    <row r="7540" spans="1:2" x14ac:dyDescent="0.25">
      <c r="A7540" s="170"/>
      <c r="B7540" s="168"/>
    </row>
    <row r="7541" spans="1:2" x14ac:dyDescent="0.25">
      <c r="A7541" s="170"/>
      <c r="B7541" s="168"/>
    </row>
    <row r="7542" spans="1:2" x14ac:dyDescent="0.25">
      <c r="A7542" s="170"/>
      <c r="B7542" s="168"/>
    </row>
    <row r="7543" spans="1:2" x14ac:dyDescent="0.25">
      <c r="A7543" s="170"/>
      <c r="B7543" s="168"/>
    </row>
    <row r="7544" spans="1:2" x14ac:dyDescent="0.25">
      <c r="A7544" s="170"/>
      <c r="B7544" s="168"/>
    </row>
    <row r="7545" spans="1:2" x14ac:dyDescent="0.25">
      <c r="A7545" s="170"/>
      <c r="B7545" s="168"/>
    </row>
    <row r="7546" spans="1:2" x14ac:dyDescent="0.25">
      <c r="A7546" s="170"/>
      <c r="B7546" s="168"/>
    </row>
    <row r="7547" spans="1:2" x14ac:dyDescent="0.25">
      <c r="A7547" s="170"/>
      <c r="B7547" s="168"/>
    </row>
    <row r="7548" spans="1:2" x14ac:dyDescent="0.25">
      <c r="A7548" s="170"/>
      <c r="B7548" s="168"/>
    </row>
    <row r="7549" spans="1:2" x14ac:dyDescent="0.25">
      <c r="A7549" s="170"/>
      <c r="B7549" s="168"/>
    </row>
    <row r="7550" spans="1:2" x14ac:dyDescent="0.25">
      <c r="A7550" s="170"/>
      <c r="B7550" s="168"/>
    </row>
    <row r="7551" spans="1:2" x14ac:dyDescent="0.25">
      <c r="A7551" s="170"/>
      <c r="B7551" s="168"/>
    </row>
    <row r="7552" spans="1:2" x14ac:dyDescent="0.25">
      <c r="A7552" s="170"/>
      <c r="B7552" s="168"/>
    </row>
    <row r="7553" spans="1:2" x14ac:dyDescent="0.25">
      <c r="A7553" s="170"/>
      <c r="B7553" s="168"/>
    </row>
    <row r="7554" spans="1:2" x14ac:dyDescent="0.25">
      <c r="A7554" s="170"/>
      <c r="B7554" s="168"/>
    </row>
    <row r="7555" spans="1:2" x14ac:dyDescent="0.25">
      <c r="A7555" s="170"/>
      <c r="B7555" s="168"/>
    </row>
    <row r="7556" spans="1:2" x14ac:dyDescent="0.25">
      <c r="A7556" s="170"/>
      <c r="B7556" s="168"/>
    </row>
    <row r="7557" spans="1:2" x14ac:dyDescent="0.25">
      <c r="A7557" s="170"/>
      <c r="B7557" s="168"/>
    </row>
    <row r="7558" spans="1:2" x14ac:dyDescent="0.25">
      <c r="A7558" s="170"/>
      <c r="B7558" s="168"/>
    </row>
    <row r="7559" spans="1:2" x14ac:dyDescent="0.25">
      <c r="A7559" s="170"/>
      <c r="B7559" s="168"/>
    </row>
    <row r="7560" spans="1:2" x14ac:dyDescent="0.25">
      <c r="A7560" s="170"/>
      <c r="B7560" s="168"/>
    </row>
    <row r="7561" spans="1:2" x14ac:dyDescent="0.25">
      <c r="A7561" s="170"/>
      <c r="B7561" s="168"/>
    </row>
    <row r="7562" spans="1:2" x14ac:dyDescent="0.25">
      <c r="A7562" s="170"/>
      <c r="B7562" s="168"/>
    </row>
    <row r="7563" spans="1:2" x14ac:dyDescent="0.25">
      <c r="A7563" s="170"/>
      <c r="B7563" s="168"/>
    </row>
    <row r="7564" spans="1:2" x14ac:dyDescent="0.25">
      <c r="A7564" s="170"/>
      <c r="B7564" s="168"/>
    </row>
    <row r="7565" spans="1:2" x14ac:dyDescent="0.25">
      <c r="A7565" s="170"/>
      <c r="B7565" s="168"/>
    </row>
    <row r="7566" spans="1:2" x14ac:dyDescent="0.25">
      <c r="A7566" s="170"/>
      <c r="B7566" s="168"/>
    </row>
    <row r="7567" spans="1:2" x14ac:dyDescent="0.25">
      <c r="A7567" s="170"/>
      <c r="B7567" s="168"/>
    </row>
    <row r="7568" spans="1:2" x14ac:dyDescent="0.25">
      <c r="A7568" s="170"/>
      <c r="B7568" s="168"/>
    </row>
    <row r="7569" spans="1:2" x14ac:dyDescent="0.25">
      <c r="A7569" s="170"/>
      <c r="B7569" s="168"/>
    </row>
    <row r="7570" spans="1:2" x14ac:dyDescent="0.25">
      <c r="A7570" s="170"/>
      <c r="B7570" s="168"/>
    </row>
    <row r="7571" spans="1:2" x14ac:dyDescent="0.25">
      <c r="A7571" s="170"/>
      <c r="B7571" s="168"/>
    </row>
    <row r="7572" spans="1:2" x14ac:dyDescent="0.25">
      <c r="A7572" s="170"/>
      <c r="B7572" s="168"/>
    </row>
    <row r="7573" spans="1:2" x14ac:dyDescent="0.25">
      <c r="A7573" s="170"/>
      <c r="B7573" s="168"/>
    </row>
    <row r="7574" spans="1:2" x14ac:dyDescent="0.25">
      <c r="A7574" s="170"/>
      <c r="B7574" s="168"/>
    </row>
    <row r="7575" spans="1:2" x14ac:dyDescent="0.25">
      <c r="A7575" s="170"/>
      <c r="B7575" s="168"/>
    </row>
    <row r="7576" spans="1:2" x14ac:dyDescent="0.25">
      <c r="A7576" s="170"/>
      <c r="B7576" s="168"/>
    </row>
    <row r="7577" spans="1:2" x14ac:dyDescent="0.25">
      <c r="A7577" s="170"/>
      <c r="B7577" s="168"/>
    </row>
    <row r="7578" spans="1:2" x14ac:dyDescent="0.25">
      <c r="A7578" s="170"/>
      <c r="B7578" s="168"/>
    </row>
    <row r="7579" spans="1:2" x14ac:dyDescent="0.25">
      <c r="A7579" s="170"/>
      <c r="B7579" s="168"/>
    </row>
    <row r="7580" spans="1:2" x14ac:dyDescent="0.25">
      <c r="A7580" s="170"/>
      <c r="B7580" s="168"/>
    </row>
    <row r="7581" spans="1:2" x14ac:dyDescent="0.25">
      <c r="A7581" s="170"/>
      <c r="B7581" s="168"/>
    </row>
    <row r="7582" spans="1:2" x14ac:dyDescent="0.25">
      <c r="A7582" s="170"/>
      <c r="B7582" s="168"/>
    </row>
    <row r="7583" spans="1:2" x14ac:dyDescent="0.25">
      <c r="A7583" s="170"/>
      <c r="B7583" s="168"/>
    </row>
    <row r="7584" spans="1:2" x14ac:dyDescent="0.25">
      <c r="A7584" s="170"/>
      <c r="B7584" s="168"/>
    </row>
    <row r="7585" spans="1:2" x14ac:dyDescent="0.25">
      <c r="A7585" s="170"/>
      <c r="B7585" s="168"/>
    </row>
    <row r="7586" spans="1:2" x14ac:dyDescent="0.25">
      <c r="A7586" s="170"/>
      <c r="B7586" s="168"/>
    </row>
    <row r="7587" spans="1:2" x14ac:dyDescent="0.25">
      <c r="A7587" s="170"/>
      <c r="B7587" s="168"/>
    </row>
    <row r="7588" spans="1:2" x14ac:dyDescent="0.25">
      <c r="A7588" s="170"/>
      <c r="B7588" s="168"/>
    </row>
    <row r="7589" spans="1:2" x14ac:dyDescent="0.25">
      <c r="A7589" s="170"/>
      <c r="B7589" s="168"/>
    </row>
    <row r="7590" spans="1:2" x14ac:dyDescent="0.25">
      <c r="A7590" s="170"/>
      <c r="B7590" s="168"/>
    </row>
    <row r="7591" spans="1:2" x14ac:dyDescent="0.25">
      <c r="A7591" s="170"/>
      <c r="B7591" s="168"/>
    </row>
    <row r="7592" spans="1:2" x14ac:dyDescent="0.25">
      <c r="A7592" s="170"/>
      <c r="B7592" s="168"/>
    </row>
    <row r="7593" spans="1:2" x14ac:dyDescent="0.25">
      <c r="A7593" s="170"/>
      <c r="B7593" s="168"/>
    </row>
    <row r="7594" spans="1:2" x14ac:dyDescent="0.25">
      <c r="A7594" s="170"/>
      <c r="B7594" s="168"/>
    </row>
    <row r="7595" spans="1:2" x14ac:dyDescent="0.25">
      <c r="A7595" s="170"/>
      <c r="B7595" s="168"/>
    </row>
    <row r="7596" spans="1:2" x14ac:dyDescent="0.25">
      <c r="A7596" s="170"/>
      <c r="B7596" s="168"/>
    </row>
    <row r="7597" spans="1:2" x14ac:dyDescent="0.25">
      <c r="A7597" s="170"/>
      <c r="B7597" s="168"/>
    </row>
    <row r="7598" spans="1:2" x14ac:dyDescent="0.25">
      <c r="A7598" s="170"/>
      <c r="B7598" s="168"/>
    </row>
    <row r="7599" spans="1:2" x14ac:dyDescent="0.25">
      <c r="A7599" s="170"/>
      <c r="B7599" s="168"/>
    </row>
    <row r="7600" spans="1:2" x14ac:dyDescent="0.25">
      <c r="A7600" s="170"/>
      <c r="B7600" s="168"/>
    </row>
    <row r="7601" spans="1:2" x14ac:dyDescent="0.25">
      <c r="A7601" s="170"/>
      <c r="B7601" s="168"/>
    </row>
    <row r="7602" spans="1:2" x14ac:dyDescent="0.25">
      <c r="A7602" s="170"/>
      <c r="B7602" s="168"/>
    </row>
    <row r="7603" spans="1:2" x14ac:dyDescent="0.25">
      <c r="A7603" s="170"/>
      <c r="B7603" s="168"/>
    </row>
    <row r="7604" spans="1:2" x14ac:dyDescent="0.25">
      <c r="A7604" s="170"/>
      <c r="B7604" s="168"/>
    </row>
    <row r="7605" spans="1:2" x14ac:dyDescent="0.25">
      <c r="A7605" s="170"/>
      <c r="B7605" s="168"/>
    </row>
    <row r="7606" spans="1:2" x14ac:dyDescent="0.25">
      <c r="A7606" s="170"/>
      <c r="B7606" s="168"/>
    </row>
    <row r="7607" spans="1:2" x14ac:dyDescent="0.25">
      <c r="A7607" s="170"/>
      <c r="B7607" s="168"/>
    </row>
    <row r="7608" spans="1:2" x14ac:dyDescent="0.25">
      <c r="A7608" s="170"/>
      <c r="B7608" s="168"/>
    </row>
    <row r="7609" spans="1:2" x14ac:dyDescent="0.25">
      <c r="A7609" s="170"/>
      <c r="B7609" s="168"/>
    </row>
    <row r="7610" spans="1:2" x14ac:dyDescent="0.25">
      <c r="A7610" s="170"/>
      <c r="B7610" s="168"/>
    </row>
    <row r="7611" spans="1:2" x14ac:dyDescent="0.25">
      <c r="A7611" s="170"/>
      <c r="B7611" s="168"/>
    </row>
    <row r="7612" spans="1:2" x14ac:dyDescent="0.25">
      <c r="A7612" s="170"/>
      <c r="B7612" s="168"/>
    </row>
    <row r="7613" spans="1:2" x14ac:dyDescent="0.25">
      <c r="A7613" s="170"/>
      <c r="B7613" s="168"/>
    </row>
    <row r="7614" spans="1:2" x14ac:dyDescent="0.25">
      <c r="A7614" s="170"/>
      <c r="B7614" s="168"/>
    </row>
    <row r="7615" spans="1:2" x14ac:dyDescent="0.25">
      <c r="A7615" s="170"/>
      <c r="B7615" s="168"/>
    </row>
    <row r="7616" spans="1:2" x14ac:dyDescent="0.25">
      <c r="A7616" s="170"/>
      <c r="B7616" s="168"/>
    </row>
    <row r="7617" spans="1:2" x14ac:dyDescent="0.25">
      <c r="A7617" s="170"/>
      <c r="B7617" s="168"/>
    </row>
    <row r="7618" spans="1:2" x14ac:dyDescent="0.25">
      <c r="A7618" s="170"/>
      <c r="B7618" s="168"/>
    </row>
    <row r="7619" spans="1:2" x14ac:dyDescent="0.25">
      <c r="A7619" s="170"/>
      <c r="B7619" s="168"/>
    </row>
    <row r="7620" spans="1:2" x14ac:dyDescent="0.25">
      <c r="A7620" s="170"/>
      <c r="B7620" s="168"/>
    </row>
    <row r="7621" spans="1:2" x14ac:dyDescent="0.25">
      <c r="A7621" s="170"/>
      <c r="B7621" s="168"/>
    </row>
    <row r="7622" spans="1:2" x14ac:dyDescent="0.25">
      <c r="A7622" s="170"/>
      <c r="B7622" s="168"/>
    </row>
    <row r="7623" spans="1:2" x14ac:dyDescent="0.25">
      <c r="A7623" s="170"/>
      <c r="B7623" s="168"/>
    </row>
    <row r="7624" spans="1:2" x14ac:dyDescent="0.25">
      <c r="A7624" s="170"/>
      <c r="B7624" s="168"/>
    </row>
    <row r="7625" spans="1:2" x14ac:dyDescent="0.25">
      <c r="A7625" s="170"/>
      <c r="B7625" s="168"/>
    </row>
    <row r="7626" spans="1:2" x14ac:dyDescent="0.25">
      <c r="A7626" s="170"/>
      <c r="B7626" s="168"/>
    </row>
    <row r="7627" spans="1:2" x14ac:dyDescent="0.25">
      <c r="A7627" s="170"/>
      <c r="B7627" s="168"/>
    </row>
    <row r="7628" spans="1:2" x14ac:dyDescent="0.25">
      <c r="A7628" s="170"/>
      <c r="B7628" s="168"/>
    </row>
    <row r="7629" spans="1:2" x14ac:dyDescent="0.25">
      <c r="A7629" s="170"/>
      <c r="B7629" s="168"/>
    </row>
    <row r="7630" spans="1:2" x14ac:dyDescent="0.25">
      <c r="A7630" s="170"/>
      <c r="B7630" s="168"/>
    </row>
    <row r="7631" spans="1:2" x14ac:dyDescent="0.25">
      <c r="A7631" s="170"/>
      <c r="B7631" s="168"/>
    </row>
    <row r="7632" spans="1:2" x14ac:dyDescent="0.25">
      <c r="A7632" s="170"/>
      <c r="B7632" s="168"/>
    </row>
    <row r="7633" spans="1:2" x14ac:dyDescent="0.25">
      <c r="A7633" s="170"/>
      <c r="B7633" s="168"/>
    </row>
    <row r="7634" spans="1:2" x14ac:dyDescent="0.25">
      <c r="A7634" s="170"/>
      <c r="B7634" s="168"/>
    </row>
    <row r="7635" spans="1:2" x14ac:dyDescent="0.25">
      <c r="A7635" s="170"/>
      <c r="B7635" s="168"/>
    </row>
    <row r="7636" spans="1:2" x14ac:dyDescent="0.25">
      <c r="A7636" s="170"/>
      <c r="B7636" s="168"/>
    </row>
    <row r="7637" spans="1:2" x14ac:dyDescent="0.25">
      <c r="A7637" s="170"/>
      <c r="B7637" s="168"/>
    </row>
    <row r="7638" spans="1:2" x14ac:dyDescent="0.25">
      <c r="A7638" s="170"/>
      <c r="B7638" s="168"/>
    </row>
    <row r="7639" spans="1:2" x14ac:dyDescent="0.25">
      <c r="A7639" s="170"/>
      <c r="B7639" s="168"/>
    </row>
    <row r="7640" spans="1:2" x14ac:dyDescent="0.25">
      <c r="A7640" s="170"/>
      <c r="B7640" s="168"/>
    </row>
    <row r="7641" spans="1:2" x14ac:dyDescent="0.25">
      <c r="A7641" s="170"/>
      <c r="B7641" s="168"/>
    </row>
    <row r="7642" spans="1:2" x14ac:dyDescent="0.25">
      <c r="A7642" s="170"/>
      <c r="B7642" s="168"/>
    </row>
    <row r="7643" spans="1:2" x14ac:dyDescent="0.25">
      <c r="A7643" s="170"/>
      <c r="B7643" s="168"/>
    </row>
    <row r="7644" spans="1:2" x14ac:dyDescent="0.25">
      <c r="A7644" s="170"/>
      <c r="B7644" s="168"/>
    </row>
    <row r="7645" spans="1:2" x14ac:dyDescent="0.25">
      <c r="A7645" s="170"/>
      <c r="B7645" s="168"/>
    </row>
    <row r="7646" spans="1:2" x14ac:dyDescent="0.25">
      <c r="A7646" s="170"/>
      <c r="B7646" s="168"/>
    </row>
    <row r="7647" spans="1:2" x14ac:dyDescent="0.25">
      <c r="A7647" s="170"/>
      <c r="B7647" s="168"/>
    </row>
    <row r="7648" spans="1:2" x14ac:dyDescent="0.25">
      <c r="A7648" s="170"/>
      <c r="B7648" s="168"/>
    </row>
    <row r="7649" spans="1:2" x14ac:dyDescent="0.25">
      <c r="A7649" s="170"/>
      <c r="B7649" s="168"/>
    </row>
    <row r="7650" spans="1:2" x14ac:dyDescent="0.25">
      <c r="A7650" s="170"/>
      <c r="B7650" s="168"/>
    </row>
    <row r="7651" spans="1:2" x14ac:dyDescent="0.25">
      <c r="A7651" s="170"/>
      <c r="B7651" s="168"/>
    </row>
    <row r="7652" spans="1:2" x14ac:dyDescent="0.25">
      <c r="A7652" s="170"/>
      <c r="B7652" s="168"/>
    </row>
    <row r="7653" spans="1:2" x14ac:dyDescent="0.25">
      <c r="A7653" s="170"/>
      <c r="B7653" s="168"/>
    </row>
    <row r="7654" spans="1:2" x14ac:dyDescent="0.25">
      <c r="A7654" s="170"/>
      <c r="B7654" s="168"/>
    </row>
    <row r="7655" spans="1:2" x14ac:dyDescent="0.25">
      <c r="A7655" s="170"/>
      <c r="B7655" s="168"/>
    </row>
    <row r="7656" spans="1:2" x14ac:dyDescent="0.25">
      <c r="A7656" s="170"/>
      <c r="B7656" s="168"/>
    </row>
    <row r="7657" spans="1:2" x14ac:dyDescent="0.25">
      <c r="A7657" s="170"/>
      <c r="B7657" s="168"/>
    </row>
    <row r="7658" spans="1:2" x14ac:dyDescent="0.25">
      <c r="A7658" s="170"/>
      <c r="B7658" s="168"/>
    </row>
    <row r="7659" spans="1:2" x14ac:dyDescent="0.25">
      <c r="A7659" s="170"/>
      <c r="B7659" s="168"/>
    </row>
    <row r="7660" spans="1:2" x14ac:dyDescent="0.25">
      <c r="A7660" s="170"/>
      <c r="B7660" s="168"/>
    </row>
    <row r="7661" spans="1:2" x14ac:dyDescent="0.25">
      <c r="A7661" s="170"/>
      <c r="B7661" s="168"/>
    </row>
    <row r="7662" spans="1:2" x14ac:dyDescent="0.25">
      <c r="A7662" s="170"/>
      <c r="B7662" s="168"/>
    </row>
    <row r="7663" spans="1:2" x14ac:dyDescent="0.25">
      <c r="A7663" s="170"/>
      <c r="B7663" s="168"/>
    </row>
    <row r="7664" spans="1:2" x14ac:dyDescent="0.25">
      <c r="A7664" s="170"/>
      <c r="B7664" s="168"/>
    </row>
    <row r="7665" spans="1:2" x14ac:dyDescent="0.25">
      <c r="A7665" s="170"/>
      <c r="B7665" s="168"/>
    </row>
    <row r="7666" spans="1:2" x14ac:dyDescent="0.25">
      <c r="A7666" s="170"/>
      <c r="B7666" s="168"/>
    </row>
    <row r="7667" spans="1:2" x14ac:dyDescent="0.25">
      <c r="A7667" s="170"/>
      <c r="B7667" s="168"/>
    </row>
    <row r="7668" spans="1:2" x14ac:dyDescent="0.25">
      <c r="A7668" s="170"/>
      <c r="B7668" s="168"/>
    </row>
    <row r="7669" spans="1:2" x14ac:dyDescent="0.25">
      <c r="A7669" s="170"/>
      <c r="B7669" s="168"/>
    </row>
    <row r="7670" spans="1:2" x14ac:dyDescent="0.25">
      <c r="A7670" s="170"/>
      <c r="B7670" s="168"/>
    </row>
    <row r="7671" spans="1:2" x14ac:dyDescent="0.25">
      <c r="A7671" s="170"/>
      <c r="B7671" s="168"/>
    </row>
    <row r="7672" spans="1:2" x14ac:dyDescent="0.25">
      <c r="A7672" s="170"/>
      <c r="B7672" s="168"/>
    </row>
    <row r="7673" spans="1:2" x14ac:dyDescent="0.25">
      <c r="A7673" s="170"/>
      <c r="B7673" s="168"/>
    </row>
    <row r="7674" spans="1:2" x14ac:dyDescent="0.25">
      <c r="A7674" s="170"/>
      <c r="B7674" s="168"/>
    </row>
    <row r="7675" spans="1:2" x14ac:dyDescent="0.25">
      <c r="A7675" s="170"/>
      <c r="B7675" s="168"/>
    </row>
    <row r="7676" spans="1:2" x14ac:dyDescent="0.25">
      <c r="A7676" s="170"/>
      <c r="B7676" s="168"/>
    </row>
    <row r="7677" spans="1:2" x14ac:dyDescent="0.25">
      <c r="A7677" s="170"/>
      <c r="B7677" s="168"/>
    </row>
    <row r="7678" spans="1:2" x14ac:dyDescent="0.25">
      <c r="A7678" s="170"/>
      <c r="B7678" s="168"/>
    </row>
    <row r="7679" spans="1:2" x14ac:dyDescent="0.25">
      <c r="A7679" s="170"/>
      <c r="B7679" s="168"/>
    </row>
    <row r="7680" spans="1:2" x14ac:dyDescent="0.25">
      <c r="A7680" s="170"/>
      <c r="B7680" s="168"/>
    </row>
    <row r="7681" spans="1:2" x14ac:dyDescent="0.25">
      <c r="A7681" s="170"/>
      <c r="B7681" s="168"/>
    </row>
    <row r="7682" spans="1:2" x14ac:dyDescent="0.25">
      <c r="A7682" s="170"/>
      <c r="B7682" s="168"/>
    </row>
    <row r="7683" spans="1:2" x14ac:dyDescent="0.25">
      <c r="A7683" s="170"/>
      <c r="B7683" s="168"/>
    </row>
    <row r="7684" spans="1:2" x14ac:dyDescent="0.25">
      <c r="A7684" s="170"/>
      <c r="B7684" s="168"/>
    </row>
    <row r="7685" spans="1:2" x14ac:dyDescent="0.25">
      <c r="A7685" s="170"/>
      <c r="B7685" s="168"/>
    </row>
    <row r="7686" spans="1:2" x14ac:dyDescent="0.25">
      <c r="A7686" s="170"/>
      <c r="B7686" s="168"/>
    </row>
    <row r="7687" spans="1:2" x14ac:dyDescent="0.25">
      <c r="A7687" s="170"/>
      <c r="B7687" s="168"/>
    </row>
    <row r="7688" spans="1:2" x14ac:dyDescent="0.25">
      <c r="A7688" s="170"/>
      <c r="B7688" s="168"/>
    </row>
    <row r="7689" spans="1:2" x14ac:dyDescent="0.25">
      <c r="A7689" s="170"/>
      <c r="B7689" s="168"/>
    </row>
    <row r="7690" spans="1:2" x14ac:dyDescent="0.25">
      <c r="A7690" s="170"/>
      <c r="B7690" s="168"/>
    </row>
    <row r="7691" spans="1:2" x14ac:dyDescent="0.25">
      <c r="A7691" s="170"/>
      <c r="B7691" s="168"/>
    </row>
    <row r="7692" spans="1:2" x14ac:dyDescent="0.25">
      <c r="A7692" s="170"/>
      <c r="B7692" s="168"/>
    </row>
    <row r="7693" spans="1:2" x14ac:dyDescent="0.25">
      <c r="A7693" s="170"/>
      <c r="B7693" s="168"/>
    </row>
    <row r="7694" spans="1:2" x14ac:dyDescent="0.25">
      <c r="A7694" s="170"/>
      <c r="B7694" s="168"/>
    </row>
    <row r="7695" spans="1:2" x14ac:dyDescent="0.25">
      <c r="A7695" s="170"/>
      <c r="B7695" s="168"/>
    </row>
    <row r="7696" spans="1:2" x14ac:dyDescent="0.25">
      <c r="A7696" s="170"/>
      <c r="B7696" s="168"/>
    </row>
    <row r="7697" spans="1:2" x14ac:dyDescent="0.25">
      <c r="A7697" s="170"/>
      <c r="B7697" s="168"/>
    </row>
    <row r="7698" spans="1:2" x14ac:dyDescent="0.25">
      <c r="A7698" s="170"/>
      <c r="B7698" s="168"/>
    </row>
    <row r="7699" spans="1:2" x14ac:dyDescent="0.25">
      <c r="A7699" s="170"/>
      <c r="B7699" s="168"/>
    </row>
    <row r="7700" spans="1:2" x14ac:dyDescent="0.25">
      <c r="A7700" s="170"/>
      <c r="B7700" s="168"/>
    </row>
    <row r="7701" spans="1:2" x14ac:dyDescent="0.25">
      <c r="A7701" s="170"/>
      <c r="B7701" s="168"/>
    </row>
    <row r="7702" spans="1:2" x14ac:dyDescent="0.25">
      <c r="A7702" s="170"/>
      <c r="B7702" s="168"/>
    </row>
    <row r="7703" spans="1:2" x14ac:dyDescent="0.25">
      <c r="A7703" s="170"/>
      <c r="B7703" s="168"/>
    </row>
    <row r="7704" spans="1:2" x14ac:dyDescent="0.25">
      <c r="A7704" s="170"/>
      <c r="B7704" s="168"/>
    </row>
    <row r="7705" spans="1:2" x14ac:dyDescent="0.25">
      <c r="A7705" s="170"/>
      <c r="B7705" s="168"/>
    </row>
    <row r="7706" spans="1:2" x14ac:dyDescent="0.25">
      <c r="A7706" s="170"/>
      <c r="B7706" s="168"/>
    </row>
    <row r="7707" spans="1:2" x14ac:dyDescent="0.25">
      <c r="A7707" s="170"/>
      <c r="B7707" s="168"/>
    </row>
    <row r="7708" spans="1:2" x14ac:dyDescent="0.25">
      <c r="A7708" s="170"/>
      <c r="B7708" s="168"/>
    </row>
    <row r="7709" spans="1:2" x14ac:dyDescent="0.25">
      <c r="A7709" s="170"/>
      <c r="B7709" s="168"/>
    </row>
    <row r="7710" spans="1:2" x14ac:dyDescent="0.25">
      <c r="A7710" s="170"/>
      <c r="B7710" s="168"/>
    </row>
    <row r="7711" spans="1:2" x14ac:dyDescent="0.25">
      <c r="A7711" s="170"/>
      <c r="B7711" s="168"/>
    </row>
    <row r="7712" spans="1:2" x14ac:dyDescent="0.25">
      <c r="A7712" s="170"/>
      <c r="B7712" s="168"/>
    </row>
    <row r="7713" spans="1:2" x14ac:dyDescent="0.25">
      <c r="A7713" s="170"/>
      <c r="B7713" s="168"/>
    </row>
    <row r="7714" spans="1:2" x14ac:dyDescent="0.25">
      <c r="A7714" s="170"/>
      <c r="B7714" s="168"/>
    </row>
    <row r="7715" spans="1:2" x14ac:dyDescent="0.25">
      <c r="A7715" s="170"/>
      <c r="B7715" s="168"/>
    </row>
    <row r="7716" spans="1:2" x14ac:dyDescent="0.25">
      <c r="A7716" s="170"/>
      <c r="B7716" s="168"/>
    </row>
    <row r="7717" spans="1:2" x14ac:dyDescent="0.25">
      <c r="A7717" s="170"/>
      <c r="B7717" s="168"/>
    </row>
    <row r="7718" spans="1:2" x14ac:dyDescent="0.25">
      <c r="A7718" s="170"/>
      <c r="B7718" s="168"/>
    </row>
    <row r="7719" spans="1:2" x14ac:dyDescent="0.25">
      <c r="A7719" s="170"/>
      <c r="B7719" s="168"/>
    </row>
    <row r="7720" spans="1:2" x14ac:dyDescent="0.25">
      <c r="A7720" s="170"/>
      <c r="B7720" s="168"/>
    </row>
    <row r="7721" spans="1:2" x14ac:dyDescent="0.25">
      <c r="A7721" s="170"/>
      <c r="B7721" s="168"/>
    </row>
    <row r="7722" spans="1:2" x14ac:dyDescent="0.25">
      <c r="A7722" s="170"/>
      <c r="B7722" s="168"/>
    </row>
    <row r="7723" spans="1:2" x14ac:dyDescent="0.25">
      <c r="A7723" s="170"/>
      <c r="B7723" s="168"/>
    </row>
    <row r="7724" spans="1:2" x14ac:dyDescent="0.25">
      <c r="A7724" s="170"/>
      <c r="B7724" s="168"/>
    </row>
    <row r="7725" spans="1:2" x14ac:dyDescent="0.25">
      <c r="A7725" s="170"/>
      <c r="B7725" s="168"/>
    </row>
    <row r="7726" spans="1:2" x14ac:dyDescent="0.25">
      <c r="A7726" s="170"/>
      <c r="B7726" s="168"/>
    </row>
    <row r="7727" spans="1:2" x14ac:dyDescent="0.25">
      <c r="A7727" s="170"/>
      <c r="B7727" s="168"/>
    </row>
    <row r="7728" spans="1:2" x14ac:dyDescent="0.25">
      <c r="A7728" s="170"/>
      <c r="B7728" s="168"/>
    </row>
    <row r="7729" spans="1:2" x14ac:dyDescent="0.25">
      <c r="A7729" s="170"/>
      <c r="B7729" s="168"/>
    </row>
    <row r="7730" spans="1:2" x14ac:dyDescent="0.25">
      <c r="A7730" s="170"/>
      <c r="B7730" s="168"/>
    </row>
    <row r="7731" spans="1:2" x14ac:dyDescent="0.25">
      <c r="A7731" s="170"/>
      <c r="B7731" s="168"/>
    </row>
    <row r="7732" spans="1:2" x14ac:dyDescent="0.25">
      <c r="A7732" s="170"/>
      <c r="B7732" s="168"/>
    </row>
    <row r="7733" spans="1:2" x14ac:dyDescent="0.25">
      <c r="A7733" s="170"/>
      <c r="B7733" s="168"/>
    </row>
    <row r="7734" spans="1:2" x14ac:dyDescent="0.25">
      <c r="A7734" s="170"/>
      <c r="B7734" s="168"/>
    </row>
    <row r="7735" spans="1:2" x14ac:dyDescent="0.25">
      <c r="A7735" s="170"/>
      <c r="B7735" s="168"/>
    </row>
    <row r="7736" spans="1:2" x14ac:dyDescent="0.25">
      <c r="A7736" s="170"/>
      <c r="B7736" s="168"/>
    </row>
    <row r="7737" spans="1:2" x14ac:dyDescent="0.25">
      <c r="A7737" s="170"/>
      <c r="B7737" s="168"/>
    </row>
    <row r="7738" spans="1:2" x14ac:dyDescent="0.25">
      <c r="A7738" s="170"/>
      <c r="B7738" s="168"/>
    </row>
    <row r="7739" spans="1:2" x14ac:dyDescent="0.25">
      <c r="A7739" s="170"/>
      <c r="B7739" s="168"/>
    </row>
    <row r="7740" spans="1:2" x14ac:dyDescent="0.25">
      <c r="A7740" s="170"/>
      <c r="B7740" s="168"/>
    </row>
    <row r="7741" spans="1:2" x14ac:dyDescent="0.25">
      <c r="A7741" s="170"/>
      <c r="B7741" s="168"/>
    </row>
    <row r="7742" spans="1:2" x14ac:dyDescent="0.25">
      <c r="A7742" s="170"/>
      <c r="B7742" s="168"/>
    </row>
    <row r="7743" spans="1:2" x14ac:dyDescent="0.25">
      <c r="A7743" s="170"/>
      <c r="B7743" s="168"/>
    </row>
    <row r="7744" spans="1:2" x14ac:dyDescent="0.25">
      <c r="A7744" s="170"/>
      <c r="B7744" s="168"/>
    </row>
    <row r="7745" spans="1:2" x14ac:dyDescent="0.25">
      <c r="A7745" s="170"/>
      <c r="B7745" s="168"/>
    </row>
    <row r="7746" spans="1:2" x14ac:dyDescent="0.25">
      <c r="A7746" s="170"/>
      <c r="B7746" s="168"/>
    </row>
    <row r="7747" spans="1:2" x14ac:dyDescent="0.25">
      <c r="A7747" s="170"/>
      <c r="B7747" s="168"/>
    </row>
    <row r="7748" spans="1:2" x14ac:dyDescent="0.25">
      <c r="A7748" s="170"/>
      <c r="B7748" s="168"/>
    </row>
    <row r="7749" spans="1:2" x14ac:dyDescent="0.25">
      <c r="A7749" s="170"/>
      <c r="B7749" s="168"/>
    </row>
    <row r="7750" spans="1:2" x14ac:dyDescent="0.25">
      <c r="A7750" s="170"/>
      <c r="B7750" s="168"/>
    </row>
    <row r="7751" spans="1:2" x14ac:dyDescent="0.25">
      <c r="A7751" s="170"/>
      <c r="B7751" s="168"/>
    </row>
    <row r="7752" spans="1:2" x14ac:dyDescent="0.25">
      <c r="A7752" s="170"/>
      <c r="B7752" s="168"/>
    </row>
    <row r="7753" spans="1:2" x14ac:dyDescent="0.25">
      <c r="A7753" s="170"/>
      <c r="B7753" s="168"/>
    </row>
    <row r="7754" spans="1:2" x14ac:dyDescent="0.25">
      <c r="A7754" s="170"/>
      <c r="B7754" s="168"/>
    </row>
    <row r="7755" spans="1:2" x14ac:dyDescent="0.25">
      <c r="A7755" s="170"/>
      <c r="B7755" s="168"/>
    </row>
    <row r="7756" spans="1:2" x14ac:dyDescent="0.25">
      <c r="A7756" s="170"/>
      <c r="B7756" s="168"/>
    </row>
    <row r="7757" spans="1:2" x14ac:dyDescent="0.25">
      <c r="A7757" s="170"/>
      <c r="B7757" s="168"/>
    </row>
    <row r="7758" spans="1:2" x14ac:dyDescent="0.25">
      <c r="A7758" s="170"/>
      <c r="B7758" s="168"/>
    </row>
    <row r="7759" spans="1:2" x14ac:dyDescent="0.25">
      <c r="A7759" s="170"/>
      <c r="B7759" s="168"/>
    </row>
    <row r="7760" spans="1:2" x14ac:dyDescent="0.25">
      <c r="A7760" s="170"/>
      <c r="B7760" s="168"/>
    </row>
    <row r="7761" spans="1:2" x14ac:dyDescent="0.25">
      <c r="A7761" s="170"/>
      <c r="B7761" s="168"/>
    </row>
    <row r="7762" spans="1:2" x14ac:dyDescent="0.25">
      <c r="A7762" s="170"/>
      <c r="B7762" s="168"/>
    </row>
    <row r="7763" spans="1:2" x14ac:dyDescent="0.25">
      <c r="A7763" s="170"/>
      <c r="B7763" s="168"/>
    </row>
    <row r="7764" spans="1:2" x14ac:dyDescent="0.25">
      <c r="A7764" s="170"/>
      <c r="B7764" s="168"/>
    </row>
    <row r="7765" spans="1:2" x14ac:dyDescent="0.25">
      <c r="A7765" s="170"/>
      <c r="B7765" s="168"/>
    </row>
    <row r="7766" spans="1:2" x14ac:dyDescent="0.25">
      <c r="A7766" s="170"/>
      <c r="B7766" s="168"/>
    </row>
    <row r="7767" spans="1:2" x14ac:dyDescent="0.25">
      <c r="A7767" s="170"/>
      <c r="B7767" s="168"/>
    </row>
    <row r="7768" spans="1:2" x14ac:dyDescent="0.25">
      <c r="A7768" s="170"/>
      <c r="B7768" s="168"/>
    </row>
    <row r="7769" spans="1:2" x14ac:dyDescent="0.25">
      <c r="A7769" s="170"/>
      <c r="B7769" s="168"/>
    </row>
    <row r="7770" spans="1:2" x14ac:dyDescent="0.25">
      <c r="A7770" s="170"/>
      <c r="B7770" s="168"/>
    </row>
    <row r="7771" spans="1:2" x14ac:dyDescent="0.25">
      <c r="A7771" s="170"/>
      <c r="B7771" s="168"/>
    </row>
    <row r="7772" spans="1:2" x14ac:dyDescent="0.25">
      <c r="A7772" s="170"/>
      <c r="B7772" s="168"/>
    </row>
    <row r="7773" spans="1:2" x14ac:dyDescent="0.25">
      <c r="A7773" s="170"/>
      <c r="B7773" s="168"/>
    </row>
    <row r="7774" spans="1:2" x14ac:dyDescent="0.25">
      <c r="A7774" s="170"/>
      <c r="B7774" s="168"/>
    </row>
    <row r="7775" spans="1:2" x14ac:dyDescent="0.25">
      <c r="A7775" s="170"/>
      <c r="B7775" s="168"/>
    </row>
    <row r="7776" spans="1:2" x14ac:dyDescent="0.25">
      <c r="A7776" s="170"/>
      <c r="B7776" s="168"/>
    </row>
    <row r="7777" spans="1:2" x14ac:dyDescent="0.25">
      <c r="A7777" s="170"/>
      <c r="B7777" s="168"/>
    </row>
    <row r="7778" spans="1:2" x14ac:dyDescent="0.25">
      <c r="A7778" s="170"/>
      <c r="B7778" s="168"/>
    </row>
    <row r="7779" spans="1:2" x14ac:dyDescent="0.25">
      <c r="A7779" s="170"/>
      <c r="B7779" s="168"/>
    </row>
    <row r="7780" spans="1:2" x14ac:dyDescent="0.25">
      <c r="A7780" s="170"/>
      <c r="B7780" s="168"/>
    </row>
    <row r="7781" spans="1:2" x14ac:dyDescent="0.25">
      <c r="A7781" s="170"/>
      <c r="B7781" s="168"/>
    </row>
    <row r="7782" spans="1:2" x14ac:dyDescent="0.25">
      <c r="A7782" s="170"/>
      <c r="B7782" s="168"/>
    </row>
    <row r="7783" spans="1:2" x14ac:dyDescent="0.25">
      <c r="A7783" s="170"/>
      <c r="B7783" s="168"/>
    </row>
    <row r="7784" spans="1:2" x14ac:dyDescent="0.25">
      <c r="A7784" s="170"/>
      <c r="B7784" s="168"/>
    </row>
    <row r="7785" spans="1:2" x14ac:dyDescent="0.25">
      <c r="A7785" s="170"/>
      <c r="B7785" s="168"/>
    </row>
    <row r="7786" spans="1:2" x14ac:dyDescent="0.25">
      <c r="A7786" s="170"/>
      <c r="B7786" s="168"/>
    </row>
    <row r="7787" spans="1:2" x14ac:dyDescent="0.25">
      <c r="A7787" s="170"/>
      <c r="B7787" s="168"/>
    </row>
    <row r="7788" spans="1:2" x14ac:dyDescent="0.25">
      <c r="A7788" s="170"/>
      <c r="B7788" s="168"/>
    </row>
    <row r="7789" spans="1:2" x14ac:dyDescent="0.25">
      <c r="A7789" s="170"/>
      <c r="B7789" s="168"/>
    </row>
    <row r="7790" spans="1:2" x14ac:dyDescent="0.25">
      <c r="A7790" s="170"/>
      <c r="B7790" s="168"/>
    </row>
    <row r="7791" spans="1:2" x14ac:dyDescent="0.25">
      <c r="A7791" s="170"/>
      <c r="B7791" s="168"/>
    </row>
    <row r="7792" spans="1:2" x14ac:dyDescent="0.25">
      <c r="A7792" s="170"/>
      <c r="B7792" s="168"/>
    </row>
    <row r="7793" spans="1:2" x14ac:dyDescent="0.25">
      <c r="A7793" s="170"/>
      <c r="B7793" s="168"/>
    </row>
    <row r="7794" spans="1:2" x14ac:dyDescent="0.25">
      <c r="A7794" s="170"/>
      <c r="B7794" s="168"/>
    </row>
    <row r="7795" spans="1:2" x14ac:dyDescent="0.25">
      <c r="A7795" s="170"/>
      <c r="B7795" s="168"/>
    </row>
    <row r="7796" spans="1:2" x14ac:dyDescent="0.25">
      <c r="A7796" s="170"/>
      <c r="B7796" s="168"/>
    </row>
    <row r="7797" spans="1:2" x14ac:dyDescent="0.25">
      <c r="A7797" s="170"/>
      <c r="B7797" s="168"/>
    </row>
    <row r="7798" spans="1:2" x14ac:dyDescent="0.25">
      <c r="A7798" s="170"/>
      <c r="B7798" s="168"/>
    </row>
    <row r="7799" spans="1:2" x14ac:dyDescent="0.25">
      <c r="A7799" s="170"/>
      <c r="B7799" s="168"/>
    </row>
    <row r="7800" spans="1:2" x14ac:dyDescent="0.25">
      <c r="A7800" s="170"/>
      <c r="B7800" s="168"/>
    </row>
    <row r="7801" spans="1:2" x14ac:dyDescent="0.25">
      <c r="A7801" s="170"/>
      <c r="B7801" s="168"/>
    </row>
    <row r="7802" spans="1:2" x14ac:dyDescent="0.25">
      <c r="A7802" s="170"/>
      <c r="B7802" s="168"/>
    </row>
    <row r="7803" spans="1:2" x14ac:dyDescent="0.25">
      <c r="A7803" s="170"/>
      <c r="B7803" s="168"/>
    </row>
    <row r="7804" spans="1:2" x14ac:dyDescent="0.25">
      <c r="A7804" s="170"/>
      <c r="B7804" s="168"/>
    </row>
    <row r="7805" spans="1:2" x14ac:dyDescent="0.25">
      <c r="A7805" s="170"/>
      <c r="B7805" s="168"/>
    </row>
    <row r="7806" spans="1:2" x14ac:dyDescent="0.25">
      <c r="A7806" s="170"/>
      <c r="B7806" s="168"/>
    </row>
    <row r="7807" spans="1:2" x14ac:dyDescent="0.25">
      <c r="A7807" s="170"/>
      <c r="B7807" s="168"/>
    </row>
    <row r="7808" spans="1:2" x14ac:dyDescent="0.25">
      <c r="A7808" s="170"/>
      <c r="B7808" s="168"/>
    </row>
    <row r="7809" spans="1:2" x14ac:dyDescent="0.25">
      <c r="A7809" s="170"/>
      <c r="B7809" s="168"/>
    </row>
    <row r="7810" spans="1:2" x14ac:dyDescent="0.25">
      <c r="A7810" s="170"/>
      <c r="B7810" s="168"/>
    </row>
    <row r="7811" spans="1:2" x14ac:dyDescent="0.25">
      <c r="A7811" s="170"/>
      <c r="B7811" s="168"/>
    </row>
    <row r="7812" spans="1:2" x14ac:dyDescent="0.25">
      <c r="A7812" s="170"/>
      <c r="B7812" s="168"/>
    </row>
    <row r="7813" spans="1:2" x14ac:dyDescent="0.25">
      <c r="A7813" s="170"/>
      <c r="B7813" s="168"/>
    </row>
    <row r="7814" spans="1:2" x14ac:dyDescent="0.25">
      <c r="A7814" s="170"/>
      <c r="B7814" s="168"/>
    </row>
    <row r="7815" spans="1:2" x14ac:dyDescent="0.25">
      <c r="A7815" s="170"/>
      <c r="B7815" s="168"/>
    </row>
    <row r="7816" spans="1:2" x14ac:dyDescent="0.25">
      <c r="A7816" s="170"/>
      <c r="B7816" s="168"/>
    </row>
    <row r="7817" spans="1:2" x14ac:dyDescent="0.25">
      <c r="A7817" s="170"/>
      <c r="B7817" s="168"/>
    </row>
    <row r="7818" spans="1:2" x14ac:dyDescent="0.25">
      <c r="A7818" s="170"/>
      <c r="B7818" s="168"/>
    </row>
    <row r="7819" spans="1:2" x14ac:dyDescent="0.25">
      <c r="A7819" s="170"/>
      <c r="B7819" s="168"/>
    </row>
    <row r="7820" spans="1:2" x14ac:dyDescent="0.25">
      <c r="A7820" s="170"/>
      <c r="B7820" s="168"/>
    </row>
    <row r="7821" spans="1:2" x14ac:dyDescent="0.25">
      <c r="A7821" s="170"/>
      <c r="B7821" s="168"/>
    </row>
    <row r="7822" spans="1:2" x14ac:dyDescent="0.25">
      <c r="A7822" s="170"/>
      <c r="B7822" s="168"/>
    </row>
    <row r="7823" spans="1:2" x14ac:dyDescent="0.25">
      <c r="A7823" s="170"/>
      <c r="B7823" s="168"/>
    </row>
    <row r="7824" spans="1:2" x14ac:dyDescent="0.25">
      <c r="A7824" s="170"/>
      <c r="B7824" s="168"/>
    </row>
    <row r="7825" spans="1:2" x14ac:dyDescent="0.25">
      <c r="A7825" s="170"/>
      <c r="B7825" s="168"/>
    </row>
    <row r="7826" spans="1:2" x14ac:dyDescent="0.25">
      <c r="A7826" s="170"/>
      <c r="B7826" s="168"/>
    </row>
    <row r="7827" spans="1:2" x14ac:dyDescent="0.25">
      <c r="A7827" s="170"/>
      <c r="B7827" s="168"/>
    </row>
    <row r="7828" spans="1:2" x14ac:dyDescent="0.25">
      <c r="A7828" s="170"/>
      <c r="B7828" s="168"/>
    </row>
    <row r="7829" spans="1:2" x14ac:dyDescent="0.25">
      <c r="A7829" s="170"/>
      <c r="B7829" s="168"/>
    </row>
    <row r="7830" spans="1:2" x14ac:dyDescent="0.25">
      <c r="A7830" s="170"/>
      <c r="B7830" s="168"/>
    </row>
    <row r="7831" spans="1:2" x14ac:dyDescent="0.25">
      <c r="A7831" s="170"/>
      <c r="B7831" s="168"/>
    </row>
    <row r="7832" spans="1:2" x14ac:dyDescent="0.25">
      <c r="A7832" s="170"/>
      <c r="B7832" s="168"/>
    </row>
    <row r="7833" spans="1:2" x14ac:dyDescent="0.25">
      <c r="A7833" s="170"/>
      <c r="B7833" s="168"/>
    </row>
    <row r="7834" spans="1:2" x14ac:dyDescent="0.25">
      <c r="A7834" s="170"/>
      <c r="B7834" s="168"/>
    </row>
    <row r="7835" spans="1:2" x14ac:dyDescent="0.25">
      <c r="A7835" s="170"/>
      <c r="B7835" s="168"/>
    </row>
    <row r="7836" spans="1:2" x14ac:dyDescent="0.25">
      <c r="A7836" s="170"/>
      <c r="B7836" s="168"/>
    </row>
    <row r="7837" spans="1:2" x14ac:dyDescent="0.25">
      <c r="A7837" s="170"/>
      <c r="B7837" s="168"/>
    </row>
    <row r="7838" spans="1:2" x14ac:dyDescent="0.25">
      <c r="A7838" s="170"/>
      <c r="B7838" s="168"/>
    </row>
    <row r="7839" spans="1:2" x14ac:dyDescent="0.25">
      <c r="A7839" s="170"/>
      <c r="B7839" s="168"/>
    </row>
    <row r="7840" spans="1:2" x14ac:dyDescent="0.25">
      <c r="A7840" s="170"/>
      <c r="B7840" s="168"/>
    </row>
    <row r="7841" spans="1:2" x14ac:dyDescent="0.25">
      <c r="A7841" s="170"/>
      <c r="B7841" s="168"/>
    </row>
    <row r="7842" spans="1:2" x14ac:dyDescent="0.25">
      <c r="A7842" s="170"/>
      <c r="B7842" s="168"/>
    </row>
    <row r="7843" spans="1:2" x14ac:dyDescent="0.25">
      <c r="A7843" s="170"/>
      <c r="B7843" s="168"/>
    </row>
    <row r="7844" spans="1:2" x14ac:dyDescent="0.25">
      <c r="A7844" s="170"/>
      <c r="B7844" s="168"/>
    </row>
    <row r="7845" spans="1:2" x14ac:dyDescent="0.25">
      <c r="A7845" s="170"/>
      <c r="B7845" s="168"/>
    </row>
    <row r="7846" spans="1:2" x14ac:dyDescent="0.25">
      <c r="A7846" s="170"/>
      <c r="B7846" s="168"/>
    </row>
    <row r="7847" spans="1:2" x14ac:dyDescent="0.25">
      <c r="A7847" s="170"/>
      <c r="B7847" s="168"/>
    </row>
    <row r="7848" spans="1:2" x14ac:dyDescent="0.25">
      <c r="A7848" s="170"/>
      <c r="B7848" s="168"/>
    </row>
    <row r="7849" spans="1:2" x14ac:dyDescent="0.25">
      <c r="A7849" s="170"/>
      <c r="B7849" s="168"/>
    </row>
    <row r="7850" spans="1:2" x14ac:dyDescent="0.25">
      <c r="A7850" s="170"/>
      <c r="B7850" s="168"/>
    </row>
    <row r="7851" spans="1:2" x14ac:dyDescent="0.25">
      <c r="A7851" s="170"/>
      <c r="B7851" s="168"/>
    </row>
    <row r="7852" spans="1:2" x14ac:dyDescent="0.25">
      <c r="A7852" s="170"/>
      <c r="B7852" s="168"/>
    </row>
    <row r="7853" spans="1:2" x14ac:dyDescent="0.25">
      <c r="A7853" s="170"/>
      <c r="B7853" s="168"/>
    </row>
    <row r="7854" spans="1:2" x14ac:dyDescent="0.25">
      <c r="A7854" s="170"/>
      <c r="B7854" s="168"/>
    </row>
    <row r="7855" spans="1:2" x14ac:dyDescent="0.25">
      <c r="A7855" s="170"/>
      <c r="B7855" s="168"/>
    </row>
    <row r="7856" spans="1:2" x14ac:dyDescent="0.25">
      <c r="A7856" s="170"/>
      <c r="B7856" s="168"/>
    </row>
    <row r="7857" spans="1:2" x14ac:dyDescent="0.25">
      <c r="A7857" s="170"/>
      <c r="B7857" s="168"/>
    </row>
    <row r="7858" spans="1:2" x14ac:dyDescent="0.25">
      <c r="A7858" s="170"/>
      <c r="B7858" s="168"/>
    </row>
    <row r="7859" spans="1:2" x14ac:dyDescent="0.25">
      <c r="A7859" s="170"/>
      <c r="B7859" s="168"/>
    </row>
    <row r="7860" spans="1:2" x14ac:dyDescent="0.25">
      <c r="A7860" s="170"/>
      <c r="B7860" s="168"/>
    </row>
    <row r="7861" spans="1:2" x14ac:dyDescent="0.25">
      <c r="A7861" s="170"/>
      <c r="B7861" s="168"/>
    </row>
    <row r="7862" spans="1:2" x14ac:dyDescent="0.25">
      <c r="A7862" s="170"/>
      <c r="B7862" s="168"/>
    </row>
    <row r="7863" spans="1:2" x14ac:dyDescent="0.25">
      <c r="A7863" s="170"/>
      <c r="B7863" s="168"/>
    </row>
    <row r="7864" spans="1:2" x14ac:dyDescent="0.25">
      <c r="A7864" s="170"/>
      <c r="B7864" s="168"/>
    </row>
    <row r="7865" spans="1:2" x14ac:dyDescent="0.25">
      <c r="A7865" s="170"/>
      <c r="B7865" s="168"/>
    </row>
    <row r="7866" spans="1:2" x14ac:dyDescent="0.25">
      <c r="A7866" s="170"/>
      <c r="B7866" s="168"/>
    </row>
    <row r="7867" spans="1:2" x14ac:dyDescent="0.25">
      <c r="A7867" s="170"/>
      <c r="B7867" s="168"/>
    </row>
    <row r="7868" spans="1:2" x14ac:dyDescent="0.25">
      <c r="A7868" s="170"/>
      <c r="B7868" s="168"/>
    </row>
    <row r="7869" spans="1:2" x14ac:dyDescent="0.25">
      <c r="A7869" s="170"/>
      <c r="B7869" s="168"/>
    </row>
    <row r="7870" spans="1:2" x14ac:dyDescent="0.25">
      <c r="A7870" s="170"/>
      <c r="B7870" s="168"/>
    </row>
    <row r="7871" spans="1:2" x14ac:dyDescent="0.25">
      <c r="A7871" s="170"/>
      <c r="B7871" s="168"/>
    </row>
    <row r="7872" spans="1:2" x14ac:dyDescent="0.25">
      <c r="A7872" s="170"/>
      <c r="B7872" s="168"/>
    </row>
    <row r="7873" spans="1:2" x14ac:dyDescent="0.25">
      <c r="A7873" s="170"/>
      <c r="B7873" s="168"/>
    </row>
    <row r="7874" spans="1:2" x14ac:dyDescent="0.25">
      <c r="A7874" s="170"/>
      <c r="B7874" s="168"/>
    </row>
    <row r="7875" spans="1:2" x14ac:dyDescent="0.25">
      <c r="A7875" s="170"/>
      <c r="B7875" s="168"/>
    </row>
    <row r="7876" spans="1:2" x14ac:dyDescent="0.25">
      <c r="A7876" s="170"/>
      <c r="B7876" s="168"/>
    </row>
    <row r="7877" spans="1:2" x14ac:dyDescent="0.25">
      <c r="A7877" s="170"/>
      <c r="B7877" s="168"/>
    </row>
    <row r="7878" spans="1:2" x14ac:dyDescent="0.25">
      <c r="A7878" s="170"/>
      <c r="B7878" s="168"/>
    </row>
    <row r="7879" spans="1:2" x14ac:dyDescent="0.25">
      <c r="A7879" s="170"/>
      <c r="B7879" s="168"/>
    </row>
    <row r="7880" spans="1:2" x14ac:dyDescent="0.25">
      <c r="A7880" s="170"/>
      <c r="B7880" s="168"/>
    </row>
    <row r="7881" spans="1:2" x14ac:dyDescent="0.25">
      <c r="A7881" s="170"/>
      <c r="B7881" s="168"/>
    </row>
    <row r="7882" spans="1:2" x14ac:dyDescent="0.25">
      <c r="A7882" s="170"/>
      <c r="B7882" s="168"/>
    </row>
    <row r="7883" spans="1:2" x14ac:dyDescent="0.25">
      <c r="A7883" s="170"/>
      <c r="B7883" s="168"/>
    </row>
    <row r="7884" spans="1:2" x14ac:dyDescent="0.25">
      <c r="A7884" s="170"/>
      <c r="B7884" s="168"/>
    </row>
    <row r="7885" spans="1:2" x14ac:dyDescent="0.25">
      <c r="A7885" s="170"/>
      <c r="B7885" s="168"/>
    </row>
    <row r="7886" spans="1:2" x14ac:dyDescent="0.25">
      <c r="A7886" s="170"/>
      <c r="B7886" s="168"/>
    </row>
    <row r="7887" spans="1:2" x14ac:dyDescent="0.25">
      <c r="A7887" s="170"/>
      <c r="B7887" s="168"/>
    </row>
    <row r="7888" spans="1:2" x14ac:dyDescent="0.25">
      <c r="A7888" s="170"/>
      <c r="B7888" s="168"/>
    </row>
    <row r="7889" spans="1:2" x14ac:dyDescent="0.25">
      <c r="A7889" s="170"/>
      <c r="B7889" s="168"/>
    </row>
    <row r="7890" spans="1:2" x14ac:dyDescent="0.25">
      <c r="A7890" s="170"/>
      <c r="B7890" s="168"/>
    </row>
    <row r="7891" spans="1:2" x14ac:dyDescent="0.25">
      <c r="A7891" s="170"/>
      <c r="B7891" s="168"/>
    </row>
    <row r="7892" spans="1:2" x14ac:dyDescent="0.25">
      <c r="A7892" s="170"/>
      <c r="B7892" s="168"/>
    </row>
    <row r="7893" spans="1:2" x14ac:dyDescent="0.25">
      <c r="A7893" s="170"/>
      <c r="B7893" s="168"/>
    </row>
    <row r="7894" spans="1:2" x14ac:dyDescent="0.25">
      <c r="A7894" s="170"/>
      <c r="B7894" s="168"/>
    </row>
    <row r="7895" spans="1:2" x14ac:dyDescent="0.25">
      <c r="A7895" s="170"/>
      <c r="B7895" s="168"/>
    </row>
    <row r="7896" spans="1:2" x14ac:dyDescent="0.25">
      <c r="A7896" s="170"/>
      <c r="B7896" s="168"/>
    </row>
    <row r="7897" spans="1:2" x14ac:dyDescent="0.25">
      <c r="A7897" s="170"/>
      <c r="B7897" s="168"/>
    </row>
    <row r="7898" spans="1:2" x14ac:dyDescent="0.25">
      <c r="A7898" s="170"/>
      <c r="B7898" s="168"/>
    </row>
    <row r="7899" spans="1:2" x14ac:dyDescent="0.25">
      <c r="A7899" s="170"/>
      <c r="B7899" s="168"/>
    </row>
    <row r="7900" spans="1:2" x14ac:dyDescent="0.25">
      <c r="A7900" s="170"/>
      <c r="B7900" s="168"/>
    </row>
    <row r="7901" spans="1:2" x14ac:dyDescent="0.25">
      <c r="A7901" s="170"/>
      <c r="B7901" s="168"/>
    </row>
    <row r="7902" spans="1:2" x14ac:dyDescent="0.25">
      <c r="A7902" s="170"/>
      <c r="B7902" s="168"/>
    </row>
    <row r="7903" spans="1:2" x14ac:dyDescent="0.25">
      <c r="A7903" s="170"/>
      <c r="B7903" s="168"/>
    </row>
    <row r="7904" spans="1:2" x14ac:dyDescent="0.25">
      <c r="A7904" s="170"/>
      <c r="B7904" s="168"/>
    </row>
    <row r="7905" spans="1:2" x14ac:dyDescent="0.25">
      <c r="A7905" s="170"/>
      <c r="B7905" s="168"/>
    </row>
    <row r="7906" spans="1:2" x14ac:dyDescent="0.25">
      <c r="A7906" s="170"/>
      <c r="B7906" s="168"/>
    </row>
    <row r="7907" spans="1:2" x14ac:dyDescent="0.25">
      <c r="A7907" s="170"/>
      <c r="B7907" s="168"/>
    </row>
    <row r="7908" spans="1:2" x14ac:dyDescent="0.25">
      <c r="A7908" s="170"/>
      <c r="B7908" s="168"/>
    </row>
    <row r="7909" spans="1:2" x14ac:dyDescent="0.25">
      <c r="A7909" s="170"/>
      <c r="B7909" s="168"/>
    </row>
    <row r="7910" spans="1:2" x14ac:dyDescent="0.25">
      <c r="A7910" s="170"/>
      <c r="B7910" s="168"/>
    </row>
    <row r="7911" spans="1:2" x14ac:dyDescent="0.25">
      <c r="A7911" s="170"/>
      <c r="B7911" s="168"/>
    </row>
    <row r="7912" spans="1:2" x14ac:dyDescent="0.25">
      <c r="A7912" s="170"/>
      <c r="B7912" s="168"/>
    </row>
    <row r="7913" spans="1:2" x14ac:dyDescent="0.25">
      <c r="A7913" s="170"/>
      <c r="B7913" s="168"/>
    </row>
    <row r="7914" spans="1:2" x14ac:dyDescent="0.25">
      <c r="A7914" s="170"/>
      <c r="B7914" s="168"/>
    </row>
    <row r="7915" spans="1:2" x14ac:dyDescent="0.25">
      <c r="A7915" s="170"/>
      <c r="B7915" s="168"/>
    </row>
    <row r="7916" spans="1:2" x14ac:dyDescent="0.25">
      <c r="A7916" s="170"/>
      <c r="B7916" s="168"/>
    </row>
    <row r="7917" spans="1:2" x14ac:dyDescent="0.25">
      <c r="A7917" s="170"/>
      <c r="B7917" s="168"/>
    </row>
    <row r="7918" spans="1:2" x14ac:dyDescent="0.25">
      <c r="A7918" s="170"/>
      <c r="B7918" s="168"/>
    </row>
    <row r="7919" spans="1:2" x14ac:dyDescent="0.25">
      <c r="A7919" s="170"/>
      <c r="B7919" s="168"/>
    </row>
    <row r="7920" spans="1:2" x14ac:dyDescent="0.25">
      <c r="A7920" s="170"/>
      <c r="B7920" s="168"/>
    </row>
    <row r="7921" spans="1:2" x14ac:dyDescent="0.25">
      <c r="A7921" s="170"/>
      <c r="B7921" s="168"/>
    </row>
    <row r="7922" spans="1:2" x14ac:dyDescent="0.25">
      <c r="A7922" s="170"/>
      <c r="B7922" s="168"/>
    </row>
    <row r="7923" spans="1:2" x14ac:dyDescent="0.25">
      <c r="A7923" s="170"/>
      <c r="B7923" s="168"/>
    </row>
    <row r="7924" spans="1:2" x14ac:dyDescent="0.25">
      <c r="A7924" s="170"/>
      <c r="B7924" s="168"/>
    </row>
    <row r="7925" spans="1:2" x14ac:dyDescent="0.25">
      <c r="A7925" s="170"/>
      <c r="B7925" s="168"/>
    </row>
    <row r="7926" spans="1:2" x14ac:dyDescent="0.25">
      <c r="A7926" s="170"/>
      <c r="B7926" s="168"/>
    </row>
    <row r="7927" spans="1:2" x14ac:dyDescent="0.25">
      <c r="A7927" s="170"/>
      <c r="B7927" s="168"/>
    </row>
    <row r="7928" spans="1:2" x14ac:dyDescent="0.25">
      <c r="A7928" s="170"/>
      <c r="B7928" s="168"/>
    </row>
    <row r="7929" spans="1:2" x14ac:dyDescent="0.25">
      <c r="A7929" s="170"/>
      <c r="B7929" s="168"/>
    </row>
    <row r="7930" spans="1:2" x14ac:dyDescent="0.25">
      <c r="A7930" s="170"/>
      <c r="B7930" s="168"/>
    </row>
    <row r="7931" spans="1:2" x14ac:dyDescent="0.25">
      <c r="A7931" s="170"/>
      <c r="B7931" s="168"/>
    </row>
    <row r="7932" spans="1:2" x14ac:dyDescent="0.25">
      <c r="A7932" s="170"/>
      <c r="B7932" s="168"/>
    </row>
    <row r="7933" spans="1:2" x14ac:dyDescent="0.25">
      <c r="A7933" s="170"/>
      <c r="B7933" s="168"/>
    </row>
    <row r="7934" spans="1:2" x14ac:dyDescent="0.25">
      <c r="A7934" s="170"/>
      <c r="B7934" s="168"/>
    </row>
    <row r="7935" spans="1:2" x14ac:dyDescent="0.25">
      <c r="A7935" s="170"/>
      <c r="B7935" s="168"/>
    </row>
    <row r="7936" spans="1:2" x14ac:dyDescent="0.25">
      <c r="A7936" s="170"/>
      <c r="B7936" s="168"/>
    </row>
    <row r="7937" spans="1:2" x14ac:dyDescent="0.25">
      <c r="A7937" s="170"/>
      <c r="B7937" s="168"/>
    </row>
    <row r="7938" spans="1:2" x14ac:dyDescent="0.25">
      <c r="A7938" s="170"/>
      <c r="B7938" s="168"/>
    </row>
    <row r="7939" spans="1:2" x14ac:dyDescent="0.25">
      <c r="A7939" s="170"/>
      <c r="B7939" s="168"/>
    </row>
    <row r="7940" spans="1:2" x14ac:dyDescent="0.25">
      <c r="A7940" s="170"/>
      <c r="B7940" s="168"/>
    </row>
    <row r="7941" spans="1:2" x14ac:dyDescent="0.25">
      <c r="A7941" s="170"/>
      <c r="B7941" s="168"/>
    </row>
    <row r="7942" spans="1:2" x14ac:dyDescent="0.25">
      <c r="A7942" s="170"/>
      <c r="B7942" s="168"/>
    </row>
    <row r="7943" spans="1:2" x14ac:dyDescent="0.25">
      <c r="A7943" s="170"/>
      <c r="B7943" s="168"/>
    </row>
    <row r="7944" spans="1:2" x14ac:dyDescent="0.25">
      <c r="A7944" s="170"/>
      <c r="B7944" s="168"/>
    </row>
    <row r="7945" spans="1:2" x14ac:dyDescent="0.25">
      <c r="A7945" s="170"/>
      <c r="B7945" s="168"/>
    </row>
    <row r="7946" spans="1:2" x14ac:dyDescent="0.25">
      <c r="A7946" s="170"/>
      <c r="B7946" s="168"/>
    </row>
    <row r="7947" spans="1:2" x14ac:dyDescent="0.25">
      <c r="A7947" s="170"/>
      <c r="B7947" s="168"/>
    </row>
    <row r="7948" spans="1:2" x14ac:dyDescent="0.25">
      <c r="A7948" s="170"/>
      <c r="B7948" s="168"/>
    </row>
    <row r="7949" spans="1:2" x14ac:dyDescent="0.25">
      <c r="A7949" s="170"/>
      <c r="B7949" s="168"/>
    </row>
    <row r="7950" spans="1:2" x14ac:dyDescent="0.25">
      <c r="A7950" s="170"/>
      <c r="B7950" s="168"/>
    </row>
    <row r="7951" spans="1:2" x14ac:dyDescent="0.25">
      <c r="A7951" s="170"/>
      <c r="B7951" s="168"/>
    </row>
    <row r="7952" spans="1:2" x14ac:dyDescent="0.25">
      <c r="A7952" s="170"/>
      <c r="B7952" s="168"/>
    </row>
    <row r="7953" spans="1:2" x14ac:dyDescent="0.25">
      <c r="A7953" s="170"/>
      <c r="B7953" s="168"/>
    </row>
    <row r="7954" spans="1:2" x14ac:dyDescent="0.25">
      <c r="A7954" s="170"/>
      <c r="B7954" s="168"/>
    </row>
    <row r="7955" spans="1:2" x14ac:dyDescent="0.25">
      <c r="A7955" s="170"/>
      <c r="B7955" s="168"/>
    </row>
    <row r="7956" spans="1:2" x14ac:dyDescent="0.25">
      <c r="A7956" s="170"/>
      <c r="B7956" s="168"/>
    </row>
    <row r="7957" spans="1:2" x14ac:dyDescent="0.25">
      <c r="A7957" s="170"/>
      <c r="B7957" s="168"/>
    </row>
    <row r="7958" spans="1:2" x14ac:dyDescent="0.25">
      <c r="A7958" s="170"/>
      <c r="B7958" s="168"/>
    </row>
    <row r="7959" spans="1:2" x14ac:dyDescent="0.25">
      <c r="A7959" s="170"/>
      <c r="B7959" s="168"/>
    </row>
    <row r="7960" spans="1:2" x14ac:dyDescent="0.25">
      <c r="A7960" s="170"/>
      <c r="B7960" s="168"/>
    </row>
    <row r="7961" spans="1:2" x14ac:dyDescent="0.25">
      <c r="A7961" s="170"/>
      <c r="B7961" s="168"/>
    </row>
    <row r="7962" spans="1:2" x14ac:dyDescent="0.25">
      <c r="A7962" s="170"/>
      <c r="B7962" s="168"/>
    </row>
    <row r="7963" spans="1:2" x14ac:dyDescent="0.25">
      <c r="A7963" s="170"/>
      <c r="B7963" s="168"/>
    </row>
    <row r="7964" spans="1:2" x14ac:dyDescent="0.25">
      <c r="A7964" s="170"/>
      <c r="B7964" s="168"/>
    </row>
    <row r="7965" spans="1:2" x14ac:dyDescent="0.25">
      <c r="A7965" s="170"/>
      <c r="B7965" s="168"/>
    </row>
    <row r="7966" spans="1:2" x14ac:dyDescent="0.25">
      <c r="A7966" s="170"/>
      <c r="B7966" s="168"/>
    </row>
    <row r="7967" spans="1:2" x14ac:dyDescent="0.25">
      <c r="A7967" s="170"/>
      <c r="B7967" s="168"/>
    </row>
    <row r="7968" spans="1:2" x14ac:dyDescent="0.25">
      <c r="A7968" s="170"/>
      <c r="B7968" s="168"/>
    </row>
    <row r="7969" spans="1:2" x14ac:dyDescent="0.25">
      <c r="A7969" s="170"/>
      <c r="B7969" s="168"/>
    </row>
    <row r="7970" spans="1:2" x14ac:dyDescent="0.25">
      <c r="A7970" s="170"/>
      <c r="B7970" s="168"/>
    </row>
    <row r="7971" spans="1:2" x14ac:dyDescent="0.25">
      <c r="A7971" s="170"/>
      <c r="B7971" s="168"/>
    </row>
    <row r="7972" spans="1:2" x14ac:dyDescent="0.25">
      <c r="A7972" s="170"/>
      <c r="B7972" s="168"/>
    </row>
    <row r="7973" spans="1:2" x14ac:dyDescent="0.25">
      <c r="A7973" s="170"/>
      <c r="B7973" s="168"/>
    </row>
    <row r="7974" spans="1:2" x14ac:dyDescent="0.25">
      <c r="A7974" s="170"/>
      <c r="B7974" s="168"/>
    </row>
    <row r="7975" spans="1:2" x14ac:dyDescent="0.25">
      <c r="A7975" s="170"/>
      <c r="B7975" s="168"/>
    </row>
    <row r="7976" spans="1:2" x14ac:dyDescent="0.25">
      <c r="A7976" s="170"/>
      <c r="B7976" s="168"/>
    </row>
    <row r="7977" spans="1:2" x14ac:dyDescent="0.25">
      <c r="A7977" s="170"/>
      <c r="B7977" s="168"/>
    </row>
    <row r="7978" spans="1:2" x14ac:dyDescent="0.25">
      <c r="A7978" s="170"/>
      <c r="B7978" s="168"/>
    </row>
    <row r="7979" spans="1:2" x14ac:dyDescent="0.25">
      <c r="A7979" s="170"/>
      <c r="B7979" s="168"/>
    </row>
    <row r="7980" spans="1:2" x14ac:dyDescent="0.25">
      <c r="A7980" s="170"/>
      <c r="B7980" s="168"/>
    </row>
    <row r="7981" spans="1:2" x14ac:dyDescent="0.25">
      <c r="A7981" s="170"/>
      <c r="B7981" s="168"/>
    </row>
    <row r="7982" spans="1:2" x14ac:dyDescent="0.25">
      <c r="A7982" s="170"/>
      <c r="B7982" s="168"/>
    </row>
    <row r="7983" spans="1:2" x14ac:dyDescent="0.25">
      <c r="A7983" s="170"/>
      <c r="B7983" s="168"/>
    </row>
    <row r="7984" spans="1:2" x14ac:dyDescent="0.25">
      <c r="A7984" s="170"/>
      <c r="B7984" s="168"/>
    </row>
    <row r="7985" spans="1:2" x14ac:dyDescent="0.25">
      <c r="A7985" s="170"/>
      <c r="B7985" s="168"/>
    </row>
    <row r="7986" spans="1:2" x14ac:dyDescent="0.25">
      <c r="A7986" s="170"/>
      <c r="B7986" s="168"/>
    </row>
    <row r="7987" spans="1:2" x14ac:dyDescent="0.25">
      <c r="A7987" s="170"/>
      <c r="B7987" s="168"/>
    </row>
    <row r="7988" spans="1:2" x14ac:dyDescent="0.25">
      <c r="A7988" s="170"/>
      <c r="B7988" s="168"/>
    </row>
    <row r="7989" spans="1:2" x14ac:dyDescent="0.25">
      <c r="A7989" s="170"/>
      <c r="B7989" s="168"/>
    </row>
    <row r="7990" spans="1:2" x14ac:dyDescent="0.25">
      <c r="A7990" s="170"/>
      <c r="B7990" s="168"/>
    </row>
    <row r="7991" spans="1:2" x14ac:dyDescent="0.25">
      <c r="A7991" s="170"/>
      <c r="B7991" s="168"/>
    </row>
    <row r="7992" spans="1:2" x14ac:dyDescent="0.25">
      <c r="A7992" s="170"/>
      <c r="B7992" s="168"/>
    </row>
    <row r="7993" spans="1:2" x14ac:dyDescent="0.25">
      <c r="A7993" s="170"/>
      <c r="B7993" s="168"/>
    </row>
    <row r="7994" spans="1:2" x14ac:dyDescent="0.25">
      <c r="A7994" s="170"/>
      <c r="B7994" s="168"/>
    </row>
    <row r="7995" spans="1:2" x14ac:dyDescent="0.25">
      <c r="A7995" s="170"/>
      <c r="B7995" s="168"/>
    </row>
    <row r="7996" spans="1:2" x14ac:dyDescent="0.25">
      <c r="A7996" s="170"/>
      <c r="B7996" s="168"/>
    </row>
    <row r="7997" spans="1:2" x14ac:dyDescent="0.25">
      <c r="A7997" s="170"/>
      <c r="B7997" s="168"/>
    </row>
    <row r="7998" spans="1:2" x14ac:dyDescent="0.25">
      <c r="A7998" s="170"/>
      <c r="B7998" s="168"/>
    </row>
    <row r="7999" spans="1:2" x14ac:dyDescent="0.25">
      <c r="A7999" s="170"/>
      <c r="B7999" s="168"/>
    </row>
    <row r="8000" spans="1:2" x14ac:dyDescent="0.25">
      <c r="A8000" s="170"/>
      <c r="B8000" s="168"/>
    </row>
    <row r="8001" spans="1:2" x14ac:dyDescent="0.25">
      <c r="A8001" s="170"/>
      <c r="B8001" s="168"/>
    </row>
    <row r="8002" spans="1:2" x14ac:dyDescent="0.25">
      <c r="A8002" s="170"/>
      <c r="B8002" s="168"/>
    </row>
    <row r="8003" spans="1:2" x14ac:dyDescent="0.25">
      <c r="A8003" s="170"/>
      <c r="B8003" s="168"/>
    </row>
    <row r="8004" spans="1:2" x14ac:dyDescent="0.25">
      <c r="A8004" s="170"/>
      <c r="B8004" s="168"/>
    </row>
    <row r="8005" spans="1:2" x14ac:dyDescent="0.25">
      <c r="A8005" s="170"/>
      <c r="B8005" s="168"/>
    </row>
    <row r="8006" spans="1:2" x14ac:dyDescent="0.25">
      <c r="A8006" s="170"/>
      <c r="B8006" s="168"/>
    </row>
    <row r="8007" spans="1:2" x14ac:dyDescent="0.25">
      <c r="A8007" s="170"/>
      <c r="B8007" s="168"/>
    </row>
    <row r="8008" spans="1:2" x14ac:dyDescent="0.25">
      <c r="A8008" s="170"/>
      <c r="B8008" s="168"/>
    </row>
    <row r="8009" spans="1:2" x14ac:dyDescent="0.25">
      <c r="A8009" s="170"/>
      <c r="B8009" s="168"/>
    </row>
    <row r="8010" spans="1:2" x14ac:dyDescent="0.25">
      <c r="A8010" s="170"/>
      <c r="B8010" s="168"/>
    </row>
    <row r="8011" spans="1:2" x14ac:dyDescent="0.25">
      <c r="A8011" s="170"/>
      <c r="B8011" s="168"/>
    </row>
    <row r="8012" spans="1:2" x14ac:dyDescent="0.25">
      <c r="A8012" s="170"/>
      <c r="B8012" s="168"/>
    </row>
    <row r="8013" spans="1:2" x14ac:dyDescent="0.25">
      <c r="A8013" s="170"/>
      <c r="B8013" s="168"/>
    </row>
    <row r="8014" spans="1:2" x14ac:dyDescent="0.25">
      <c r="A8014" s="170"/>
      <c r="B8014" s="168"/>
    </row>
    <row r="8015" spans="1:2" x14ac:dyDescent="0.25">
      <c r="A8015" s="170"/>
      <c r="B8015" s="168"/>
    </row>
    <row r="8016" spans="1:2" x14ac:dyDescent="0.25">
      <c r="A8016" s="170"/>
      <c r="B8016" s="168"/>
    </row>
    <row r="8017" spans="1:2" x14ac:dyDescent="0.25">
      <c r="A8017" s="170"/>
      <c r="B8017" s="168"/>
    </row>
    <row r="8018" spans="1:2" x14ac:dyDescent="0.25">
      <c r="A8018" s="170"/>
      <c r="B8018" s="168"/>
    </row>
    <row r="8019" spans="1:2" x14ac:dyDescent="0.25">
      <c r="A8019" s="170"/>
      <c r="B8019" s="168"/>
    </row>
    <row r="8020" spans="1:2" x14ac:dyDescent="0.25">
      <c r="A8020" s="170"/>
      <c r="B8020" s="168"/>
    </row>
    <row r="8021" spans="1:2" x14ac:dyDescent="0.25">
      <c r="A8021" s="170"/>
      <c r="B8021" s="168"/>
    </row>
    <row r="8022" spans="1:2" x14ac:dyDescent="0.25">
      <c r="A8022" s="170"/>
      <c r="B8022" s="168"/>
    </row>
    <row r="8023" spans="1:2" x14ac:dyDescent="0.25">
      <c r="A8023" s="170"/>
      <c r="B8023" s="168"/>
    </row>
    <row r="8024" spans="1:2" x14ac:dyDescent="0.25">
      <c r="A8024" s="170"/>
      <c r="B8024" s="168"/>
    </row>
    <row r="8025" spans="1:2" x14ac:dyDescent="0.25">
      <c r="A8025" s="170"/>
      <c r="B8025" s="168"/>
    </row>
    <row r="8026" spans="1:2" x14ac:dyDescent="0.25">
      <c r="A8026" s="170"/>
      <c r="B8026" s="168"/>
    </row>
    <row r="8027" spans="1:2" x14ac:dyDescent="0.25">
      <c r="A8027" s="170"/>
      <c r="B8027" s="168"/>
    </row>
    <row r="8028" spans="1:2" x14ac:dyDescent="0.25">
      <c r="A8028" s="170"/>
      <c r="B8028" s="168"/>
    </row>
    <row r="8029" spans="1:2" x14ac:dyDescent="0.25">
      <c r="A8029" s="170"/>
      <c r="B8029" s="168"/>
    </row>
    <row r="8030" spans="1:2" x14ac:dyDescent="0.25">
      <c r="A8030" s="170"/>
      <c r="B8030" s="168"/>
    </row>
    <row r="8031" spans="1:2" x14ac:dyDescent="0.25">
      <c r="A8031" s="170"/>
      <c r="B8031" s="168"/>
    </row>
    <row r="8032" spans="1:2" x14ac:dyDescent="0.25">
      <c r="A8032" s="170"/>
      <c r="B8032" s="168"/>
    </row>
    <row r="8033" spans="1:2" x14ac:dyDescent="0.25">
      <c r="A8033" s="170"/>
      <c r="B8033" s="168"/>
    </row>
    <row r="8034" spans="1:2" x14ac:dyDescent="0.25">
      <c r="A8034" s="170"/>
      <c r="B8034" s="168"/>
    </row>
    <row r="8035" spans="1:2" x14ac:dyDescent="0.25">
      <c r="A8035" s="170"/>
      <c r="B8035" s="168"/>
    </row>
    <row r="8036" spans="1:2" x14ac:dyDescent="0.25">
      <c r="A8036" s="170"/>
      <c r="B8036" s="168"/>
    </row>
    <row r="8037" spans="1:2" x14ac:dyDescent="0.25">
      <c r="A8037" s="170"/>
      <c r="B8037" s="168"/>
    </row>
    <row r="8038" spans="1:2" x14ac:dyDescent="0.25">
      <c r="A8038" s="170"/>
      <c r="B8038" s="168"/>
    </row>
    <row r="8039" spans="1:2" x14ac:dyDescent="0.25">
      <c r="A8039" s="170"/>
      <c r="B8039" s="168"/>
    </row>
    <row r="8040" spans="1:2" x14ac:dyDescent="0.25">
      <c r="A8040" s="170"/>
      <c r="B8040" s="168"/>
    </row>
    <row r="8041" spans="1:2" x14ac:dyDescent="0.25">
      <c r="A8041" s="170"/>
      <c r="B8041" s="168"/>
    </row>
    <row r="8042" spans="1:2" x14ac:dyDescent="0.25">
      <c r="A8042" s="170"/>
      <c r="B8042" s="168"/>
    </row>
    <row r="8043" spans="1:2" x14ac:dyDescent="0.25">
      <c r="A8043" s="170"/>
      <c r="B8043" s="168"/>
    </row>
    <row r="8044" spans="1:2" x14ac:dyDescent="0.25">
      <c r="A8044" s="170"/>
      <c r="B8044" s="168"/>
    </row>
    <row r="8045" spans="1:2" x14ac:dyDescent="0.25">
      <c r="A8045" s="170"/>
      <c r="B8045" s="168"/>
    </row>
    <row r="8046" spans="1:2" x14ac:dyDescent="0.25">
      <c r="A8046" s="170"/>
      <c r="B8046" s="168"/>
    </row>
    <row r="8047" spans="1:2" x14ac:dyDescent="0.25">
      <c r="A8047" s="170"/>
      <c r="B8047" s="168"/>
    </row>
    <row r="8048" spans="1:2" x14ac:dyDescent="0.25">
      <c r="A8048" s="170"/>
      <c r="B8048" s="168"/>
    </row>
    <row r="8049" spans="1:2" x14ac:dyDescent="0.25">
      <c r="A8049" s="170"/>
      <c r="B8049" s="168"/>
    </row>
    <row r="8050" spans="1:2" x14ac:dyDescent="0.25">
      <c r="A8050" s="170"/>
      <c r="B8050" s="168"/>
    </row>
    <row r="8051" spans="1:2" x14ac:dyDescent="0.25">
      <c r="A8051" s="170"/>
      <c r="B8051" s="168"/>
    </row>
    <row r="8052" spans="1:2" x14ac:dyDescent="0.25">
      <c r="A8052" s="170"/>
      <c r="B8052" s="168"/>
    </row>
    <row r="8053" spans="1:2" x14ac:dyDescent="0.25">
      <c r="A8053" s="170"/>
      <c r="B8053" s="168"/>
    </row>
    <row r="8054" spans="1:2" x14ac:dyDescent="0.25">
      <c r="A8054" s="170"/>
      <c r="B8054" s="168"/>
    </row>
    <row r="8055" spans="1:2" x14ac:dyDescent="0.25">
      <c r="A8055" s="170"/>
      <c r="B8055" s="168"/>
    </row>
    <row r="8056" spans="1:2" x14ac:dyDescent="0.25">
      <c r="A8056" s="170"/>
      <c r="B8056" s="168"/>
    </row>
    <row r="8057" spans="1:2" x14ac:dyDescent="0.25">
      <c r="A8057" s="170"/>
      <c r="B8057" s="168"/>
    </row>
    <row r="8058" spans="1:2" x14ac:dyDescent="0.25">
      <c r="A8058" s="170"/>
      <c r="B8058" s="168"/>
    </row>
    <row r="8059" spans="1:2" x14ac:dyDescent="0.25">
      <c r="A8059" s="170"/>
      <c r="B8059" s="168"/>
    </row>
    <row r="8060" spans="1:2" x14ac:dyDescent="0.25">
      <c r="A8060" s="170"/>
      <c r="B8060" s="168"/>
    </row>
    <row r="8061" spans="1:2" x14ac:dyDescent="0.25">
      <c r="A8061" s="170"/>
      <c r="B8061" s="168"/>
    </row>
    <row r="8062" spans="1:2" x14ac:dyDescent="0.25">
      <c r="A8062" s="170"/>
      <c r="B8062" s="168"/>
    </row>
    <row r="8063" spans="1:2" x14ac:dyDescent="0.25">
      <c r="A8063" s="170"/>
      <c r="B8063" s="168"/>
    </row>
    <row r="8064" spans="1:2" x14ac:dyDescent="0.25">
      <c r="A8064" s="170"/>
      <c r="B8064" s="168"/>
    </row>
    <row r="8065" spans="1:2" x14ac:dyDescent="0.25">
      <c r="A8065" s="170"/>
      <c r="B8065" s="168"/>
    </row>
    <row r="8066" spans="1:2" x14ac:dyDescent="0.25">
      <c r="A8066" s="170"/>
      <c r="B8066" s="168"/>
    </row>
    <row r="8067" spans="1:2" x14ac:dyDescent="0.25">
      <c r="A8067" s="170"/>
      <c r="B8067" s="168"/>
    </row>
    <row r="8068" spans="1:2" x14ac:dyDescent="0.25">
      <c r="A8068" s="170"/>
      <c r="B8068" s="168"/>
    </row>
    <row r="8069" spans="1:2" x14ac:dyDescent="0.25">
      <c r="A8069" s="170"/>
      <c r="B8069" s="168"/>
    </row>
    <row r="8070" spans="1:2" x14ac:dyDescent="0.25">
      <c r="A8070" s="170"/>
      <c r="B8070" s="168"/>
    </row>
    <row r="8071" spans="1:2" x14ac:dyDescent="0.25">
      <c r="A8071" s="170"/>
      <c r="B8071" s="168"/>
    </row>
    <row r="8072" spans="1:2" x14ac:dyDescent="0.25">
      <c r="A8072" s="170"/>
      <c r="B8072" s="168"/>
    </row>
    <row r="8073" spans="1:2" x14ac:dyDescent="0.25">
      <c r="A8073" s="170"/>
      <c r="B8073" s="168"/>
    </row>
    <row r="8074" spans="1:2" x14ac:dyDescent="0.25">
      <c r="A8074" s="170"/>
      <c r="B8074" s="168"/>
    </row>
    <row r="8075" spans="1:2" x14ac:dyDescent="0.25">
      <c r="A8075" s="170"/>
      <c r="B8075" s="168"/>
    </row>
    <row r="8076" spans="1:2" x14ac:dyDescent="0.25">
      <c r="A8076" s="170"/>
      <c r="B8076" s="168"/>
    </row>
    <row r="8077" spans="1:2" x14ac:dyDescent="0.25">
      <c r="A8077" s="170"/>
      <c r="B8077" s="168"/>
    </row>
    <row r="8078" spans="1:2" x14ac:dyDescent="0.25">
      <c r="A8078" s="170"/>
      <c r="B8078" s="168"/>
    </row>
    <row r="8079" spans="1:2" x14ac:dyDescent="0.25">
      <c r="A8079" s="170"/>
      <c r="B8079" s="168"/>
    </row>
    <row r="8080" spans="1:2" x14ac:dyDescent="0.25">
      <c r="A8080" s="170"/>
      <c r="B8080" s="168"/>
    </row>
    <row r="8081" spans="1:2" x14ac:dyDescent="0.25">
      <c r="A8081" s="170"/>
      <c r="B8081" s="168"/>
    </row>
    <row r="8082" spans="1:2" x14ac:dyDescent="0.25">
      <c r="A8082" s="170"/>
      <c r="B8082" s="168"/>
    </row>
    <row r="8083" spans="1:2" x14ac:dyDescent="0.25">
      <c r="A8083" s="170"/>
      <c r="B8083" s="168"/>
    </row>
    <row r="8084" spans="1:2" x14ac:dyDescent="0.25">
      <c r="A8084" s="170"/>
      <c r="B8084" s="168"/>
    </row>
    <row r="8085" spans="1:2" x14ac:dyDescent="0.25">
      <c r="A8085" s="170"/>
      <c r="B8085" s="168"/>
    </row>
    <row r="8086" spans="1:2" x14ac:dyDescent="0.25">
      <c r="A8086" s="170"/>
      <c r="B8086" s="168"/>
    </row>
    <row r="8087" spans="1:2" x14ac:dyDescent="0.25">
      <c r="A8087" s="170"/>
      <c r="B8087" s="168"/>
    </row>
    <row r="8088" spans="1:2" x14ac:dyDescent="0.25">
      <c r="A8088" s="170"/>
      <c r="B8088" s="168"/>
    </row>
    <row r="8089" spans="1:2" x14ac:dyDescent="0.25">
      <c r="A8089" s="170"/>
      <c r="B8089" s="168"/>
    </row>
    <row r="8090" spans="1:2" x14ac:dyDescent="0.25">
      <c r="A8090" s="170"/>
      <c r="B8090" s="168"/>
    </row>
    <row r="8091" spans="1:2" x14ac:dyDescent="0.25">
      <c r="A8091" s="170"/>
      <c r="B8091" s="168"/>
    </row>
    <row r="8092" spans="1:2" x14ac:dyDescent="0.25">
      <c r="A8092" s="170"/>
      <c r="B8092" s="168"/>
    </row>
    <row r="8093" spans="1:2" x14ac:dyDescent="0.25">
      <c r="A8093" s="170"/>
      <c r="B8093" s="168"/>
    </row>
    <row r="8094" spans="1:2" x14ac:dyDescent="0.25">
      <c r="A8094" s="170"/>
      <c r="B8094" s="168"/>
    </row>
    <row r="8095" spans="1:2" x14ac:dyDescent="0.25">
      <c r="A8095" s="170"/>
      <c r="B8095" s="168"/>
    </row>
    <row r="8096" spans="1:2" x14ac:dyDescent="0.25">
      <c r="A8096" s="170"/>
      <c r="B8096" s="168"/>
    </row>
    <row r="8097" spans="1:2" x14ac:dyDescent="0.25">
      <c r="A8097" s="170"/>
      <c r="B8097" s="168"/>
    </row>
    <row r="8098" spans="1:2" x14ac:dyDescent="0.25">
      <c r="A8098" s="170"/>
      <c r="B8098" s="168"/>
    </row>
    <row r="8099" spans="1:2" x14ac:dyDescent="0.25">
      <c r="A8099" s="170"/>
      <c r="B8099" s="168"/>
    </row>
    <row r="8100" spans="1:2" x14ac:dyDescent="0.25">
      <c r="A8100" s="170"/>
      <c r="B8100" s="168"/>
    </row>
    <row r="8101" spans="1:2" x14ac:dyDescent="0.25">
      <c r="A8101" s="170"/>
      <c r="B8101" s="168"/>
    </row>
    <row r="8102" spans="1:2" x14ac:dyDescent="0.25">
      <c r="A8102" s="170"/>
      <c r="B8102" s="168"/>
    </row>
    <row r="8103" spans="1:2" x14ac:dyDescent="0.25">
      <c r="A8103" s="170"/>
      <c r="B8103" s="168"/>
    </row>
    <row r="8104" spans="1:2" x14ac:dyDescent="0.25">
      <c r="A8104" s="170"/>
      <c r="B8104" s="168"/>
    </row>
    <row r="8105" spans="1:2" x14ac:dyDescent="0.25">
      <c r="A8105" s="170"/>
      <c r="B8105" s="168"/>
    </row>
    <row r="8106" spans="1:2" x14ac:dyDescent="0.25">
      <c r="A8106" s="170"/>
      <c r="B8106" s="168"/>
    </row>
    <row r="8107" spans="1:2" x14ac:dyDescent="0.25">
      <c r="A8107" s="170"/>
      <c r="B8107" s="168"/>
    </row>
    <row r="8108" spans="1:2" x14ac:dyDescent="0.25">
      <c r="A8108" s="170"/>
      <c r="B8108" s="168"/>
    </row>
    <row r="8109" spans="1:2" x14ac:dyDescent="0.25">
      <c r="A8109" s="170"/>
      <c r="B8109" s="168"/>
    </row>
    <row r="8110" spans="1:2" x14ac:dyDescent="0.25">
      <c r="A8110" s="170"/>
      <c r="B8110" s="168"/>
    </row>
    <row r="8111" spans="1:2" x14ac:dyDescent="0.25">
      <c r="A8111" s="170"/>
      <c r="B8111" s="168"/>
    </row>
    <row r="8112" spans="1:2" x14ac:dyDescent="0.25">
      <c r="A8112" s="170"/>
      <c r="B8112" s="168"/>
    </row>
    <row r="8113" spans="1:2" x14ac:dyDescent="0.25">
      <c r="A8113" s="170"/>
      <c r="B8113" s="168"/>
    </row>
    <row r="8114" spans="1:2" x14ac:dyDescent="0.25">
      <c r="A8114" s="170"/>
      <c r="B8114" s="168"/>
    </row>
    <row r="8115" spans="1:2" x14ac:dyDescent="0.25">
      <c r="A8115" s="170"/>
      <c r="B8115" s="168"/>
    </row>
    <row r="8116" spans="1:2" x14ac:dyDescent="0.25">
      <c r="A8116" s="170"/>
      <c r="B8116" s="168"/>
    </row>
    <row r="8117" spans="1:2" x14ac:dyDescent="0.25">
      <c r="A8117" s="170"/>
      <c r="B8117" s="168"/>
    </row>
    <row r="8118" spans="1:2" x14ac:dyDescent="0.25">
      <c r="A8118" s="170"/>
      <c r="B8118" s="168"/>
    </row>
    <row r="8119" spans="1:2" x14ac:dyDescent="0.25">
      <c r="A8119" s="170"/>
      <c r="B8119" s="168"/>
    </row>
    <row r="8120" spans="1:2" x14ac:dyDescent="0.25">
      <c r="A8120" s="170"/>
      <c r="B8120" s="168"/>
    </row>
    <row r="8121" spans="1:2" x14ac:dyDescent="0.25">
      <c r="A8121" s="170"/>
      <c r="B8121" s="168"/>
    </row>
    <row r="8122" spans="1:2" x14ac:dyDescent="0.25">
      <c r="A8122" s="170"/>
      <c r="B8122" s="168"/>
    </row>
    <row r="8123" spans="1:2" x14ac:dyDescent="0.25">
      <c r="A8123" s="170"/>
      <c r="B8123" s="168"/>
    </row>
    <row r="8124" spans="1:2" x14ac:dyDescent="0.25">
      <c r="A8124" s="170"/>
      <c r="B8124" s="168"/>
    </row>
    <row r="8125" spans="1:2" x14ac:dyDescent="0.25">
      <c r="A8125" s="170"/>
      <c r="B8125" s="168"/>
    </row>
    <row r="8126" spans="1:2" x14ac:dyDescent="0.25">
      <c r="A8126" s="170"/>
      <c r="B8126" s="168"/>
    </row>
    <row r="8127" spans="1:2" x14ac:dyDescent="0.25">
      <c r="A8127" s="170"/>
      <c r="B8127" s="168"/>
    </row>
    <row r="8128" spans="1:2" x14ac:dyDescent="0.25">
      <c r="A8128" s="170"/>
      <c r="B8128" s="168"/>
    </row>
    <row r="8129" spans="1:2" x14ac:dyDescent="0.25">
      <c r="A8129" s="170"/>
      <c r="B8129" s="168"/>
    </row>
    <row r="8130" spans="1:2" x14ac:dyDescent="0.25">
      <c r="A8130" s="170"/>
      <c r="B8130" s="168"/>
    </row>
    <row r="8131" spans="1:2" x14ac:dyDescent="0.25">
      <c r="A8131" s="170"/>
      <c r="B8131" s="168"/>
    </row>
    <row r="8132" spans="1:2" x14ac:dyDescent="0.25">
      <c r="A8132" s="170"/>
      <c r="B8132" s="168"/>
    </row>
    <row r="8133" spans="1:2" x14ac:dyDescent="0.25">
      <c r="A8133" s="170"/>
      <c r="B8133" s="168"/>
    </row>
    <row r="8134" spans="1:2" x14ac:dyDescent="0.25">
      <c r="A8134" s="170"/>
      <c r="B8134" s="168"/>
    </row>
    <row r="8135" spans="1:2" x14ac:dyDescent="0.25">
      <c r="A8135" s="170"/>
      <c r="B8135" s="168"/>
    </row>
    <row r="8136" spans="1:2" x14ac:dyDescent="0.25">
      <c r="A8136" s="170"/>
      <c r="B8136" s="168"/>
    </row>
    <row r="8137" spans="1:2" x14ac:dyDescent="0.25">
      <c r="A8137" s="170"/>
      <c r="B8137" s="168"/>
    </row>
    <row r="8138" spans="1:2" x14ac:dyDescent="0.25">
      <c r="A8138" s="170"/>
      <c r="B8138" s="168"/>
    </row>
    <row r="8139" spans="1:2" x14ac:dyDescent="0.25">
      <c r="A8139" s="170"/>
      <c r="B8139" s="168"/>
    </row>
    <row r="8140" spans="1:2" x14ac:dyDescent="0.25">
      <c r="A8140" s="170"/>
      <c r="B8140" s="168"/>
    </row>
    <row r="8141" spans="1:2" x14ac:dyDescent="0.25">
      <c r="A8141" s="170"/>
      <c r="B8141" s="168"/>
    </row>
    <row r="8142" spans="1:2" x14ac:dyDescent="0.25">
      <c r="A8142" s="170"/>
      <c r="B8142" s="168"/>
    </row>
    <row r="8143" spans="1:2" x14ac:dyDescent="0.25">
      <c r="A8143" s="170"/>
      <c r="B8143" s="168"/>
    </row>
    <row r="8144" spans="1:2" x14ac:dyDescent="0.25">
      <c r="A8144" s="170"/>
      <c r="B8144" s="168"/>
    </row>
    <row r="8145" spans="1:2" x14ac:dyDescent="0.25">
      <c r="A8145" s="170"/>
      <c r="B8145" s="168"/>
    </row>
    <row r="8146" spans="1:2" x14ac:dyDescent="0.25">
      <c r="A8146" s="170"/>
      <c r="B8146" s="168"/>
    </row>
    <row r="8147" spans="1:2" x14ac:dyDescent="0.25">
      <c r="A8147" s="170"/>
      <c r="B8147" s="168"/>
    </row>
    <row r="8148" spans="1:2" x14ac:dyDescent="0.25">
      <c r="A8148" s="170"/>
      <c r="B8148" s="168"/>
    </row>
    <row r="8149" spans="1:2" x14ac:dyDescent="0.25">
      <c r="A8149" s="170"/>
      <c r="B8149" s="168"/>
    </row>
    <row r="8150" spans="1:2" x14ac:dyDescent="0.25">
      <c r="A8150" s="170"/>
      <c r="B8150" s="168"/>
    </row>
    <row r="8151" spans="1:2" x14ac:dyDescent="0.25">
      <c r="A8151" s="170"/>
      <c r="B8151" s="168"/>
    </row>
    <row r="8152" spans="1:2" x14ac:dyDescent="0.25">
      <c r="A8152" s="170"/>
      <c r="B8152" s="168"/>
    </row>
    <row r="8153" spans="1:2" x14ac:dyDescent="0.25">
      <c r="A8153" s="170"/>
      <c r="B8153" s="168"/>
    </row>
    <row r="8154" spans="1:2" x14ac:dyDescent="0.25">
      <c r="A8154" s="170"/>
      <c r="B8154" s="168"/>
    </row>
    <row r="8155" spans="1:2" x14ac:dyDescent="0.25">
      <c r="A8155" s="170"/>
      <c r="B8155" s="168"/>
    </row>
    <row r="8156" spans="1:2" x14ac:dyDescent="0.25">
      <c r="A8156" s="170"/>
      <c r="B8156" s="168"/>
    </row>
    <row r="8157" spans="1:2" x14ac:dyDescent="0.25">
      <c r="A8157" s="170"/>
      <c r="B8157" s="168"/>
    </row>
    <row r="8158" spans="1:2" x14ac:dyDescent="0.25">
      <c r="A8158" s="170"/>
      <c r="B8158" s="168"/>
    </row>
    <row r="8159" spans="1:2" x14ac:dyDescent="0.25">
      <c r="A8159" s="170"/>
      <c r="B8159" s="168"/>
    </row>
    <row r="8160" spans="1:2" x14ac:dyDescent="0.25">
      <c r="A8160" s="170"/>
      <c r="B8160" s="168"/>
    </row>
    <row r="8161" spans="1:2" x14ac:dyDescent="0.25">
      <c r="A8161" s="170"/>
      <c r="B8161" s="168"/>
    </row>
    <row r="8162" spans="1:2" x14ac:dyDescent="0.25">
      <c r="A8162" s="170"/>
      <c r="B8162" s="168"/>
    </row>
    <row r="8163" spans="1:2" x14ac:dyDescent="0.25">
      <c r="A8163" s="170"/>
      <c r="B8163" s="168"/>
    </row>
    <row r="8164" spans="1:2" x14ac:dyDescent="0.25">
      <c r="A8164" s="170"/>
      <c r="B8164" s="168"/>
    </row>
    <row r="8165" spans="1:2" x14ac:dyDescent="0.25">
      <c r="A8165" s="170"/>
      <c r="B8165" s="168"/>
    </row>
    <row r="8166" spans="1:2" x14ac:dyDescent="0.25">
      <c r="A8166" s="170"/>
      <c r="B8166" s="168"/>
    </row>
    <row r="8167" spans="1:2" x14ac:dyDescent="0.25">
      <c r="A8167" s="170"/>
      <c r="B8167" s="168"/>
    </row>
    <row r="8168" spans="1:2" x14ac:dyDescent="0.25">
      <c r="A8168" s="170"/>
      <c r="B8168" s="168"/>
    </row>
    <row r="8169" spans="1:2" x14ac:dyDescent="0.25">
      <c r="A8169" s="170"/>
      <c r="B8169" s="168"/>
    </row>
    <row r="8170" spans="1:2" x14ac:dyDescent="0.25">
      <c r="A8170" s="170"/>
      <c r="B8170" s="168"/>
    </row>
    <row r="8171" spans="1:2" x14ac:dyDescent="0.25">
      <c r="A8171" s="170"/>
      <c r="B8171" s="168"/>
    </row>
    <row r="8172" spans="1:2" x14ac:dyDescent="0.25">
      <c r="A8172" s="170"/>
      <c r="B8172" s="168"/>
    </row>
    <row r="8173" spans="1:2" x14ac:dyDescent="0.25">
      <c r="A8173" s="170"/>
      <c r="B8173" s="168"/>
    </row>
    <row r="8174" spans="1:2" x14ac:dyDescent="0.25">
      <c r="A8174" s="170"/>
      <c r="B8174" s="168"/>
    </row>
    <row r="8175" spans="1:2" x14ac:dyDescent="0.25">
      <c r="A8175" s="170"/>
      <c r="B8175" s="168"/>
    </row>
    <row r="8176" spans="1:2" x14ac:dyDescent="0.25">
      <c r="A8176" s="170"/>
      <c r="B8176" s="168"/>
    </row>
    <row r="8177" spans="1:2" x14ac:dyDescent="0.25">
      <c r="A8177" s="170"/>
      <c r="B8177" s="168"/>
    </row>
    <row r="8178" spans="1:2" x14ac:dyDescent="0.25">
      <c r="A8178" s="170"/>
      <c r="B8178" s="168"/>
    </row>
    <row r="8179" spans="1:2" x14ac:dyDescent="0.25">
      <c r="A8179" s="170"/>
      <c r="B8179" s="168"/>
    </row>
    <row r="8180" spans="1:2" x14ac:dyDescent="0.25">
      <c r="A8180" s="170"/>
      <c r="B8180" s="168"/>
    </row>
    <row r="8181" spans="1:2" x14ac:dyDescent="0.25">
      <c r="A8181" s="170"/>
      <c r="B8181" s="168"/>
    </row>
    <row r="8182" spans="1:2" x14ac:dyDescent="0.25">
      <c r="A8182" s="170"/>
      <c r="B8182" s="168"/>
    </row>
    <row r="8183" spans="1:2" x14ac:dyDescent="0.25">
      <c r="A8183" s="170"/>
      <c r="B8183" s="168"/>
    </row>
    <row r="8184" spans="1:2" x14ac:dyDescent="0.25">
      <c r="A8184" s="170"/>
      <c r="B8184" s="168"/>
    </row>
    <row r="8185" spans="1:2" x14ac:dyDescent="0.25">
      <c r="A8185" s="170"/>
      <c r="B8185" s="168"/>
    </row>
    <row r="8186" spans="1:2" x14ac:dyDescent="0.25">
      <c r="A8186" s="170"/>
      <c r="B8186" s="168"/>
    </row>
    <row r="8187" spans="1:2" x14ac:dyDescent="0.25">
      <c r="A8187" s="170"/>
      <c r="B8187" s="168"/>
    </row>
    <row r="8188" spans="1:2" x14ac:dyDescent="0.25">
      <c r="A8188" s="170"/>
      <c r="B8188" s="168"/>
    </row>
    <row r="8189" spans="1:2" x14ac:dyDescent="0.25">
      <c r="A8189" s="170"/>
      <c r="B8189" s="168"/>
    </row>
    <row r="8190" spans="1:2" x14ac:dyDescent="0.25">
      <c r="A8190" s="170"/>
      <c r="B8190" s="168"/>
    </row>
    <row r="8191" spans="1:2" x14ac:dyDescent="0.25">
      <c r="A8191" s="170"/>
      <c r="B8191" s="168"/>
    </row>
    <row r="8192" spans="1:2" x14ac:dyDescent="0.25">
      <c r="A8192" s="170"/>
      <c r="B8192" s="168"/>
    </row>
    <row r="8193" spans="1:2" x14ac:dyDescent="0.25">
      <c r="A8193" s="170"/>
      <c r="B8193" s="168"/>
    </row>
    <row r="8194" spans="1:2" x14ac:dyDescent="0.25">
      <c r="A8194" s="170"/>
      <c r="B8194" s="168"/>
    </row>
    <row r="8195" spans="1:2" x14ac:dyDescent="0.25">
      <c r="A8195" s="170"/>
      <c r="B8195" s="168"/>
    </row>
    <row r="8196" spans="1:2" x14ac:dyDescent="0.25">
      <c r="A8196" s="170"/>
      <c r="B8196" s="168"/>
    </row>
    <row r="8197" spans="1:2" x14ac:dyDescent="0.25">
      <c r="A8197" s="170"/>
      <c r="B8197" s="168"/>
    </row>
    <row r="8198" spans="1:2" x14ac:dyDescent="0.25">
      <c r="A8198" s="170"/>
      <c r="B8198" s="168"/>
    </row>
    <row r="8199" spans="1:2" x14ac:dyDescent="0.25">
      <c r="A8199" s="170"/>
      <c r="B8199" s="168"/>
    </row>
    <row r="8200" spans="1:2" x14ac:dyDescent="0.25">
      <c r="A8200" s="170"/>
      <c r="B8200" s="168"/>
    </row>
    <row r="8201" spans="1:2" x14ac:dyDescent="0.25">
      <c r="A8201" s="170"/>
      <c r="B8201" s="168"/>
    </row>
    <row r="8202" spans="1:2" x14ac:dyDescent="0.25">
      <c r="A8202" s="170"/>
      <c r="B8202" s="168"/>
    </row>
    <row r="8203" spans="1:2" x14ac:dyDescent="0.25">
      <c r="A8203" s="170"/>
      <c r="B8203" s="168"/>
    </row>
    <row r="8204" spans="1:2" x14ac:dyDescent="0.25">
      <c r="A8204" s="170"/>
      <c r="B8204" s="168"/>
    </row>
    <row r="8205" spans="1:2" x14ac:dyDescent="0.25">
      <c r="A8205" s="170"/>
      <c r="B8205" s="168"/>
    </row>
    <row r="8206" spans="1:2" x14ac:dyDescent="0.25">
      <c r="A8206" s="170"/>
      <c r="B8206" s="168"/>
    </row>
    <row r="8207" spans="1:2" x14ac:dyDescent="0.25">
      <c r="A8207" s="170"/>
      <c r="B8207" s="168"/>
    </row>
    <row r="8208" spans="1:2" x14ac:dyDescent="0.25">
      <c r="A8208" s="170"/>
      <c r="B8208" s="168"/>
    </row>
    <row r="8209" spans="1:2" x14ac:dyDescent="0.25">
      <c r="A8209" s="170"/>
      <c r="B8209" s="168"/>
    </row>
    <row r="8210" spans="1:2" x14ac:dyDescent="0.25">
      <c r="A8210" s="170"/>
      <c r="B8210" s="168"/>
    </row>
    <row r="8211" spans="1:2" x14ac:dyDescent="0.25">
      <c r="A8211" s="170"/>
      <c r="B8211" s="168"/>
    </row>
    <row r="8212" spans="1:2" x14ac:dyDescent="0.25">
      <c r="A8212" s="170"/>
      <c r="B8212" s="168"/>
    </row>
    <row r="8213" spans="1:2" x14ac:dyDescent="0.25">
      <c r="A8213" s="170"/>
      <c r="B8213" s="168"/>
    </row>
    <row r="8214" spans="1:2" x14ac:dyDescent="0.25">
      <c r="A8214" s="170"/>
      <c r="B8214" s="168"/>
    </row>
    <row r="8215" spans="1:2" x14ac:dyDescent="0.25">
      <c r="A8215" s="170"/>
      <c r="B8215" s="168"/>
    </row>
    <row r="8216" spans="1:2" x14ac:dyDescent="0.25">
      <c r="A8216" s="170"/>
      <c r="B8216" s="168"/>
    </row>
    <row r="8217" spans="1:2" x14ac:dyDescent="0.25">
      <c r="A8217" s="170"/>
      <c r="B8217" s="168"/>
    </row>
    <row r="8218" spans="1:2" x14ac:dyDescent="0.25">
      <c r="A8218" s="170"/>
      <c r="B8218" s="168"/>
    </row>
    <row r="8219" spans="1:2" x14ac:dyDescent="0.25">
      <c r="A8219" s="170"/>
      <c r="B8219" s="168"/>
    </row>
    <row r="8220" spans="1:2" x14ac:dyDescent="0.25">
      <c r="A8220" s="170"/>
      <c r="B8220" s="168"/>
    </row>
    <row r="8221" spans="1:2" x14ac:dyDescent="0.25">
      <c r="A8221" s="170"/>
      <c r="B8221" s="168"/>
    </row>
    <row r="8222" spans="1:2" x14ac:dyDescent="0.25">
      <c r="A8222" s="170"/>
      <c r="B8222" s="168"/>
    </row>
    <row r="8223" spans="1:2" x14ac:dyDescent="0.25">
      <c r="A8223" s="170"/>
      <c r="B8223" s="168"/>
    </row>
    <row r="8224" spans="1:2" x14ac:dyDescent="0.25">
      <c r="A8224" s="170"/>
      <c r="B8224" s="168"/>
    </row>
    <row r="8225" spans="1:2" x14ac:dyDescent="0.25">
      <c r="A8225" s="170"/>
      <c r="B8225" s="168"/>
    </row>
    <row r="8226" spans="1:2" x14ac:dyDescent="0.25">
      <c r="A8226" s="170"/>
      <c r="B8226" s="168"/>
    </row>
    <row r="8227" spans="1:2" x14ac:dyDescent="0.25">
      <c r="A8227" s="170"/>
      <c r="B8227" s="168"/>
    </row>
    <row r="8228" spans="1:2" x14ac:dyDescent="0.25">
      <c r="A8228" s="170"/>
      <c r="B8228" s="168"/>
    </row>
    <row r="8229" spans="1:2" x14ac:dyDescent="0.25">
      <c r="A8229" s="170"/>
      <c r="B8229" s="168"/>
    </row>
    <row r="8230" spans="1:2" x14ac:dyDescent="0.25">
      <c r="A8230" s="170"/>
      <c r="B8230" s="168"/>
    </row>
    <row r="8231" spans="1:2" x14ac:dyDescent="0.25">
      <c r="A8231" s="170"/>
      <c r="B8231" s="168"/>
    </row>
    <row r="8232" spans="1:2" x14ac:dyDescent="0.25">
      <c r="A8232" s="170"/>
      <c r="B8232" s="168"/>
    </row>
    <row r="8233" spans="1:2" x14ac:dyDescent="0.25">
      <c r="A8233" s="170"/>
      <c r="B8233" s="168"/>
    </row>
    <row r="8234" spans="1:2" x14ac:dyDescent="0.25">
      <c r="A8234" s="170"/>
      <c r="B8234" s="168"/>
    </row>
    <row r="8235" spans="1:2" x14ac:dyDescent="0.25">
      <c r="A8235" s="170"/>
      <c r="B8235" s="168"/>
    </row>
    <row r="8236" spans="1:2" x14ac:dyDescent="0.25">
      <c r="A8236" s="170"/>
      <c r="B8236" s="168"/>
    </row>
    <row r="8237" spans="1:2" x14ac:dyDescent="0.25">
      <c r="A8237" s="170"/>
      <c r="B8237" s="168"/>
    </row>
    <row r="8238" spans="1:2" x14ac:dyDescent="0.25">
      <c r="A8238" s="170"/>
      <c r="B8238" s="168"/>
    </row>
    <row r="8239" spans="1:2" x14ac:dyDescent="0.25">
      <c r="A8239" s="170"/>
      <c r="B8239" s="168"/>
    </row>
    <row r="8240" spans="1:2" x14ac:dyDescent="0.25">
      <c r="A8240" s="170"/>
      <c r="B8240" s="168"/>
    </row>
    <row r="8241" spans="1:2" x14ac:dyDescent="0.25">
      <c r="A8241" s="170"/>
      <c r="B8241" s="168"/>
    </row>
    <row r="8242" spans="1:2" x14ac:dyDescent="0.25">
      <c r="A8242" s="170"/>
      <c r="B8242" s="168"/>
    </row>
    <row r="8243" spans="1:2" x14ac:dyDescent="0.25">
      <c r="A8243" s="170"/>
      <c r="B8243" s="168"/>
    </row>
    <row r="8244" spans="1:2" x14ac:dyDescent="0.25">
      <c r="A8244" s="170"/>
      <c r="B8244" s="168"/>
    </row>
    <row r="8245" spans="1:2" x14ac:dyDescent="0.25">
      <c r="A8245" s="170"/>
      <c r="B8245" s="168"/>
    </row>
    <row r="8246" spans="1:2" x14ac:dyDescent="0.25">
      <c r="A8246" s="170"/>
      <c r="B8246" s="168"/>
    </row>
    <row r="8247" spans="1:2" x14ac:dyDescent="0.25">
      <c r="A8247" s="170"/>
      <c r="B8247" s="168"/>
    </row>
    <row r="8248" spans="1:2" x14ac:dyDescent="0.25">
      <c r="A8248" s="170"/>
      <c r="B8248" s="168"/>
    </row>
    <row r="8249" spans="1:2" x14ac:dyDescent="0.25">
      <c r="A8249" s="170"/>
      <c r="B8249" s="168"/>
    </row>
    <row r="8250" spans="1:2" x14ac:dyDescent="0.25">
      <c r="A8250" s="170"/>
      <c r="B8250" s="168"/>
    </row>
    <row r="8251" spans="1:2" x14ac:dyDescent="0.25">
      <c r="A8251" s="170"/>
      <c r="B8251" s="168"/>
    </row>
    <row r="8252" spans="1:2" x14ac:dyDescent="0.25">
      <c r="A8252" s="170"/>
      <c r="B8252" s="168"/>
    </row>
    <row r="8253" spans="1:2" x14ac:dyDescent="0.25">
      <c r="A8253" s="170"/>
      <c r="B8253" s="168"/>
    </row>
    <row r="8254" spans="1:2" x14ac:dyDescent="0.25">
      <c r="A8254" s="170"/>
      <c r="B8254" s="168"/>
    </row>
    <row r="8255" spans="1:2" x14ac:dyDescent="0.25">
      <c r="A8255" s="170"/>
      <c r="B8255" s="168"/>
    </row>
    <row r="8256" spans="1:2" x14ac:dyDescent="0.25">
      <c r="A8256" s="170"/>
      <c r="B8256" s="168"/>
    </row>
    <row r="8257" spans="1:2" x14ac:dyDescent="0.25">
      <c r="A8257" s="170"/>
      <c r="B8257" s="168"/>
    </row>
    <row r="8258" spans="1:2" x14ac:dyDescent="0.25">
      <c r="A8258" s="170"/>
      <c r="B8258" s="168"/>
    </row>
    <row r="8259" spans="1:2" x14ac:dyDescent="0.25">
      <c r="A8259" s="170"/>
      <c r="B8259" s="168"/>
    </row>
    <row r="8260" spans="1:2" x14ac:dyDescent="0.25">
      <c r="A8260" s="170"/>
      <c r="B8260" s="168"/>
    </row>
    <row r="8261" spans="1:2" x14ac:dyDescent="0.25">
      <c r="A8261" s="170"/>
      <c r="B8261" s="168"/>
    </row>
    <row r="8262" spans="1:2" x14ac:dyDescent="0.25">
      <c r="A8262" s="170"/>
      <c r="B8262" s="168"/>
    </row>
    <row r="8263" spans="1:2" x14ac:dyDescent="0.25">
      <c r="A8263" s="170"/>
      <c r="B8263" s="168"/>
    </row>
    <row r="8264" spans="1:2" x14ac:dyDescent="0.25">
      <c r="A8264" s="170"/>
      <c r="B8264" s="168"/>
    </row>
    <row r="8265" spans="1:2" x14ac:dyDescent="0.25">
      <c r="A8265" s="170"/>
      <c r="B8265" s="168"/>
    </row>
    <row r="8266" spans="1:2" x14ac:dyDescent="0.25">
      <c r="A8266" s="170"/>
      <c r="B8266" s="168"/>
    </row>
    <row r="8267" spans="1:2" x14ac:dyDescent="0.25">
      <c r="A8267" s="170"/>
      <c r="B8267" s="168"/>
    </row>
    <row r="8268" spans="1:2" x14ac:dyDescent="0.25">
      <c r="A8268" s="170"/>
      <c r="B8268" s="168"/>
    </row>
    <row r="8269" spans="1:2" x14ac:dyDescent="0.25">
      <c r="A8269" s="170"/>
      <c r="B8269" s="168"/>
    </row>
    <row r="8270" spans="1:2" x14ac:dyDescent="0.25">
      <c r="A8270" s="170"/>
      <c r="B8270" s="168"/>
    </row>
    <row r="8271" spans="1:2" x14ac:dyDescent="0.25">
      <c r="A8271" s="170"/>
      <c r="B8271" s="168"/>
    </row>
    <row r="8272" spans="1:2" x14ac:dyDescent="0.25">
      <c r="A8272" s="170"/>
      <c r="B8272" s="168"/>
    </row>
    <row r="8273" spans="1:2" x14ac:dyDescent="0.25">
      <c r="A8273" s="170"/>
      <c r="B8273" s="168"/>
    </row>
    <row r="8274" spans="1:2" x14ac:dyDescent="0.25">
      <c r="A8274" s="170"/>
      <c r="B8274" s="168"/>
    </row>
    <row r="8275" spans="1:2" x14ac:dyDescent="0.25">
      <c r="A8275" s="170"/>
      <c r="B8275" s="168"/>
    </row>
    <row r="8276" spans="1:2" x14ac:dyDescent="0.25">
      <c r="A8276" s="170"/>
      <c r="B8276" s="168"/>
    </row>
    <row r="8277" spans="1:2" x14ac:dyDescent="0.25">
      <c r="A8277" s="170"/>
      <c r="B8277" s="168"/>
    </row>
    <row r="8278" spans="1:2" x14ac:dyDescent="0.25">
      <c r="A8278" s="170"/>
      <c r="B8278" s="168"/>
    </row>
    <row r="8279" spans="1:2" x14ac:dyDescent="0.25">
      <c r="A8279" s="170"/>
      <c r="B8279" s="168"/>
    </row>
    <row r="8280" spans="1:2" x14ac:dyDescent="0.25">
      <c r="A8280" s="170"/>
      <c r="B8280" s="168"/>
    </row>
    <row r="8281" spans="1:2" x14ac:dyDescent="0.25">
      <c r="A8281" s="170"/>
      <c r="B8281" s="168"/>
    </row>
    <row r="8282" spans="1:2" x14ac:dyDescent="0.25">
      <c r="A8282" s="170"/>
      <c r="B8282" s="168"/>
    </row>
    <row r="8283" spans="1:2" x14ac:dyDescent="0.25">
      <c r="A8283" s="170"/>
      <c r="B8283" s="168"/>
    </row>
    <row r="8284" spans="1:2" x14ac:dyDescent="0.25">
      <c r="A8284" s="170"/>
      <c r="B8284" s="168"/>
    </row>
    <row r="8285" spans="1:2" x14ac:dyDescent="0.25">
      <c r="A8285" s="170"/>
      <c r="B8285" s="168"/>
    </row>
    <row r="8286" spans="1:2" x14ac:dyDescent="0.25">
      <c r="A8286" s="170"/>
      <c r="B8286" s="168"/>
    </row>
    <row r="8287" spans="1:2" x14ac:dyDescent="0.25">
      <c r="A8287" s="170"/>
      <c r="B8287" s="168"/>
    </row>
    <row r="8288" spans="1:2" x14ac:dyDescent="0.25">
      <c r="A8288" s="170"/>
      <c r="B8288" s="168"/>
    </row>
    <row r="8289" spans="1:2" x14ac:dyDescent="0.25">
      <c r="A8289" s="170"/>
      <c r="B8289" s="168"/>
    </row>
    <row r="8290" spans="1:2" x14ac:dyDescent="0.25">
      <c r="A8290" s="170"/>
      <c r="B8290" s="168"/>
    </row>
    <row r="8291" spans="1:2" x14ac:dyDescent="0.25">
      <c r="A8291" s="170"/>
      <c r="B8291" s="168"/>
    </row>
    <row r="8292" spans="1:2" x14ac:dyDescent="0.25">
      <c r="A8292" s="170"/>
      <c r="B8292" s="168"/>
    </row>
    <row r="8293" spans="1:2" x14ac:dyDescent="0.25">
      <c r="A8293" s="170"/>
      <c r="B8293" s="168"/>
    </row>
    <row r="8294" spans="1:2" x14ac:dyDescent="0.25">
      <c r="A8294" s="170"/>
      <c r="B8294" s="168"/>
    </row>
    <row r="8295" spans="1:2" x14ac:dyDescent="0.25">
      <c r="A8295" s="170"/>
      <c r="B8295" s="168"/>
    </row>
    <row r="8296" spans="1:2" x14ac:dyDescent="0.25">
      <c r="A8296" s="170"/>
      <c r="B8296" s="168"/>
    </row>
    <row r="8297" spans="1:2" x14ac:dyDescent="0.25">
      <c r="A8297" s="170"/>
      <c r="B8297" s="168"/>
    </row>
    <row r="8298" spans="1:2" x14ac:dyDescent="0.25">
      <c r="A8298" s="170"/>
      <c r="B8298" s="168"/>
    </row>
    <row r="8299" spans="1:2" x14ac:dyDescent="0.25">
      <c r="A8299" s="170"/>
      <c r="B8299" s="168"/>
    </row>
    <row r="8300" spans="1:2" x14ac:dyDescent="0.25">
      <c r="A8300" s="170"/>
      <c r="B8300" s="168"/>
    </row>
    <row r="8301" spans="1:2" x14ac:dyDescent="0.25">
      <c r="A8301" s="170"/>
      <c r="B8301" s="168"/>
    </row>
    <row r="8302" spans="1:2" x14ac:dyDescent="0.25">
      <c r="A8302" s="170"/>
      <c r="B8302" s="168"/>
    </row>
    <row r="8303" spans="1:2" x14ac:dyDescent="0.25">
      <c r="A8303" s="170"/>
      <c r="B8303" s="168"/>
    </row>
    <row r="8304" spans="1:2" x14ac:dyDescent="0.25">
      <c r="A8304" s="170"/>
      <c r="B8304" s="168"/>
    </row>
    <row r="8305" spans="1:2" x14ac:dyDescent="0.25">
      <c r="A8305" s="170"/>
      <c r="B8305" s="168"/>
    </row>
    <row r="8306" spans="1:2" x14ac:dyDescent="0.25">
      <c r="A8306" s="170"/>
      <c r="B8306" s="168"/>
    </row>
    <row r="8307" spans="1:2" x14ac:dyDescent="0.25">
      <c r="A8307" s="170"/>
      <c r="B8307" s="168"/>
    </row>
    <row r="8308" spans="1:2" x14ac:dyDescent="0.25">
      <c r="A8308" s="170"/>
      <c r="B8308" s="168"/>
    </row>
    <row r="8309" spans="1:2" x14ac:dyDescent="0.25">
      <c r="A8309" s="170"/>
      <c r="B8309" s="168"/>
    </row>
    <row r="8310" spans="1:2" x14ac:dyDescent="0.25">
      <c r="A8310" s="170"/>
      <c r="B8310" s="168"/>
    </row>
    <row r="8311" spans="1:2" x14ac:dyDescent="0.25">
      <c r="A8311" s="170"/>
      <c r="B8311" s="168"/>
    </row>
    <row r="8312" spans="1:2" x14ac:dyDescent="0.25">
      <c r="A8312" s="170"/>
      <c r="B8312" s="168"/>
    </row>
    <row r="8313" spans="1:2" x14ac:dyDescent="0.25">
      <c r="A8313" s="170"/>
      <c r="B8313" s="168"/>
    </row>
    <row r="8314" spans="1:2" x14ac:dyDescent="0.25">
      <c r="A8314" s="170"/>
      <c r="B8314" s="168"/>
    </row>
    <row r="8315" spans="1:2" x14ac:dyDescent="0.25">
      <c r="A8315" s="170"/>
      <c r="B8315" s="168"/>
    </row>
    <row r="8316" spans="1:2" x14ac:dyDescent="0.25">
      <c r="A8316" s="170"/>
      <c r="B8316" s="168"/>
    </row>
    <row r="8317" spans="1:2" x14ac:dyDescent="0.25">
      <c r="A8317" s="170"/>
      <c r="B8317" s="168"/>
    </row>
    <row r="8318" spans="1:2" x14ac:dyDescent="0.25">
      <c r="A8318" s="170"/>
      <c r="B8318" s="168"/>
    </row>
    <row r="8319" spans="1:2" x14ac:dyDescent="0.25">
      <c r="A8319" s="170"/>
      <c r="B8319" s="168"/>
    </row>
    <row r="8320" spans="1:2" x14ac:dyDescent="0.25">
      <c r="A8320" s="170"/>
      <c r="B8320" s="168"/>
    </row>
    <row r="8321" spans="1:2" x14ac:dyDescent="0.25">
      <c r="A8321" s="170"/>
      <c r="B8321" s="168"/>
    </row>
    <row r="8322" spans="1:2" x14ac:dyDescent="0.25">
      <c r="A8322" s="170"/>
      <c r="B8322" s="168"/>
    </row>
    <row r="8323" spans="1:2" x14ac:dyDescent="0.25">
      <c r="A8323" s="170"/>
      <c r="B8323" s="168"/>
    </row>
    <row r="8324" spans="1:2" x14ac:dyDescent="0.25">
      <c r="A8324" s="170"/>
      <c r="B8324" s="168"/>
    </row>
    <row r="8325" spans="1:2" x14ac:dyDescent="0.25">
      <c r="A8325" s="170"/>
      <c r="B8325" s="168"/>
    </row>
    <row r="8326" spans="1:2" x14ac:dyDescent="0.25">
      <c r="A8326" s="170"/>
      <c r="B8326" s="168"/>
    </row>
    <row r="8327" spans="1:2" x14ac:dyDescent="0.25">
      <c r="A8327" s="170"/>
      <c r="B8327" s="168"/>
    </row>
    <row r="8328" spans="1:2" x14ac:dyDescent="0.25">
      <c r="A8328" s="170"/>
      <c r="B8328" s="168"/>
    </row>
    <row r="8329" spans="1:2" x14ac:dyDescent="0.25">
      <c r="A8329" s="170"/>
      <c r="B8329" s="168"/>
    </row>
    <row r="8330" spans="1:2" x14ac:dyDescent="0.25">
      <c r="A8330" s="170"/>
      <c r="B8330" s="168"/>
    </row>
    <row r="8331" spans="1:2" x14ac:dyDescent="0.25">
      <c r="A8331" s="170"/>
      <c r="B8331" s="168"/>
    </row>
    <row r="8332" spans="1:2" x14ac:dyDescent="0.25">
      <c r="A8332" s="170"/>
      <c r="B8332" s="168"/>
    </row>
    <row r="8333" spans="1:2" x14ac:dyDescent="0.25">
      <c r="A8333" s="170"/>
      <c r="B8333" s="168"/>
    </row>
    <row r="8334" spans="1:2" x14ac:dyDescent="0.25">
      <c r="A8334" s="170"/>
      <c r="B8334" s="168"/>
    </row>
    <row r="8335" spans="1:2" x14ac:dyDescent="0.25">
      <c r="A8335" s="170"/>
      <c r="B8335" s="168"/>
    </row>
    <row r="8336" spans="1:2" x14ac:dyDescent="0.25">
      <c r="A8336" s="170"/>
      <c r="B8336" s="168"/>
    </row>
    <row r="8337" spans="1:2" x14ac:dyDescent="0.25">
      <c r="A8337" s="170"/>
      <c r="B8337" s="168"/>
    </row>
    <row r="8338" spans="1:2" x14ac:dyDescent="0.25">
      <c r="A8338" s="170"/>
      <c r="B8338" s="168"/>
    </row>
    <row r="8339" spans="1:2" x14ac:dyDescent="0.25">
      <c r="A8339" s="170"/>
      <c r="B8339" s="168"/>
    </row>
    <row r="8340" spans="1:2" x14ac:dyDescent="0.25">
      <c r="A8340" s="170"/>
      <c r="B8340" s="168"/>
    </row>
    <row r="8341" spans="1:2" x14ac:dyDescent="0.25">
      <c r="A8341" s="170"/>
      <c r="B8341" s="168"/>
    </row>
    <row r="8342" spans="1:2" x14ac:dyDescent="0.25">
      <c r="A8342" s="170"/>
      <c r="B8342" s="168"/>
    </row>
    <row r="8343" spans="1:2" x14ac:dyDescent="0.25">
      <c r="A8343" s="170"/>
      <c r="B8343" s="168"/>
    </row>
    <row r="8344" spans="1:2" x14ac:dyDescent="0.25">
      <c r="A8344" s="170"/>
      <c r="B8344" s="168"/>
    </row>
    <row r="8345" spans="1:2" x14ac:dyDescent="0.25">
      <c r="A8345" s="170"/>
      <c r="B8345" s="168"/>
    </row>
    <row r="8346" spans="1:2" x14ac:dyDescent="0.25">
      <c r="A8346" s="170"/>
      <c r="B8346" s="168"/>
    </row>
    <row r="8347" spans="1:2" x14ac:dyDescent="0.25">
      <c r="A8347" s="170"/>
      <c r="B8347" s="168"/>
    </row>
    <row r="8348" spans="1:2" x14ac:dyDescent="0.25">
      <c r="A8348" s="170"/>
      <c r="B8348" s="168"/>
    </row>
    <row r="8349" spans="1:2" x14ac:dyDescent="0.25">
      <c r="A8349" s="170"/>
      <c r="B8349" s="168"/>
    </row>
    <row r="8350" spans="1:2" x14ac:dyDescent="0.25">
      <c r="A8350" s="170"/>
      <c r="B8350" s="168"/>
    </row>
    <row r="8351" spans="1:2" x14ac:dyDescent="0.25">
      <c r="A8351" s="170"/>
      <c r="B8351" s="168"/>
    </row>
    <row r="8352" spans="1:2" x14ac:dyDescent="0.25">
      <c r="A8352" s="170"/>
      <c r="B8352" s="168"/>
    </row>
    <row r="8353" spans="1:2" x14ac:dyDescent="0.25">
      <c r="A8353" s="170"/>
      <c r="B8353" s="168"/>
    </row>
    <row r="8354" spans="1:2" x14ac:dyDescent="0.25">
      <c r="A8354" s="170"/>
      <c r="B8354" s="168"/>
    </row>
    <row r="8355" spans="1:2" x14ac:dyDescent="0.25">
      <c r="A8355" s="170"/>
      <c r="B8355" s="168"/>
    </row>
    <row r="8356" spans="1:2" x14ac:dyDescent="0.25">
      <c r="A8356" s="170"/>
      <c r="B8356" s="168"/>
    </row>
    <row r="8357" spans="1:2" x14ac:dyDescent="0.25">
      <c r="A8357" s="170"/>
      <c r="B8357" s="168"/>
    </row>
    <row r="8358" spans="1:2" x14ac:dyDescent="0.25">
      <c r="A8358" s="170"/>
      <c r="B8358" s="168"/>
    </row>
    <row r="8359" spans="1:2" x14ac:dyDescent="0.25">
      <c r="A8359" s="170"/>
      <c r="B8359" s="168"/>
    </row>
    <row r="8360" spans="1:2" x14ac:dyDescent="0.25">
      <c r="A8360" s="170"/>
      <c r="B8360" s="168"/>
    </row>
    <row r="8361" spans="1:2" x14ac:dyDescent="0.25">
      <c r="A8361" s="170"/>
      <c r="B8361" s="168"/>
    </row>
    <row r="8362" spans="1:2" x14ac:dyDescent="0.25">
      <c r="A8362" s="170"/>
      <c r="B8362" s="168"/>
    </row>
    <row r="8363" spans="1:2" x14ac:dyDescent="0.25">
      <c r="A8363" s="170"/>
      <c r="B8363" s="168"/>
    </row>
    <row r="8364" spans="1:2" x14ac:dyDescent="0.25">
      <c r="A8364" s="170"/>
      <c r="B8364" s="168"/>
    </row>
    <row r="8365" spans="1:2" x14ac:dyDescent="0.25">
      <c r="A8365" s="170"/>
      <c r="B8365" s="168"/>
    </row>
    <row r="8366" spans="1:2" x14ac:dyDescent="0.25">
      <c r="A8366" s="170"/>
      <c r="B8366" s="168"/>
    </row>
    <row r="8367" spans="1:2" x14ac:dyDescent="0.25">
      <c r="A8367" s="170"/>
      <c r="B8367" s="168"/>
    </row>
    <row r="8368" spans="1:2" x14ac:dyDescent="0.25">
      <c r="A8368" s="170"/>
      <c r="B8368" s="168"/>
    </row>
    <row r="8369" spans="1:2" x14ac:dyDescent="0.25">
      <c r="A8369" s="170"/>
      <c r="B8369" s="168"/>
    </row>
    <row r="8370" spans="1:2" x14ac:dyDescent="0.25">
      <c r="A8370" s="170"/>
      <c r="B8370" s="168"/>
    </row>
    <row r="8371" spans="1:2" x14ac:dyDescent="0.25">
      <c r="A8371" s="170"/>
      <c r="B8371" s="168"/>
    </row>
    <row r="8372" spans="1:2" x14ac:dyDescent="0.25">
      <c r="A8372" s="170"/>
      <c r="B8372" s="168"/>
    </row>
    <row r="8373" spans="1:2" x14ac:dyDescent="0.25">
      <c r="A8373" s="170"/>
      <c r="B8373" s="168"/>
    </row>
    <row r="8374" spans="1:2" x14ac:dyDescent="0.25">
      <c r="A8374" s="170"/>
      <c r="B8374" s="168"/>
    </row>
    <row r="8375" spans="1:2" x14ac:dyDescent="0.25">
      <c r="A8375" s="170"/>
      <c r="B8375" s="168"/>
    </row>
    <row r="8376" spans="1:2" x14ac:dyDescent="0.25">
      <c r="A8376" s="170"/>
      <c r="B8376" s="168"/>
    </row>
    <row r="8377" spans="1:2" x14ac:dyDescent="0.25">
      <c r="A8377" s="170"/>
      <c r="B8377" s="168"/>
    </row>
    <row r="8378" spans="1:2" x14ac:dyDescent="0.25">
      <c r="A8378" s="170"/>
      <c r="B8378" s="168"/>
    </row>
    <row r="8379" spans="1:2" x14ac:dyDescent="0.25">
      <c r="A8379" s="170"/>
      <c r="B8379" s="168"/>
    </row>
    <row r="8380" spans="1:2" x14ac:dyDescent="0.25">
      <c r="A8380" s="170"/>
      <c r="B8380" s="168"/>
    </row>
    <row r="8381" spans="1:2" x14ac:dyDescent="0.25">
      <c r="A8381" s="170"/>
      <c r="B8381" s="168"/>
    </row>
    <row r="8382" spans="1:2" x14ac:dyDescent="0.25">
      <c r="A8382" s="170"/>
      <c r="B8382" s="168"/>
    </row>
    <row r="8383" spans="1:2" x14ac:dyDescent="0.25">
      <c r="A8383" s="170"/>
      <c r="B8383" s="168"/>
    </row>
    <row r="8384" spans="1:2" x14ac:dyDescent="0.25">
      <c r="A8384" s="170"/>
      <c r="B8384" s="168"/>
    </row>
    <row r="8385" spans="1:2" x14ac:dyDescent="0.25">
      <c r="A8385" s="170"/>
      <c r="B8385" s="168"/>
    </row>
    <row r="8386" spans="1:2" x14ac:dyDescent="0.25">
      <c r="A8386" s="170"/>
      <c r="B8386" s="168"/>
    </row>
    <row r="8387" spans="1:2" x14ac:dyDescent="0.25">
      <c r="A8387" s="170"/>
      <c r="B8387" s="168"/>
    </row>
    <row r="8388" spans="1:2" x14ac:dyDescent="0.25">
      <c r="A8388" s="170"/>
      <c r="B8388" s="168"/>
    </row>
    <row r="8389" spans="1:2" x14ac:dyDescent="0.25">
      <c r="A8389" s="170"/>
      <c r="B8389" s="168"/>
    </row>
    <row r="8390" spans="1:2" x14ac:dyDescent="0.25">
      <c r="A8390" s="170"/>
      <c r="B8390" s="168"/>
    </row>
    <row r="8391" spans="1:2" x14ac:dyDescent="0.25">
      <c r="A8391" s="170"/>
      <c r="B8391" s="168"/>
    </row>
    <row r="8392" spans="1:2" x14ac:dyDescent="0.25">
      <c r="A8392" s="170"/>
      <c r="B8392" s="168"/>
    </row>
    <row r="8393" spans="1:2" x14ac:dyDescent="0.25">
      <c r="A8393" s="170"/>
      <c r="B8393" s="168"/>
    </row>
    <row r="8394" spans="1:2" x14ac:dyDescent="0.25">
      <c r="A8394" s="170"/>
      <c r="B8394" s="168"/>
    </row>
    <row r="8395" spans="1:2" x14ac:dyDescent="0.25">
      <c r="A8395" s="170"/>
      <c r="B8395" s="168"/>
    </row>
    <row r="8396" spans="1:2" x14ac:dyDescent="0.25">
      <c r="A8396" s="170"/>
      <c r="B8396" s="168"/>
    </row>
    <row r="8397" spans="1:2" x14ac:dyDescent="0.25">
      <c r="A8397" s="170"/>
      <c r="B8397" s="168"/>
    </row>
    <row r="8398" spans="1:2" x14ac:dyDescent="0.25">
      <c r="A8398" s="170"/>
      <c r="B8398" s="168"/>
    </row>
    <row r="8399" spans="1:2" x14ac:dyDescent="0.25">
      <c r="A8399" s="170"/>
      <c r="B8399" s="168"/>
    </row>
    <row r="8400" spans="1:2" x14ac:dyDescent="0.25">
      <c r="A8400" s="170"/>
      <c r="B8400" s="168"/>
    </row>
    <row r="8401" spans="1:2" x14ac:dyDescent="0.25">
      <c r="A8401" s="170"/>
      <c r="B8401" s="168"/>
    </row>
    <row r="8402" spans="1:2" x14ac:dyDescent="0.25">
      <c r="A8402" s="170"/>
      <c r="B8402" s="168"/>
    </row>
    <row r="8403" spans="1:2" x14ac:dyDescent="0.25">
      <c r="A8403" s="170"/>
      <c r="B8403" s="168"/>
    </row>
    <row r="8404" spans="1:2" x14ac:dyDescent="0.25">
      <c r="A8404" s="170"/>
      <c r="B8404" s="168"/>
    </row>
    <row r="8405" spans="1:2" x14ac:dyDescent="0.25">
      <c r="A8405" s="170"/>
      <c r="B8405" s="168"/>
    </row>
    <row r="8406" spans="1:2" x14ac:dyDescent="0.25">
      <c r="A8406" s="170"/>
      <c r="B8406" s="168"/>
    </row>
    <row r="8407" spans="1:2" x14ac:dyDescent="0.25">
      <c r="A8407" s="170"/>
      <c r="B8407" s="168"/>
    </row>
    <row r="8408" spans="1:2" x14ac:dyDescent="0.25">
      <c r="A8408" s="170"/>
      <c r="B8408" s="168"/>
    </row>
    <row r="8409" spans="1:2" x14ac:dyDescent="0.25">
      <c r="A8409" s="170"/>
      <c r="B8409" s="168"/>
    </row>
    <row r="8410" spans="1:2" x14ac:dyDescent="0.25">
      <c r="A8410" s="170"/>
      <c r="B8410" s="168"/>
    </row>
    <row r="8411" spans="1:2" x14ac:dyDescent="0.25">
      <c r="A8411" s="170"/>
      <c r="B8411" s="168"/>
    </row>
    <row r="8412" spans="1:2" x14ac:dyDescent="0.25">
      <c r="A8412" s="170"/>
      <c r="B8412" s="168"/>
    </row>
    <row r="8413" spans="1:2" x14ac:dyDescent="0.25">
      <c r="A8413" s="170"/>
      <c r="B8413" s="168"/>
    </row>
    <row r="8414" spans="1:2" x14ac:dyDescent="0.25">
      <c r="A8414" s="170"/>
      <c r="B8414" s="168"/>
    </row>
    <row r="8415" spans="1:2" x14ac:dyDescent="0.25">
      <c r="A8415" s="170"/>
      <c r="B8415" s="168"/>
    </row>
    <row r="8416" spans="1:2" x14ac:dyDescent="0.25">
      <c r="A8416" s="170"/>
      <c r="B8416" s="168"/>
    </row>
    <row r="8417" spans="1:2" x14ac:dyDescent="0.25">
      <c r="A8417" s="170"/>
      <c r="B8417" s="168"/>
    </row>
    <row r="8418" spans="1:2" x14ac:dyDescent="0.25">
      <c r="A8418" s="170"/>
      <c r="B8418" s="168"/>
    </row>
    <row r="8419" spans="1:2" x14ac:dyDescent="0.25">
      <c r="A8419" s="170"/>
      <c r="B8419" s="168"/>
    </row>
    <row r="8420" spans="1:2" x14ac:dyDescent="0.25">
      <c r="A8420" s="170"/>
      <c r="B8420" s="168"/>
    </row>
    <row r="8421" spans="1:2" x14ac:dyDescent="0.25">
      <c r="A8421" s="170"/>
      <c r="B8421" s="168"/>
    </row>
    <row r="8422" spans="1:2" x14ac:dyDescent="0.25">
      <c r="A8422" s="170"/>
      <c r="B8422" s="168"/>
    </row>
    <row r="8423" spans="1:2" x14ac:dyDescent="0.25">
      <c r="A8423" s="170"/>
      <c r="B8423" s="168"/>
    </row>
    <row r="8424" spans="1:2" x14ac:dyDescent="0.25">
      <c r="A8424" s="170"/>
      <c r="B8424" s="168"/>
    </row>
    <row r="8425" spans="1:2" x14ac:dyDescent="0.25">
      <c r="A8425" s="170"/>
      <c r="B8425" s="168"/>
    </row>
    <row r="8426" spans="1:2" x14ac:dyDescent="0.25">
      <c r="A8426" s="170"/>
      <c r="B8426" s="168"/>
    </row>
    <row r="8427" spans="1:2" x14ac:dyDescent="0.25">
      <c r="A8427" s="170"/>
      <c r="B8427" s="168"/>
    </row>
    <row r="8428" spans="1:2" x14ac:dyDescent="0.25">
      <c r="A8428" s="170"/>
      <c r="B8428" s="168"/>
    </row>
    <row r="8429" spans="1:2" x14ac:dyDescent="0.25">
      <c r="A8429" s="170"/>
      <c r="B8429" s="168"/>
    </row>
    <row r="8430" spans="1:2" x14ac:dyDescent="0.25">
      <c r="A8430" s="170"/>
      <c r="B8430" s="168"/>
    </row>
    <row r="8431" spans="1:2" x14ac:dyDescent="0.25">
      <c r="A8431" s="170"/>
      <c r="B8431" s="168"/>
    </row>
    <row r="8432" spans="1:2" x14ac:dyDescent="0.25">
      <c r="A8432" s="170"/>
      <c r="B8432" s="168"/>
    </row>
    <row r="8433" spans="1:2" x14ac:dyDescent="0.25">
      <c r="A8433" s="170"/>
      <c r="B8433" s="168"/>
    </row>
    <row r="8434" spans="1:2" x14ac:dyDescent="0.25">
      <c r="A8434" s="170"/>
      <c r="B8434" s="168"/>
    </row>
    <row r="8435" spans="1:2" x14ac:dyDescent="0.25">
      <c r="A8435" s="170"/>
      <c r="B8435" s="168"/>
    </row>
    <row r="8436" spans="1:2" x14ac:dyDescent="0.25">
      <c r="A8436" s="170"/>
      <c r="B8436" s="168"/>
    </row>
    <row r="8437" spans="1:2" x14ac:dyDescent="0.25">
      <c r="A8437" s="170"/>
      <c r="B8437" s="168"/>
    </row>
    <row r="8438" spans="1:2" x14ac:dyDescent="0.25">
      <c r="A8438" s="170"/>
      <c r="B8438" s="168"/>
    </row>
    <row r="8439" spans="1:2" x14ac:dyDescent="0.25">
      <c r="A8439" s="170"/>
      <c r="B8439" s="168"/>
    </row>
    <row r="8440" spans="1:2" x14ac:dyDescent="0.25">
      <c r="A8440" s="170"/>
      <c r="B8440" s="168"/>
    </row>
    <row r="8441" spans="1:2" x14ac:dyDescent="0.25">
      <c r="A8441" s="170"/>
      <c r="B8441" s="168"/>
    </row>
    <row r="8442" spans="1:2" x14ac:dyDescent="0.25">
      <c r="A8442" s="170"/>
      <c r="B8442" s="168"/>
    </row>
    <row r="8443" spans="1:2" x14ac:dyDescent="0.25">
      <c r="A8443" s="170"/>
      <c r="B8443" s="168"/>
    </row>
    <row r="8444" spans="1:2" x14ac:dyDescent="0.25">
      <c r="A8444" s="170"/>
      <c r="B8444" s="168"/>
    </row>
    <row r="8445" spans="1:2" x14ac:dyDescent="0.25">
      <c r="A8445" s="170"/>
      <c r="B8445" s="168"/>
    </row>
    <row r="8446" spans="1:2" x14ac:dyDescent="0.25">
      <c r="A8446" s="170"/>
      <c r="B8446" s="168"/>
    </row>
    <row r="8447" spans="1:2" x14ac:dyDescent="0.25">
      <c r="A8447" s="170"/>
      <c r="B8447" s="168"/>
    </row>
    <row r="8448" spans="1:2" x14ac:dyDescent="0.25">
      <c r="A8448" s="170"/>
      <c r="B8448" s="168"/>
    </row>
    <row r="8449" spans="1:2" x14ac:dyDescent="0.25">
      <c r="A8449" s="170"/>
      <c r="B8449" s="168"/>
    </row>
    <row r="8450" spans="1:2" x14ac:dyDescent="0.25">
      <c r="A8450" s="170"/>
      <c r="B8450" s="168"/>
    </row>
    <row r="8451" spans="1:2" x14ac:dyDescent="0.25">
      <c r="A8451" s="170"/>
      <c r="B8451" s="168"/>
    </row>
    <row r="8452" spans="1:2" x14ac:dyDescent="0.25">
      <c r="A8452" s="170"/>
      <c r="B8452" s="168"/>
    </row>
    <row r="8453" spans="1:2" x14ac:dyDescent="0.25">
      <c r="A8453" s="170"/>
      <c r="B8453" s="168"/>
    </row>
    <row r="8454" spans="1:2" x14ac:dyDescent="0.25">
      <c r="A8454" s="170"/>
      <c r="B8454" s="168"/>
    </row>
    <row r="8455" spans="1:2" x14ac:dyDescent="0.25">
      <c r="A8455" s="170"/>
      <c r="B8455" s="168"/>
    </row>
    <row r="8456" spans="1:2" x14ac:dyDescent="0.25">
      <c r="A8456" s="170"/>
      <c r="B8456" s="168"/>
    </row>
    <row r="8457" spans="1:2" x14ac:dyDescent="0.25">
      <c r="A8457" s="170"/>
      <c r="B8457" s="168"/>
    </row>
    <row r="8458" spans="1:2" x14ac:dyDescent="0.25">
      <c r="A8458" s="170"/>
      <c r="B8458" s="168"/>
    </row>
    <row r="8459" spans="1:2" x14ac:dyDescent="0.25">
      <c r="A8459" s="170"/>
      <c r="B8459" s="168"/>
    </row>
    <row r="8460" spans="1:2" x14ac:dyDescent="0.25">
      <c r="A8460" s="170"/>
      <c r="B8460" s="168"/>
    </row>
    <row r="8461" spans="1:2" x14ac:dyDescent="0.25">
      <c r="A8461" s="170"/>
      <c r="B8461" s="168"/>
    </row>
    <row r="8462" spans="1:2" x14ac:dyDescent="0.25">
      <c r="A8462" s="170"/>
      <c r="B8462" s="168"/>
    </row>
    <row r="8463" spans="1:2" x14ac:dyDescent="0.25">
      <c r="A8463" s="170"/>
      <c r="B8463" s="168"/>
    </row>
    <row r="8464" spans="1:2" x14ac:dyDescent="0.25">
      <c r="A8464" s="170"/>
      <c r="B8464" s="168"/>
    </row>
    <row r="8465" spans="1:2" x14ac:dyDescent="0.25">
      <c r="A8465" s="170"/>
      <c r="B8465" s="168"/>
    </row>
    <row r="8466" spans="1:2" x14ac:dyDescent="0.25">
      <c r="A8466" s="170"/>
      <c r="B8466" s="168"/>
    </row>
    <row r="8467" spans="1:2" x14ac:dyDescent="0.25">
      <c r="A8467" s="170"/>
      <c r="B8467" s="168"/>
    </row>
    <row r="8468" spans="1:2" x14ac:dyDescent="0.25">
      <c r="A8468" s="170"/>
      <c r="B8468" s="168"/>
    </row>
    <row r="8469" spans="1:2" x14ac:dyDescent="0.25">
      <c r="A8469" s="170"/>
      <c r="B8469" s="168"/>
    </row>
    <row r="8470" spans="1:2" x14ac:dyDescent="0.25">
      <c r="A8470" s="170"/>
      <c r="B8470" s="168"/>
    </row>
    <row r="8471" spans="1:2" x14ac:dyDescent="0.25">
      <c r="A8471" s="170"/>
      <c r="B8471" s="168"/>
    </row>
    <row r="8472" spans="1:2" x14ac:dyDescent="0.25">
      <c r="A8472" s="170"/>
      <c r="B8472" s="168"/>
    </row>
    <row r="8473" spans="1:2" x14ac:dyDescent="0.25">
      <c r="A8473" s="170"/>
      <c r="B8473" s="168"/>
    </row>
    <row r="8474" spans="1:2" x14ac:dyDescent="0.25">
      <c r="A8474" s="170"/>
      <c r="B8474" s="168"/>
    </row>
    <row r="8475" spans="1:2" x14ac:dyDescent="0.25">
      <c r="A8475" s="170"/>
      <c r="B8475" s="168"/>
    </row>
    <row r="8476" spans="1:2" x14ac:dyDescent="0.25">
      <c r="A8476" s="170"/>
      <c r="B8476" s="168"/>
    </row>
    <row r="8477" spans="1:2" x14ac:dyDescent="0.25">
      <c r="A8477" s="170"/>
      <c r="B8477" s="168"/>
    </row>
    <row r="8478" spans="1:2" x14ac:dyDescent="0.25">
      <c r="A8478" s="170"/>
      <c r="B8478" s="168"/>
    </row>
    <row r="8479" spans="1:2" x14ac:dyDescent="0.25">
      <c r="A8479" s="170"/>
      <c r="B8479" s="168"/>
    </row>
    <row r="8480" spans="1:2" x14ac:dyDescent="0.25">
      <c r="A8480" s="170"/>
      <c r="B8480" s="168"/>
    </row>
    <row r="8481" spans="1:2" x14ac:dyDescent="0.25">
      <c r="A8481" s="170"/>
      <c r="B8481" s="168"/>
    </row>
    <row r="8482" spans="1:2" x14ac:dyDescent="0.25">
      <c r="A8482" s="170"/>
      <c r="B8482" s="168"/>
    </row>
    <row r="8483" spans="1:2" x14ac:dyDescent="0.25">
      <c r="A8483" s="170"/>
      <c r="B8483" s="168"/>
    </row>
    <row r="8484" spans="1:2" x14ac:dyDescent="0.25">
      <c r="A8484" s="170"/>
      <c r="B8484" s="168"/>
    </row>
    <row r="8485" spans="1:2" x14ac:dyDescent="0.25">
      <c r="A8485" s="170"/>
      <c r="B8485" s="168"/>
    </row>
    <row r="8486" spans="1:2" x14ac:dyDescent="0.25">
      <c r="A8486" s="170"/>
      <c r="B8486" s="168"/>
    </row>
    <row r="8487" spans="1:2" x14ac:dyDescent="0.25">
      <c r="A8487" s="170"/>
      <c r="B8487" s="168"/>
    </row>
    <row r="8488" spans="1:2" x14ac:dyDescent="0.25">
      <c r="A8488" s="170"/>
      <c r="B8488" s="168"/>
    </row>
    <row r="8489" spans="1:2" x14ac:dyDescent="0.25">
      <c r="A8489" s="170"/>
      <c r="B8489" s="168"/>
    </row>
    <row r="8490" spans="1:2" x14ac:dyDescent="0.25">
      <c r="A8490" s="170"/>
      <c r="B8490" s="168"/>
    </row>
    <row r="8491" spans="1:2" x14ac:dyDescent="0.25">
      <c r="A8491" s="170"/>
      <c r="B8491" s="168"/>
    </row>
    <row r="8492" spans="1:2" x14ac:dyDescent="0.25">
      <c r="A8492" s="170"/>
      <c r="B8492" s="168"/>
    </row>
    <row r="8493" spans="1:2" x14ac:dyDescent="0.25">
      <c r="A8493" s="170"/>
      <c r="B8493" s="168"/>
    </row>
    <row r="8494" spans="1:2" x14ac:dyDescent="0.25">
      <c r="A8494" s="170"/>
      <c r="B8494" s="168"/>
    </row>
    <row r="8495" spans="1:2" x14ac:dyDescent="0.25">
      <c r="A8495" s="170"/>
      <c r="B8495" s="168"/>
    </row>
    <row r="8496" spans="1:2" x14ac:dyDescent="0.25">
      <c r="A8496" s="170"/>
      <c r="B8496" s="168"/>
    </row>
    <row r="8497" spans="1:2" x14ac:dyDescent="0.25">
      <c r="A8497" s="170"/>
      <c r="B8497" s="168"/>
    </row>
    <row r="8498" spans="1:2" x14ac:dyDescent="0.25">
      <c r="A8498" s="170"/>
      <c r="B8498" s="168"/>
    </row>
    <row r="8499" spans="1:2" x14ac:dyDescent="0.25">
      <c r="A8499" s="170"/>
      <c r="B8499" s="168"/>
    </row>
    <row r="8500" spans="1:2" x14ac:dyDescent="0.25">
      <c r="A8500" s="170"/>
      <c r="B8500" s="168"/>
    </row>
    <row r="8501" spans="1:2" x14ac:dyDescent="0.25">
      <c r="A8501" s="170"/>
      <c r="B8501" s="168"/>
    </row>
    <row r="8502" spans="1:2" x14ac:dyDescent="0.25">
      <c r="A8502" s="170"/>
      <c r="B8502" s="168"/>
    </row>
    <row r="8503" spans="1:2" x14ac:dyDescent="0.25">
      <c r="A8503" s="170"/>
      <c r="B8503" s="168"/>
    </row>
    <row r="8504" spans="1:2" x14ac:dyDescent="0.25">
      <c r="A8504" s="170"/>
      <c r="B8504" s="168"/>
    </row>
    <row r="8505" spans="1:2" x14ac:dyDescent="0.25">
      <c r="A8505" s="170"/>
      <c r="B8505" s="168"/>
    </row>
    <row r="8506" spans="1:2" x14ac:dyDescent="0.25">
      <c r="A8506" s="170"/>
      <c r="B8506" s="168"/>
    </row>
    <row r="8507" spans="1:2" x14ac:dyDescent="0.25">
      <c r="A8507" s="170"/>
      <c r="B8507" s="168"/>
    </row>
    <row r="8508" spans="1:2" x14ac:dyDescent="0.25">
      <c r="A8508" s="170"/>
      <c r="B8508" s="168"/>
    </row>
    <row r="8509" spans="1:2" x14ac:dyDescent="0.25">
      <c r="A8509" s="170"/>
      <c r="B8509" s="168"/>
    </row>
    <row r="8510" spans="1:2" x14ac:dyDescent="0.25">
      <c r="A8510" s="170"/>
      <c r="B8510" s="168"/>
    </row>
    <row r="8511" spans="1:2" x14ac:dyDescent="0.25">
      <c r="A8511" s="170"/>
      <c r="B8511" s="168"/>
    </row>
    <row r="8512" spans="1:2" x14ac:dyDescent="0.25">
      <c r="A8512" s="170"/>
      <c r="B8512" s="168"/>
    </row>
    <row r="8513" spans="1:2" x14ac:dyDescent="0.25">
      <c r="A8513" s="170"/>
      <c r="B8513" s="168"/>
    </row>
    <row r="8514" spans="1:2" x14ac:dyDescent="0.25">
      <c r="A8514" s="170"/>
      <c r="B8514" s="168"/>
    </row>
    <row r="8515" spans="1:2" x14ac:dyDescent="0.25">
      <c r="A8515" s="170"/>
      <c r="B8515" s="168"/>
    </row>
    <row r="8516" spans="1:2" x14ac:dyDescent="0.25">
      <c r="A8516" s="170"/>
      <c r="B8516" s="168"/>
    </row>
    <row r="8517" spans="1:2" x14ac:dyDescent="0.25">
      <c r="A8517" s="170"/>
      <c r="B8517" s="168"/>
    </row>
    <row r="8518" spans="1:2" x14ac:dyDescent="0.25">
      <c r="A8518" s="170"/>
      <c r="B8518" s="168"/>
    </row>
    <row r="8519" spans="1:2" x14ac:dyDescent="0.25">
      <c r="A8519" s="170"/>
      <c r="B8519" s="168"/>
    </row>
    <row r="8520" spans="1:2" x14ac:dyDescent="0.25">
      <c r="A8520" s="170"/>
      <c r="B8520" s="168"/>
    </row>
    <row r="8521" spans="1:2" x14ac:dyDescent="0.25">
      <c r="A8521" s="170"/>
      <c r="B8521" s="168"/>
    </row>
    <row r="8522" spans="1:2" x14ac:dyDescent="0.25">
      <c r="A8522" s="170"/>
      <c r="B8522" s="168"/>
    </row>
    <row r="8523" spans="1:2" x14ac:dyDescent="0.25">
      <c r="A8523" s="170"/>
      <c r="B8523" s="168"/>
    </row>
    <row r="8524" spans="1:2" x14ac:dyDescent="0.25">
      <c r="A8524" s="170"/>
      <c r="B8524" s="168"/>
    </row>
    <row r="8525" spans="1:2" x14ac:dyDescent="0.25">
      <c r="A8525" s="170"/>
      <c r="B8525" s="168"/>
    </row>
    <row r="8526" spans="1:2" x14ac:dyDescent="0.25">
      <c r="A8526" s="170"/>
      <c r="B8526" s="168"/>
    </row>
    <row r="8527" spans="1:2" x14ac:dyDescent="0.25">
      <c r="A8527" s="170"/>
      <c r="B8527" s="168"/>
    </row>
    <row r="8528" spans="1:2" x14ac:dyDescent="0.25">
      <c r="A8528" s="170"/>
      <c r="B8528" s="168"/>
    </row>
    <row r="8529" spans="1:2" x14ac:dyDescent="0.25">
      <c r="A8529" s="170"/>
      <c r="B8529" s="168"/>
    </row>
    <row r="8530" spans="1:2" x14ac:dyDescent="0.25">
      <c r="A8530" s="170"/>
      <c r="B8530" s="168"/>
    </row>
    <row r="8531" spans="1:2" x14ac:dyDescent="0.25">
      <c r="A8531" s="170"/>
      <c r="B8531" s="168"/>
    </row>
    <row r="8532" spans="1:2" x14ac:dyDescent="0.25">
      <c r="A8532" s="170"/>
      <c r="B8532" s="168"/>
    </row>
    <row r="8533" spans="1:2" x14ac:dyDescent="0.25">
      <c r="A8533" s="170"/>
      <c r="B8533" s="168"/>
    </row>
    <row r="8534" spans="1:2" x14ac:dyDescent="0.25">
      <c r="A8534" s="170"/>
      <c r="B8534" s="168"/>
    </row>
    <row r="8535" spans="1:2" x14ac:dyDescent="0.25">
      <c r="A8535" s="170"/>
      <c r="B8535" s="168"/>
    </row>
    <row r="8536" spans="1:2" x14ac:dyDescent="0.25">
      <c r="A8536" s="170"/>
      <c r="B8536" s="168"/>
    </row>
    <row r="8537" spans="1:2" x14ac:dyDescent="0.25">
      <c r="A8537" s="170"/>
      <c r="B8537" s="168"/>
    </row>
    <row r="8538" spans="1:2" x14ac:dyDescent="0.25">
      <c r="A8538" s="170"/>
      <c r="B8538" s="168"/>
    </row>
    <row r="8539" spans="1:2" x14ac:dyDescent="0.25">
      <c r="A8539" s="170"/>
      <c r="B8539" s="168"/>
    </row>
    <row r="8540" spans="1:2" x14ac:dyDescent="0.25">
      <c r="A8540" s="170"/>
      <c r="B8540" s="168"/>
    </row>
    <row r="8541" spans="1:2" x14ac:dyDescent="0.25">
      <c r="A8541" s="170"/>
      <c r="B8541" s="168"/>
    </row>
    <row r="8542" spans="1:2" x14ac:dyDescent="0.25">
      <c r="A8542" s="170"/>
      <c r="B8542" s="168"/>
    </row>
    <row r="8543" spans="1:2" x14ac:dyDescent="0.25">
      <c r="A8543" s="170"/>
      <c r="B8543" s="168"/>
    </row>
    <row r="8544" spans="1:2" x14ac:dyDescent="0.25">
      <c r="A8544" s="170"/>
      <c r="B8544" s="168"/>
    </row>
    <row r="8545" spans="1:2" x14ac:dyDescent="0.25">
      <c r="A8545" s="170"/>
      <c r="B8545" s="168"/>
    </row>
    <row r="8546" spans="1:2" x14ac:dyDescent="0.25">
      <c r="A8546" s="170"/>
      <c r="B8546" s="168"/>
    </row>
    <row r="8547" spans="1:2" x14ac:dyDescent="0.25">
      <c r="A8547" s="170"/>
      <c r="B8547" s="168"/>
    </row>
    <row r="8548" spans="1:2" x14ac:dyDescent="0.25">
      <c r="A8548" s="170"/>
      <c r="B8548" s="168"/>
    </row>
    <row r="8549" spans="1:2" x14ac:dyDescent="0.25">
      <c r="A8549" s="170"/>
      <c r="B8549" s="168"/>
    </row>
    <row r="8550" spans="1:2" x14ac:dyDescent="0.25">
      <c r="A8550" s="170"/>
      <c r="B8550" s="168"/>
    </row>
    <row r="8551" spans="1:2" x14ac:dyDescent="0.25">
      <c r="A8551" s="170"/>
      <c r="B8551" s="168"/>
    </row>
    <row r="8552" spans="1:2" x14ac:dyDescent="0.25">
      <c r="A8552" s="170"/>
      <c r="B8552" s="168"/>
    </row>
    <row r="8553" spans="1:2" x14ac:dyDescent="0.25">
      <c r="A8553" s="170"/>
      <c r="B8553" s="168"/>
    </row>
    <row r="8554" spans="1:2" x14ac:dyDescent="0.25">
      <c r="A8554" s="170"/>
      <c r="B8554" s="168"/>
    </row>
    <row r="8555" spans="1:2" x14ac:dyDescent="0.25">
      <c r="A8555" s="170"/>
      <c r="B8555" s="168"/>
    </row>
    <row r="8556" spans="1:2" x14ac:dyDescent="0.25">
      <c r="A8556" s="170"/>
      <c r="B8556" s="168"/>
    </row>
    <row r="8557" spans="1:2" x14ac:dyDescent="0.25">
      <c r="A8557" s="170"/>
      <c r="B8557" s="168"/>
    </row>
    <row r="8558" spans="1:2" x14ac:dyDescent="0.25">
      <c r="A8558" s="170"/>
      <c r="B8558" s="168"/>
    </row>
    <row r="8559" spans="1:2" x14ac:dyDescent="0.25">
      <c r="A8559" s="170"/>
      <c r="B8559" s="168"/>
    </row>
    <row r="8560" spans="1:2" x14ac:dyDescent="0.25">
      <c r="A8560" s="170"/>
      <c r="B8560" s="168"/>
    </row>
    <row r="8561" spans="1:2" x14ac:dyDescent="0.25">
      <c r="A8561" s="170"/>
      <c r="B8561" s="168"/>
    </row>
    <row r="8562" spans="1:2" x14ac:dyDescent="0.25">
      <c r="A8562" s="170"/>
      <c r="B8562" s="168"/>
    </row>
    <row r="8563" spans="1:2" x14ac:dyDescent="0.25">
      <c r="A8563" s="170"/>
      <c r="B8563" s="168"/>
    </row>
    <row r="8564" spans="1:2" x14ac:dyDescent="0.25">
      <c r="A8564" s="170"/>
      <c r="B8564" s="168"/>
    </row>
    <row r="8565" spans="1:2" x14ac:dyDescent="0.25">
      <c r="A8565" s="170"/>
      <c r="B8565" s="168"/>
    </row>
    <row r="8566" spans="1:2" x14ac:dyDescent="0.25">
      <c r="A8566" s="170"/>
      <c r="B8566" s="168"/>
    </row>
    <row r="8567" spans="1:2" x14ac:dyDescent="0.25">
      <c r="A8567" s="170"/>
      <c r="B8567" s="168"/>
    </row>
    <row r="8568" spans="1:2" x14ac:dyDescent="0.25">
      <c r="A8568" s="170"/>
      <c r="B8568" s="168"/>
    </row>
    <row r="8569" spans="1:2" x14ac:dyDescent="0.25">
      <c r="A8569" s="170"/>
      <c r="B8569" s="168"/>
    </row>
    <row r="8570" spans="1:2" x14ac:dyDescent="0.25">
      <c r="A8570" s="170"/>
      <c r="B8570" s="168"/>
    </row>
    <row r="8571" spans="1:2" x14ac:dyDescent="0.25">
      <c r="A8571" s="170"/>
      <c r="B8571" s="168"/>
    </row>
    <row r="8572" spans="1:2" x14ac:dyDescent="0.25">
      <c r="A8572" s="170"/>
      <c r="B8572" s="168"/>
    </row>
    <row r="8573" spans="1:2" x14ac:dyDescent="0.25">
      <c r="A8573" s="170"/>
      <c r="B8573" s="168"/>
    </row>
    <row r="8574" spans="1:2" x14ac:dyDescent="0.25">
      <c r="A8574" s="170"/>
      <c r="B8574" s="168"/>
    </row>
    <row r="8575" spans="1:2" x14ac:dyDescent="0.25">
      <c r="A8575" s="170"/>
      <c r="B8575" s="168"/>
    </row>
    <row r="8576" spans="1:2" x14ac:dyDescent="0.25">
      <c r="A8576" s="170"/>
      <c r="B8576" s="168"/>
    </row>
    <row r="8577" spans="1:2" x14ac:dyDescent="0.25">
      <c r="A8577" s="170"/>
      <c r="B8577" s="168"/>
    </row>
    <row r="8578" spans="1:2" x14ac:dyDescent="0.25">
      <c r="A8578" s="170"/>
      <c r="B8578" s="168"/>
    </row>
    <row r="8579" spans="1:2" x14ac:dyDescent="0.25">
      <c r="A8579" s="170"/>
      <c r="B8579" s="168"/>
    </row>
    <row r="8580" spans="1:2" x14ac:dyDescent="0.25">
      <c r="A8580" s="170"/>
      <c r="B8580" s="168"/>
    </row>
    <row r="8581" spans="1:2" x14ac:dyDescent="0.25">
      <c r="A8581" s="170"/>
      <c r="B8581" s="168"/>
    </row>
    <row r="8582" spans="1:2" x14ac:dyDescent="0.25">
      <c r="A8582" s="170"/>
      <c r="B8582" s="168"/>
    </row>
    <row r="8583" spans="1:2" x14ac:dyDescent="0.25">
      <c r="A8583" s="170"/>
      <c r="B8583" s="168"/>
    </row>
    <row r="8584" spans="1:2" x14ac:dyDescent="0.25">
      <c r="A8584" s="170"/>
      <c r="B8584" s="168"/>
    </row>
    <row r="8585" spans="1:2" x14ac:dyDescent="0.25">
      <c r="A8585" s="170"/>
      <c r="B8585" s="168"/>
    </row>
    <row r="8586" spans="1:2" x14ac:dyDescent="0.25">
      <c r="A8586" s="170"/>
      <c r="B8586" s="168"/>
    </row>
    <row r="8587" spans="1:2" x14ac:dyDescent="0.25">
      <c r="A8587" s="170"/>
      <c r="B8587" s="168"/>
    </row>
    <row r="8588" spans="1:2" x14ac:dyDescent="0.25">
      <c r="A8588" s="170"/>
      <c r="B8588" s="168"/>
    </row>
    <row r="8589" spans="1:2" x14ac:dyDescent="0.25">
      <c r="A8589" s="170"/>
      <c r="B8589" s="168"/>
    </row>
    <row r="8590" spans="1:2" x14ac:dyDescent="0.25">
      <c r="A8590" s="170"/>
      <c r="B8590" s="168"/>
    </row>
    <row r="8591" spans="1:2" x14ac:dyDescent="0.25">
      <c r="A8591" s="170"/>
      <c r="B8591" s="168"/>
    </row>
    <row r="8592" spans="1:2" x14ac:dyDescent="0.25">
      <c r="A8592" s="170"/>
      <c r="B8592" s="168"/>
    </row>
    <row r="8593" spans="1:2" x14ac:dyDescent="0.25">
      <c r="A8593" s="170"/>
      <c r="B8593" s="168"/>
    </row>
    <row r="8594" spans="1:2" x14ac:dyDescent="0.25">
      <c r="A8594" s="170"/>
      <c r="B8594" s="168"/>
    </row>
    <row r="8595" spans="1:2" x14ac:dyDescent="0.25">
      <c r="A8595" s="170"/>
      <c r="B8595" s="168"/>
    </row>
    <row r="8596" spans="1:2" x14ac:dyDescent="0.25">
      <c r="A8596" s="170"/>
      <c r="B8596" s="168"/>
    </row>
    <row r="8597" spans="1:2" x14ac:dyDescent="0.25">
      <c r="A8597" s="170"/>
      <c r="B8597" s="168"/>
    </row>
    <row r="8598" spans="1:2" x14ac:dyDescent="0.25">
      <c r="A8598" s="170"/>
      <c r="B8598" s="168"/>
    </row>
    <row r="8599" spans="1:2" x14ac:dyDescent="0.25">
      <c r="A8599" s="170"/>
      <c r="B8599" s="168"/>
    </row>
    <row r="8600" spans="1:2" x14ac:dyDescent="0.25">
      <c r="A8600" s="170"/>
      <c r="B8600" s="168"/>
    </row>
    <row r="8601" spans="1:2" x14ac:dyDescent="0.25">
      <c r="A8601" s="170"/>
      <c r="B8601" s="168"/>
    </row>
    <row r="8602" spans="1:2" x14ac:dyDescent="0.25">
      <c r="A8602" s="170"/>
      <c r="B8602" s="168"/>
    </row>
    <row r="8603" spans="1:2" x14ac:dyDescent="0.25">
      <c r="A8603" s="170"/>
      <c r="B8603" s="168"/>
    </row>
    <row r="8604" spans="1:2" x14ac:dyDescent="0.25">
      <c r="A8604" s="170"/>
      <c r="B8604" s="168"/>
    </row>
    <row r="8605" spans="1:2" x14ac:dyDescent="0.25">
      <c r="A8605" s="170"/>
      <c r="B8605" s="168"/>
    </row>
    <row r="8606" spans="1:2" x14ac:dyDescent="0.25">
      <c r="A8606" s="170"/>
      <c r="B8606" s="168"/>
    </row>
    <row r="8607" spans="1:2" x14ac:dyDescent="0.25">
      <c r="A8607" s="170"/>
      <c r="B8607" s="168"/>
    </row>
    <row r="8608" spans="1:2" x14ac:dyDescent="0.25">
      <c r="A8608" s="170"/>
      <c r="B8608" s="168"/>
    </row>
    <row r="8609" spans="1:2" x14ac:dyDescent="0.25">
      <c r="A8609" s="170"/>
      <c r="B8609" s="168"/>
    </row>
    <row r="8610" spans="1:2" x14ac:dyDescent="0.25">
      <c r="A8610" s="170"/>
      <c r="B8610" s="168"/>
    </row>
    <row r="8611" spans="1:2" x14ac:dyDescent="0.25">
      <c r="A8611" s="170"/>
      <c r="B8611" s="168"/>
    </row>
    <row r="8612" spans="1:2" x14ac:dyDescent="0.25">
      <c r="A8612" s="170"/>
      <c r="B8612" s="168"/>
    </row>
    <row r="8613" spans="1:2" x14ac:dyDescent="0.25">
      <c r="A8613" s="170"/>
      <c r="B8613" s="168"/>
    </row>
    <row r="8614" spans="1:2" x14ac:dyDescent="0.25">
      <c r="A8614" s="170"/>
      <c r="B8614" s="168"/>
    </row>
    <row r="8615" spans="1:2" x14ac:dyDescent="0.25">
      <c r="A8615" s="170"/>
      <c r="B8615" s="168"/>
    </row>
    <row r="8616" spans="1:2" x14ac:dyDescent="0.25">
      <c r="A8616" s="170"/>
      <c r="B8616" s="168"/>
    </row>
    <row r="8617" spans="1:2" x14ac:dyDescent="0.25">
      <c r="A8617" s="170"/>
      <c r="B8617" s="168"/>
    </row>
    <row r="8618" spans="1:2" x14ac:dyDescent="0.25">
      <c r="A8618" s="170"/>
      <c r="B8618" s="168"/>
    </row>
    <row r="8619" spans="1:2" x14ac:dyDescent="0.25">
      <c r="A8619" s="170"/>
      <c r="B8619" s="168"/>
    </row>
    <row r="8620" spans="1:2" x14ac:dyDescent="0.25">
      <c r="A8620" s="170"/>
      <c r="B8620" s="168"/>
    </row>
    <row r="8621" spans="1:2" x14ac:dyDescent="0.25">
      <c r="A8621" s="170"/>
      <c r="B8621" s="168"/>
    </row>
    <row r="8622" spans="1:2" x14ac:dyDescent="0.25">
      <c r="A8622" s="170"/>
      <c r="B8622" s="168"/>
    </row>
    <row r="8623" spans="1:2" x14ac:dyDescent="0.25">
      <c r="A8623" s="170"/>
      <c r="B8623" s="168"/>
    </row>
    <row r="8624" spans="1:2" x14ac:dyDescent="0.25">
      <c r="A8624" s="170"/>
      <c r="B8624" s="168"/>
    </row>
    <row r="8625" spans="1:2" x14ac:dyDescent="0.25">
      <c r="A8625" s="170"/>
      <c r="B8625" s="168"/>
    </row>
    <row r="8626" spans="1:2" x14ac:dyDescent="0.25">
      <c r="A8626" s="170"/>
      <c r="B8626" s="168"/>
    </row>
    <row r="8627" spans="1:2" x14ac:dyDescent="0.25">
      <c r="A8627" s="170"/>
      <c r="B8627" s="168"/>
    </row>
    <row r="8628" spans="1:2" x14ac:dyDescent="0.25">
      <c r="A8628" s="170"/>
      <c r="B8628" s="168"/>
    </row>
    <row r="8629" spans="1:2" x14ac:dyDescent="0.25">
      <c r="A8629" s="170"/>
      <c r="B8629" s="168"/>
    </row>
    <row r="8630" spans="1:2" x14ac:dyDescent="0.25">
      <c r="A8630" s="170"/>
      <c r="B8630" s="168"/>
    </row>
    <row r="8631" spans="1:2" x14ac:dyDescent="0.25">
      <c r="A8631" s="170"/>
      <c r="B8631" s="168"/>
    </row>
    <row r="8632" spans="1:2" x14ac:dyDescent="0.25">
      <c r="A8632" s="170"/>
      <c r="B8632" s="168"/>
    </row>
    <row r="8633" spans="1:2" x14ac:dyDescent="0.25">
      <c r="A8633" s="170"/>
      <c r="B8633" s="168"/>
    </row>
    <row r="8634" spans="1:2" x14ac:dyDescent="0.25">
      <c r="A8634" s="170"/>
      <c r="B8634" s="168"/>
    </row>
    <row r="8635" spans="1:2" x14ac:dyDescent="0.25">
      <c r="A8635" s="170"/>
      <c r="B8635" s="168"/>
    </row>
    <row r="8636" spans="1:2" x14ac:dyDescent="0.25">
      <c r="A8636" s="170"/>
      <c r="B8636" s="168"/>
    </row>
    <row r="8637" spans="1:2" x14ac:dyDescent="0.25">
      <c r="A8637" s="170"/>
      <c r="B8637" s="168"/>
    </row>
    <row r="8638" spans="1:2" x14ac:dyDescent="0.25">
      <c r="A8638" s="170"/>
      <c r="B8638" s="168"/>
    </row>
    <row r="8639" spans="1:2" x14ac:dyDescent="0.25">
      <c r="A8639" s="170"/>
      <c r="B8639" s="168"/>
    </row>
    <row r="8640" spans="1:2" x14ac:dyDescent="0.25">
      <c r="A8640" s="170"/>
      <c r="B8640" s="168"/>
    </row>
    <row r="8641" spans="1:2" x14ac:dyDescent="0.25">
      <c r="A8641" s="170"/>
      <c r="B8641" s="168"/>
    </row>
    <row r="8642" spans="1:2" x14ac:dyDescent="0.25">
      <c r="A8642" s="170"/>
      <c r="B8642" s="168"/>
    </row>
    <row r="8643" spans="1:2" x14ac:dyDescent="0.25">
      <c r="A8643" s="170"/>
      <c r="B8643" s="168"/>
    </row>
    <row r="8644" spans="1:2" x14ac:dyDescent="0.25">
      <c r="A8644" s="170"/>
      <c r="B8644" s="168"/>
    </row>
    <row r="8645" spans="1:2" x14ac:dyDescent="0.25">
      <c r="A8645" s="170"/>
      <c r="B8645" s="168"/>
    </row>
    <row r="8646" spans="1:2" x14ac:dyDescent="0.25">
      <c r="A8646" s="170"/>
      <c r="B8646" s="168"/>
    </row>
    <row r="8647" spans="1:2" x14ac:dyDescent="0.25">
      <c r="A8647" s="170"/>
      <c r="B8647" s="168"/>
    </row>
    <row r="8648" spans="1:2" x14ac:dyDescent="0.25">
      <c r="A8648" s="170"/>
      <c r="B8648" s="168"/>
    </row>
    <row r="8649" spans="1:2" x14ac:dyDescent="0.25">
      <c r="A8649" s="170"/>
      <c r="B8649" s="168"/>
    </row>
    <row r="8650" spans="1:2" x14ac:dyDescent="0.25">
      <c r="A8650" s="170"/>
      <c r="B8650" s="168"/>
    </row>
    <row r="8651" spans="1:2" x14ac:dyDescent="0.25">
      <c r="A8651" s="170"/>
      <c r="B8651" s="168"/>
    </row>
    <row r="8652" spans="1:2" x14ac:dyDescent="0.25">
      <c r="A8652" s="170"/>
      <c r="B8652" s="168"/>
    </row>
    <row r="8653" spans="1:2" x14ac:dyDescent="0.25">
      <c r="A8653" s="170"/>
      <c r="B8653" s="168"/>
    </row>
    <row r="8654" spans="1:2" x14ac:dyDescent="0.25">
      <c r="A8654" s="170"/>
      <c r="B8654" s="168"/>
    </row>
    <row r="8655" spans="1:2" x14ac:dyDescent="0.25">
      <c r="A8655" s="170"/>
      <c r="B8655" s="168"/>
    </row>
    <row r="8656" spans="1:2" x14ac:dyDescent="0.25">
      <c r="A8656" s="170"/>
      <c r="B8656" s="168"/>
    </row>
    <row r="8657" spans="1:2" x14ac:dyDescent="0.25">
      <c r="A8657" s="170"/>
      <c r="B8657" s="168"/>
    </row>
    <row r="8658" spans="1:2" x14ac:dyDescent="0.25">
      <c r="A8658" s="170"/>
      <c r="B8658" s="168"/>
    </row>
    <row r="8659" spans="1:2" x14ac:dyDescent="0.25">
      <c r="A8659" s="170"/>
      <c r="B8659" s="168"/>
    </row>
    <row r="8660" spans="1:2" x14ac:dyDescent="0.25">
      <c r="A8660" s="170"/>
      <c r="B8660" s="168"/>
    </row>
    <row r="8661" spans="1:2" x14ac:dyDescent="0.25">
      <c r="A8661" s="170"/>
      <c r="B8661" s="168"/>
    </row>
    <row r="8662" spans="1:2" x14ac:dyDescent="0.25">
      <c r="A8662" s="170"/>
      <c r="B8662" s="168"/>
    </row>
    <row r="8663" spans="1:2" x14ac:dyDescent="0.25">
      <c r="A8663" s="170"/>
      <c r="B8663" s="168"/>
    </row>
    <row r="8664" spans="1:2" x14ac:dyDescent="0.25">
      <c r="A8664" s="170"/>
      <c r="B8664" s="168"/>
    </row>
    <row r="8665" spans="1:2" x14ac:dyDescent="0.25">
      <c r="A8665" s="170"/>
      <c r="B8665" s="168"/>
    </row>
    <row r="8666" spans="1:2" x14ac:dyDescent="0.25">
      <c r="A8666" s="170"/>
      <c r="B8666" s="168"/>
    </row>
    <row r="8667" spans="1:2" x14ac:dyDescent="0.25">
      <c r="A8667" s="170"/>
      <c r="B8667" s="168"/>
    </row>
    <row r="8668" spans="1:2" x14ac:dyDescent="0.25">
      <c r="A8668" s="170"/>
      <c r="B8668" s="168"/>
    </row>
    <row r="8669" spans="1:2" x14ac:dyDescent="0.25">
      <c r="A8669" s="170"/>
      <c r="B8669" s="168"/>
    </row>
    <row r="8670" spans="1:2" x14ac:dyDescent="0.25">
      <c r="A8670" s="170"/>
      <c r="B8670" s="168"/>
    </row>
    <row r="8671" spans="1:2" x14ac:dyDescent="0.25">
      <c r="A8671" s="170"/>
      <c r="B8671" s="168"/>
    </row>
    <row r="8672" spans="1:2" x14ac:dyDescent="0.25">
      <c r="A8672" s="170"/>
      <c r="B8672" s="168"/>
    </row>
    <row r="8673" spans="1:2" x14ac:dyDescent="0.25">
      <c r="A8673" s="170"/>
      <c r="B8673" s="168"/>
    </row>
    <row r="8674" spans="1:2" x14ac:dyDescent="0.25">
      <c r="A8674" s="170"/>
      <c r="B8674" s="168"/>
    </row>
    <row r="8675" spans="1:2" x14ac:dyDescent="0.25">
      <c r="A8675" s="170"/>
      <c r="B8675" s="168"/>
    </row>
    <row r="8676" spans="1:2" x14ac:dyDescent="0.25">
      <c r="A8676" s="170"/>
      <c r="B8676" s="168"/>
    </row>
    <row r="8677" spans="1:2" x14ac:dyDescent="0.25">
      <c r="A8677" s="170"/>
      <c r="B8677" s="168"/>
    </row>
    <row r="8678" spans="1:2" x14ac:dyDescent="0.25">
      <c r="A8678" s="170"/>
      <c r="B8678" s="168"/>
    </row>
    <row r="8679" spans="1:2" x14ac:dyDescent="0.25">
      <c r="A8679" s="170"/>
      <c r="B8679" s="168"/>
    </row>
    <row r="8680" spans="1:2" x14ac:dyDescent="0.25">
      <c r="A8680" s="170"/>
      <c r="B8680" s="168"/>
    </row>
    <row r="8681" spans="1:2" x14ac:dyDescent="0.25">
      <c r="A8681" s="170"/>
      <c r="B8681" s="168"/>
    </row>
    <row r="8682" spans="1:2" x14ac:dyDescent="0.25">
      <c r="A8682" s="170"/>
      <c r="B8682" s="168"/>
    </row>
    <row r="8683" spans="1:2" x14ac:dyDescent="0.25">
      <c r="A8683" s="170"/>
      <c r="B8683" s="168"/>
    </row>
    <row r="8684" spans="1:2" x14ac:dyDescent="0.25">
      <c r="A8684" s="170"/>
      <c r="B8684" s="168"/>
    </row>
    <row r="8685" spans="1:2" x14ac:dyDescent="0.25">
      <c r="A8685" s="170"/>
      <c r="B8685" s="168"/>
    </row>
    <row r="8686" spans="1:2" x14ac:dyDescent="0.25">
      <c r="A8686" s="170"/>
      <c r="B8686" s="168"/>
    </row>
    <row r="8687" spans="1:2" x14ac:dyDescent="0.25">
      <c r="A8687" s="170"/>
      <c r="B8687" s="168"/>
    </row>
    <row r="8688" spans="1:2" x14ac:dyDescent="0.25">
      <c r="A8688" s="170"/>
      <c r="B8688" s="168"/>
    </row>
    <row r="8689" spans="1:2" x14ac:dyDescent="0.25">
      <c r="A8689" s="170"/>
      <c r="B8689" s="168"/>
    </row>
    <row r="8690" spans="1:2" x14ac:dyDescent="0.25">
      <c r="A8690" s="170"/>
      <c r="B8690" s="168"/>
    </row>
    <row r="8691" spans="1:2" x14ac:dyDescent="0.25">
      <c r="A8691" s="170"/>
      <c r="B8691" s="168"/>
    </row>
    <row r="8692" spans="1:2" x14ac:dyDescent="0.25">
      <c r="A8692" s="170"/>
      <c r="B8692" s="168"/>
    </row>
    <row r="8693" spans="1:2" x14ac:dyDescent="0.25">
      <c r="A8693" s="170"/>
      <c r="B8693" s="168"/>
    </row>
    <row r="8694" spans="1:2" x14ac:dyDescent="0.25">
      <c r="A8694" s="170"/>
      <c r="B8694" s="168"/>
    </row>
    <row r="8695" spans="1:2" x14ac:dyDescent="0.25">
      <c r="A8695" s="170"/>
      <c r="B8695" s="168"/>
    </row>
    <row r="8696" spans="1:2" x14ac:dyDescent="0.25">
      <c r="A8696" s="170"/>
      <c r="B8696" s="168"/>
    </row>
    <row r="8697" spans="1:2" x14ac:dyDescent="0.25">
      <c r="A8697" s="170"/>
      <c r="B8697" s="168"/>
    </row>
    <row r="8698" spans="1:2" x14ac:dyDescent="0.25">
      <c r="A8698" s="170"/>
      <c r="B8698" s="168"/>
    </row>
    <row r="8699" spans="1:2" x14ac:dyDescent="0.25">
      <c r="A8699" s="170"/>
      <c r="B8699" s="168"/>
    </row>
    <row r="8700" spans="1:2" x14ac:dyDescent="0.25">
      <c r="A8700" s="170"/>
      <c r="B8700" s="168"/>
    </row>
    <row r="8701" spans="1:2" x14ac:dyDescent="0.25">
      <c r="A8701" s="170"/>
      <c r="B8701" s="168"/>
    </row>
    <row r="8702" spans="1:2" x14ac:dyDescent="0.25">
      <c r="A8702" s="170"/>
      <c r="B8702" s="168"/>
    </row>
    <row r="8703" spans="1:2" x14ac:dyDescent="0.25">
      <c r="A8703" s="170"/>
      <c r="B8703" s="168"/>
    </row>
    <row r="8704" spans="1:2" x14ac:dyDescent="0.25">
      <c r="A8704" s="170"/>
      <c r="B8704" s="168"/>
    </row>
    <row r="8705" spans="1:2" x14ac:dyDescent="0.25">
      <c r="A8705" s="170"/>
      <c r="B8705" s="168"/>
    </row>
    <row r="8706" spans="1:2" x14ac:dyDescent="0.25">
      <c r="A8706" s="170"/>
      <c r="B8706" s="168"/>
    </row>
    <row r="8707" spans="1:2" x14ac:dyDescent="0.25">
      <c r="A8707" s="170"/>
      <c r="B8707" s="168"/>
    </row>
    <row r="8708" spans="1:2" x14ac:dyDescent="0.25">
      <c r="A8708" s="170"/>
      <c r="B8708" s="168"/>
    </row>
    <row r="8709" spans="1:2" x14ac:dyDescent="0.25">
      <c r="A8709" s="170"/>
      <c r="B8709" s="168"/>
    </row>
    <row r="8710" spans="1:2" x14ac:dyDescent="0.25">
      <c r="A8710" s="170"/>
      <c r="B8710" s="168"/>
    </row>
    <row r="8711" spans="1:2" x14ac:dyDescent="0.25">
      <c r="A8711" s="170"/>
      <c r="B8711" s="168"/>
    </row>
    <row r="8712" spans="1:2" x14ac:dyDescent="0.25">
      <c r="A8712" s="170"/>
      <c r="B8712" s="168"/>
    </row>
    <row r="8713" spans="1:2" x14ac:dyDescent="0.25">
      <c r="A8713" s="170"/>
      <c r="B8713" s="168"/>
    </row>
    <row r="8714" spans="1:2" x14ac:dyDescent="0.25">
      <c r="A8714" s="170"/>
      <c r="B8714" s="168"/>
    </row>
    <row r="8715" spans="1:2" x14ac:dyDescent="0.25">
      <c r="A8715" s="170"/>
      <c r="B8715" s="168"/>
    </row>
    <row r="8716" spans="1:2" x14ac:dyDescent="0.25">
      <c r="A8716" s="170"/>
      <c r="B8716" s="168"/>
    </row>
    <row r="8717" spans="1:2" x14ac:dyDescent="0.25">
      <c r="A8717" s="170"/>
      <c r="B8717" s="168"/>
    </row>
    <row r="8718" spans="1:2" x14ac:dyDescent="0.25">
      <c r="A8718" s="170"/>
      <c r="B8718" s="168"/>
    </row>
    <row r="8719" spans="1:2" x14ac:dyDescent="0.25">
      <c r="A8719" s="170"/>
      <c r="B8719" s="168"/>
    </row>
    <row r="8720" spans="1:2" x14ac:dyDescent="0.25">
      <c r="A8720" s="170"/>
      <c r="B8720" s="168"/>
    </row>
    <row r="8721" spans="1:2" x14ac:dyDescent="0.25">
      <c r="A8721" s="170"/>
      <c r="B8721" s="168"/>
    </row>
    <row r="8722" spans="1:2" x14ac:dyDescent="0.25">
      <c r="A8722" s="170"/>
      <c r="B8722" s="168"/>
    </row>
    <row r="8723" spans="1:2" x14ac:dyDescent="0.25">
      <c r="A8723" s="170"/>
      <c r="B8723" s="168"/>
    </row>
    <row r="8724" spans="1:2" x14ac:dyDescent="0.25">
      <c r="A8724" s="170"/>
      <c r="B8724" s="168"/>
    </row>
    <row r="8725" spans="1:2" x14ac:dyDescent="0.25">
      <c r="A8725" s="170"/>
      <c r="B8725" s="168"/>
    </row>
    <row r="8726" spans="1:2" x14ac:dyDescent="0.25">
      <c r="A8726" s="170"/>
      <c r="B8726" s="168"/>
    </row>
    <row r="8727" spans="1:2" x14ac:dyDescent="0.25">
      <c r="A8727" s="170"/>
      <c r="B8727" s="168"/>
    </row>
    <row r="8728" spans="1:2" x14ac:dyDescent="0.25">
      <c r="A8728" s="170"/>
      <c r="B8728" s="168"/>
    </row>
    <row r="8729" spans="1:2" x14ac:dyDescent="0.25">
      <c r="A8729" s="170"/>
      <c r="B8729" s="168"/>
    </row>
    <row r="8730" spans="1:2" x14ac:dyDescent="0.25">
      <c r="A8730" s="170"/>
      <c r="B8730" s="168"/>
    </row>
    <row r="8731" spans="1:2" x14ac:dyDescent="0.25">
      <c r="A8731" s="170"/>
      <c r="B8731" s="168"/>
    </row>
    <row r="8732" spans="1:2" x14ac:dyDescent="0.25">
      <c r="A8732" s="170"/>
      <c r="B8732" s="168"/>
    </row>
    <row r="8733" spans="1:2" x14ac:dyDescent="0.25">
      <c r="A8733" s="170"/>
      <c r="B8733" s="168"/>
    </row>
    <row r="8734" spans="1:2" x14ac:dyDescent="0.25">
      <c r="A8734" s="170"/>
      <c r="B8734" s="168"/>
    </row>
    <row r="8735" spans="1:2" x14ac:dyDescent="0.25">
      <c r="A8735" s="170"/>
      <c r="B8735" s="168"/>
    </row>
    <row r="8736" spans="1:2" x14ac:dyDescent="0.25">
      <c r="A8736" s="170"/>
      <c r="B8736" s="168"/>
    </row>
    <row r="8737" spans="1:2" x14ac:dyDescent="0.25">
      <c r="A8737" s="170"/>
      <c r="B8737" s="168"/>
    </row>
    <row r="8738" spans="1:2" x14ac:dyDescent="0.25">
      <c r="A8738" s="170"/>
      <c r="B8738" s="168"/>
    </row>
    <row r="8739" spans="1:2" x14ac:dyDescent="0.25">
      <c r="A8739" s="170"/>
      <c r="B8739" s="168"/>
    </row>
    <row r="8740" spans="1:2" x14ac:dyDescent="0.25">
      <c r="A8740" s="170"/>
      <c r="B8740" s="168"/>
    </row>
    <row r="8741" spans="1:2" x14ac:dyDescent="0.25">
      <c r="A8741" s="170"/>
      <c r="B8741" s="168"/>
    </row>
    <row r="8742" spans="1:2" x14ac:dyDescent="0.25">
      <c r="A8742" s="170"/>
      <c r="B8742" s="168"/>
    </row>
    <row r="8743" spans="1:2" x14ac:dyDescent="0.25">
      <c r="A8743" s="170"/>
      <c r="B8743" s="168"/>
    </row>
    <row r="8744" spans="1:2" x14ac:dyDescent="0.25">
      <c r="A8744" s="170"/>
      <c r="B8744" s="168"/>
    </row>
    <row r="8745" spans="1:2" x14ac:dyDescent="0.25">
      <c r="A8745" s="170"/>
      <c r="B8745" s="168"/>
    </row>
    <row r="8746" spans="1:2" x14ac:dyDescent="0.25">
      <c r="A8746" s="170"/>
      <c r="B8746" s="168"/>
    </row>
    <row r="8747" spans="1:2" x14ac:dyDescent="0.25">
      <c r="A8747" s="170"/>
      <c r="B8747" s="168"/>
    </row>
    <row r="8748" spans="1:2" x14ac:dyDescent="0.25">
      <c r="A8748" s="170"/>
      <c r="B8748" s="168"/>
    </row>
    <row r="8749" spans="1:2" x14ac:dyDescent="0.25">
      <c r="A8749" s="170"/>
      <c r="B8749" s="168"/>
    </row>
    <row r="8750" spans="1:2" x14ac:dyDescent="0.25">
      <c r="A8750" s="170"/>
      <c r="B8750" s="168"/>
    </row>
    <row r="8751" spans="1:2" x14ac:dyDescent="0.25">
      <c r="A8751" s="170"/>
      <c r="B8751" s="168"/>
    </row>
    <row r="8752" spans="1:2" x14ac:dyDescent="0.25">
      <c r="A8752" s="170"/>
      <c r="B8752" s="168"/>
    </row>
    <row r="8753" spans="1:2" x14ac:dyDescent="0.25">
      <c r="A8753" s="170"/>
      <c r="B8753" s="168"/>
    </row>
    <row r="8754" spans="1:2" x14ac:dyDescent="0.25">
      <c r="A8754" s="170"/>
      <c r="B8754" s="168"/>
    </row>
    <row r="8755" spans="1:2" x14ac:dyDescent="0.25">
      <c r="A8755" s="170"/>
      <c r="B8755" s="168"/>
    </row>
    <row r="8756" spans="1:2" x14ac:dyDescent="0.25">
      <c r="A8756" s="170"/>
      <c r="B8756" s="168"/>
    </row>
    <row r="8757" spans="1:2" x14ac:dyDescent="0.25">
      <c r="A8757" s="170"/>
      <c r="B8757" s="168"/>
    </row>
    <row r="8758" spans="1:2" x14ac:dyDescent="0.25">
      <c r="A8758" s="170"/>
      <c r="B8758" s="168"/>
    </row>
    <row r="8759" spans="1:2" x14ac:dyDescent="0.25">
      <c r="A8759" s="170"/>
      <c r="B8759" s="168"/>
    </row>
    <row r="8760" spans="1:2" x14ac:dyDescent="0.25">
      <c r="A8760" s="170"/>
      <c r="B8760" s="168"/>
    </row>
    <row r="8761" spans="1:2" x14ac:dyDescent="0.25">
      <c r="A8761" s="170"/>
      <c r="B8761" s="168"/>
    </row>
    <row r="8762" spans="1:2" x14ac:dyDescent="0.25">
      <c r="A8762" s="170"/>
      <c r="B8762" s="168"/>
    </row>
    <row r="8763" spans="1:2" x14ac:dyDescent="0.25">
      <c r="A8763" s="170"/>
      <c r="B8763" s="168"/>
    </row>
    <row r="8764" spans="1:2" x14ac:dyDescent="0.25">
      <c r="A8764" s="170"/>
      <c r="B8764" s="168"/>
    </row>
    <row r="8765" spans="1:2" x14ac:dyDescent="0.25">
      <c r="A8765" s="170"/>
      <c r="B8765" s="168"/>
    </row>
    <row r="8766" spans="1:2" x14ac:dyDescent="0.25">
      <c r="A8766" s="170"/>
      <c r="B8766" s="168"/>
    </row>
    <row r="8767" spans="1:2" x14ac:dyDescent="0.25">
      <c r="A8767" s="170"/>
      <c r="B8767" s="168"/>
    </row>
    <row r="8768" spans="1:2" x14ac:dyDescent="0.25">
      <c r="A8768" s="170"/>
      <c r="B8768" s="168"/>
    </row>
    <row r="8769" spans="1:2" x14ac:dyDescent="0.25">
      <c r="A8769" s="170"/>
      <c r="B8769" s="168"/>
    </row>
    <row r="8770" spans="1:2" x14ac:dyDescent="0.25">
      <c r="A8770" s="170"/>
      <c r="B8770" s="168"/>
    </row>
    <row r="8771" spans="1:2" x14ac:dyDescent="0.25">
      <c r="A8771" s="170"/>
      <c r="B8771" s="168"/>
    </row>
    <row r="8772" spans="1:2" x14ac:dyDescent="0.25">
      <c r="A8772" s="170"/>
      <c r="B8772" s="168"/>
    </row>
    <row r="8773" spans="1:2" x14ac:dyDescent="0.25">
      <c r="A8773" s="170"/>
      <c r="B8773" s="168"/>
    </row>
    <row r="8774" spans="1:2" x14ac:dyDescent="0.25">
      <c r="A8774" s="170"/>
      <c r="B8774" s="168"/>
    </row>
    <row r="8775" spans="1:2" x14ac:dyDescent="0.25">
      <c r="A8775" s="170"/>
      <c r="B8775" s="168"/>
    </row>
    <row r="8776" spans="1:2" x14ac:dyDescent="0.25">
      <c r="A8776" s="170"/>
      <c r="B8776" s="168"/>
    </row>
    <row r="8777" spans="1:2" x14ac:dyDescent="0.25">
      <c r="A8777" s="170"/>
      <c r="B8777" s="168"/>
    </row>
    <row r="8778" spans="1:2" x14ac:dyDescent="0.25">
      <c r="A8778" s="170"/>
      <c r="B8778" s="168"/>
    </row>
    <row r="8779" spans="1:2" x14ac:dyDescent="0.25">
      <c r="A8779" s="170"/>
      <c r="B8779" s="168"/>
    </row>
    <row r="8780" spans="1:2" x14ac:dyDescent="0.25">
      <c r="A8780" s="170"/>
      <c r="B8780" s="168"/>
    </row>
    <row r="8781" spans="1:2" x14ac:dyDescent="0.25">
      <c r="A8781" s="170"/>
      <c r="B8781" s="168"/>
    </row>
    <row r="8782" spans="1:2" x14ac:dyDescent="0.25">
      <c r="A8782" s="170"/>
      <c r="B8782" s="168"/>
    </row>
    <row r="8783" spans="1:2" x14ac:dyDescent="0.25">
      <c r="A8783" s="170"/>
      <c r="B8783" s="168"/>
    </row>
    <row r="8784" spans="1:2" x14ac:dyDescent="0.25">
      <c r="A8784" s="170"/>
      <c r="B8784" s="168"/>
    </row>
    <row r="8785" spans="1:2" x14ac:dyDescent="0.25">
      <c r="A8785" s="170"/>
      <c r="B8785" s="168"/>
    </row>
    <row r="8786" spans="1:2" x14ac:dyDescent="0.25">
      <c r="A8786" s="170"/>
      <c r="B8786" s="168"/>
    </row>
    <row r="8787" spans="1:2" x14ac:dyDescent="0.25">
      <c r="A8787" s="170"/>
      <c r="B8787" s="168"/>
    </row>
    <row r="8788" spans="1:2" x14ac:dyDescent="0.25">
      <c r="A8788" s="170"/>
      <c r="B8788" s="168"/>
    </row>
    <row r="8789" spans="1:2" x14ac:dyDescent="0.25">
      <c r="A8789" s="170"/>
      <c r="B8789" s="168"/>
    </row>
    <row r="8790" spans="1:2" x14ac:dyDescent="0.25">
      <c r="A8790" s="170"/>
      <c r="B8790" s="168"/>
    </row>
    <row r="8791" spans="1:2" x14ac:dyDescent="0.25">
      <c r="A8791" s="170"/>
      <c r="B8791" s="168"/>
    </row>
    <row r="8792" spans="1:2" x14ac:dyDescent="0.25">
      <c r="A8792" s="170"/>
      <c r="B8792" s="168"/>
    </row>
    <row r="8793" spans="1:2" x14ac:dyDescent="0.25">
      <c r="A8793" s="170"/>
      <c r="B8793" s="168"/>
    </row>
    <row r="8794" spans="1:2" x14ac:dyDescent="0.25">
      <c r="A8794" s="170"/>
      <c r="B8794" s="168"/>
    </row>
    <row r="8795" spans="1:2" x14ac:dyDescent="0.25">
      <c r="A8795" s="170"/>
      <c r="B8795" s="168"/>
    </row>
    <row r="8796" spans="1:2" x14ac:dyDescent="0.25">
      <c r="A8796" s="170"/>
      <c r="B8796" s="168"/>
    </row>
    <row r="8797" spans="1:2" x14ac:dyDescent="0.25">
      <c r="A8797" s="170"/>
      <c r="B8797" s="168"/>
    </row>
    <row r="8798" spans="1:2" x14ac:dyDescent="0.25">
      <c r="A8798" s="170"/>
      <c r="B8798" s="168"/>
    </row>
    <row r="8799" spans="1:2" x14ac:dyDescent="0.25">
      <c r="A8799" s="170"/>
      <c r="B8799" s="168"/>
    </row>
    <row r="8800" spans="1:2" x14ac:dyDescent="0.25">
      <c r="A8800" s="170"/>
      <c r="B8800" s="168"/>
    </row>
    <row r="8801" spans="1:2" x14ac:dyDescent="0.25">
      <c r="A8801" s="170"/>
      <c r="B8801" s="168"/>
    </row>
    <row r="8802" spans="1:2" x14ac:dyDescent="0.25">
      <c r="A8802" s="170"/>
      <c r="B8802" s="168"/>
    </row>
    <row r="8803" spans="1:2" x14ac:dyDescent="0.25">
      <c r="A8803" s="170"/>
      <c r="B8803" s="168"/>
    </row>
    <row r="8804" spans="1:2" x14ac:dyDescent="0.25">
      <c r="A8804" s="170"/>
      <c r="B8804" s="168"/>
    </row>
    <row r="8805" spans="1:2" x14ac:dyDescent="0.25">
      <c r="A8805" s="170"/>
      <c r="B8805" s="168"/>
    </row>
    <row r="8806" spans="1:2" x14ac:dyDescent="0.25">
      <c r="A8806" s="170"/>
      <c r="B8806" s="168"/>
    </row>
    <row r="8807" spans="1:2" x14ac:dyDescent="0.25">
      <c r="A8807" s="170"/>
      <c r="B8807" s="168"/>
    </row>
    <row r="8808" spans="1:2" x14ac:dyDescent="0.25">
      <c r="A8808" s="170"/>
      <c r="B8808" s="168"/>
    </row>
    <row r="8809" spans="1:2" x14ac:dyDescent="0.25">
      <c r="A8809" s="170"/>
      <c r="B8809" s="168"/>
    </row>
    <row r="8810" spans="1:2" x14ac:dyDescent="0.25">
      <c r="A8810" s="170"/>
      <c r="B8810" s="168"/>
    </row>
    <row r="8811" spans="1:2" x14ac:dyDescent="0.25">
      <c r="A8811" s="170"/>
      <c r="B8811" s="168"/>
    </row>
    <row r="8812" spans="1:2" x14ac:dyDescent="0.25">
      <c r="A8812" s="170"/>
      <c r="B8812" s="168"/>
    </row>
    <row r="8813" spans="1:2" x14ac:dyDescent="0.25">
      <c r="A8813" s="170"/>
      <c r="B8813" s="168"/>
    </row>
    <row r="8814" spans="1:2" x14ac:dyDescent="0.25">
      <c r="A8814" s="170"/>
      <c r="B8814" s="168"/>
    </row>
    <row r="8815" spans="1:2" x14ac:dyDescent="0.25">
      <c r="A8815" s="170"/>
      <c r="B8815" s="168"/>
    </row>
    <row r="8816" spans="1:2" x14ac:dyDescent="0.25">
      <c r="A8816" s="170"/>
      <c r="B8816" s="168"/>
    </row>
    <row r="8817" spans="1:2" x14ac:dyDescent="0.25">
      <c r="A8817" s="170"/>
      <c r="B8817" s="168"/>
    </row>
    <row r="8818" spans="1:2" x14ac:dyDescent="0.25">
      <c r="A8818" s="170"/>
      <c r="B8818" s="168"/>
    </row>
    <row r="8819" spans="1:2" x14ac:dyDescent="0.25">
      <c r="A8819" s="170"/>
      <c r="B8819" s="168"/>
    </row>
    <row r="8820" spans="1:2" x14ac:dyDescent="0.25">
      <c r="A8820" s="170"/>
      <c r="B8820" s="168"/>
    </row>
    <row r="8821" spans="1:2" x14ac:dyDescent="0.25">
      <c r="A8821" s="170"/>
      <c r="B8821" s="168"/>
    </row>
    <row r="8822" spans="1:2" x14ac:dyDescent="0.25">
      <c r="A8822" s="170"/>
      <c r="B8822" s="168"/>
    </row>
    <row r="8823" spans="1:2" x14ac:dyDescent="0.25">
      <c r="A8823" s="170"/>
      <c r="B8823" s="168"/>
    </row>
    <row r="8824" spans="1:2" x14ac:dyDescent="0.25">
      <c r="A8824" s="170"/>
      <c r="B8824" s="168"/>
    </row>
    <row r="8825" spans="1:2" x14ac:dyDescent="0.25">
      <c r="A8825" s="170"/>
      <c r="B8825" s="168"/>
    </row>
    <row r="8826" spans="1:2" x14ac:dyDescent="0.25">
      <c r="A8826" s="170"/>
      <c r="B8826" s="168"/>
    </row>
    <row r="8827" spans="1:2" x14ac:dyDescent="0.25">
      <c r="A8827" s="170"/>
      <c r="B8827" s="168"/>
    </row>
    <row r="8828" spans="1:2" x14ac:dyDescent="0.25">
      <c r="A8828" s="170"/>
      <c r="B8828" s="168"/>
    </row>
    <row r="8829" spans="1:2" x14ac:dyDescent="0.25">
      <c r="A8829" s="170"/>
      <c r="B8829" s="168"/>
    </row>
    <row r="8830" spans="1:2" x14ac:dyDescent="0.25">
      <c r="A8830" s="170"/>
      <c r="B8830" s="168"/>
    </row>
    <row r="8831" spans="1:2" x14ac:dyDescent="0.25">
      <c r="A8831" s="170"/>
      <c r="B8831" s="168"/>
    </row>
    <row r="8832" spans="1:2" x14ac:dyDescent="0.25">
      <c r="A8832" s="170"/>
      <c r="B8832" s="168"/>
    </row>
    <row r="8833" spans="1:2" x14ac:dyDescent="0.25">
      <c r="A8833" s="170"/>
      <c r="B8833" s="168"/>
    </row>
    <row r="8834" spans="1:2" x14ac:dyDescent="0.25">
      <c r="A8834" s="170"/>
      <c r="B8834" s="168"/>
    </row>
    <row r="8835" spans="1:2" x14ac:dyDescent="0.25">
      <c r="A8835" s="170"/>
      <c r="B8835" s="168"/>
    </row>
    <row r="8836" spans="1:2" x14ac:dyDescent="0.25">
      <c r="A8836" s="170"/>
      <c r="B8836" s="168"/>
    </row>
    <row r="8837" spans="1:2" x14ac:dyDescent="0.25">
      <c r="A8837" s="170"/>
      <c r="B8837" s="168"/>
    </row>
    <row r="8838" spans="1:2" x14ac:dyDescent="0.25">
      <c r="A8838" s="170"/>
      <c r="B8838" s="168"/>
    </row>
    <row r="8839" spans="1:2" x14ac:dyDescent="0.25">
      <c r="A8839" s="170"/>
      <c r="B8839" s="168"/>
    </row>
    <row r="8840" spans="1:2" x14ac:dyDescent="0.25">
      <c r="A8840" s="170"/>
      <c r="B8840" s="168"/>
    </row>
    <row r="8841" spans="1:2" x14ac:dyDescent="0.25">
      <c r="A8841" s="170"/>
      <c r="B8841" s="168"/>
    </row>
    <row r="8842" spans="1:2" x14ac:dyDescent="0.25">
      <c r="A8842" s="170"/>
      <c r="B8842" s="168"/>
    </row>
    <row r="8843" spans="1:2" x14ac:dyDescent="0.25">
      <c r="A8843" s="170"/>
      <c r="B8843" s="168"/>
    </row>
    <row r="8844" spans="1:2" x14ac:dyDescent="0.25">
      <c r="A8844" s="170"/>
      <c r="B8844" s="168"/>
    </row>
    <row r="8845" spans="1:2" x14ac:dyDescent="0.25">
      <c r="A8845" s="170"/>
      <c r="B8845" s="168"/>
    </row>
    <row r="8846" spans="1:2" x14ac:dyDescent="0.25">
      <c r="A8846" s="170"/>
      <c r="B8846" s="168"/>
    </row>
    <row r="8847" spans="1:2" x14ac:dyDescent="0.25">
      <c r="A8847" s="170"/>
      <c r="B8847" s="168"/>
    </row>
    <row r="8848" spans="1:2" x14ac:dyDescent="0.25">
      <c r="A8848" s="170"/>
      <c r="B8848" s="168"/>
    </row>
    <row r="8849" spans="1:2" x14ac:dyDescent="0.25">
      <c r="A8849" s="170"/>
      <c r="B8849" s="168"/>
    </row>
    <row r="8850" spans="1:2" x14ac:dyDescent="0.25">
      <c r="A8850" s="170"/>
      <c r="B8850" s="168"/>
    </row>
    <row r="8851" spans="1:2" x14ac:dyDescent="0.25">
      <c r="A8851" s="170"/>
      <c r="B8851" s="168"/>
    </row>
    <row r="8852" spans="1:2" x14ac:dyDescent="0.25">
      <c r="A8852" s="170"/>
      <c r="B8852" s="168"/>
    </row>
    <row r="8853" spans="1:2" x14ac:dyDescent="0.25">
      <c r="A8853" s="170"/>
      <c r="B8853" s="168"/>
    </row>
    <row r="8854" spans="1:2" x14ac:dyDescent="0.25">
      <c r="A8854" s="170"/>
      <c r="B8854" s="168"/>
    </row>
    <row r="8855" spans="1:2" x14ac:dyDescent="0.25">
      <c r="A8855" s="170"/>
      <c r="B8855" s="168"/>
    </row>
    <row r="8856" spans="1:2" x14ac:dyDescent="0.25">
      <c r="A8856" s="170"/>
      <c r="B8856" s="168"/>
    </row>
    <row r="8857" spans="1:2" x14ac:dyDescent="0.25">
      <c r="A8857" s="170"/>
      <c r="B8857" s="168"/>
    </row>
    <row r="8858" spans="1:2" x14ac:dyDescent="0.25">
      <c r="A8858" s="170"/>
      <c r="B8858" s="168"/>
    </row>
    <row r="8859" spans="1:2" x14ac:dyDescent="0.25">
      <c r="A8859" s="170"/>
      <c r="B8859" s="168"/>
    </row>
    <row r="8860" spans="1:2" x14ac:dyDescent="0.25">
      <c r="A8860" s="170"/>
      <c r="B8860" s="168"/>
    </row>
    <row r="8861" spans="1:2" x14ac:dyDescent="0.25">
      <c r="A8861" s="170"/>
      <c r="B8861" s="168"/>
    </row>
    <row r="8862" spans="1:2" x14ac:dyDescent="0.25">
      <c r="A8862" s="170"/>
      <c r="B8862" s="168"/>
    </row>
    <row r="8863" spans="1:2" x14ac:dyDescent="0.25">
      <c r="A8863" s="170"/>
      <c r="B8863" s="168"/>
    </row>
    <row r="8864" spans="1:2" x14ac:dyDescent="0.25">
      <c r="A8864" s="170"/>
      <c r="B8864" s="168"/>
    </row>
    <row r="8865" spans="1:2" x14ac:dyDescent="0.25">
      <c r="A8865" s="170"/>
      <c r="B8865" s="168"/>
    </row>
    <row r="8866" spans="1:2" x14ac:dyDescent="0.25">
      <c r="A8866" s="170"/>
      <c r="B8866" s="168"/>
    </row>
    <row r="8867" spans="1:2" x14ac:dyDescent="0.25">
      <c r="A8867" s="170"/>
      <c r="B8867" s="168"/>
    </row>
    <row r="8868" spans="1:2" x14ac:dyDescent="0.25">
      <c r="A8868" s="170"/>
      <c r="B8868" s="168"/>
    </row>
    <row r="8869" spans="1:2" x14ac:dyDescent="0.25">
      <c r="A8869" s="170"/>
      <c r="B8869" s="168"/>
    </row>
    <row r="8870" spans="1:2" x14ac:dyDescent="0.25">
      <c r="A8870" s="170"/>
      <c r="B8870" s="168"/>
    </row>
    <row r="8871" spans="1:2" x14ac:dyDescent="0.25">
      <c r="A8871" s="170"/>
      <c r="B8871" s="168"/>
    </row>
    <row r="8872" spans="1:2" x14ac:dyDescent="0.25">
      <c r="A8872" s="170"/>
      <c r="B8872" s="168"/>
    </row>
    <row r="8873" spans="1:2" x14ac:dyDescent="0.25">
      <c r="A8873" s="170"/>
      <c r="B8873" s="168"/>
    </row>
    <row r="8874" spans="1:2" x14ac:dyDescent="0.25">
      <c r="A8874" s="170"/>
      <c r="B8874" s="168"/>
    </row>
    <row r="8875" spans="1:2" x14ac:dyDescent="0.25">
      <c r="A8875" s="170"/>
      <c r="B8875" s="168"/>
    </row>
    <row r="8876" spans="1:2" x14ac:dyDescent="0.25">
      <c r="A8876" s="170"/>
      <c r="B8876" s="168"/>
    </row>
    <row r="8877" spans="1:2" x14ac:dyDescent="0.25">
      <c r="A8877" s="170"/>
      <c r="B8877" s="168"/>
    </row>
    <row r="8878" spans="1:2" x14ac:dyDescent="0.25">
      <c r="A8878" s="170"/>
      <c r="B8878" s="168"/>
    </row>
    <row r="8879" spans="1:2" x14ac:dyDescent="0.25">
      <c r="A8879" s="170"/>
      <c r="B8879" s="168"/>
    </row>
    <row r="8880" spans="1:2" x14ac:dyDescent="0.25">
      <c r="A8880" s="170"/>
      <c r="B8880" s="168"/>
    </row>
    <row r="8881" spans="1:2" x14ac:dyDescent="0.25">
      <c r="A8881" s="170"/>
      <c r="B8881" s="168"/>
    </row>
    <row r="8882" spans="1:2" x14ac:dyDescent="0.25">
      <c r="A8882" s="170"/>
      <c r="B8882" s="168"/>
    </row>
    <row r="8883" spans="1:2" x14ac:dyDescent="0.25">
      <c r="A8883" s="170"/>
      <c r="B8883" s="168"/>
    </row>
    <row r="8884" spans="1:2" x14ac:dyDescent="0.25">
      <c r="A8884" s="170"/>
      <c r="B8884" s="168"/>
    </row>
    <row r="8885" spans="1:2" x14ac:dyDescent="0.25">
      <c r="A8885" s="170"/>
      <c r="B8885" s="168"/>
    </row>
    <row r="8886" spans="1:2" x14ac:dyDescent="0.25">
      <c r="A8886" s="170"/>
      <c r="B8886" s="168"/>
    </row>
    <row r="8887" spans="1:2" x14ac:dyDescent="0.25">
      <c r="A8887" s="170"/>
      <c r="B8887" s="168"/>
    </row>
    <row r="8888" spans="1:2" x14ac:dyDescent="0.25">
      <c r="A8888" s="170"/>
      <c r="B8888" s="168"/>
    </row>
    <row r="8889" spans="1:2" x14ac:dyDescent="0.25">
      <c r="A8889" s="170"/>
      <c r="B8889" s="168"/>
    </row>
    <row r="8890" spans="1:2" x14ac:dyDescent="0.25">
      <c r="A8890" s="170"/>
      <c r="B8890" s="168"/>
    </row>
    <row r="8891" spans="1:2" x14ac:dyDescent="0.25">
      <c r="A8891" s="170"/>
      <c r="B8891" s="168"/>
    </row>
    <row r="8892" spans="1:2" x14ac:dyDescent="0.25">
      <c r="A8892" s="170"/>
      <c r="B8892" s="168"/>
    </row>
    <row r="8893" spans="1:2" x14ac:dyDescent="0.25">
      <c r="A8893" s="170"/>
      <c r="B8893" s="168"/>
    </row>
    <row r="8894" spans="1:2" x14ac:dyDescent="0.25">
      <c r="A8894" s="170"/>
      <c r="B8894" s="168"/>
    </row>
    <row r="8895" spans="1:2" x14ac:dyDescent="0.25">
      <c r="A8895" s="170"/>
      <c r="B8895" s="168"/>
    </row>
    <row r="8896" spans="1:2" x14ac:dyDescent="0.25">
      <c r="A8896" s="170"/>
      <c r="B8896" s="168"/>
    </row>
    <row r="8897" spans="1:2" x14ac:dyDescent="0.25">
      <c r="A8897" s="170"/>
      <c r="B8897" s="168"/>
    </row>
    <row r="8898" spans="1:2" x14ac:dyDescent="0.25">
      <c r="A8898" s="170"/>
      <c r="B8898" s="168"/>
    </row>
    <row r="8899" spans="1:2" x14ac:dyDescent="0.25">
      <c r="A8899" s="170"/>
      <c r="B8899" s="168"/>
    </row>
    <row r="8900" spans="1:2" x14ac:dyDescent="0.25">
      <c r="A8900" s="170"/>
      <c r="B8900" s="168"/>
    </row>
    <row r="8901" spans="1:2" x14ac:dyDescent="0.25">
      <c r="A8901" s="170"/>
      <c r="B8901" s="168"/>
    </row>
    <row r="8902" spans="1:2" x14ac:dyDescent="0.25">
      <c r="A8902" s="170"/>
      <c r="B8902" s="168"/>
    </row>
    <row r="8903" spans="1:2" x14ac:dyDescent="0.25">
      <c r="A8903" s="170"/>
      <c r="B8903" s="168"/>
    </row>
    <row r="8904" spans="1:2" x14ac:dyDescent="0.25">
      <c r="A8904" s="170"/>
      <c r="B8904" s="168"/>
    </row>
    <row r="8905" spans="1:2" x14ac:dyDescent="0.25">
      <c r="A8905" s="170"/>
      <c r="B8905" s="168"/>
    </row>
    <row r="8906" spans="1:2" x14ac:dyDescent="0.25">
      <c r="A8906" s="170"/>
      <c r="B8906" s="168"/>
    </row>
    <row r="8907" spans="1:2" x14ac:dyDescent="0.25">
      <c r="A8907" s="170"/>
      <c r="B8907" s="168"/>
    </row>
    <row r="8908" spans="1:2" x14ac:dyDescent="0.25">
      <c r="A8908" s="170"/>
      <c r="B8908" s="168"/>
    </row>
    <row r="8909" spans="1:2" x14ac:dyDescent="0.25">
      <c r="A8909" s="170"/>
      <c r="B8909" s="168"/>
    </row>
    <row r="8910" spans="1:2" x14ac:dyDescent="0.25">
      <c r="A8910" s="170"/>
      <c r="B8910" s="168"/>
    </row>
    <row r="8911" spans="1:2" x14ac:dyDescent="0.25">
      <c r="A8911" s="170"/>
      <c r="B8911" s="168"/>
    </row>
    <row r="8912" spans="1:2" x14ac:dyDescent="0.25">
      <c r="A8912" s="170"/>
      <c r="B8912" s="168"/>
    </row>
    <row r="8913" spans="1:2" x14ac:dyDescent="0.25">
      <c r="A8913" s="170"/>
      <c r="B8913" s="168"/>
    </row>
    <row r="8914" spans="1:2" x14ac:dyDescent="0.25">
      <c r="A8914" s="170"/>
      <c r="B8914" s="168"/>
    </row>
    <row r="8915" spans="1:2" x14ac:dyDescent="0.25">
      <c r="A8915" s="170"/>
      <c r="B8915" s="168"/>
    </row>
    <row r="8916" spans="1:2" x14ac:dyDescent="0.25">
      <c r="A8916" s="170"/>
      <c r="B8916" s="168"/>
    </row>
    <row r="8917" spans="1:2" x14ac:dyDescent="0.25">
      <c r="A8917" s="170"/>
      <c r="B8917" s="168"/>
    </row>
    <row r="8918" spans="1:2" x14ac:dyDescent="0.25">
      <c r="A8918" s="170"/>
      <c r="B8918" s="168"/>
    </row>
    <row r="8919" spans="1:2" x14ac:dyDescent="0.25">
      <c r="A8919" s="170"/>
      <c r="B8919" s="168"/>
    </row>
    <row r="8920" spans="1:2" x14ac:dyDescent="0.25">
      <c r="A8920" s="170"/>
      <c r="B8920" s="168"/>
    </row>
    <row r="8921" spans="1:2" x14ac:dyDescent="0.25">
      <c r="A8921" s="170"/>
      <c r="B8921" s="168"/>
    </row>
    <row r="8922" spans="1:2" x14ac:dyDescent="0.25">
      <c r="A8922" s="170"/>
      <c r="B8922" s="168"/>
    </row>
    <row r="8923" spans="1:2" x14ac:dyDescent="0.25">
      <c r="A8923" s="170"/>
      <c r="B8923" s="168"/>
    </row>
    <row r="8924" spans="1:2" x14ac:dyDescent="0.25">
      <c r="A8924" s="170"/>
      <c r="B8924" s="168"/>
    </row>
    <row r="8925" spans="1:2" x14ac:dyDescent="0.25">
      <c r="A8925" s="170"/>
      <c r="B8925" s="168"/>
    </row>
    <row r="8926" spans="1:2" x14ac:dyDescent="0.25">
      <c r="A8926" s="170"/>
      <c r="B8926" s="168"/>
    </row>
    <row r="8927" spans="1:2" x14ac:dyDescent="0.25">
      <c r="A8927" s="170"/>
      <c r="B8927" s="168"/>
    </row>
    <row r="8928" spans="1:2" x14ac:dyDescent="0.25">
      <c r="A8928" s="170"/>
      <c r="B8928" s="168"/>
    </row>
    <row r="8929" spans="1:2" x14ac:dyDescent="0.25">
      <c r="A8929" s="170"/>
      <c r="B8929" s="168"/>
    </row>
    <row r="8930" spans="1:2" x14ac:dyDescent="0.25">
      <c r="A8930" s="170"/>
      <c r="B8930" s="168"/>
    </row>
    <row r="8931" spans="1:2" x14ac:dyDescent="0.25">
      <c r="A8931" s="170"/>
      <c r="B8931" s="168"/>
    </row>
    <row r="8932" spans="1:2" x14ac:dyDescent="0.25">
      <c r="A8932" s="170"/>
      <c r="B8932" s="168"/>
    </row>
    <row r="8933" spans="1:2" x14ac:dyDescent="0.25">
      <c r="A8933" s="170"/>
      <c r="B8933" s="168"/>
    </row>
    <row r="8934" spans="1:2" x14ac:dyDescent="0.25">
      <c r="A8934" s="170"/>
      <c r="B8934" s="168"/>
    </row>
    <row r="8935" spans="1:2" x14ac:dyDescent="0.25">
      <c r="A8935" s="170"/>
      <c r="B8935" s="168"/>
    </row>
    <row r="8936" spans="1:2" x14ac:dyDescent="0.25">
      <c r="A8936" s="170"/>
      <c r="B8936" s="168"/>
    </row>
    <row r="8937" spans="1:2" x14ac:dyDescent="0.25">
      <c r="A8937" s="170"/>
      <c r="B8937" s="168"/>
    </row>
    <row r="8938" spans="1:2" x14ac:dyDescent="0.25">
      <c r="A8938" s="170"/>
      <c r="B8938" s="168"/>
    </row>
    <row r="8939" spans="1:2" x14ac:dyDescent="0.25">
      <c r="A8939" s="170"/>
      <c r="B8939" s="168"/>
    </row>
    <row r="8940" spans="1:2" x14ac:dyDescent="0.25">
      <c r="A8940" s="170"/>
      <c r="B8940" s="168"/>
    </row>
    <row r="8941" spans="1:2" x14ac:dyDescent="0.25">
      <c r="A8941" s="170"/>
      <c r="B8941" s="168"/>
    </row>
    <row r="8942" spans="1:2" x14ac:dyDescent="0.25">
      <c r="A8942" s="170"/>
      <c r="B8942" s="168"/>
    </row>
    <row r="8943" spans="1:2" x14ac:dyDescent="0.25">
      <c r="A8943" s="170"/>
      <c r="B8943" s="168"/>
    </row>
    <row r="8944" spans="1:2" x14ac:dyDescent="0.25">
      <c r="A8944" s="170"/>
      <c r="B8944" s="168"/>
    </row>
    <row r="8945" spans="1:2" x14ac:dyDescent="0.25">
      <c r="A8945" s="170"/>
      <c r="B8945" s="168"/>
    </row>
    <row r="8946" spans="1:2" x14ac:dyDescent="0.25">
      <c r="A8946" s="170"/>
      <c r="B8946" s="168"/>
    </row>
    <row r="8947" spans="1:2" x14ac:dyDescent="0.25">
      <c r="A8947" s="170"/>
      <c r="B8947" s="168"/>
    </row>
    <row r="8948" spans="1:2" x14ac:dyDescent="0.25">
      <c r="A8948" s="170"/>
      <c r="B8948" s="168"/>
    </row>
    <row r="8949" spans="1:2" x14ac:dyDescent="0.25">
      <c r="A8949" s="170"/>
      <c r="B8949" s="168"/>
    </row>
    <row r="8950" spans="1:2" x14ac:dyDescent="0.25">
      <c r="A8950" s="170"/>
      <c r="B8950" s="168"/>
    </row>
    <row r="8951" spans="1:2" x14ac:dyDescent="0.25">
      <c r="A8951" s="170"/>
      <c r="B8951" s="168"/>
    </row>
    <row r="8952" spans="1:2" x14ac:dyDescent="0.25">
      <c r="A8952" s="170"/>
      <c r="B8952" s="168"/>
    </row>
    <row r="8953" spans="1:2" x14ac:dyDescent="0.25">
      <c r="A8953" s="170"/>
      <c r="B8953" s="168"/>
    </row>
    <row r="8954" spans="1:2" x14ac:dyDescent="0.25">
      <c r="A8954" s="170"/>
      <c r="B8954" s="168"/>
    </row>
    <row r="8955" spans="1:2" x14ac:dyDescent="0.25">
      <c r="A8955" s="170"/>
      <c r="B8955" s="168"/>
    </row>
    <row r="8956" spans="1:2" x14ac:dyDescent="0.25">
      <c r="A8956" s="170"/>
      <c r="B8956" s="168"/>
    </row>
    <row r="8957" spans="1:2" x14ac:dyDescent="0.25">
      <c r="A8957" s="170"/>
      <c r="B8957" s="168"/>
    </row>
    <row r="8958" spans="1:2" x14ac:dyDescent="0.25">
      <c r="A8958" s="170"/>
      <c r="B8958" s="168"/>
    </row>
    <row r="8959" spans="1:2" x14ac:dyDescent="0.25">
      <c r="A8959" s="170"/>
      <c r="B8959" s="168"/>
    </row>
    <row r="8960" spans="1:2" x14ac:dyDescent="0.25">
      <c r="A8960" s="170"/>
      <c r="B8960" s="168"/>
    </row>
    <row r="8961" spans="1:2" x14ac:dyDescent="0.25">
      <c r="A8961" s="170"/>
      <c r="B8961" s="168"/>
    </row>
    <row r="8962" spans="1:2" x14ac:dyDescent="0.25">
      <c r="A8962" s="170"/>
      <c r="B8962" s="168"/>
    </row>
    <row r="8963" spans="1:2" x14ac:dyDescent="0.25">
      <c r="A8963" s="170"/>
      <c r="B8963" s="168"/>
    </row>
    <row r="8964" spans="1:2" x14ac:dyDescent="0.25">
      <c r="A8964" s="170"/>
      <c r="B8964" s="168"/>
    </row>
    <row r="8965" spans="1:2" x14ac:dyDescent="0.25">
      <c r="A8965" s="170"/>
      <c r="B8965" s="168"/>
    </row>
    <row r="8966" spans="1:2" x14ac:dyDescent="0.25">
      <c r="A8966" s="170"/>
      <c r="B8966" s="168"/>
    </row>
    <row r="8967" spans="1:2" x14ac:dyDescent="0.25">
      <c r="A8967" s="170"/>
      <c r="B8967" s="168"/>
    </row>
    <row r="8968" spans="1:2" x14ac:dyDescent="0.25">
      <c r="A8968" s="170"/>
      <c r="B8968" s="168"/>
    </row>
    <row r="8969" spans="1:2" x14ac:dyDescent="0.25">
      <c r="A8969" s="170"/>
      <c r="B8969" s="168"/>
    </row>
    <row r="8970" spans="1:2" x14ac:dyDescent="0.25">
      <c r="A8970" s="170"/>
      <c r="B8970" s="168"/>
    </row>
    <row r="8971" spans="1:2" x14ac:dyDescent="0.25">
      <c r="A8971" s="170"/>
      <c r="B8971" s="168"/>
    </row>
    <row r="8972" spans="1:2" x14ac:dyDescent="0.25">
      <c r="A8972" s="170"/>
      <c r="B8972" s="168"/>
    </row>
    <row r="8973" spans="1:2" x14ac:dyDescent="0.25">
      <c r="A8973" s="170"/>
      <c r="B8973" s="168"/>
    </row>
    <row r="8974" spans="1:2" x14ac:dyDescent="0.25">
      <c r="A8974" s="170"/>
      <c r="B8974" s="168"/>
    </row>
    <row r="8975" spans="1:2" x14ac:dyDescent="0.25">
      <c r="A8975" s="170"/>
      <c r="B8975" s="168"/>
    </row>
    <row r="8976" spans="1:2" x14ac:dyDescent="0.25">
      <c r="A8976" s="170"/>
      <c r="B8976" s="168"/>
    </row>
    <row r="8977" spans="1:2" x14ac:dyDescent="0.25">
      <c r="A8977" s="170"/>
      <c r="B8977" s="168"/>
    </row>
    <row r="8978" spans="1:2" x14ac:dyDescent="0.25">
      <c r="A8978" s="170"/>
      <c r="B8978" s="168"/>
    </row>
    <row r="8979" spans="1:2" x14ac:dyDescent="0.25">
      <c r="A8979" s="170"/>
      <c r="B8979" s="168"/>
    </row>
    <row r="8980" spans="1:2" x14ac:dyDescent="0.25">
      <c r="A8980" s="170"/>
      <c r="B8980" s="168"/>
    </row>
    <row r="8981" spans="1:2" x14ac:dyDescent="0.25">
      <c r="A8981" s="170"/>
      <c r="B8981" s="168"/>
    </row>
    <row r="8982" spans="1:2" x14ac:dyDescent="0.25">
      <c r="A8982" s="170"/>
      <c r="B8982" s="168"/>
    </row>
    <row r="8983" spans="1:2" x14ac:dyDescent="0.25">
      <c r="A8983" s="170"/>
      <c r="B8983" s="168"/>
    </row>
    <row r="8984" spans="1:2" x14ac:dyDescent="0.25">
      <c r="A8984" s="170"/>
      <c r="B8984" s="168"/>
    </row>
    <row r="8985" spans="1:2" x14ac:dyDescent="0.25">
      <c r="A8985" s="170"/>
      <c r="B8985" s="168"/>
    </row>
    <row r="8986" spans="1:2" x14ac:dyDescent="0.25">
      <c r="A8986" s="170"/>
      <c r="B8986" s="168"/>
    </row>
    <row r="8987" spans="1:2" x14ac:dyDescent="0.25">
      <c r="A8987" s="170"/>
      <c r="B8987" s="168"/>
    </row>
    <row r="8988" spans="1:2" x14ac:dyDescent="0.25">
      <c r="A8988" s="170"/>
      <c r="B8988" s="168"/>
    </row>
    <row r="8989" spans="1:2" x14ac:dyDescent="0.25">
      <c r="A8989" s="170"/>
      <c r="B8989" s="168"/>
    </row>
    <row r="8990" spans="1:2" x14ac:dyDescent="0.25">
      <c r="A8990" s="170"/>
      <c r="B8990" s="168"/>
    </row>
    <row r="8991" spans="1:2" x14ac:dyDescent="0.25">
      <c r="A8991" s="170"/>
      <c r="B8991" s="168"/>
    </row>
    <row r="8992" spans="1:2" x14ac:dyDescent="0.25">
      <c r="A8992" s="170"/>
      <c r="B8992" s="168"/>
    </row>
    <row r="8993" spans="1:2" x14ac:dyDescent="0.25">
      <c r="A8993" s="170"/>
      <c r="B8993" s="168"/>
    </row>
    <row r="8994" spans="1:2" x14ac:dyDescent="0.25">
      <c r="A8994" s="170"/>
      <c r="B8994" s="168"/>
    </row>
    <row r="8995" spans="1:2" x14ac:dyDescent="0.25">
      <c r="A8995" s="170"/>
      <c r="B8995" s="168"/>
    </row>
    <row r="8996" spans="1:2" x14ac:dyDescent="0.25">
      <c r="A8996" s="170"/>
      <c r="B8996" s="168"/>
    </row>
    <row r="8997" spans="1:2" x14ac:dyDescent="0.25">
      <c r="A8997" s="170"/>
      <c r="B8997" s="168"/>
    </row>
    <row r="8998" spans="1:2" x14ac:dyDescent="0.25">
      <c r="A8998" s="170"/>
      <c r="B8998" s="168"/>
    </row>
    <row r="8999" spans="1:2" x14ac:dyDescent="0.25">
      <c r="A8999" s="170"/>
      <c r="B8999" s="168"/>
    </row>
    <row r="9000" spans="1:2" x14ac:dyDescent="0.25">
      <c r="A9000" s="170"/>
      <c r="B9000" s="168"/>
    </row>
    <row r="9001" spans="1:2" x14ac:dyDescent="0.25">
      <c r="A9001" s="170"/>
      <c r="B9001" s="168"/>
    </row>
    <row r="9002" spans="1:2" x14ac:dyDescent="0.25">
      <c r="A9002" s="170"/>
      <c r="B9002" s="168"/>
    </row>
    <row r="9003" spans="1:2" x14ac:dyDescent="0.25">
      <c r="A9003" s="170"/>
      <c r="B9003" s="168"/>
    </row>
    <row r="9004" spans="1:2" x14ac:dyDescent="0.25">
      <c r="A9004" s="170"/>
      <c r="B9004" s="168"/>
    </row>
    <row r="9005" spans="1:2" x14ac:dyDescent="0.25">
      <c r="A9005" s="170"/>
      <c r="B9005" s="168"/>
    </row>
    <row r="9006" spans="1:2" x14ac:dyDescent="0.25">
      <c r="A9006" s="170"/>
      <c r="B9006" s="168"/>
    </row>
    <row r="9007" spans="1:2" x14ac:dyDescent="0.25">
      <c r="A9007" s="170"/>
      <c r="B9007" s="168"/>
    </row>
    <row r="9008" spans="1:2" x14ac:dyDescent="0.25">
      <c r="A9008" s="170"/>
      <c r="B9008" s="168"/>
    </row>
    <row r="9009" spans="1:2" x14ac:dyDescent="0.25">
      <c r="A9009" s="170"/>
      <c r="B9009" s="168"/>
    </row>
    <row r="9010" spans="1:2" x14ac:dyDescent="0.25">
      <c r="A9010" s="170"/>
      <c r="B9010" s="168"/>
    </row>
    <row r="9011" spans="1:2" x14ac:dyDescent="0.25">
      <c r="A9011" s="170"/>
      <c r="B9011" s="168"/>
    </row>
    <row r="9012" spans="1:2" x14ac:dyDescent="0.25">
      <c r="A9012" s="170"/>
      <c r="B9012" s="168"/>
    </row>
    <row r="9013" spans="1:2" x14ac:dyDescent="0.25">
      <c r="A9013" s="170"/>
      <c r="B9013" s="168"/>
    </row>
    <row r="9014" spans="1:2" x14ac:dyDescent="0.25">
      <c r="A9014" s="170"/>
      <c r="B9014" s="168"/>
    </row>
    <row r="9015" spans="1:2" x14ac:dyDescent="0.25">
      <c r="A9015" s="170"/>
      <c r="B9015" s="168"/>
    </row>
    <row r="9016" spans="1:2" x14ac:dyDescent="0.25">
      <c r="A9016" s="170"/>
      <c r="B9016" s="168"/>
    </row>
    <row r="9017" spans="1:2" x14ac:dyDescent="0.25">
      <c r="A9017" s="170"/>
      <c r="B9017" s="168"/>
    </row>
    <row r="9018" spans="1:2" x14ac:dyDescent="0.25">
      <c r="A9018" s="170"/>
      <c r="B9018" s="168"/>
    </row>
    <row r="9019" spans="1:2" x14ac:dyDescent="0.25">
      <c r="A9019" s="170"/>
      <c r="B9019" s="168"/>
    </row>
    <row r="9020" spans="1:2" x14ac:dyDescent="0.25">
      <c r="A9020" s="170"/>
      <c r="B9020" s="168"/>
    </row>
    <row r="9021" spans="1:2" x14ac:dyDescent="0.25">
      <c r="A9021" s="170"/>
      <c r="B9021" s="168"/>
    </row>
    <row r="9022" spans="1:2" x14ac:dyDescent="0.25">
      <c r="A9022" s="170"/>
      <c r="B9022" s="168"/>
    </row>
    <row r="9023" spans="1:2" x14ac:dyDescent="0.25">
      <c r="A9023" s="170"/>
      <c r="B9023" s="168"/>
    </row>
    <row r="9024" spans="1:2" x14ac:dyDescent="0.25">
      <c r="A9024" s="170"/>
      <c r="B9024" s="168"/>
    </row>
    <row r="9025" spans="1:2" x14ac:dyDescent="0.25">
      <c r="A9025" s="170"/>
      <c r="B9025" s="168"/>
    </row>
    <row r="9026" spans="1:2" x14ac:dyDescent="0.25">
      <c r="A9026" s="170"/>
      <c r="B9026" s="168"/>
    </row>
    <row r="9027" spans="1:2" x14ac:dyDescent="0.25">
      <c r="A9027" s="170"/>
      <c r="B9027" s="168"/>
    </row>
    <row r="9028" spans="1:2" x14ac:dyDescent="0.25">
      <c r="A9028" s="170"/>
      <c r="B9028" s="168"/>
    </row>
    <row r="9029" spans="1:2" x14ac:dyDescent="0.25">
      <c r="A9029" s="170"/>
      <c r="B9029" s="168"/>
    </row>
    <row r="9030" spans="1:2" x14ac:dyDescent="0.25">
      <c r="A9030" s="170"/>
      <c r="B9030" s="168"/>
    </row>
    <row r="9031" spans="1:2" x14ac:dyDescent="0.25">
      <c r="A9031" s="170"/>
      <c r="B9031" s="168"/>
    </row>
    <row r="9032" spans="1:2" x14ac:dyDescent="0.25">
      <c r="A9032" s="170"/>
      <c r="B9032" s="168"/>
    </row>
    <row r="9033" spans="1:2" x14ac:dyDescent="0.25">
      <c r="A9033" s="170"/>
      <c r="B9033" s="168"/>
    </row>
    <row r="9034" spans="1:2" x14ac:dyDescent="0.25">
      <c r="A9034" s="170"/>
      <c r="B9034" s="168"/>
    </row>
    <row r="9035" spans="1:2" x14ac:dyDescent="0.25">
      <c r="A9035" s="170"/>
      <c r="B9035" s="168"/>
    </row>
    <row r="9036" spans="1:2" x14ac:dyDescent="0.25">
      <c r="A9036" s="170"/>
      <c r="B9036" s="168"/>
    </row>
    <row r="9037" spans="1:2" x14ac:dyDescent="0.25">
      <c r="A9037" s="170"/>
      <c r="B9037" s="168"/>
    </row>
    <row r="9038" spans="1:2" x14ac:dyDescent="0.25">
      <c r="A9038" s="170"/>
      <c r="B9038" s="168"/>
    </row>
    <row r="9039" spans="1:2" x14ac:dyDescent="0.25">
      <c r="A9039" s="170"/>
      <c r="B9039" s="168"/>
    </row>
    <row r="9040" spans="1:2" x14ac:dyDescent="0.25">
      <c r="A9040" s="170"/>
      <c r="B9040" s="168"/>
    </row>
    <row r="9041" spans="1:2" x14ac:dyDescent="0.25">
      <c r="A9041" s="170"/>
      <c r="B9041" s="168"/>
    </row>
    <row r="9042" spans="1:2" x14ac:dyDescent="0.25">
      <c r="A9042" s="170"/>
      <c r="B9042" s="168"/>
    </row>
    <row r="9043" spans="1:2" x14ac:dyDescent="0.25">
      <c r="A9043" s="170"/>
      <c r="B9043" s="168"/>
    </row>
    <row r="9044" spans="1:2" x14ac:dyDescent="0.25">
      <c r="A9044" s="170"/>
      <c r="B9044" s="168"/>
    </row>
    <row r="9045" spans="1:2" x14ac:dyDescent="0.25">
      <c r="A9045" s="170"/>
      <c r="B9045" s="168"/>
    </row>
    <row r="9046" spans="1:2" x14ac:dyDescent="0.25">
      <c r="A9046" s="170"/>
      <c r="B9046" s="168"/>
    </row>
    <row r="9047" spans="1:2" x14ac:dyDescent="0.25">
      <c r="A9047" s="170"/>
      <c r="B9047" s="168"/>
    </row>
    <row r="9048" spans="1:2" x14ac:dyDescent="0.25">
      <c r="A9048" s="170"/>
      <c r="B9048" s="168"/>
    </row>
    <row r="9049" spans="1:2" x14ac:dyDescent="0.25">
      <c r="A9049" s="170"/>
      <c r="B9049" s="168"/>
    </row>
    <row r="9050" spans="1:2" x14ac:dyDescent="0.25">
      <c r="A9050" s="170"/>
      <c r="B9050" s="168"/>
    </row>
    <row r="9051" spans="1:2" x14ac:dyDescent="0.25">
      <c r="A9051" s="170"/>
      <c r="B9051" s="168"/>
    </row>
    <row r="9052" spans="1:2" x14ac:dyDescent="0.25">
      <c r="A9052" s="170"/>
      <c r="B9052" s="168"/>
    </row>
    <row r="9053" spans="1:2" x14ac:dyDescent="0.25">
      <c r="A9053" s="170"/>
      <c r="B9053" s="168"/>
    </row>
    <row r="9054" spans="1:2" x14ac:dyDescent="0.25">
      <c r="A9054" s="170"/>
      <c r="B9054" s="168"/>
    </row>
    <row r="9055" spans="1:2" x14ac:dyDescent="0.25">
      <c r="A9055" s="170"/>
      <c r="B9055" s="168"/>
    </row>
    <row r="9056" spans="1:2" x14ac:dyDescent="0.25">
      <c r="A9056" s="170"/>
      <c r="B9056" s="168"/>
    </row>
    <row r="9057" spans="1:2" x14ac:dyDescent="0.25">
      <c r="A9057" s="170"/>
      <c r="B9057" s="168"/>
    </row>
    <row r="9058" spans="1:2" x14ac:dyDescent="0.25">
      <c r="A9058" s="170"/>
      <c r="B9058" s="168"/>
    </row>
    <row r="9059" spans="1:2" x14ac:dyDescent="0.25">
      <c r="A9059" s="170"/>
      <c r="B9059" s="168"/>
    </row>
    <row r="9060" spans="1:2" x14ac:dyDescent="0.25">
      <c r="A9060" s="170"/>
      <c r="B9060" s="168"/>
    </row>
    <row r="9061" spans="1:2" x14ac:dyDescent="0.25">
      <c r="A9061" s="170"/>
      <c r="B9061" s="168"/>
    </row>
    <row r="9062" spans="1:2" x14ac:dyDescent="0.25">
      <c r="A9062" s="170"/>
      <c r="B9062" s="168"/>
    </row>
    <row r="9063" spans="1:2" x14ac:dyDescent="0.25">
      <c r="A9063" s="170"/>
      <c r="B9063" s="168"/>
    </row>
    <row r="9064" spans="1:2" x14ac:dyDescent="0.25">
      <c r="A9064" s="170"/>
      <c r="B9064" s="168"/>
    </row>
    <row r="9065" spans="1:2" x14ac:dyDescent="0.25">
      <c r="A9065" s="170"/>
      <c r="B9065" s="168"/>
    </row>
    <row r="9066" spans="1:2" x14ac:dyDescent="0.25">
      <c r="A9066" s="170"/>
      <c r="B9066" s="168"/>
    </row>
    <row r="9067" spans="1:2" x14ac:dyDescent="0.25">
      <c r="A9067" s="170"/>
      <c r="B9067" s="168"/>
    </row>
    <row r="9068" spans="1:2" x14ac:dyDescent="0.25">
      <c r="A9068" s="170"/>
      <c r="B9068" s="168"/>
    </row>
    <row r="9069" spans="1:2" x14ac:dyDescent="0.25">
      <c r="A9069" s="170"/>
      <c r="B9069" s="168"/>
    </row>
    <row r="9070" spans="1:2" x14ac:dyDescent="0.25">
      <c r="A9070" s="170"/>
      <c r="B9070" s="168"/>
    </row>
    <row r="9071" spans="1:2" x14ac:dyDescent="0.25">
      <c r="A9071" s="170"/>
      <c r="B9071" s="168"/>
    </row>
    <row r="9072" spans="1:2" x14ac:dyDescent="0.25">
      <c r="A9072" s="170"/>
      <c r="B9072" s="168"/>
    </row>
    <row r="9073" spans="1:2" x14ac:dyDescent="0.25">
      <c r="A9073" s="170"/>
      <c r="B9073" s="168"/>
    </row>
    <row r="9074" spans="1:2" x14ac:dyDescent="0.25">
      <c r="A9074" s="170"/>
      <c r="B9074" s="168"/>
    </row>
    <row r="9075" spans="1:2" x14ac:dyDescent="0.25">
      <c r="A9075" s="170"/>
      <c r="B9075" s="168"/>
    </row>
    <row r="9076" spans="1:2" x14ac:dyDescent="0.25">
      <c r="A9076" s="170"/>
      <c r="B9076" s="168"/>
    </row>
    <row r="9077" spans="1:2" x14ac:dyDescent="0.25">
      <c r="A9077" s="170"/>
      <c r="B9077" s="168"/>
    </row>
    <row r="9078" spans="1:2" x14ac:dyDescent="0.25">
      <c r="A9078" s="170"/>
      <c r="B9078" s="168"/>
    </row>
    <row r="9079" spans="1:2" x14ac:dyDescent="0.25">
      <c r="A9079" s="170"/>
      <c r="B9079" s="168"/>
    </row>
    <row r="9080" spans="1:2" x14ac:dyDescent="0.25">
      <c r="A9080" s="170"/>
      <c r="B9080" s="168"/>
    </row>
    <row r="9081" spans="1:2" x14ac:dyDescent="0.25">
      <c r="A9081" s="170"/>
      <c r="B9081" s="168"/>
    </row>
    <row r="9082" spans="1:2" x14ac:dyDescent="0.25">
      <c r="A9082" s="170"/>
      <c r="B9082" s="168"/>
    </row>
    <row r="9083" spans="1:2" x14ac:dyDescent="0.25">
      <c r="A9083" s="170"/>
      <c r="B9083" s="168"/>
    </row>
    <row r="9084" spans="1:2" x14ac:dyDescent="0.25">
      <c r="A9084" s="170"/>
      <c r="B9084" s="168"/>
    </row>
    <row r="9085" spans="1:2" x14ac:dyDescent="0.25">
      <c r="A9085" s="170"/>
      <c r="B9085" s="168"/>
    </row>
    <row r="9086" spans="1:2" x14ac:dyDescent="0.25">
      <c r="A9086" s="170"/>
      <c r="B9086" s="168"/>
    </row>
    <row r="9087" spans="1:2" x14ac:dyDescent="0.25">
      <c r="A9087" s="170"/>
      <c r="B9087" s="168"/>
    </row>
    <row r="9088" spans="1:2" x14ac:dyDescent="0.25">
      <c r="A9088" s="170"/>
      <c r="B9088" s="168"/>
    </row>
    <row r="9089" spans="1:2" x14ac:dyDescent="0.25">
      <c r="A9089" s="170"/>
      <c r="B9089" s="168"/>
    </row>
    <row r="9090" spans="1:2" x14ac:dyDescent="0.25">
      <c r="A9090" s="170"/>
      <c r="B9090" s="168"/>
    </row>
    <row r="9091" spans="1:2" x14ac:dyDescent="0.25">
      <c r="A9091" s="170"/>
      <c r="B9091" s="168"/>
    </row>
    <row r="9092" spans="1:2" x14ac:dyDescent="0.25">
      <c r="A9092" s="170"/>
      <c r="B9092" s="168"/>
    </row>
    <row r="9093" spans="1:2" x14ac:dyDescent="0.25">
      <c r="A9093" s="170"/>
      <c r="B9093" s="168"/>
    </row>
    <row r="9094" spans="1:2" x14ac:dyDescent="0.25">
      <c r="A9094" s="170"/>
      <c r="B9094" s="168"/>
    </row>
    <row r="9095" spans="1:2" x14ac:dyDescent="0.25">
      <c r="A9095" s="170"/>
      <c r="B9095" s="168"/>
    </row>
    <row r="9096" spans="1:2" x14ac:dyDescent="0.25">
      <c r="A9096" s="170"/>
      <c r="B9096" s="168"/>
    </row>
    <row r="9097" spans="1:2" x14ac:dyDescent="0.25">
      <c r="A9097" s="170"/>
      <c r="B9097" s="168"/>
    </row>
    <row r="9098" spans="1:2" x14ac:dyDescent="0.25">
      <c r="A9098" s="170"/>
      <c r="B9098" s="168"/>
    </row>
    <row r="9099" spans="1:2" x14ac:dyDescent="0.25">
      <c r="A9099" s="170"/>
      <c r="B9099" s="168"/>
    </row>
    <row r="9100" spans="1:2" x14ac:dyDescent="0.25">
      <c r="A9100" s="170"/>
      <c r="B9100" s="168"/>
    </row>
    <row r="9101" spans="1:2" x14ac:dyDescent="0.25">
      <c r="A9101" s="170"/>
      <c r="B9101" s="168"/>
    </row>
    <row r="9102" spans="1:2" x14ac:dyDescent="0.25">
      <c r="A9102" s="170"/>
      <c r="B9102" s="168"/>
    </row>
    <row r="9103" spans="1:2" x14ac:dyDescent="0.25">
      <c r="A9103" s="170"/>
      <c r="B9103" s="168"/>
    </row>
    <row r="9104" spans="1:2" x14ac:dyDescent="0.25">
      <c r="A9104" s="170"/>
      <c r="B9104" s="168"/>
    </row>
    <row r="9105" spans="1:2" x14ac:dyDescent="0.25">
      <c r="A9105" s="170"/>
      <c r="B9105" s="168"/>
    </row>
    <row r="9106" spans="1:2" x14ac:dyDescent="0.25">
      <c r="A9106" s="170"/>
      <c r="B9106" s="168"/>
    </row>
    <row r="9107" spans="1:2" x14ac:dyDescent="0.25">
      <c r="A9107" s="170"/>
      <c r="B9107" s="168"/>
    </row>
    <row r="9108" spans="1:2" x14ac:dyDescent="0.25">
      <c r="A9108" s="170"/>
      <c r="B9108" s="168"/>
    </row>
    <row r="9109" spans="1:2" x14ac:dyDescent="0.25">
      <c r="A9109" s="170"/>
      <c r="B9109" s="168"/>
    </row>
    <row r="9110" spans="1:2" x14ac:dyDescent="0.25">
      <c r="A9110" s="170"/>
      <c r="B9110" s="168"/>
    </row>
    <row r="9111" spans="1:2" x14ac:dyDescent="0.25">
      <c r="A9111" s="170"/>
      <c r="B9111" s="168"/>
    </row>
    <row r="9112" spans="1:2" x14ac:dyDescent="0.25">
      <c r="A9112" s="170"/>
      <c r="B9112" s="168"/>
    </row>
    <row r="9113" spans="1:2" x14ac:dyDescent="0.25">
      <c r="A9113" s="170"/>
      <c r="B9113" s="168"/>
    </row>
    <row r="9114" spans="1:2" x14ac:dyDescent="0.25">
      <c r="A9114" s="170"/>
      <c r="B9114" s="168"/>
    </row>
    <row r="9115" spans="1:2" x14ac:dyDescent="0.25">
      <c r="A9115" s="170"/>
      <c r="B9115" s="168"/>
    </row>
    <row r="9116" spans="1:2" x14ac:dyDescent="0.25">
      <c r="A9116" s="170"/>
      <c r="B9116" s="168"/>
    </row>
    <row r="9117" spans="1:2" x14ac:dyDescent="0.25">
      <c r="A9117" s="170"/>
      <c r="B9117" s="168"/>
    </row>
    <row r="9118" spans="1:2" x14ac:dyDescent="0.25">
      <c r="A9118" s="170"/>
      <c r="B9118" s="168"/>
    </row>
    <row r="9119" spans="1:2" x14ac:dyDescent="0.25">
      <c r="A9119" s="170"/>
      <c r="B9119" s="168"/>
    </row>
    <row r="9120" spans="1:2" x14ac:dyDescent="0.25">
      <c r="A9120" s="170"/>
      <c r="B9120" s="168"/>
    </row>
    <row r="9121" spans="1:2" x14ac:dyDescent="0.25">
      <c r="A9121" s="170"/>
      <c r="B9121" s="168"/>
    </row>
    <row r="9122" spans="1:2" x14ac:dyDescent="0.25">
      <c r="A9122" s="170"/>
      <c r="B9122" s="168"/>
    </row>
    <row r="9123" spans="1:2" x14ac:dyDescent="0.25">
      <c r="A9123" s="170"/>
      <c r="B9123" s="168"/>
    </row>
    <row r="9124" spans="1:2" x14ac:dyDescent="0.25">
      <c r="A9124" s="170"/>
      <c r="B9124" s="168"/>
    </row>
    <row r="9125" spans="1:2" x14ac:dyDescent="0.25">
      <c r="A9125" s="170"/>
      <c r="B9125" s="168"/>
    </row>
    <row r="9126" spans="1:2" x14ac:dyDescent="0.25">
      <c r="A9126" s="170"/>
      <c r="B9126" s="168"/>
    </row>
    <row r="9127" spans="1:2" x14ac:dyDescent="0.25">
      <c r="A9127" s="170"/>
      <c r="B9127" s="168"/>
    </row>
    <row r="9128" spans="1:2" x14ac:dyDescent="0.25">
      <c r="A9128" s="170"/>
      <c r="B9128" s="168"/>
    </row>
    <row r="9129" spans="1:2" x14ac:dyDescent="0.25">
      <c r="A9129" s="170"/>
      <c r="B9129" s="168"/>
    </row>
    <row r="9130" spans="1:2" x14ac:dyDescent="0.25">
      <c r="A9130" s="170"/>
      <c r="B9130" s="168"/>
    </row>
    <row r="9131" spans="1:2" x14ac:dyDescent="0.25">
      <c r="A9131" s="170"/>
      <c r="B9131" s="168"/>
    </row>
    <row r="9132" spans="1:2" x14ac:dyDescent="0.25">
      <c r="A9132" s="170"/>
      <c r="B9132" s="168"/>
    </row>
    <row r="9133" spans="1:2" x14ac:dyDescent="0.25">
      <c r="A9133" s="170"/>
      <c r="B9133" s="168"/>
    </row>
    <row r="9134" spans="1:2" x14ac:dyDescent="0.25">
      <c r="A9134" s="170"/>
      <c r="B9134" s="168"/>
    </row>
    <row r="9135" spans="1:2" x14ac:dyDescent="0.25">
      <c r="A9135" s="170"/>
      <c r="B9135" s="168"/>
    </row>
    <row r="9136" spans="1:2" x14ac:dyDescent="0.25">
      <c r="A9136" s="170"/>
      <c r="B9136" s="168"/>
    </row>
    <row r="9137" spans="1:2" x14ac:dyDescent="0.25">
      <c r="A9137" s="170"/>
      <c r="B9137" s="168"/>
    </row>
    <row r="9138" spans="1:2" x14ac:dyDescent="0.25">
      <c r="A9138" s="170"/>
      <c r="B9138" s="168"/>
    </row>
    <row r="9139" spans="1:2" x14ac:dyDescent="0.25">
      <c r="A9139" s="170"/>
      <c r="B9139" s="168"/>
    </row>
    <row r="9140" spans="1:2" x14ac:dyDescent="0.25">
      <c r="A9140" s="170"/>
      <c r="B9140" s="168"/>
    </row>
    <row r="9141" spans="1:2" x14ac:dyDescent="0.25">
      <c r="A9141" s="170"/>
      <c r="B9141" s="168"/>
    </row>
    <row r="9142" spans="1:2" x14ac:dyDescent="0.25">
      <c r="A9142" s="170"/>
      <c r="B9142" s="168"/>
    </row>
    <row r="9143" spans="1:2" x14ac:dyDescent="0.25">
      <c r="A9143" s="170"/>
      <c r="B9143" s="168"/>
    </row>
    <row r="9144" spans="1:2" x14ac:dyDescent="0.25">
      <c r="A9144" s="170"/>
      <c r="B9144" s="168"/>
    </row>
    <row r="9145" spans="1:2" x14ac:dyDescent="0.25">
      <c r="A9145" s="170"/>
      <c r="B9145" s="168"/>
    </row>
    <row r="9146" spans="1:2" x14ac:dyDescent="0.25">
      <c r="A9146" s="170"/>
      <c r="B9146" s="168"/>
    </row>
    <row r="9147" spans="1:2" x14ac:dyDescent="0.25">
      <c r="A9147" s="170"/>
      <c r="B9147" s="168"/>
    </row>
    <row r="9148" spans="1:2" x14ac:dyDescent="0.25">
      <c r="A9148" s="170"/>
      <c r="B9148" s="168"/>
    </row>
    <row r="9149" spans="1:2" x14ac:dyDescent="0.25">
      <c r="A9149" s="170"/>
      <c r="B9149" s="168"/>
    </row>
    <row r="9150" spans="1:2" x14ac:dyDescent="0.25">
      <c r="A9150" s="170"/>
      <c r="B9150" s="168"/>
    </row>
    <row r="9151" spans="1:2" x14ac:dyDescent="0.25">
      <c r="A9151" s="170"/>
      <c r="B9151" s="168"/>
    </row>
    <row r="9152" spans="1:2" x14ac:dyDescent="0.25">
      <c r="A9152" s="170"/>
      <c r="B9152" s="168"/>
    </row>
    <row r="9153" spans="1:2" x14ac:dyDescent="0.25">
      <c r="A9153" s="170"/>
      <c r="B9153" s="168"/>
    </row>
    <row r="9154" spans="1:2" x14ac:dyDescent="0.25">
      <c r="A9154" s="170"/>
      <c r="B9154" s="168"/>
    </row>
    <row r="9155" spans="1:2" x14ac:dyDescent="0.25">
      <c r="A9155" s="170"/>
      <c r="B9155" s="168"/>
    </row>
    <row r="9156" spans="1:2" x14ac:dyDescent="0.25">
      <c r="A9156" s="170"/>
      <c r="B9156" s="168"/>
    </row>
    <row r="9157" spans="1:2" x14ac:dyDescent="0.25">
      <c r="A9157" s="170"/>
      <c r="B9157" s="168"/>
    </row>
    <row r="9158" spans="1:2" x14ac:dyDescent="0.25">
      <c r="A9158" s="170"/>
      <c r="B9158" s="168"/>
    </row>
    <row r="9159" spans="1:2" x14ac:dyDescent="0.25">
      <c r="A9159" s="170"/>
      <c r="B9159" s="168"/>
    </row>
    <row r="9160" spans="1:2" x14ac:dyDescent="0.25">
      <c r="A9160" s="170"/>
      <c r="B9160" s="168"/>
    </row>
    <row r="9161" spans="1:2" x14ac:dyDescent="0.25">
      <c r="A9161" s="170"/>
      <c r="B9161" s="168"/>
    </row>
    <row r="9162" spans="1:2" x14ac:dyDescent="0.25">
      <c r="A9162" s="170"/>
      <c r="B9162" s="168"/>
    </row>
    <row r="9163" spans="1:2" x14ac:dyDescent="0.25">
      <c r="A9163" s="170"/>
      <c r="B9163" s="168"/>
    </row>
    <row r="9164" spans="1:2" x14ac:dyDescent="0.25">
      <c r="A9164" s="170"/>
      <c r="B9164" s="168"/>
    </row>
    <row r="9165" spans="1:2" x14ac:dyDescent="0.25">
      <c r="A9165" s="170"/>
      <c r="B9165" s="168"/>
    </row>
    <row r="9166" spans="1:2" x14ac:dyDescent="0.25">
      <c r="A9166" s="170"/>
      <c r="B9166" s="168"/>
    </row>
    <row r="9167" spans="1:2" x14ac:dyDescent="0.25">
      <c r="A9167" s="170"/>
      <c r="B9167" s="168"/>
    </row>
    <row r="9168" spans="1:2" x14ac:dyDescent="0.25">
      <c r="A9168" s="170"/>
      <c r="B9168" s="168"/>
    </row>
    <row r="9169" spans="1:2" x14ac:dyDescent="0.25">
      <c r="A9169" s="170"/>
      <c r="B9169" s="168"/>
    </row>
    <row r="9170" spans="1:2" x14ac:dyDescent="0.25">
      <c r="A9170" s="170"/>
      <c r="B9170" s="168"/>
    </row>
    <row r="9171" spans="1:2" x14ac:dyDescent="0.25">
      <c r="A9171" s="170"/>
      <c r="B9171" s="168"/>
    </row>
    <row r="9172" spans="1:2" x14ac:dyDescent="0.25">
      <c r="A9172" s="170"/>
      <c r="B9172" s="168"/>
    </row>
    <row r="9173" spans="1:2" x14ac:dyDescent="0.25">
      <c r="A9173" s="170"/>
      <c r="B9173" s="168"/>
    </row>
    <row r="9174" spans="1:2" x14ac:dyDescent="0.25">
      <c r="A9174" s="170"/>
      <c r="B9174" s="168"/>
    </row>
    <row r="9175" spans="1:2" x14ac:dyDescent="0.25">
      <c r="A9175" s="170"/>
      <c r="B9175" s="168"/>
    </row>
    <row r="9176" spans="1:2" x14ac:dyDescent="0.25">
      <c r="A9176" s="170"/>
      <c r="B9176" s="168"/>
    </row>
    <row r="9177" spans="1:2" x14ac:dyDescent="0.25">
      <c r="A9177" s="170"/>
      <c r="B9177" s="168"/>
    </row>
    <row r="9178" spans="1:2" x14ac:dyDescent="0.25">
      <c r="A9178" s="170"/>
      <c r="B9178" s="168"/>
    </row>
    <row r="9179" spans="1:2" x14ac:dyDescent="0.25">
      <c r="A9179" s="170"/>
      <c r="B9179" s="168"/>
    </row>
    <row r="9180" spans="1:2" x14ac:dyDescent="0.25">
      <c r="A9180" s="170"/>
      <c r="B9180" s="168"/>
    </row>
    <row r="9181" spans="1:2" x14ac:dyDescent="0.25">
      <c r="A9181" s="170"/>
      <c r="B9181" s="168"/>
    </row>
    <row r="9182" spans="1:2" x14ac:dyDescent="0.25">
      <c r="A9182" s="170"/>
      <c r="B9182" s="168"/>
    </row>
    <row r="9183" spans="1:2" x14ac:dyDescent="0.25">
      <c r="A9183" s="170"/>
      <c r="B9183" s="168"/>
    </row>
    <row r="9184" spans="1:2" x14ac:dyDescent="0.25">
      <c r="A9184" s="170"/>
      <c r="B9184" s="168"/>
    </row>
    <row r="9185" spans="1:2" x14ac:dyDescent="0.25">
      <c r="A9185" s="170"/>
      <c r="B9185" s="168"/>
    </row>
    <row r="9186" spans="1:2" x14ac:dyDescent="0.25">
      <c r="A9186" s="170"/>
      <c r="B9186" s="168"/>
    </row>
    <row r="9187" spans="1:2" x14ac:dyDescent="0.25">
      <c r="A9187" s="170"/>
      <c r="B9187" s="168"/>
    </row>
    <row r="9188" spans="1:2" x14ac:dyDescent="0.25">
      <c r="A9188" s="170"/>
      <c r="B9188" s="168"/>
    </row>
    <row r="9189" spans="1:2" x14ac:dyDescent="0.25">
      <c r="A9189" s="170"/>
      <c r="B9189" s="168"/>
    </row>
    <row r="9190" spans="1:2" x14ac:dyDescent="0.25">
      <c r="A9190" s="170"/>
      <c r="B9190" s="168"/>
    </row>
    <row r="9191" spans="1:2" x14ac:dyDescent="0.25">
      <c r="A9191" s="170"/>
      <c r="B9191" s="168"/>
    </row>
    <row r="9192" spans="1:2" x14ac:dyDescent="0.25">
      <c r="A9192" s="170"/>
      <c r="B9192" s="168"/>
    </row>
    <row r="9193" spans="1:2" x14ac:dyDescent="0.25">
      <c r="A9193" s="170"/>
      <c r="B9193" s="168"/>
    </row>
    <row r="9194" spans="1:2" x14ac:dyDescent="0.25">
      <c r="A9194" s="170"/>
      <c r="B9194" s="168"/>
    </row>
    <row r="9195" spans="1:2" x14ac:dyDescent="0.25">
      <c r="A9195" s="170"/>
      <c r="B9195" s="168"/>
    </row>
    <row r="9196" spans="1:2" x14ac:dyDescent="0.25">
      <c r="A9196" s="170"/>
      <c r="B9196" s="168"/>
    </row>
    <row r="9197" spans="1:2" x14ac:dyDescent="0.25">
      <c r="A9197" s="170"/>
      <c r="B9197" s="168"/>
    </row>
    <row r="9198" spans="1:2" x14ac:dyDescent="0.25">
      <c r="A9198" s="170"/>
      <c r="B9198" s="168"/>
    </row>
    <row r="9199" spans="1:2" x14ac:dyDescent="0.25">
      <c r="A9199" s="170"/>
      <c r="B9199" s="168"/>
    </row>
    <row r="9200" spans="1:2" x14ac:dyDescent="0.25">
      <c r="A9200" s="170"/>
      <c r="B9200" s="168"/>
    </row>
    <row r="9201" spans="1:2" x14ac:dyDescent="0.25">
      <c r="A9201" s="170"/>
      <c r="B9201" s="168"/>
    </row>
    <row r="9202" spans="1:2" x14ac:dyDescent="0.25">
      <c r="A9202" s="170"/>
      <c r="B9202" s="168"/>
    </row>
    <row r="9203" spans="1:2" x14ac:dyDescent="0.25">
      <c r="A9203" s="170"/>
      <c r="B9203" s="168"/>
    </row>
    <row r="9204" spans="1:2" x14ac:dyDescent="0.25">
      <c r="A9204" s="170"/>
      <c r="B9204" s="168"/>
    </row>
    <row r="9205" spans="1:2" x14ac:dyDescent="0.25">
      <c r="A9205" s="170"/>
      <c r="B9205" s="168"/>
    </row>
    <row r="9206" spans="1:2" x14ac:dyDescent="0.25">
      <c r="A9206" s="170"/>
      <c r="B9206" s="168"/>
    </row>
    <row r="9207" spans="1:2" x14ac:dyDescent="0.25">
      <c r="A9207" s="170"/>
      <c r="B9207" s="168"/>
    </row>
    <row r="9208" spans="1:2" x14ac:dyDescent="0.25">
      <c r="A9208" s="170"/>
      <c r="B9208" s="168"/>
    </row>
    <row r="9209" spans="1:2" x14ac:dyDescent="0.25">
      <c r="A9209" s="170"/>
      <c r="B9209" s="168"/>
    </row>
    <row r="9210" spans="1:2" x14ac:dyDescent="0.25">
      <c r="A9210" s="170"/>
      <c r="B9210" s="168"/>
    </row>
    <row r="9211" spans="1:2" x14ac:dyDescent="0.25">
      <c r="A9211" s="170"/>
      <c r="B9211" s="168"/>
    </row>
    <row r="9212" spans="1:2" x14ac:dyDescent="0.25">
      <c r="A9212" s="170"/>
      <c r="B9212" s="168"/>
    </row>
    <row r="9213" spans="1:2" x14ac:dyDescent="0.25">
      <c r="A9213" s="170"/>
      <c r="B9213" s="168"/>
    </row>
    <row r="9214" spans="1:2" x14ac:dyDescent="0.25">
      <c r="A9214" s="170"/>
      <c r="B9214" s="168"/>
    </row>
    <row r="9215" spans="1:2" x14ac:dyDescent="0.25">
      <c r="A9215" s="170"/>
      <c r="B9215" s="168"/>
    </row>
    <row r="9216" spans="1:2" x14ac:dyDescent="0.25">
      <c r="A9216" s="170"/>
      <c r="B9216" s="168"/>
    </row>
    <row r="9217" spans="1:2" x14ac:dyDescent="0.25">
      <c r="A9217" s="170"/>
      <c r="B9217" s="168"/>
    </row>
    <row r="9218" spans="1:2" x14ac:dyDescent="0.25">
      <c r="A9218" s="170"/>
      <c r="B9218" s="168"/>
    </row>
    <row r="9219" spans="1:2" x14ac:dyDescent="0.25">
      <c r="A9219" s="170"/>
      <c r="B9219" s="168"/>
    </row>
    <row r="9220" spans="1:2" x14ac:dyDescent="0.25">
      <c r="A9220" s="170"/>
      <c r="B9220" s="168"/>
    </row>
    <row r="9221" spans="1:2" x14ac:dyDescent="0.25">
      <c r="A9221" s="170"/>
      <c r="B9221" s="168"/>
    </row>
    <row r="9222" spans="1:2" x14ac:dyDescent="0.25">
      <c r="A9222" s="170"/>
      <c r="B9222" s="168"/>
    </row>
    <row r="9223" spans="1:2" x14ac:dyDescent="0.25">
      <c r="A9223" s="170"/>
      <c r="B9223" s="168"/>
    </row>
    <row r="9224" spans="1:2" x14ac:dyDescent="0.25">
      <c r="A9224" s="170"/>
      <c r="B9224" s="168"/>
    </row>
    <row r="9225" spans="1:2" x14ac:dyDescent="0.25">
      <c r="A9225" s="170"/>
      <c r="B9225" s="168"/>
    </row>
    <row r="9226" spans="1:2" x14ac:dyDescent="0.25">
      <c r="A9226" s="170"/>
      <c r="B9226" s="168"/>
    </row>
    <row r="9227" spans="1:2" x14ac:dyDescent="0.25">
      <c r="A9227" s="170"/>
      <c r="B9227" s="168"/>
    </row>
    <row r="9228" spans="1:2" x14ac:dyDescent="0.25">
      <c r="A9228" s="170"/>
      <c r="B9228" s="168"/>
    </row>
    <row r="9229" spans="1:2" x14ac:dyDescent="0.25">
      <c r="A9229" s="170"/>
      <c r="B9229" s="168"/>
    </row>
    <row r="9230" spans="1:2" x14ac:dyDescent="0.25">
      <c r="A9230" s="170"/>
      <c r="B9230" s="168"/>
    </row>
    <row r="9231" spans="1:2" x14ac:dyDescent="0.25">
      <c r="A9231" s="170"/>
      <c r="B9231" s="168"/>
    </row>
    <row r="9232" spans="1:2" x14ac:dyDescent="0.25">
      <c r="A9232" s="170"/>
      <c r="B9232" s="168"/>
    </row>
    <row r="9233" spans="1:2" x14ac:dyDescent="0.25">
      <c r="A9233" s="170"/>
      <c r="B9233" s="168"/>
    </row>
    <row r="9234" spans="1:2" x14ac:dyDescent="0.25">
      <c r="A9234" s="170"/>
      <c r="B9234" s="168"/>
    </row>
    <row r="9235" spans="1:2" x14ac:dyDescent="0.25">
      <c r="A9235" s="170"/>
      <c r="B9235" s="168"/>
    </row>
    <row r="9236" spans="1:2" x14ac:dyDescent="0.25">
      <c r="A9236" s="170"/>
      <c r="B9236" s="168"/>
    </row>
    <row r="9237" spans="1:2" x14ac:dyDescent="0.25">
      <c r="A9237" s="170"/>
      <c r="B9237" s="168"/>
    </row>
    <row r="9238" spans="1:2" x14ac:dyDescent="0.25">
      <c r="A9238" s="170"/>
      <c r="B9238" s="168"/>
    </row>
    <row r="9239" spans="1:2" x14ac:dyDescent="0.25">
      <c r="A9239" s="170"/>
      <c r="B9239" s="168"/>
    </row>
    <row r="9240" spans="1:2" x14ac:dyDescent="0.25">
      <c r="A9240" s="170"/>
      <c r="B9240" s="168"/>
    </row>
    <row r="9241" spans="1:2" x14ac:dyDescent="0.25">
      <c r="A9241" s="170"/>
      <c r="B9241" s="168"/>
    </row>
    <row r="9242" spans="1:2" x14ac:dyDescent="0.25">
      <c r="A9242" s="170"/>
      <c r="B9242" s="168"/>
    </row>
    <row r="9243" spans="1:2" x14ac:dyDescent="0.25">
      <c r="A9243" s="170"/>
      <c r="B9243" s="168"/>
    </row>
    <row r="9244" spans="1:2" x14ac:dyDescent="0.25">
      <c r="A9244" s="170"/>
      <c r="B9244" s="168"/>
    </row>
    <row r="9245" spans="1:2" x14ac:dyDescent="0.25">
      <c r="A9245" s="170"/>
      <c r="B9245" s="168"/>
    </row>
    <row r="9246" spans="1:2" x14ac:dyDescent="0.25">
      <c r="A9246" s="170"/>
      <c r="B9246" s="168"/>
    </row>
    <row r="9247" spans="1:2" x14ac:dyDescent="0.25">
      <c r="A9247" s="170"/>
      <c r="B9247" s="168"/>
    </row>
    <row r="9248" spans="1:2" x14ac:dyDescent="0.25">
      <c r="A9248" s="170"/>
      <c r="B9248" s="168"/>
    </row>
    <row r="9249" spans="1:2" x14ac:dyDescent="0.25">
      <c r="A9249" s="170"/>
      <c r="B9249" s="168"/>
    </row>
    <row r="9250" spans="1:2" x14ac:dyDescent="0.25">
      <c r="A9250" s="170"/>
      <c r="B9250" s="168"/>
    </row>
    <row r="9251" spans="1:2" x14ac:dyDescent="0.25">
      <c r="A9251" s="170"/>
      <c r="B9251" s="168"/>
    </row>
    <row r="9252" spans="1:2" x14ac:dyDescent="0.25">
      <c r="A9252" s="170"/>
      <c r="B9252" s="168"/>
    </row>
    <row r="9253" spans="1:2" x14ac:dyDescent="0.25">
      <c r="A9253" s="170"/>
      <c r="B9253" s="168"/>
    </row>
    <row r="9254" spans="1:2" x14ac:dyDescent="0.25">
      <c r="A9254" s="170"/>
      <c r="B9254" s="168"/>
    </row>
    <row r="9255" spans="1:2" x14ac:dyDescent="0.25">
      <c r="A9255" s="170"/>
      <c r="B9255" s="168"/>
    </row>
    <row r="9256" spans="1:2" x14ac:dyDescent="0.25">
      <c r="A9256" s="170"/>
      <c r="B9256" s="168"/>
    </row>
    <row r="9257" spans="1:2" x14ac:dyDescent="0.25">
      <c r="A9257" s="170"/>
      <c r="B9257" s="168"/>
    </row>
    <row r="9258" spans="1:2" x14ac:dyDescent="0.25">
      <c r="A9258" s="170"/>
      <c r="B9258" s="168"/>
    </row>
    <row r="9259" spans="1:2" x14ac:dyDescent="0.25">
      <c r="A9259" s="170"/>
      <c r="B9259" s="168"/>
    </row>
    <row r="9260" spans="1:2" x14ac:dyDescent="0.25">
      <c r="A9260" s="170"/>
      <c r="B9260" s="168"/>
    </row>
    <row r="9261" spans="1:2" x14ac:dyDescent="0.25">
      <c r="A9261" s="170"/>
      <c r="B9261" s="168"/>
    </row>
    <row r="9262" spans="1:2" x14ac:dyDescent="0.25">
      <c r="A9262" s="170"/>
      <c r="B9262" s="168"/>
    </row>
    <row r="9263" spans="1:2" x14ac:dyDescent="0.25">
      <c r="A9263" s="170"/>
      <c r="B9263" s="168"/>
    </row>
    <row r="9264" spans="1:2" x14ac:dyDescent="0.25">
      <c r="A9264" s="170"/>
      <c r="B9264" s="168"/>
    </row>
    <row r="9265" spans="1:2" x14ac:dyDescent="0.25">
      <c r="A9265" s="170"/>
      <c r="B9265" s="168"/>
    </row>
    <row r="9266" spans="1:2" x14ac:dyDescent="0.25">
      <c r="A9266" s="170"/>
      <c r="B9266" s="168"/>
    </row>
    <row r="9267" spans="1:2" x14ac:dyDescent="0.25">
      <c r="A9267" s="170"/>
      <c r="B9267" s="168"/>
    </row>
    <row r="9268" spans="1:2" x14ac:dyDescent="0.25">
      <c r="A9268" s="170"/>
      <c r="B9268" s="168"/>
    </row>
    <row r="9269" spans="1:2" x14ac:dyDescent="0.25">
      <c r="A9269" s="170"/>
      <c r="B9269" s="168"/>
    </row>
    <row r="9270" spans="1:2" x14ac:dyDescent="0.25">
      <c r="A9270" s="170"/>
      <c r="B9270" s="168"/>
    </row>
    <row r="9271" spans="1:2" x14ac:dyDescent="0.25">
      <c r="A9271" s="170"/>
      <c r="B9271" s="168"/>
    </row>
    <row r="9272" spans="1:2" x14ac:dyDescent="0.25">
      <c r="A9272" s="170"/>
      <c r="B9272" s="168"/>
    </row>
    <row r="9273" spans="1:2" x14ac:dyDescent="0.25">
      <c r="A9273" s="170"/>
      <c r="B9273" s="168"/>
    </row>
    <row r="9274" spans="1:2" x14ac:dyDescent="0.25">
      <c r="A9274" s="170"/>
      <c r="B9274" s="168"/>
    </row>
    <row r="9275" spans="1:2" x14ac:dyDescent="0.25">
      <c r="A9275" s="170"/>
      <c r="B9275" s="168"/>
    </row>
    <row r="9276" spans="1:2" x14ac:dyDescent="0.25">
      <c r="A9276" s="170"/>
      <c r="B9276" s="168"/>
    </row>
    <row r="9277" spans="1:2" x14ac:dyDescent="0.25">
      <c r="A9277" s="170"/>
      <c r="B9277" s="168"/>
    </row>
    <row r="9278" spans="1:2" x14ac:dyDescent="0.25">
      <c r="A9278" s="170"/>
      <c r="B9278" s="168"/>
    </row>
    <row r="9279" spans="1:2" x14ac:dyDescent="0.25">
      <c r="A9279" s="170"/>
      <c r="B9279" s="168"/>
    </row>
    <row r="9280" spans="1:2" x14ac:dyDescent="0.25">
      <c r="A9280" s="170"/>
      <c r="B9280" s="168"/>
    </row>
    <row r="9281" spans="1:2" x14ac:dyDescent="0.25">
      <c r="A9281" s="170"/>
      <c r="B9281" s="168"/>
    </row>
    <row r="9282" spans="1:2" x14ac:dyDescent="0.25">
      <c r="A9282" s="170"/>
      <c r="B9282" s="168"/>
    </row>
    <row r="9283" spans="1:2" x14ac:dyDescent="0.25">
      <c r="A9283" s="170"/>
      <c r="B9283" s="168"/>
    </row>
    <row r="9284" spans="1:2" x14ac:dyDescent="0.25">
      <c r="A9284" s="170"/>
      <c r="B9284" s="168"/>
    </row>
    <row r="9285" spans="1:2" x14ac:dyDescent="0.25">
      <c r="A9285" s="170"/>
      <c r="B9285" s="168"/>
    </row>
    <row r="9286" spans="1:2" x14ac:dyDescent="0.25">
      <c r="A9286" s="170"/>
      <c r="B9286" s="168"/>
    </row>
    <row r="9287" spans="1:2" x14ac:dyDescent="0.25">
      <c r="A9287" s="170"/>
      <c r="B9287" s="168"/>
    </row>
    <row r="9288" spans="1:2" x14ac:dyDescent="0.25">
      <c r="A9288" s="170"/>
      <c r="B9288" s="168"/>
    </row>
    <row r="9289" spans="1:2" x14ac:dyDescent="0.25">
      <c r="A9289" s="170"/>
      <c r="B9289" s="168"/>
    </row>
    <row r="9290" spans="1:2" x14ac:dyDescent="0.25">
      <c r="A9290" s="170"/>
      <c r="B9290" s="168"/>
    </row>
    <row r="9291" spans="1:2" x14ac:dyDescent="0.25">
      <c r="A9291" s="170"/>
      <c r="B9291" s="168"/>
    </row>
    <row r="9292" spans="1:2" x14ac:dyDescent="0.25">
      <c r="A9292" s="170"/>
      <c r="B9292" s="168"/>
    </row>
    <row r="9293" spans="1:2" x14ac:dyDescent="0.25">
      <c r="A9293" s="170"/>
      <c r="B9293" s="168"/>
    </row>
    <row r="9294" spans="1:2" x14ac:dyDescent="0.25">
      <c r="A9294" s="170"/>
      <c r="B9294" s="168"/>
    </row>
    <row r="9295" spans="1:2" x14ac:dyDescent="0.25">
      <c r="A9295" s="170"/>
      <c r="B9295" s="168"/>
    </row>
    <row r="9296" spans="1:2" x14ac:dyDescent="0.25">
      <c r="A9296" s="170"/>
      <c r="B9296" s="168"/>
    </row>
    <row r="9297" spans="1:2" x14ac:dyDescent="0.25">
      <c r="A9297" s="170"/>
      <c r="B9297" s="168"/>
    </row>
    <row r="9298" spans="1:2" x14ac:dyDescent="0.25">
      <c r="A9298" s="170"/>
      <c r="B9298" s="168"/>
    </row>
    <row r="9299" spans="1:2" x14ac:dyDescent="0.25">
      <c r="A9299" s="170"/>
      <c r="B9299" s="168"/>
    </row>
    <row r="9300" spans="1:2" x14ac:dyDescent="0.25">
      <c r="A9300" s="170"/>
      <c r="B9300" s="168"/>
    </row>
    <row r="9301" spans="1:2" x14ac:dyDescent="0.25">
      <c r="A9301" s="170"/>
      <c r="B9301" s="168"/>
    </row>
    <row r="9302" spans="1:2" x14ac:dyDescent="0.25">
      <c r="A9302" s="170"/>
      <c r="B9302" s="168"/>
    </row>
    <row r="9303" spans="1:2" x14ac:dyDescent="0.25">
      <c r="A9303" s="170"/>
      <c r="B9303" s="168"/>
    </row>
    <row r="9304" spans="1:2" x14ac:dyDescent="0.25">
      <c r="A9304" s="170"/>
      <c r="B9304" s="168"/>
    </row>
    <row r="9305" spans="1:2" x14ac:dyDescent="0.25">
      <c r="A9305" s="170"/>
      <c r="B9305" s="168"/>
    </row>
    <row r="9306" spans="1:2" x14ac:dyDescent="0.25">
      <c r="A9306" s="170"/>
      <c r="B9306" s="168"/>
    </row>
    <row r="9307" spans="1:2" x14ac:dyDescent="0.25">
      <c r="A9307" s="170"/>
      <c r="B9307" s="168"/>
    </row>
    <row r="9308" spans="1:2" x14ac:dyDescent="0.25">
      <c r="A9308" s="170"/>
      <c r="B9308" s="168"/>
    </row>
    <row r="9309" spans="1:2" x14ac:dyDescent="0.25">
      <c r="A9309" s="170"/>
      <c r="B9309" s="168"/>
    </row>
    <row r="9310" spans="1:2" x14ac:dyDescent="0.25">
      <c r="A9310" s="170"/>
      <c r="B9310" s="168"/>
    </row>
    <row r="9311" spans="1:2" x14ac:dyDescent="0.25">
      <c r="A9311" s="170"/>
      <c r="B9311" s="168"/>
    </row>
    <row r="9312" spans="1:2" x14ac:dyDescent="0.25">
      <c r="A9312" s="170"/>
      <c r="B9312" s="168"/>
    </row>
    <row r="9313" spans="1:2" x14ac:dyDescent="0.25">
      <c r="A9313" s="170"/>
      <c r="B9313" s="168"/>
    </row>
    <row r="9314" spans="1:2" x14ac:dyDescent="0.25">
      <c r="A9314" s="170"/>
      <c r="B9314" s="168"/>
    </row>
    <row r="9315" spans="1:2" x14ac:dyDescent="0.25">
      <c r="A9315" s="170"/>
      <c r="B9315" s="168"/>
    </row>
    <row r="9316" spans="1:2" x14ac:dyDescent="0.25">
      <c r="A9316" s="170"/>
      <c r="B9316" s="168"/>
    </row>
    <row r="9317" spans="1:2" x14ac:dyDescent="0.25">
      <c r="A9317" s="170"/>
      <c r="B9317" s="168"/>
    </row>
    <row r="9318" spans="1:2" x14ac:dyDescent="0.25">
      <c r="A9318" s="170"/>
      <c r="B9318" s="168"/>
    </row>
    <row r="9319" spans="1:2" x14ac:dyDescent="0.25">
      <c r="A9319" s="170"/>
      <c r="B9319" s="168"/>
    </row>
    <row r="9320" spans="1:2" x14ac:dyDescent="0.25">
      <c r="A9320" s="170"/>
      <c r="B9320" s="168"/>
    </row>
    <row r="9321" spans="1:2" x14ac:dyDescent="0.25">
      <c r="A9321" s="170"/>
      <c r="B9321" s="168"/>
    </row>
    <row r="9322" spans="1:2" x14ac:dyDescent="0.25">
      <c r="A9322" s="170"/>
      <c r="B9322" s="168"/>
    </row>
    <row r="9323" spans="1:2" x14ac:dyDescent="0.25">
      <c r="A9323" s="170"/>
      <c r="B9323" s="168"/>
    </row>
    <row r="9324" spans="1:2" x14ac:dyDescent="0.25">
      <c r="A9324" s="170"/>
      <c r="B9324" s="168"/>
    </row>
    <row r="9325" spans="1:2" x14ac:dyDescent="0.25">
      <c r="A9325" s="170"/>
      <c r="B9325" s="168"/>
    </row>
    <row r="9326" spans="1:2" x14ac:dyDescent="0.25">
      <c r="A9326" s="170"/>
      <c r="B9326" s="168"/>
    </row>
    <row r="9327" spans="1:2" x14ac:dyDescent="0.25">
      <c r="A9327" s="170"/>
      <c r="B9327" s="168"/>
    </row>
    <row r="9328" spans="1:2" x14ac:dyDescent="0.25">
      <c r="A9328" s="170"/>
      <c r="B9328" s="168"/>
    </row>
    <row r="9329" spans="1:2" x14ac:dyDescent="0.25">
      <c r="A9329" s="170"/>
      <c r="B9329" s="168"/>
    </row>
    <row r="9330" spans="1:2" x14ac:dyDescent="0.25">
      <c r="A9330" s="170"/>
      <c r="B9330" s="168"/>
    </row>
    <row r="9331" spans="1:2" x14ac:dyDescent="0.25">
      <c r="A9331" s="170"/>
      <c r="B9331" s="168"/>
    </row>
    <row r="9332" spans="1:2" x14ac:dyDescent="0.25">
      <c r="A9332" s="170"/>
      <c r="B9332" s="168"/>
    </row>
    <row r="9333" spans="1:2" x14ac:dyDescent="0.25">
      <c r="A9333" s="170"/>
      <c r="B9333" s="168"/>
    </row>
    <row r="9334" spans="1:2" x14ac:dyDescent="0.25">
      <c r="A9334" s="170"/>
      <c r="B9334" s="168"/>
    </row>
    <row r="9335" spans="1:2" x14ac:dyDescent="0.25">
      <c r="A9335" s="170"/>
      <c r="B9335" s="168"/>
    </row>
    <row r="9336" spans="1:2" x14ac:dyDescent="0.25">
      <c r="A9336" s="170"/>
      <c r="B9336" s="168"/>
    </row>
    <row r="9337" spans="1:2" x14ac:dyDescent="0.25">
      <c r="A9337" s="170"/>
      <c r="B9337" s="168"/>
    </row>
    <row r="9338" spans="1:2" x14ac:dyDescent="0.25">
      <c r="A9338" s="170"/>
      <c r="B9338" s="168"/>
    </row>
    <row r="9339" spans="1:2" x14ac:dyDescent="0.25">
      <c r="A9339" s="170"/>
      <c r="B9339" s="168"/>
    </row>
    <row r="9340" spans="1:2" x14ac:dyDescent="0.25">
      <c r="A9340" s="170"/>
      <c r="B9340" s="168"/>
    </row>
    <row r="9341" spans="1:2" x14ac:dyDescent="0.25">
      <c r="A9341" s="170"/>
      <c r="B9341" s="168"/>
    </row>
    <row r="9342" spans="1:2" x14ac:dyDescent="0.25">
      <c r="A9342" s="170"/>
      <c r="B9342" s="168"/>
    </row>
    <row r="9343" spans="1:2" x14ac:dyDescent="0.25">
      <c r="A9343" s="170"/>
      <c r="B9343" s="168"/>
    </row>
    <row r="9344" spans="1:2" x14ac:dyDescent="0.25">
      <c r="A9344" s="170"/>
      <c r="B9344" s="168"/>
    </row>
    <row r="9345" spans="1:2" x14ac:dyDescent="0.25">
      <c r="A9345" s="170"/>
      <c r="B9345" s="168"/>
    </row>
    <row r="9346" spans="1:2" x14ac:dyDescent="0.25">
      <c r="A9346" s="170"/>
      <c r="B9346" s="168"/>
    </row>
    <row r="9347" spans="1:2" x14ac:dyDescent="0.25">
      <c r="A9347" s="170"/>
      <c r="B9347" s="168"/>
    </row>
    <row r="9348" spans="1:2" x14ac:dyDescent="0.25">
      <c r="A9348" s="170"/>
      <c r="B9348" s="168"/>
    </row>
    <row r="9349" spans="1:2" x14ac:dyDescent="0.25">
      <c r="A9349" s="170"/>
      <c r="B9349" s="168"/>
    </row>
    <row r="9350" spans="1:2" x14ac:dyDescent="0.25">
      <c r="A9350" s="170"/>
      <c r="B9350" s="168"/>
    </row>
    <row r="9351" spans="1:2" x14ac:dyDescent="0.25">
      <c r="A9351" s="170"/>
      <c r="B9351" s="168"/>
    </row>
    <row r="9352" spans="1:2" x14ac:dyDescent="0.25">
      <c r="A9352" s="170"/>
      <c r="B9352" s="168"/>
    </row>
    <row r="9353" spans="1:2" x14ac:dyDescent="0.25">
      <c r="A9353" s="170"/>
      <c r="B9353" s="168"/>
    </row>
    <row r="9354" spans="1:2" x14ac:dyDescent="0.25">
      <c r="A9354" s="170"/>
      <c r="B9354" s="168"/>
    </row>
    <row r="9355" spans="1:2" x14ac:dyDescent="0.25">
      <c r="A9355" s="170"/>
      <c r="B9355" s="168"/>
    </row>
    <row r="9356" spans="1:2" x14ac:dyDescent="0.25">
      <c r="A9356" s="170"/>
      <c r="B9356" s="168"/>
    </row>
    <row r="9357" spans="1:2" x14ac:dyDescent="0.25">
      <c r="A9357" s="170"/>
      <c r="B9357" s="168"/>
    </row>
    <row r="9358" spans="1:2" x14ac:dyDescent="0.25">
      <c r="A9358" s="170"/>
      <c r="B9358" s="168"/>
    </row>
    <row r="9359" spans="1:2" x14ac:dyDescent="0.25">
      <c r="A9359" s="170"/>
      <c r="B9359" s="168"/>
    </row>
    <row r="9360" spans="1:2" x14ac:dyDescent="0.25">
      <c r="A9360" s="170"/>
      <c r="B9360" s="168"/>
    </row>
    <row r="9361" spans="1:2" x14ac:dyDescent="0.25">
      <c r="A9361" s="170"/>
      <c r="B9361" s="168"/>
    </row>
    <row r="9362" spans="1:2" x14ac:dyDescent="0.25">
      <c r="A9362" s="170"/>
      <c r="B9362" s="168"/>
    </row>
    <row r="9363" spans="1:2" x14ac:dyDescent="0.25">
      <c r="A9363" s="170"/>
      <c r="B9363" s="168"/>
    </row>
    <row r="9364" spans="1:2" x14ac:dyDescent="0.25">
      <c r="A9364" s="170"/>
      <c r="B9364" s="168"/>
    </row>
    <row r="9365" spans="1:2" x14ac:dyDescent="0.25">
      <c r="A9365" s="170"/>
      <c r="B9365" s="168"/>
    </row>
    <row r="9366" spans="1:2" x14ac:dyDescent="0.25">
      <c r="A9366" s="170"/>
      <c r="B9366" s="168"/>
    </row>
    <row r="9367" spans="1:2" x14ac:dyDescent="0.25">
      <c r="A9367" s="170"/>
      <c r="B9367" s="168"/>
    </row>
    <row r="9368" spans="1:2" x14ac:dyDescent="0.25">
      <c r="A9368" s="170"/>
      <c r="B9368" s="168"/>
    </row>
    <row r="9369" spans="1:2" x14ac:dyDescent="0.25">
      <c r="A9369" s="170"/>
      <c r="B9369" s="168"/>
    </row>
    <row r="9370" spans="1:2" x14ac:dyDescent="0.25">
      <c r="A9370" s="170"/>
      <c r="B9370" s="168"/>
    </row>
    <row r="9371" spans="1:2" x14ac:dyDescent="0.25">
      <c r="A9371" s="170"/>
      <c r="B9371" s="168"/>
    </row>
    <row r="9372" spans="1:2" x14ac:dyDescent="0.25">
      <c r="A9372" s="170"/>
      <c r="B9372" s="168"/>
    </row>
    <row r="9373" spans="1:2" x14ac:dyDescent="0.25">
      <c r="A9373" s="170"/>
      <c r="B9373" s="168"/>
    </row>
    <row r="9374" spans="1:2" x14ac:dyDescent="0.25">
      <c r="A9374" s="170"/>
      <c r="B9374" s="168"/>
    </row>
    <row r="9375" spans="1:2" x14ac:dyDescent="0.25">
      <c r="A9375" s="170"/>
      <c r="B9375" s="168"/>
    </row>
    <row r="9376" spans="1:2" x14ac:dyDescent="0.25">
      <c r="A9376" s="170"/>
      <c r="B9376" s="168"/>
    </row>
    <row r="9377" spans="1:2" x14ac:dyDescent="0.25">
      <c r="A9377" s="170"/>
      <c r="B9377" s="168"/>
    </row>
    <row r="9378" spans="1:2" x14ac:dyDescent="0.25">
      <c r="A9378" s="170"/>
      <c r="B9378" s="168"/>
    </row>
    <row r="9379" spans="1:2" x14ac:dyDescent="0.25">
      <c r="A9379" s="170"/>
      <c r="B9379" s="168"/>
    </row>
    <row r="9380" spans="1:2" x14ac:dyDescent="0.25">
      <c r="A9380" s="170"/>
      <c r="B9380" s="168"/>
    </row>
    <row r="9381" spans="1:2" x14ac:dyDescent="0.25">
      <c r="A9381" s="170"/>
      <c r="B9381" s="168"/>
    </row>
    <row r="9382" spans="1:2" x14ac:dyDescent="0.25">
      <c r="A9382" s="170"/>
      <c r="B9382" s="168"/>
    </row>
    <row r="9383" spans="1:2" x14ac:dyDescent="0.25">
      <c r="A9383" s="170"/>
      <c r="B9383" s="168"/>
    </row>
    <row r="9384" spans="1:2" x14ac:dyDescent="0.25">
      <c r="A9384" s="170"/>
      <c r="B9384" s="168"/>
    </row>
    <row r="9385" spans="1:2" x14ac:dyDescent="0.25">
      <c r="A9385" s="170"/>
      <c r="B9385" s="168"/>
    </row>
    <row r="9386" spans="1:2" x14ac:dyDescent="0.25">
      <c r="A9386" s="170"/>
      <c r="B9386" s="168"/>
    </row>
    <row r="9387" spans="1:2" x14ac:dyDescent="0.25">
      <c r="A9387" s="170"/>
      <c r="B9387" s="168"/>
    </row>
    <row r="9388" spans="1:2" x14ac:dyDescent="0.25">
      <c r="A9388" s="170"/>
      <c r="B9388" s="168"/>
    </row>
    <row r="9389" spans="1:2" x14ac:dyDescent="0.25">
      <c r="A9389" s="170"/>
      <c r="B9389" s="168"/>
    </row>
    <row r="9390" spans="1:2" x14ac:dyDescent="0.25">
      <c r="A9390" s="170"/>
      <c r="B9390" s="168"/>
    </row>
    <row r="9391" spans="1:2" x14ac:dyDescent="0.25">
      <c r="A9391" s="170"/>
      <c r="B9391" s="168"/>
    </row>
    <row r="9392" spans="1:2" x14ac:dyDescent="0.25">
      <c r="A9392" s="170"/>
      <c r="B9392" s="168"/>
    </row>
    <row r="9393" spans="1:2" x14ac:dyDescent="0.25">
      <c r="A9393" s="170"/>
      <c r="B9393" s="168"/>
    </row>
    <row r="9394" spans="1:2" x14ac:dyDescent="0.25">
      <c r="A9394" s="170"/>
      <c r="B9394" s="168"/>
    </row>
    <row r="9395" spans="1:2" x14ac:dyDescent="0.25">
      <c r="A9395" s="170"/>
      <c r="B9395" s="168"/>
    </row>
    <row r="9396" spans="1:2" x14ac:dyDescent="0.25">
      <c r="A9396" s="170"/>
      <c r="B9396" s="168"/>
    </row>
    <row r="9397" spans="1:2" x14ac:dyDescent="0.25">
      <c r="A9397" s="170"/>
      <c r="B9397" s="168"/>
    </row>
    <row r="9398" spans="1:2" x14ac:dyDescent="0.25">
      <c r="A9398" s="170"/>
      <c r="B9398" s="168"/>
    </row>
    <row r="9399" spans="1:2" x14ac:dyDescent="0.25">
      <c r="A9399" s="170"/>
      <c r="B9399" s="168"/>
    </row>
    <row r="9400" spans="1:2" x14ac:dyDescent="0.25">
      <c r="A9400" s="170"/>
      <c r="B9400" s="168"/>
    </row>
    <row r="9401" spans="1:2" x14ac:dyDescent="0.25">
      <c r="A9401" s="170"/>
      <c r="B9401" s="168"/>
    </row>
    <row r="9402" spans="1:2" x14ac:dyDescent="0.25">
      <c r="A9402" s="170"/>
      <c r="B9402" s="168"/>
    </row>
    <row r="9403" spans="1:2" x14ac:dyDescent="0.25">
      <c r="A9403" s="170"/>
      <c r="B9403" s="168"/>
    </row>
    <row r="9404" spans="1:2" x14ac:dyDescent="0.25">
      <c r="A9404" s="170"/>
      <c r="B9404" s="168"/>
    </row>
    <row r="9405" spans="1:2" x14ac:dyDescent="0.25">
      <c r="A9405" s="170"/>
      <c r="B9405" s="168"/>
    </row>
    <row r="9406" spans="1:2" x14ac:dyDescent="0.25">
      <c r="A9406" s="170"/>
      <c r="B9406" s="168"/>
    </row>
    <row r="9407" spans="1:2" x14ac:dyDescent="0.25">
      <c r="A9407" s="170"/>
      <c r="B9407" s="168"/>
    </row>
    <row r="9408" spans="1:2" x14ac:dyDescent="0.25">
      <c r="A9408" s="170"/>
      <c r="B9408" s="168"/>
    </row>
    <row r="9409" spans="1:2" x14ac:dyDescent="0.25">
      <c r="A9409" s="170"/>
      <c r="B9409" s="168"/>
    </row>
    <row r="9410" spans="1:2" x14ac:dyDescent="0.25">
      <c r="A9410" s="170"/>
      <c r="B9410" s="168"/>
    </row>
    <row r="9411" spans="1:2" x14ac:dyDescent="0.25">
      <c r="A9411" s="170"/>
      <c r="B9411" s="168"/>
    </row>
    <row r="9412" spans="1:2" x14ac:dyDescent="0.25">
      <c r="A9412" s="170"/>
      <c r="B9412" s="168"/>
    </row>
    <row r="9413" spans="1:2" x14ac:dyDescent="0.25">
      <c r="A9413" s="170"/>
      <c r="B9413" s="168"/>
    </row>
    <row r="9414" spans="1:2" x14ac:dyDescent="0.25">
      <c r="A9414" s="170"/>
      <c r="B9414" s="168"/>
    </row>
    <row r="9415" spans="1:2" x14ac:dyDescent="0.25">
      <c r="A9415" s="170"/>
      <c r="B9415" s="168"/>
    </row>
    <row r="9416" spans="1:2" x14ac:dyDescent="0.25">
      <c r="A9416" s="170"/>
      <c r="B9416" s="168"/>
    </row>
    <row r="9417" spans="1:2" x14ac:dyDescent="0.25">
      <c r="A9417" s="170"/>
      <c r="B9417" s="168"/>
    </row>
    <row r="9418" spans="1:2" x14ac:dyDescent="0.25">
      <c r="A9418" s="170"/>
      <c r="B9418" s="168"/>
    </row>
    <row r="9419" spans="1:2" x14ac:dyDescent="0.25">
      <c r="A9419" s="170"/>
      <c r="B9419" s="168"/>
    </row>
    <row r="9420" spans="1:2" x14ac:dyDescent="0.25">
      <c r="A9420" s="170"/>
      <c r="B9420" s="168"/>
    </row>
    <row r="9421" spans="1:2" x14ac:dyDescent="0.25">
      <c r="A9421" s="170"/>
      <c r="B9421" s="168"/>
    </row>
    <row r="9422" spans="1:2" x14ac:dyDescent="0.25">
      <c r="A9422" s="170"/>
      <c r="B9422" s="168"/>
    </row>
    <row r="9423" spans="1:2" x14ac:dyDescent="0.25">
      <c r="A9423" s="170"/>
      <c r="B9423" s="168"/>
    </row>
    <row r="9424" spans="1:2" x14ac:dyDescent="0.25">
      <c r="A9424" s="170"/>
      <c r="B9424" s="168"/>
    </row>
    <row r="9425" spans="1:2" x14ac:dyDescent="0.25">
      <c r="A9425" s="170"/>
      <c r="B9425" s="168"/>
    </row>
    <row r="9426" spans="1:2" x14ac:dyDescent="0.25">
      <c r="A9426" s="170"/>
      <c r="B9426" s="168"/>
    </row>
    <row r="9427" spans="1:2" x14ac:dyDescent="0.25">
      <c r="A9427" s="170"/>
      <c r="B9427" s="168"/>
    </row>
    <row r="9428" spans="1:2" x14ac:dyDescent="0.25">
      <c r="A9428" s="170"/>
      <c r="B9428" s="168"/>
    </row>
    <row r="9429" spans="1:2" x14ac:dyDescent="0.25">
      <c r="A9429" s="170"/>
      <c r="B9429" s="168"/>
    </row>
    <row r="9430" spans="1:2" x14ac:dyDescent="0.25">
      <c r="A9430" s="170"/>
      <c r="B9430" s="168"/>
    </row>
    <row r="9431" spans="1:2" x14ac:dyDescent="0.25">
      <c r="A9431" s="170"/>
      <c r="B9431" s="168"/>
    </row>
    <row r="9432" spans="1:2" x14ac:dyDescent="0.25">
      <c r="A9432" s="170"/>
      <c r="B9432" s="168"/>
    </row>
    <row r="9433" spans="1:2" x14ac:dyDescent="0.25">
      <c r="A9433" s="170"/>
      <c r="B9433" s="168"/>
    </row>
    <row r="9434" spans="1:2" x14ac:dyDescent="0.25">
      <c r="A9434" s="170"/>
      <c r="B9434" s="168"/>
    </row>
    <row r="9435" spans="1:2" x14ac:dyDescent="0.25">
      <c r="A9435" s="170"/>
      <c r="B9435" s="168"/>
    </row>
    <row r="9436" spans="1:2" x14ac:dyDescent="0.25">
      <c r="A9436" s="170"/>
      <c r="B9436" s="168"/>
    </row>
    <row r="9437" spans="1:2" x14ac:dyDescent="0.25">
      <c r="A9437" s="170"/>
      <c r="B9437" s="168"/>
    </row>
    <row r="9438" spans="1:2" x14ac:dyDescent="0.25">
      <c r="A9438" s="170"/>
      <c r="B9438" s="168"/>
    </row>
    <row r="9439" spans="1:2" x14ac:dyDescent="0.25">
      <c r="A9439" s="170"/>
      <c r="B9439" s="168"/>
    </row>
    <row r="9440" spans="1:2" x14ac:dyDescent="0.25">
      <c r="A9440" s="170"/>
      <c r="B9440" s="168"/>
    </row>
    <row r="9441" spans="1:2" x14ac:dyDescent="0.25">
      <c r="A9441" s="170"/>
      <c r="B9441" s="168"/>
    </row>
    <row r="9442" spans="1:2" x14ac:dyDescent="0.25">
      <c r="A9442" s="170"/>
      <c r="B9442" s="168"/>
    </row>
    <row r="9443" spans="1:2" x14ac:dyDescent="0.25">
      <c r="A9443" s="170"/>
      <c r="B9443" s="168"/>
    </row>
    <row r="9444" spans="1:2" x14ac:dyDescent="0.25">
      <c r="A9444" s="170"/>
      <c r="B9444" s="168"/>
    </row>
    <row r="9445" spans="1:2" x14ac:dyDescent="0.25">
      <c r="A9445" s="170"/>
      <c r="B9445" s="168"/>
    </row>
    <row r="9446" spans="1:2" x14ac:dyDescent="0.25">
      <c r="A9446" s="170"/>
      <c r="B9446" s="168"/>
    </row>
    <row r="9447" spans="1:2" x14ac:dyDescent="0.25">
      <c r="A9447" s="170"/>
      <c r="B9447" s="168"/>
    </row>
    <row r="9448" spans="1:2" x14ac:dyDescent="0.25">
      <c r="A9448" s="170"/>
      <c r="B9448" s="168"/>
    </row>
    <row r="9449" spans="1:2" x14ac:dyDescent="0.25">
      <c r="A9449" s="170"/>
      <c r="B9449" s="168"/>
    </row>
    <row r="9450" spans="1:2" x14ac:dyDescent="0.25">
      <c r="A9450" s="170"/>
      <c r="B9450" s="168"/>
    </row>
    <row r="9451" spans="1:2" x14ac:dyDescent="0.25">
      <c r="A9451" s="170"/>
      <c r="B9451" s="168"/>
    </row>
    <row r="9452" spans="1:2" x14ac:dyDescent="0.25">
      <c r="A9452" s="170"/>
      <c r="B9452" s="168"/>
    </row>
    <row r="9453" spans="1:2" x14ac:dyDescent="0.25">
      <c r="A9453" s="170"/>
      <c r="B9453" s="168"/>
    </row>
    <row r="9454" spans="1:2" x14ac:dyDescent="0.25">
      <c r="A9454" s="170"/>
      <c r="B9454" s="168"/>
    </row>
    <row r="9455" spans="1:2" x14ac:dyDescent="0.25">
      <c r="A9455" s="170"/>
      <c r="B9455" s="168"/>
    </row>
    <row r="9456" spans="1:2" x14ac:dyDescent="0.25">
      <c r="A9456" s="170"/>
      <c r="B9456" s="168"/>
    </row>
    <row r="9457" spans="1:2" x14ac:dyDescent="0.25">
      <c r="A9457" s="170"/>
      <c r="B9457" s="168"/>
    </row>
    <row r="9458" spans="1:2" x14ac:dyDescent="0.25">
      <c r="A9458" s="170"/>
      <c r="B9458" s="168"/>
    </row>
    <row r="9459" spans="1:2" x14ac:dyDescent="0.25">
      <c r="A9459" s="170"/>
      <c r="B9459" s="168"/>
    </row>
    <row r="9460" spans="1:2" x14ac:dyDescent="0.25">
      <c r="A9460" s="170"/>
      <c r="B9460" s="168"/>
    </row>
    <row r="9461" spans="1:2" x14ac:dyDescent="0.25">
      <c r="A9461" s="170"/>
      <c r="B9461" s="168"/>
    </row>
    <row r="9462" spans="1:2" x14ac:dyDescent="0.25">
      <c r="A9462" s="170"/>
      <c r="B9462" s="168"/>
    </row>
    <row r="9463" spans="1:2" x14ac:dyDescent="0.25">
      <c r="A9463" s="170"/>
      <c r="B9463" s="168"/>
    </row>
    <row r="9464" spans="1:2" x14ac:dyDescent="0.25">
      <c r="A9464" s="170"/>
      <c r="B9464" s="168"/>
    </row>
    <row r="9465" spans="1:2" x14ac:dyDescent="0.25">
      <c r="A9465" s="170"/>
      <c r="B9465" s="168"/>
    </row>
    <row r="9466" spans="1:2" x14ac:dyDescent="0.25">
      <c r="A9466" s="170"/>
      <c r="B9466" s="168"/>
    </row>
    <row r="9467" spans="1:2" x14ac:dyDescent="0.25">
      <c r="A9467" s="170"/>
      <c r="B9467" s="168"/>
    </row>
    <row r="9468" spans="1:2" x14ac:dyDescent="0.25">
      <c r="A9468" s="170"/>
      <c r="B9468" s="168"/>
    </row>
    <row r="9469" spans="1:2" x14ac:dyDescent="0.25">
      <c r="A9469" s="170"/>
      <c r="B9469" s="168"/>
    </row>
    <row r="9470" spans="1:2" x14ac:dyDescent="0.25">
      <c r="A9470" s="170"/>
      <c r="B9470" s="168"/>
    </row>
    <row r="9471" spans="1:2" x14ac:dyDescent="0.25">
      <c r="A9471" s="170"/>
      <c r="B9471" s="168"/>
    </row>
    <row r="9472" spans="1:2" x14ac:dyDescent="0.25">
      <c r="A9472" s="170"/>
      <c r="B9472" s="168"/>
    </row>
    <row r="9473" spans="1:2" x14ac:dyDescent="0.25">
      <c r="A9473" s="170"/>
      <c r="B9473" s="168"/>
    </row>
    <row r="9474" spans="1:2" x14ac:dyDescent="0.25">
      <c r="A9474" s="170"/>
      <c r="B9474" s="168"/>
    </row>
    <row r="9475" spans="1:2" x14ac:dyDescent="0.25">
      <c r="A9475" s="170"/>
      <c r="B9475" s="168"/>
    </row>
    <row r="9476" spans="1:2" x14ac:dyDescent="0.25">
      <c r="A9476" s="170"/>
      <c r="B9476" s="168"/>
    </row>
    <row r="9477" spans="1:2" x14ac:dyDescent="0.25">
      <c r="A9477" s="170"/>
      <c r="B9477" s="168"/>
    </row>
    <row r="9478" spans="1:2" x14ac:dyDescent="0.25">
      <c r="A9478" s="170"/>
      <c r="B9478" s="168"/>
    </row>
    <row r="9479" spans="1:2" x14ac:dyDescent="0.25">
      <c r="A9479" s="170"/>
      <c r="B9479" s="168"/>
    </row>
    <row r="9480" spans="1:2" x14ac:dyDescent="0.25">
      <c r="A9480" s="170"/>
      <c r="B9480" s="168"/>
    </row>
    <row r="9481" spans="1:2" x14ac:dyDescent="0.25">
      <c r="A9481" s="170"/>
      <c r="B9481" s="168"/>
    </row>
    <row r="9482" spans="1:2" x14ac:dyDescent="0.25">
      <c r="A9482" s="170"/>
      <c r="B9482" s="168"/>
    </row>
    <row r="9483" spans="1:2" x14ac:dyDescent="0.25">
      <c r="A9483" s="170"/>
      <c r="B9483" s="168"/>
    </row>
    <row r="9484" spans="1:2" x14ac:dyDescent="0.25">
      <c r="A9484" s="170"/>
      <c r="B9484" s="168"/>
    </row>
    <row r="9485" spans="1:2" x14ac:dyDescent="0.25">
      <c r="A9485" s="170"/>
      <c r="B9485" s="168"/>
    </row>
    <row r="9486" spans="1:2" x14ac:dyDescent="0.25">
      <c r="A9486" s="170"/>
      <c r="B9486" s="168"/>
    </row>
    <row r="9487" spans="1:2" x14ac:dyDescent="0.25">
      <c r="A9487" s="170"/>
      <c r="B9487" s="168"/>
    </row>
    <row r="9488" spans="1:2" x14ac:dyDescent="0.25">
      <c r="A9488" s="170"/>
      <c r="B9488" s="168"/>
    </row>
    <row r="9489" spans="1:2" x14ac:dyDescent="0.25">
      <c r="A9489" s="170"/>
      <c r="B9489" s="168"/>
    </row>
    <row r="9490" spans="1:2" x14ac:dyDescent="0.25">
      <c r="A9490" s="170"/>
      <c r="B9490" s="168"/>
    </row>
    <row r="9491" spans="1:2" x14ac:dyDescent="0.25">
      <c r="A9491" s="170"/>
      <c r="B9491" s="168"/>
    </row>
    <row r="9492" spans="1:2" x14ac:dyDescent="0.25">
      <c r="A9492" s="170"/>
      <c r="B9492" s="168"/>
    </row>
    <row r="9493" spans="1:2" x14ac:dyDescent="0.25">
      <c r="A9493" s="170"/>
      <c r="B9493" s="168"/>
    </row>
    <row r="9494" spans="1:2" x14ac:dyDescent="0.25">
      <c r="A9494" s="170"/>
      <c r="B9494" s="168"/>
    </row>
    <row r="9495" spans="1:2" x14ac:dyDescent="0.25">
      <c r="A9495" s="170"/>
      <c r="B9495" s="168"/>
    </row>
    <row r="9496" spans="1:2" x14ac:dyDescent="0.25">
      <c r="A9496" s="170"/>
      <c r="B9496" s="168"/>
    </row>
    <row r="9497" spans="1:2" x14ac:dyDescent="0.25">
      <c r="A9497" s="170"/>
      <c r="B9497" s="168"/>
    </row>
    <row r="9498" spans="1:2" x14ac:dyDescent="0.25">
      <c r="A9498" s="170"/>
      <c r="B9498" s="168"/>
    </row>
    <row r="9499" spans="1:2" x14ac:dyDescent="0.25">
      <c r="A9499" s="170"/>
      <c r="B9499" s="168"/>
    </row>
    <row r="9500" spans="1:2" x14ac:dyDescent="0.25">
      <c r="A9500" s="170"/>
      <c r="B9500" s="168"/>
    </row>
    <row r="9501" spans="1:2" x14ac:dyDescent="0.25">
      <c r="A9501" s="170"/>
      <c r="B9501" s="168"/>
    </row>
    <row r="9502" spans="1:2" x14ac:dyDescent="0.25">
      <c r="A9502" s="170"/>
      <c r="B9502" s="168"/>
    </row>
    <row r="9503" spans="1:2" x14ac:dyDescent="0.25">
      <c r="A9503" s="170"/>
      <c r="B9503" s="168"/>
    </row>
    <row r="9504" spans="1:2" x14ac:dyDescent="0.25">
      <c r="A9504" s="170"/>
      <c r="B9504" s="168"/>
    </row>
    <row r="9505" spans="1:2" x14ac:dyDescent="0.25">
      <c r="A9505" s="170"/>
      <c r="B9505" s="168"/>
    </row>
    <row r="9506" spans="1:2" x14ac:dyDescent="0.25">
      <c r="A9506" s="170"/>
      <c r="B9506" s="168"/>
    </row>
    <row r="9507" spans="1:2" x14ac:dyDescent="0.25">
      <c r="A9507" s="170"/>
      <c r="B9507" s="168"/>
    </row>
    <row r="9508" spans="1:2" x14ac:dyDescent="0.25">
      <c r="A9508" s="170"/>
      <c r="B9508" s="168"/>
    </row>
    <row r="9509" spans="1:2" x14ac:dyDescent="0.25">
      <c r="A9509" s="170"/>
      <c r="B9509" s="168"/>
    </row>
    <row r="9510" spans="1:2" x14ac:dyDescent="0.25">
      <c r="A9510" s="170"/>
      <c r="B9510" s="168"/>
    </row>
    <row r="9511" spans="1:2" x14ac:dyDescent="0.25">
      <c r="A9511" s="170"/>
      <c r="B9511" s="168"/>
    </row>
    <row r="9512" spans="1:2" x14ac:dyDescent="0.25">
      <c r="A9512" s="170"/>
      <c r="B9512" s="168"/>
    </row>
    <row r="9513" spans="1:2" x14ac:dyDescent="0.25">
      <c r="A9513" s="170"/>
      <c r="B9513" s="168"/>
    </row>
    <row r="9514" spans="1:2" x14ac:dyDescent="0.25">
      <c r="A9514" s="170"/>
      <c r="B9514" s="168"/>
    </row>
    <row r="9515" spans="1:2" x14ac:dyDescent="0.25">
      <c r="A9515" s="170"/>
      <c r="B9515" s="168"/>
    </row>
    <row r="9516" spans="1:2" x14ac:dyDescent="0.25">
      <c r="A9516" s="170"/>
      <c r="B9516" s="168"/>
    </row>
    <row r="9517" spans="1:2" x14ac:dyDescent="0.25">
      <c r="A9517" s="170"/>
      <c r="B9517" s="168"/>
    </row>
    <row r="9518" spans="1:2" x14ac:dyDescent="0.25">
      <c r="A9518" s="170"/>
      <c r="B9518" s="168"/>
    </row>
    <row r="9519" spans="1:2" x14ac:dyDescent="0.25">
      <c r="A9519" s="170"/>
      <c r="B9519" s="168"/>
    </row>
    <row r="9520" spans="1:2" x14ac:dyDescent="0.25">
      <c r="A9520" s="170"/>
      <c r="B9520" s="168"/>
    </row>
    <row r="9521" spans="1:2" x14ac:dyDescent="0.25">
      <c r="A9521" s="170"/>
      <c r="B9521" s="168"/>
    </row>
    <row r="9522" spans="1:2" x14ac:dyDescent="0.25">
      <c r="A9522" s="170"/>
      <c r="B9522" s="168"/>
    </row>
    <row r="9523" spans="1:2" x14ac:dyDescent="0.25">
      <c r="A9523" s="170"/>
      <c r="B9523" s="168"/>
    </row>
    <row r="9524" spans="1:2" x14ac:dyDescent="0.25">
      <c r="A9524" s="170"/>
      <c r="B9524" s="168"/>
    </row>
    <row r="9525" spans="1:2" x14ac:dyDescent="0.25">
      <c r="A9525" s="170"/>
      <c r="B9525" s="168"/>
    </row>
    <row r="9526" spans="1:2" x14ac:dyDescent="0.25">
      <c r="A9526" s="170"/>
      <c r="B9526" s="168"/>
    </row>
    <row r="9527" spans="1:2" x14ac:dyDescent="0.25">
      <c r="A9527" s="170"/>
      <c r="B9527" s="168"/>
    </row>
    <row r="9528" spans="1:2" x14ac:dyDescent="0.25">
      <c r="A9528" s="170"/>
      <c r="B9528" s="168"/>
    </row>
    <row r="9529" spans="1:2" x14ac:dyDescent="0.25">
      <c r="A9529" s="170"/>
      <c r="B9529" s="168"/>
    </row>
    <row r="9530" spans="1:2" x14ac:dyDescent="0.25">
      <c r="A9530" s="170"/>
      <c r="B9530" s="168"/>
    </row>
    <row r="9531" spans="1:2" x14ac:dyDescent="0.25">
      <c r="A9531" s="170"/>
      <c r="B9531" s="168"/>
    </row>
    <row r="9532" spans="1:2" x14ac:dyDescent="0.25">
      <c r="A9532" s="170"/>
      <c r="B9532" s="168"/>
    </row>
    <row r="9533" spans="1:2" x14ac:dyDescent="0.25">
      <c r="A9533" s="170"/>
      <c r="B9533" s="168"/>
    </row>
    <row r="9534" spans="1:2" x14ac:dyDescent="0.25">
      <c r="A9534" s="170"/>
      <c r="B9534" s="168"/>
    </row>
    <row r="9535" spans="1:2" x14ac:dyDescent="0.25">
      <c r="A9535" s="170"/>
      <c r="B9535" s="168"/>
    </row>
    <row r="9536" spans="1:2" x14ac:dyDescent="0.25">
      <c r="A9536" s="170"/>
      <c r="B9536" s="168"/>
    </row>
    <row r="9537" spans="1:2" x14ac:dyDescent="0.25">
      <c r="A9537" s="170"/>
      <c r="B9537" s="168"/>
    </row>
    <row r="9538" spans="1:2" x14ac:dyDescent="0.25">
      <c r="A9538" s="170"/>
      <c r="B9538" s="168"/>
    </row>
    <row r="9539" spans="1:2" x14ac:dyDescent="0.25">
      <c r="A9539" s="170"/>
      <c r="B9539" s="168"/>
    </row>
    <row r="9540" spans="1:2" x14ac:dyDescent="0.25">
      <c r="A9540" s="170"/>
      <c r="B9540" s="168"/>
    </row>
    <row r="9541" spans="1:2" x14ac:dyDescent="0.25">
      <c r="A9541" s="170"/>
      <c r="B9541" s="168"/>
    </row>
    <row r="9542" spans="1:2" x14ac:dyDescent="0.25">
      <c r="A9542" s="170"/>
      <c r="B9542" s="168"/>
    </row>
    <row r="9543" spans="1:2" x14ac:dyDescent="0.25">
      <c r="A9543" s="170"/>
      <c r="B9543" s="168"/>
    </row>
    <row r="9544" spans="1:2" x14ac:dyDescent="0.25">
      <c r="A9544" s="170"/>
      <c r="B9544" s="168"/>
    </row>
    <row r="9545" spans="1:2" x14ac:dyDescent="0.25">
      <c r="A9545" s="170"/>
      <c r="B9545" s="168"/>
    </row>
    <row r="9546" spans="1:2" x14ac:dyDescent="0.25">
      <c r="A9546" s="170"/>
      <c r="B9546" s="168"/>
    </row>
    <row r="9547" spans="1:2" x14ac:dyDescent="0.25">
      <c r="A9547" s="170"/>
      <c r="B9547" s="168"/>
    </row>
    <row r="9548" spans="1:2" x14ac:dyDescent="0.25">
      <c r="A9548" s="170"/>
      <c r="B9548" s="168"/>
    </row>
    <row r="9549" spans="1:2" x14ac:dyDescent="0.25">
      <c r="A9549" s="170"/>
      <c r="B9549" s="168"/>
    </row>
    <row r="9550" spans="1:2" x14ac:dyDescent="0.25">
      <c r="A9550" s="170"/>
      <c r="B9550" s="168"/>
    </row>
    <row r="9551" spans="1:2" x14ac:dyDescent="0.25">
      <c r="A9551" s="170"/>
      <c r="B9551" s="168"/>
    </row>
    <row r="9552" spans="1:2" x14ac:dyDescent="0.25">
      <c r="A9552" s="170"/>
      <c r="B9552" s="168"/>
    </row>
    <row r="9553" spans="1:2" x14ac:dyDescent="0.25">
      <c r="A9553" s="170"/>
      <c r="B9553" s="168"/>
    </row>
    <row r="9554" spans="1:2" x14ac:dyDescent="0.25">
      <c r="A9554" s="170"/>
      <c r="B9554" s="168"/>
    </row>
    <row r="9555" spans="1:2" x14ac:dyDescent="0.25">
      <c r="A9555" s="170"/>
      <c r="B9555" s="168"/>
    </row>
    <row r="9556" spans="1:2" x14ac:dyDescent="0.25">
      <c r="A9556" s="170"/>
      <c r="B9556" s="168"/>
    </row>
    <row r="9557" spans="1:2" x14ac:dyDescent="0.25">
      <c r="A9557" s="170"/>
      <c r="B9557" s="168"/>
    </row>
    <row r="9558" spans="1:2" x14ac:dyDescent="0.25">
      <c r="A9558" s="170"/>
      <c r="B9558" s="168"/>
    </row>
    <row r="9559" spans="1:2" x14ac:dyDescent="0.25">
      <c r="A9559" s="170"/>
      <c r="B9559" s="168"/>
    </row>
    <row r="9560" spans="1:2" x14ac:dyDescent="0.25">
      <c r="A9560" s="170"/>
      <c r="B9560" s="168"/>
    </row>
    <row r="9561" spans="1:2" x14ac:dyDescent="0.25">
      <c r="A9561" s="170"/>
      <c r="B9561" s="168"/>
    </row>
    <row r="9562" spans="1:2" x14ac:dyDescent="0.25">
      <c r="A9562" s="170"/>
      <c r="B9562" s="168"/>
    </row>
    <row r="9563" spans="1:2" x14ac:dyDescent="0.25">
      <c r="A9563" s="170"/>
      <c r="B9563" s="168"/>
    </row>
    <row r="9564" spans="1:2" x14ac:dyDescent="0.25">
      <c r="A9564" s="170"/>
      <c r="B9564" s="168"/>
    </row>
    <row r="9565" spans="1:2" x14ac:dyDescent="0.25">
      <c r="A9565" s="170"/>
      <c r="B9565" s="168"/>
    </row>
    <row r="9566" spans="1:2" x14ac:dyDescent="0.25">
      <c r="A9566" s="170"/>
      <c r="B9566" s="168"/>
    </row>
    <row r="9567" spans="1:2" x14ac:dyDescent="0.25">
      <c r="A9567" s="170"/>
      <c r="B9567" s="168"/>
    </row>
    <row r="9568" spans="1:2" x14ac:dyDescent="0.25">
      <c r="A9568" s="170"/>
      <c r="B9568" s="168"/>
    </row>
    <row r="9569" spans="1:2" x14ac:dyDescent="0.25">
      <c r="A9569" s="170"/>
      <c r="B9569" s="168"/>
    </row>
    <row r="9570" spans="1:2" x14ac:dyDescent="0.25">
      <c r="A9570" s="170"/>
      <c r="B9570" s="168"/>
    </row>
    <row r="9571" spans="1:2" x14ac:dyDescent="0.25">
      <c r="A9571" s="170"/>
      <c r="B9571" s="168"/>
    </row>
    <row r="9572" spans="1:2" x14ac:dyDescent="0.25">
      <c r="A9572" s="170"/>
      <c r="B9572" s="168"/>
    </row>
    <row r="9573" spans="1:2" x14ac:dyDescent="0.25">
      <c r="A9573" s="170"/>
      <c r="B9573" s="168"/>
    </row>
    <row r="9574" spans="1:2" x14ac:dyDescent="0.25">
      <c r="A9574" s="170"/>
      <c r="B9574" s="168"/>
    </row>
    <row r="9575" spans="1:2" x14ac:dyDescent="0.25">
      <c r="A9575" s="170"/>
      <c r="B9575" s="168"/>
    </row>
    <row r="9576" spans="1:2" x14ac:dyDescent="0.25">
      <c r="A9576" s="170"/>
      <c r="B9576" s="168"/>
    </row>
    <row r="9577" spans="1:2" x14ac:dyDescent="0.25">
      <c r="A9577" s="170"/>
      <c r="B9577" s="168"/>
    </row>
    <row r="9578" spans="1:2" x14ac:dyDescent="0.25">
      <c r="A9578" s="170"/>
      <c r="B9578" s="168"/>
    </row>
    <row r="9579" spans="1:2" x14ac:dyDescent="0.25">
      <c r="A9579" s="170"/>
      <c r="B9579" s="168"/>
    </row>
    <row r="9580" spans="1:2" x14ac:dyDescent="0.25">
      <c r="A9580" s="170"/>
      <c r="B9580" s="168"/>
    </row>
    <row r="9581" spans="1:2" x14ac:dyDescent="0.25">
      <c r="A9581" s="170"/>
      <c r="B9581" s="168"/>
    </row>
    <row r="9582" spans="1:2" x14ac:dyDescent="0.25">
      <c r="A9582" s="170"/>
      <c r="B9582" s="168"/>
    </row>
    <row r="9583" spans="1:2" x14ac:dyDescent="0.25">
      <c r="A9583" s="170"/>
      <c r="B9583" s="168"/>
    </row>
    <row r="9584" spans="1:2" x14ac:dyDescent="0.25">
      <c r="A9584" s="170"/>
      <c r="B9584" s="168"/>
    </row>
    <row r="9585" spans="1:2" x14ac:dyDescent="0.25">
      <c r="A9585" s="170"/>
      <c r="B9585" s="168"/>
    </row>
    <row r="9586" spans="1:2" x14ac:dyDescent="0.25">
      <c r="A9586" s="170"/>
      <c r="B9586" s="168"/>
    </row>
    <row r="9587" spans="1:2" x14ac:dyDescent="0.25">
      <c r="A9587" s="170"/>
      <c r="B9587" s="168"/>
    </row>
    <row r="9588" spans="1:2" x14ac:dyDescent="0.25">
      <c r="A9588" s="170"/>
      <c r="B9588" s="168"/>
    </row>
    <row r="9589" spans="1:2" x14ac:dyDescent="0.25">
      <c r="A9589" s="170"/>
      <c r="B9589" s="168"/>
    </row>
    <row r="9590" spans="1:2" x14ac:dyDescent="0.25">
      <c r="A9590" s="170"/>
      <c r="B9590" s="168"/>
    </row>
    <row r="9591" spans="1:2" x14ac:dyDescent="0.25">
      <c r="A9591" s="170"/>
      <c r="B9591" s="168"/>
    </row>
    <row r="9592" spans="1:2" x14ac:dyDescent="0.25">
      <c r="A9592" s="170"/>
      <c r="B9592" s="168"/>
    </row>
    <row r="9593" spans="1:2" x14ac:dyDescent="0.25">
      <c r="A9593" s="170"/>
      <c r="B9593" s="168"/>
    </row>
    <row r="9594" spans="1:2" x14ac:dyDescent="0.25">
      <c r="A9594" s="170"/>
      <c r="B9594" s="168"/>
    </row>
    <row r="9595" spans="1:2" x14ac:dyDescent="0.25">
      <c r="A9595" s="170"/>
      <c r="B9595" s="168"/>
    </row>
    <row r="9596" spans="1:2" x14ac:dyDescent="0.25">
      <c r="A9596" s="170"/>
      <c r="B9596" s="168"/>
    </row>
    <row r="9597" spans="1:2" x14ac:dyDescent="0.25">
      <c r="A9597" s="170"/>
      <c r="B9597" s="168"/>
    </row>
    <row r="9598" spans="1:2" x14ac:dyDescent="0.25">
      <c r="A9598" s="170"/>
      <c r="B9598" s="168"/>
    </row>
    <row r="9599" spans="1:2" x14ac:dyDescent="0.25">
      <c r="A9599" s="170"/>
      <c r="B9599" s="168"/>
    </row>
    <row r="9600" spans="1:2" x14ac:dyDescent="0.25">
      <c r="A9600" s="170"/>
      <c r="B9600" s="168"/>
    </row>
    <row r="9601" spans="1:2" x14ac:dyDescent="0.25">
      <c r="A9601" s="170"/>
      <c r="B9601" s="168"/>
    </row>
    <row r="9602" spans="1:2" x14ac:dyDescent="0.25">
      <c r="A9602" s="170"/>
      <c r="B9602" s="168"/>
    </row>
    <row r="9603" spans="1:2" x14ac:dyDescent="0.25">
      <c r="A9603" s="170"/>
      <c r="B9603" s="168"/>
    </row>
    <row r="9604" spans="1:2" x14ac:dyDescent="0.25">
      <c r="A9604" s="170"/>
      <c r="B9604" s="168"/>
    </row>
    <row r="9605" spans="1:2" x14ac:dyDescent="0.25">
      <c r="A9605" s="170"/>
      <c r="B9605" s="168"/>
    </row>
    <row r="9606" spans="1:2" x14ac:dyDescent="0.25">
      <c r="A9606" s="170"/>
      <c r="B9606" s="168"/>
    </row>
    <row r="9607" spans="1:2" x14ac:dyDescent="0.25">
      <c r="A9607" s="170"/>
      <c r="B9607" s="168"/>
    </row>
    <row r="9608" spans="1:2" x14ac:dyDescent="0.25">
      <c r="A9608" s="170"/>
      <c r="B9608" s="168"/>
    </row>
    <row r="9609" spans="1:2" x14ac:dyDescent="0.25">
      <c r="A9609" s="170"/>
      <c r="B9609" s="168"/>
    </row>
    <row r="9610" spans="1:2" x14ac:dyDescent="0.25">
      <c r="A9610" s="170"/>
      <c r="B9610" s="168"/>
    </row>
    <row r="9611" spans="1:2" x14ac:dyDescent="0.25">
      <c r="A9611" s="170"/>
      <c r="B9611" s="168"/>
    </row>
    <row r="9612" spans="1:2" x14ac:dyDescent="0.25">
      <c r="A9612" s="170"/>
      <c r="B9612" s="168"/>
    </row>
    <row r="9613" spans="1:2" x14ac:dyDescent="0.25">
      <c r="A9613" s="170"/>
      <c r="B9613" s="168"/>
    </row>
    <row r="9614" spans="1:2" x14ac:dyDescent="0.25">
      <c r="A9614" s="170"/>
      <c r="B9614" s="168"/>
    </row>
    <row r="9615" spans="1:2" x14ac:dyDescent="0.25">
      <c r="A9615" s="170"/>
      <c r="B9615" s="168"/>
    </row>
    <row r="9616" spans="1:2" x14ac:dyDescent="0.25">
      <c r="A9616" s="170"/>
      <c r="B9616" s="168"/>
    </row>
    <row r="9617" spans="1:2" x14ac:dyDescent="0.25">
      <c r="A9617" s="170"/>
      <c r="B9617" s="168"/>
    </row>
    <row r="9618" spans="1:2" x14ac:dyDescent="0.25">
      <c r="A9618" s="170"/>
      <c r="B9618" s="168"/>
    </row>
    <row r="9619" spans="1:2" x14ac:dyDescent="0.25">
      <c r="A9619" s="170"/>
      <c r="B9619" s="168"/>
    </row>
    <row r="9620" spans="1:2" x14ac:dyDescent="0.25">
      <c r="A9620" s="170"/>
      <c r="B9620" s="168"/>
    </row>
    <row r="9621" spans="1:2" x14ac:dyDescent="0.25">
      <c r="A9621" s="170"/>
      <c r="B9621" s="168"/>
    </row>
    <row r="9622" spans="1:2" x14ac:dyDescent="0.25">
      <c r="A9622" s="170"/>
      <c r="B9622" s="168"/>
    </row>
    <row r="9623" spans="1:2" x14ac:dyDescent="0.25">
      <c r="A9623" s="170"/>
      <c r="B9623" s="168"/>
    </row>
    <row r="9624" spans="1:2" x14ac:dyDescent="0.25">
      <c r="A9624" s="170"/>
      <c r="B9624" s="168"/>
    </row>
    <row r="9625" spans="1:2" x14ac:dyDescent="0.25">
      <c r="A9625" s="170"/>
      <c r="B9625" s="168"/>
    </row>
    <row r="9626" spans="1:2" x14ac:dyDescent="0.25">
      <c r="A9626" s="170"/>
      <c r="B9626" s="168"/>
    </row>
    <row r="9627" spans="1:2" x14ac:dyDescent="0.25">
      <c r="A9627" s="170"/>
      <c r="B9627" s="168"/>
    </row>
    <row r="9628" spans="1:2" x14ac:dyDescent="0.25">
      <c r="A9628" s="170"/>
      <c r="B9628" s="168"/>
    </row>
    <row r="9629" spans="1:2" x14ac:dyDescent="0.25">
      <c r="A9629" s="170"/>
      <c r="B9629" s="168"/>
    </row>
    <row r="9630" spans="1:2" x14ac:dyDescent="0.25">
      <c r="A9630" s="170"/>
      <c r="B9630" s="168"/>
    </row>
    <row r="9631" spans="1:2" x14ac:dyDescent="0.25">
      <c r="A9631" s="170"/>
      <c r="B9631" s="168"/>
    </row>
    <row r="9632" spans="1:2" x14ac:dyDescent="0.25">
      <c r="A9632" s="170"/>
      <c r="B9632" s="168"/>
    </row>
    <row r="9633" spans="1:2" x14ac:dyDescent="0.25">
      <c r="A9633" s="170"/>
      <c r="B9633" s="168"/>
    </row>
    <row r="9634" spans="1:2" x14ac:dyDescent="0.25">
      <c r="A9634" s="170"/>
      <c r="B9634" s="168"/>
    </row>
    <row r="9635" spans="1:2" x14ac:dyDescent="0.25">
      <c r="A9635" s="170"/>
      <c r="B9635" s="168"/>
    </row>
    <row r="9636" spans="1:2" x14ac:dyDescent="0.25">
      <c r="A9636" s="170"/>
      <c r="B9636" s="168"/>
    </row>
    <row r="9637" spans="1:2" x14ac:dyDescent="0.25">
      <c r="A9637" s="170"/>
      <c r="B9637" s="168"/>
    </row>
    <row r="9638" spans="1:2" x14ac:dyDescent="0.25">
      <c r="A9638" s="170"/>
      <c r="B9638" s="168"/>
    </row>
    <row r="9639" spans="1:2" x14ac:dyDescent="0.25">
      <c r="A9639" s="170"/>
      <c r="B9639" s="168"/>
    </row>
    <row r="9640" spans="1:2" x14ac:dyDescent="0.25">
      <c r="A9640" s="170"/>
      <c r="B9640" s="168"/>
    </row>
    <row r="9641" spans="1:2" x14ac:dyDescent="0.25">
      <c r="A9641" s="170"/>
      <c r="B9641" s="168"/>
    </row>
    <row r="9642" spans="1:2" x14ac:dyDescent="0.25">
      <c r="A9642" s="170"/>
      <c r="B9642" s="168"/>
    </row>
    <row r="9643" spans="1:2" x14ac:dyDescent="0.25">
      <c r="A9643" s="170"/>
      <c r="B9643" s="168"/>
    </row>
    <row r="9644" spans="1:2" x14ac:dyDescent="0.25">
      <c r="A9644" s="170"/>
      <c r="B9644" s="168"/>
    </row>
    <row r="9645" spans="1:2" x14ac:dyDescent="0.25">
      <c r="A9645" s="170"/>
      <c r="B9645" s="168"/>
    </row>
    <row r="9646" spans="1:2" x14ac:dyDescent="0.25">
      <c r="A9646" s="170"/>
      <c r="B9646" s="168"/>
    </row>
    <row r="9647" spans="1:2" x14ac:dyDescent="0.25">
      <c r="A9647" s="170"/>
      <c r="B9647" s="168"/>
    </row>
    <row r="9648" spans="1:2" x14ac:dyDescent="0.25">
      <c r="A9648" s="170"/>
      <c r="B9648" s="168"/>
    </row>
    <row r="9649" spans="1:2" x14ac:dyDescent="0.25">
      <c r="A9649" s="170"/>
      <c r="B9649" s="168"/>
    </row>
    <row r="9650" spans="1:2" x14ac:dyDescent="0.25">
      <c r="A9650" s="170"/>
      <c r="B9650" s="168"/>
    </row>
    <row r="9651" spans="1:2" x14ac:dyDescent="0.25">
      <c r="A9651" s="170"/>
      <c r="B9651" s="168"/>
    </row>
    <row r="9652" spans="1:2" x14ac:dyDescent="0.25">
      <c r="A9652" s="170"/>
      <c r="B9652" s="168"/>
    </row>
    <row r="9653" spans="1:2" x14ac:dyDescent="0.25">
      <c r="A9653" s="170"/>
      <c r="B9653" s="168"/>
    </row>
    <row r="9654" spans="1:2" x14ac:dyDescent="0.25">
      <c r="A9654" s="170"/>
      <c r="B9654" s="168"/>
    </row>
    <row r="9655" spans="1:2" x14ac:dyDescent="0.25">
      <c r="A9655" s="170"/>
      <c r="B9655" s="168"/>
    </row>
    <row r="9656" spans="1:2" x14ac:dyDescent="0.25">
      <c r="A9656" s="170"/>
      <c r="B9656" s="168"/>
    </row>
    <row r="9657" spans="1:2" x14ac:dyDescent="0.25">
      <c r="A9657" s="170"/>
      <c r="B9657" s="168"/>
    </row>
    <row r="9658" spans="1:2" x14ac:dyDescent="0.25">
      <c r="A9658" s="170"/>
      <c r="B9658" s="168"/>
    </row>
    <row r="9659" spans="1:2" x14ac:dyDescent="0.25">
      <c r="A9659" s="170"/>
      <c r="B9659" s="168"/>
    </row>
    <row r="9660" spans="1:2" x14ac:dyDescent="0.25">
      <c r="A9660" s="170"/>
      <c r="B9660" s="168"/>
    </row>
    <row r="9661" spans="1:2" x14ac:dyDescent="0.25">
      <c r="A9661" s="170"/>
      <c r="B9661" s="168"/>
    </row>
    <row r="9662" spans="1:2" x14ac:dyDescent="0.25">
      <c r="A9662" s="170"/>
      <c r="B9662" s="168"/>
    </row>
    <row r="9663" spans="1:2" x14ac:dyDescent="0.25">
      <c r="A9663" s="170"/>
      <c r="B9663" s="168"/>
    </row>
    <row r="9664" spans="1:2" x14ac:dyDescent="0.25">
      <c r="A9664" s="170"/>
      <c r="B9664" s="168"/>
    </row>
    <row r="9665" spans="1:2" x14ac:dyDescent="0.25">
      <c r="A9665" s="170"/>
      <c r="B9665" s="168"/>
    </row>
    <row r="9666" spans="1:2" x14ac:dyDescent="0.25">
      <c r="A9666" s="170"/>
      <c r="B9666" s="168"/>
    </row>
    <row r="9667" spans="1:2" x14ac:dyDescent="0.25">
      <c r="A9667" s="170"/>
      <c r="B9667" s="168"/>
    </row>
    <row r="9668" spans="1:2" x14ac:dyDescent="0.25">
      <c r="A9668" s="170"/>
      <c r="B9668" s="168"/>
    </row>
    <row r="9669" spans="1:2" x14ac:dyDescent="0.25">
      <c r="A9669" s="170"/>
      <c r="B9669" s="168"/>
    </row>
    <row r="9670" spans="1:2" x14ac:dyDescent="0.25">
      <c r="A9670" s="170"/>
      <c r="B9670" s="168"/>
    </row>
    <row r="9671" spans="1:2" x14ac:dyDescent="0.25">
      <c r="A9671" s="170"/>
      <c r="B9671" s="168"/>
    </row>
    <row r="9672" spans="1:2" x14ac:dyDescent="0.25">
      <c r="A9672" s="170"/>
      <c r="B9672" s="168"/>
    </row>
    <row r="9673" spans="1:2" x14ac:dyDescent="0.25">
      <c r="A9673" s="170"/>
      <c r="B9673" s="168"/>
    </row>
    <row r="9674" spans="1:2" x14ac:dyDescent="0.25">
      <c r="A9674" s="170"/>
      <c r="B9674" s="168"/>
    </row>
    <row r="9675" spans="1:2" x14ac:dyDescent="0.25">
      <c r="A9675" s="170"/>
      <c r="B9675" s="168"/>
    </row>
    <row r="9676" spans="1:2" x14ac:dyDescent="0.25">
      <c r="A9676" s="170"/>
      <c r="B9676" s="168"/>
    </row>
    <row r="9677" spans="1:2" x14ac:dyDescent="0.25">
      <c r="A9677" s="170"/>
      <c r="B9677" s="168"/>
    </row>
    <row r="9678" spans="1:2" x14ac:dyDescent="0.25">
      <c r="A9678" s="170"/>
      <c r="B9678" s="168"/>
    </row>
    <row r="9679" spans="1:2" x14ac:dyDescent="0.25">
      <c r="A9679" s="170"/>
      <c r="B9679" s="168"/>
    </row>
    <row r="9680" spans="1:2" x14ac:dyDescent="0.25">
      <c r="A9680" s="170"/>
      <c r="B9680" s="168"/>
    </row>
    <row r="9681" spans="1:2" x14ac:dyDescent="0.25">
      <c r="A9681" s="170"/>
      <c r="B9681" s="168"/>
    </row>
    <row r="9682" spans="1:2" x14ac:dyDescent="0.25">
      <c r="A9682" s="170"/>
      <c r="B9682" s="168"/>
    </row>
    <row r="9683" spans="1:2" x14ac:dyDescent="0.25">
      <c r="A9683" s="170"/>
      <c r="B9683" s="168"/>
    </row>
    <row r="9684" spans="1:2" x14ac:dyDescent="0.25">
      <c r="A9684" s="170"/>
      <c r="B9684" s="168"/>
    </row>
    <row r="9685" spans="1:2" x14ac:dyDescent="0.25">
      <c r="A9685" s="170"/>
      <c r="B9685" s="168"/>
    </row>
    <row r="9686" spans="1:2" x14ac:dyDescent="0.25">
      <c r="A9686" s="170"/>
      <c r="B9686" s="168"/>
    </row>
    <row r="9687" spans="1:2" x14ac:dyDescent="0.25">
      <c r="A9687" s="170"/>
      <c r="B9687" s="168"/>
    </row>
    <row r="9688" spans="1:2" x14ac:dyDescent="0.25">
      <c r="A9688" s="170"/>
      <c r="B9688" s="168"/>
    </row>
    <row r="9689" spans="1:2" x14ac:dyDescent="0.25">
      <c r="A9689" s="170"/>
      <c r="B9689" s="168"/>
    </row>
    <row r="9690" spans="1:2" x14ac:dyDescent="0.25">
      <c r="A9690" s="170"/>
      <c r="B9690" s="168"/>
    </row>
    <row r="9691" spans="1:2" x14ac:dyDescent="0.25">
      <c r="A9691" s="170"/>
      <c r="B9691" s="168"/>
    </row>
    <row r="9692" spans="1:2" x14ac:dyDescent="0.25">
      <c r="A9692" s="170"/>
      <c r="B9692" s="168"/>
    </row>
    <row r="9693" spans="1:2" x14ac:dyDescent="0.25">
      <c r="A9693" s="170"/>
      <c r="B9693" s="168"/>
    </row>
    <row r="9694" spans="1:2" x14ac:dyDescent="0.25">
      <c r="A9694" s="170"/>
      <c r="B9694" s="168"/>
    </row>
    <row r="9695" spans="1:2" x14ac:dyDescent="0.25">
      <c r="A9695" s="170"/>
      <c r="B9695" s="168"/>
    </row>
    <row r="9696" spans="1:2" x14ac:dyDescent="0.25">
      <c r="A9696" s="170"/>
      <c r="B9696" s="168"/>
    </row>
    <row r="9697" spans="1:2" x14ac:dyDescent="0.25">
      <c r="A9697" s="170"/>
      <c r="B9697" s="168"/>
    </row>
    <row r="9698" spans="1:2" x14ac:dyDescent="0.25">
      <c r="A9698" s="170"/>
      <c r="B9698" s="168"/>
    </row>
    <row r="9699" spans="1:2" x14ac:dyDescent="0.25">
      <c r="A9699" s="170"/>
      <c r="B9699" s="168"/>
    </row>
    <row r="9700" spans="1:2" x14ac:dyDescent="0.25">
      <c r="A9700" s="170"/>
      <c r="B9700" s="168"/>
    </row>
    <row r="9701" spans="1:2" x14ac:dyDescent="0.25">
      <c r="A9701" s="170"/>
      <c r="B9701" s="168"/>
    </row>
    <row r="9702" spans="1:2" x14ac:dyDescent="0.25">
      <c r="A9702" s="170"/>
      <c r="B9702" s="168"/>
    </row>
    <row r="9703" spans="1:2" x14ac:dyDescent="0.25">
      <c r="A9703" s="170"/>
      <c r="B9703" s="168"/>
    </row>
    <row r="9704" spans="1:2" x14ac:dyDescent="0.25">
      <c r="A9704" s="170"/>
      <c r="B9704" s="168"/>
    </row>
    <row r="9705" spans="1:2" x14ac:dyDescent="0.25">
      <c r="A9705" s="170"/>
      <c r="B9705" s="168"/>
    </row>
    <row r="9706" spans="1:2" x14ac:dyDescent="0.25">
      <c r="A9706" s="170"/>
      <c r="B9706" s="168"/>
    </row>
    <row r="9707" spans="1:2" x14ac:dyDescent="0.25">
      <c r="A9707" s="170"/>
      <c r="B9707" s="168"/>
    </row>
    <row r="9708" spans="1:2" x14ac:dyDescent="0.25">
      <c r="A9708" s="170"/>
      <c r="B9708" s="168"/>
    </row>
    <row r="9709" spans="1:2" x14ac:dyDescent="0.25">
      <c r="A9709" s="170"/>
      <c r="B9709" s="168"/>
    </row>
    <row r="9710" spans="1:2" x14ac:dyDescent="0.25">
      <c r="A9710" s="170"/>
      <c r="B9710" s="168"/>
    </row>
    <row r="9711" spans="1:2" x14ac:dyDescent="0.25">
      <c r="A9711" s="170"/>
      <c r="B9711" s="168"/>
    </row>
    <row r="9712" spans="1:2" x14ac:dyDescent="0.25">
      <c r="A9712" s="170"/>
      <c r="B9712" s="168"/>
    </row>
    <row r="9713" spans="1:2" x14ac:dyDescent="0.25">
      <c r="A9713" s="170"/>
      <c r="B9713" s="168"/>
    </row>
    <row r="9714" spans="1:2" x14ac:dyDescent="0.25">
      <c r="A9714" s="170"/>
      <c r="B9714" s="168"/>
    </row>
    <row r="9715" spans="1:2" x14ac:dyDescent="0.25">
      <c r="A9715" s="170"/>
      <c r="B9715" s="168"/>
    </row>
    <row r="9716" spans="1:2" x14ac:dyDescent="0.25">
      <c r="A9716" s="170"/>
      <c r="B9716" s="168"/>
    </row>
    <row r="9717" spans="1:2" x14ac:dyDescent="0.25">
      <c r="A9717" s="170"/>
      <c r="B9717" s="168"/>
    </row>
    <row r="9718" spans="1:2" x14ac:dyDescent="0.25">
      <c r="A9718" s="170"/>
      <c r="B9718" s="168"/>
    </row>
    <row r="9719" spans="1:2" x14ac:dyDescent="0.25">
      <c r="A9719" s="170"/>
      <c r="B9719" s="168"/>
    </row>
    <row r="9720" spans="1:2" x14ac:dyDescent="0.25">
      <c r="A9720" s="170"/>
      <c r="B9720" s="168"/>
    </row>
    <row r="9721" spans="1:2" x14ac:dyDescent="0.25">
      <c r="A9721" s="170"/>
      <c r="B9721" s="168"/>
    </row>
    <row r="9722" spans="1:2" x14ac:dyDescent="0.25">
      <c r="A9722" s="170"/>
      <c r="B9722" s="168"/>
    </row>
    <row r="9723" spans="1:2" x14ac:dyDescent="0.25">
      <c r="A9723" s="170"/>
      <c r="B9723" s="168"/>
    </row>
    <row r="9724" spans="1:2" x14ac:dyDescent="0.25">
      <c r="A9724" s="170"/>
      <c r="B9724" s="168"/>
    </row>
    <row r="9725" spans="1:2" x14ac:dyDescent="0.25">
      <c r="A9725" s="170"/>
      <c r="B9725" s="168"/>
    </row>
    <row r="9726" spans="1:2" x14ac:dyDescent="0.25">
      <c r="A9726" s="170"/>
      <c r="B9726" s="168"/>
    </row>
    <row r="9727" spans="1:2" x14ac:dyDescent="0.25">
      <c r="A9727" s="170"/>
      <c r="B9727" s="168"/>
    </row>
    <row r="9728" spans="1:2" x14ac:dyDescent="0.25">
      <c r="A9728" s="170"/>
      <c r="B9728" s="168"/>
    </row>
    <row r="9729" spans="1:2" x14ac:dyDescent="0.25">
      <c r="A9729" s="170"/>
      <c r="B9729" s="168"/>
    </row>
    <row r="9730" spans="1:2" x14ac:dyDescent="0.25">
      <c r="A9730" s="170"/>
      <c r="B9730" s="168"/>
    </row>
    <row r="9731" spans="1:2" x14ac:dyDescent="0.25">
      <c r="A9731" s="170"/>
      <c r="B9731" s="168"/>
    </row>
    <row r="9732" spans="1:2" x14ac:dyDescent="0.25">
      <c r="A9732" s="170"/>
      <c r="B9732" s="168"/>
    </row>
    <row r="9733" spans="1:2" x14ac:dyDescent="0.25">
      <c r="A9733" s="170"/>
      <c r="B9733" s="168"/>
    </row>
    <row r="9734" spans="1:2" x14ac:dyDescent="0.25">
      <c r="A9734" s="170"/>
      <c r="B9734" s="168"/>
    </row>
    <row r="9735" spans="1:2" x14ac:dyDescent="0.25">
      <c r="A9735" s="170"/>
      <c r="B9735" s="168"/>
    </row>
    <row r="9736" spans="1:2" x14ac:dyDescent="0.25">
      <c r="A9736" s="170"/>
      <c r="B9736" s="168"/>
    </row>
    <row r="9737" spans="1:2" x14ac:dyDescent="0.25">
      <c r="A9737" s="170"/>
      <c r="B9737" s="168"/>
    </row>
    <row r="9738" spans="1:2" x14ac:dyDescent="0.25">
      <c r="A9738" s="170"/>
      <c r="B9738" s="168"/>
    </row>
    <row r="9739" spans="1:2" x14ac:dyDescent="0.25">
      <c r="A9739" s="170"/>
      <c r="B9739" s="168"/>
    </row>
    <row r="9740" spans="1:2" x14ac:dyDescent="0.25">
      <c r="A9740" s="170"/>
      <c r="B9740" s="168"/>
    </row>
    <row r="9741" spans="1:2" x14ac:dyDescent="0.25">
      <c r="A9741" s="170"/>
      <c r="B9741" s="168"/>
    </row>
    <row r="9742" spans="1:2" x14ac:dyDescent="0.25">
      <c r="A9742" s="170"/>
      <c r="B9742" s="168"/>
    </row>
    <row r="9743" spans="1:2" x14ac:dyDescent="0.25">
      <c r="A9743" s="170"/>
      <c r="B9743" s="168"/>
    </row>
    <row r="9744" spans="1:2" x14ac:dyDescent="0.25">
      <c r="A9744" s="170"/>
      <c r="B9744" s="168"/>
    </row>
    <row r="9745" spans="1:2" x14ac:dyDescent="0.25">
      <c r="A9745" s="170"/>
      <c r="B9745" s="168"/>
    </row>
    <row r="9746" spans="1:2" x14ac:dyDescent="0.25">
      <c r="A9746" s="170"/>
      <c r="B9746" s="168"/>
    </row>
    <row r="9747" spans="1:2" x14ac:dyDescent="0.25">
      <c r="A9747" s="170"/>
      <c r="B9747" s="168"/>
    </row>
    <row r="9748" spans="1:2" x14ac:dyDescent="0.25">
      <c r="A9748" s="170"/>
      <c r="B9748" s="168"/>
    </row>
    <row r="9749" spans="1:2" x14ac:dyDescent="0.25">
      <c r="A9749" s="170"/>
      <c r="B9749" s="168"/>
    </row>
    <row r="9750" spans="1:2" x14ac:dyDescent="0.25">
      <c r="A9750" s="170"/>
      <c r="B9750" s="168"/>
    </row>
    <row r="9751" spans="1:2" x14ac:dyDescent="0.25">
      <c r="A9751" s="170"/>
      <c r="B9751" s="168"/>
    </row>
    <row r="9752" spans="1:2" x14ac:dyDescent="0.25">
      <c r="A9752" s="170"/>
      <c r="B9752" s="168"/>
    </row>
    <row r="9753" spans="1:2" x14ac:dyDescent="0.25">
      <c r="A9753" s="170"/>
      <c r="B9753" s="168"/>
    </row>
    <row r="9754" spans="1:2" x14ac:dyDescent="0.25">
      <c r="A9754" s="170"/>
      <c r="B9754" s="168"/>
    </row>
    <row r="9755" spans="1:2" x14ac:dyDescent="0.25">
      <c r="A9755" s="170"/>
      <c r="B9755" s="168"/>
    </row>
    <row r="9756" spans="1:2" x14ac:dyDescent="0.25">
      <c r="A9756" s="170"/>
      <c r="B9756" s="168"/>
    </row>
    <row r="9757" spans="1:2" x14ac:dyDescent="0.25">
      <c r="A9757" s="170"/>
      <c r="B9757" s="168"/>
    </row>
    <row r="9758" spans="1:2" x14ac:dyDescent="0.25">
      <c r="A9758" s="170"/>
      <c r="B9758" s="168"/>
    </row>
    <row r="9759" spans="1:2" x14ac:dyDescent="0.25">
      <c r="A9759" s="170"/>
      <c r="B9759" s="168"/>
    </row>
    <row r="9760" spans="1:2" x14ac:dyDescent="0.25">
      <c r="A9760" s="170"/>
      <c r="B9760" s="168"/>
    </row>
    <row r="9761" spans="1:2" x14ac:dyDescent="0.25">
      <c r="A9761" s="170"/>
      <c r="B9761" s="168"/>
    </row>
    <row r="9762" spans="1:2" x14ac:dyDescent="0.25">
      <c r="A9762" s="170"/>
      <c r="B9762" s="168"/>
    </row>
    <row r="9763" spans="1:2" x14ac:dyDescent="0.25">
      <c r="A9763" s="170"/>
      <c r="B9763" s="168"/>
    </row>
    <row r="9764" spans="1:2" x14ac:dyDescent="0.25">
      <c r="A9764" s="170"/>
      <c r="B9764" s="168"/>
    </row>
    <row r="9765" spans="1:2" x14ac:dyDescent="0.25">
      <c r="A9765" s="170"/>
      <c r="B9765" s="168"/>
    </row>
    <row r="9766" spans="1:2" x14ac:dyDescent="0.25">
      <c r="A9766" s="170"/>
      <c r="B9766" s="168"/>
    </row>
    <row r="9767" spans="1:2" x14ac:dyDescent="0.25">
      <c r="A9767" s="170"/>
      <c r="B9767" s="168"/>
    </row>
    <row r="9768" spans="1:2" x14ac:dyDescent="0.25">
      <c r="A9768" s="170"/>
      <c r="B9768" s="168"/>
    </row>
    <row r="9769" spans="1:2" x14ac:dyDescent="0.25">
      <c r="A9769" s="170"/>
      <c r="B9769" s="168"/>
    </row>
    <row r="9770" spans="1:2" x14ac:dyDescent="0.25">
      <c r="A9770" s="170"/>
      <c r="B9770" s="168"/>
    </row>
    <row r="9771" spans="1:2" x14ac:dyDescent="0.25">
      <c r="A9771" s="170"/>
      <c r="B9771" s="168"/>
    </row>
    <row r="9772" spans="1:2" x14ac:dyDescent="0.25">
      <c r="A9772" s="170"/>
      <c r="B9772" s="168"/>
    </row>
    <row r="9773" spans="1:2" x14ac:dyDescent="0.25">
      <c r="A9773" s="170"/>
      <c r="B9773" s="168"/>
    </row>
    <row r="9774" spans="1:2" x14ac:dyDescent="0.25">
      <c r="A9774" s="170"/>
      <c r="B9774" s="168"/>
    </row>
    <row r="9775" spans="1:2" x14ac:dyDescent="0.25">
      <c r="A9775" s="170"/>
      <c r="B9775" s="168"/>
    </row>
    <row r="9776" spans="1:2" x14ac:dyDescent="0.25">
      <c r="A9776" s="170"/>
      <c r="B9776" s="168"/>
    </row>
    <row r="9777" spans="1:2" x14ac:dyDescent="0.25">
      <c r="A9777" s="170"/>
      <c r="B9777" s="168"/>
    </row>
    <row r="9778" spans="1:2" x14ac:dyDescent="0.25">
      <c r="A9778" s="170"/>
      <c r="B9778" s="168"/>
    </row>
    <row r="9779" spans="1:2" x14ac:dyDescent="0.25">
      <c r="A9779" s="170"/>
      <c r="B9779" s="168"/>
    </row>
    <row r="9780" spans="1:2" x14ac:dyDescent="0.25">
      <c r="A9780" s="170"/>
      <c r="B9780" s="168"/>
    </row>
    <row r="9781" spans="1:2" x14ac:dyDescent="0.25">
      <c r="A9781" s="170"/>
      <c r="B9781" s="168"/>
    </row>
    <row r="9782" spans="1:2" x14ac:dyDescent="0.25">
      <c r="A9782" s="170"/>
      <c r="B9782" s="168"/>
    </row>
    <row r="9783" spans="1:2" x14ac:dyDescent="0.25">
      <c r="A9783" s="170"/>
      <c r="B9783" s="168"/>
    </row>
    <row r="9784" spans="1:2" x14ac:dyDescent="0.25">
      <c r="A9784" s="170"/>
      <c r="B9784" s="168"/>
    </row>
    <row r="9785" spans="1:2" x14ac:dyDescent="0.25">
      <c r="A9785" s="170"/>
      <c r="B9785" s="168"/>
    </row>
    <row r="9786" spans="1:2" x14ac:dyDescent="0.25">
      <c r="A9786" s="170"/>
      <c r="B9786" s="168"/>
    </row>
    <row r="9787" spans="1:2" x14ac:dyDescent="0.25">
      <c r="A9787" s="170"/>
      <c r="B9787" s="168"/>
    </row>
    <row r="9788" spans="1:2" x14ac:dyDescent="0.25">
      <c r="A9788" s="170"/>
      <c r="B9788" s="168"/>
    </row>
    <row r="9789" spans="1:2" x14ac:dyDescent="0.25">
      <c r="A9789" s="170"/>
      <c r="B9789" s="168"/>
    </row>
    <row r="9790" spans="1:2" x14ac:dyDescent="0.25">
      <c r="A9790" s="170"/>
      <c r="B9790" s="168"/>
    </row>
    <row r="9791" spans="1:2" x14ac:dyDescent="0.25">
      <c r="A9791" s="170"/>
      <c r="B9791" s="168"/>
    </row>
    <row r="9792" spans="1:2" x14ac:dyDescent="0.25">
      <c r="A9792" s="170"/>
      <c r="B9792" s="168"/>
    </row>
    <row r="9793" spans="1:2" x14ac:dyDescent="0.25">
      <c r="A9793" s="170"/>
      <c r="B9793" s="168"/>
    </row>
    <row r="9794" spans="1:2" x14ac:dyDescent="0.25">
      <c r="A9794" s="170"/>
      <c r="B9794" s="168"/>
    </row>
    <row r="9795" spans="1:2" x14ac:dyDescent="0.25">
      <c r="A9795" s="170"/>
      <c r="B9795" s="168"/>
    </row>
    <row r="9796" spans="1:2" x14ac:dyDescent="0.25">
      <c r="A9796" s="170"/>
      <c r="B9796" s="168"/>
    </row>
    <row r="9797" spans="1:2" x14ac:dyDescent="0.25">
      <c r="A9797" s="170"/>
      <c r="B9797" s="168"/>
    </row>
    <row r="9798" spans="1:2" x14ac:dyDescent="0.25">
      <c r="A9798" s="170"/>
      <c r="B9798" s="168"/>
    </row>
    <row r="9799" spans="1:2" x14ac:dyDescent="0.25">
      <c r="A9799" s="170"/>
      <c r="B9799" s="168"/>
    </row>
    <row r="9800" spans="1:2" x14ac:dyDescent="0.25">
      <c r="A9800" s="170"/>
      <c r="B9800" s="168"/>
    </row>
    <row r="9801" spans="1:2" x14ac:dyDescent="0.25">
      <c r="A9801" s="170"/>
      <c r="B9801" s="168"/>
    </row>
    <row r="9802" spans="1:2" x14ac:dyDescent="0.25">
      <c r="A9802" s="170"/>
      <c r="B9802" s="168"/>
    </row>
    <row r="9803" spans="1:2" x14ac:dyDescent="0.25">
      <c r="A9803" s="170"/>
      <c r="B9803" s="168"/>
    </row>
    <row r="9804" spans="1:2" x14ac:dyDescent="0.25">
      <c r="A9804" s="170"/>
      <c r="B9804" s="168"/>
    </row>
    <row r="9805" spans="1:2" x14ac:dyDescent="0.25">
      <c r="A9805" s="170"/>
      <c r="B9805" s="168"/>
    </row>
    <row r="9806" spans="1:2" x14ac:dyDescent="0.25">
      <c r="A9806" s="170"/>
      <c r="B9806" s="168"/>
    </row>
    <row r="9807" spans="1:2" x14ac:dyDescent="0.25">
      <c r="A9807" s="170"/>
      <c r="B9807" s="168"/>
    </row>
    <row r="9808" spans="1:2" x14ac:dyDescent="0.25">
      <c r="A9808" s="170"/>
      <c r="B9808" s="168"/>
    </row>
    <row r="9809" spans="1:2" x14ac:dyDescent="0.25">
      <c r="A9809" s="170"/>
      <c r="B9809" s="168"/>
    </row>
    <row r="9810" spans="1:2" x14ac:dyDescent="0.25">
      <c r="A9810" s="170"/>
      <c r="B9810" s="168"/>
    </row>
    <row r="9811" spans="1:2" x14ac:dyDescent="0.25">
      <c r="A9811" s="170"/>
      <c r="B9811" s="168"/>
    </row>
    <row r="9812" spans="1:2" x14ac:dyDescent="0.25">
      <c r="A9812" s="170"/>
      <c r="B9812" s="168"/>
    </row>
    <row r="9813" spans="1:2" x14ac:dyDescent="0.25">
      <c r="A9813" s="170"/>
      <c r="B9813" s="168"/>
    </row>
    <row r="9814" spans="1:2" x14ac:dyDescent="0.25">
      <c r="A9814" s="170"/>
      <c r="B9814" s="168"/>
    </row>
    <row r="9815" spans="1:2" x14ac:dyDescent="0.25">
      <c r="A9815" s="170"/>
      <c r="B9815" s="168"/>
    </row>
    <row r="9816" spans="1:2" x14ac:dyDescent="0.25">
      <c r="A9816" s="170"/>
      <c r="B9816" s="168"/>
    </row>
    <row r="9817" spans="1:2" x14ac:dyDescent="0.25">
      <c r="A9817" s="170"/>
      <c r="B9817" s="168"/>
    </row>
    <row r="9818" spans="1:2" x14ac:dyDescent="0.25">
      <c r="A9818" s="170"/>
      <c r="B9818" s="168"/>
    </row>
    <row r="9819" spans="1:2" x14ac:dyDescent="0.25">
      <c r="A9819" s="170"/>
      <c r="B9819" s="168"/>
    </row>
    <row r="9820" spans="1:2" x14ac:dyDescent="0.25">
      <c r="A9820" s="170"/>
      <c r="B9820" s="168"/>
    </row>
    <row r="9821" spans="1:2" x14ac:dyDescent="0.25">
      <c r="A9821" s="170"/>
      <c r="B9821" s="168"/>
    </row>
    <row r="9822" spans="1:2" x14ac:dyDescent="0.25">
      <c r="A9822" s="170"/>
      <c r="B9822" s="168"/>
    </row>
    <row r="9823" spans="1:2" x14ac:dyDescent="0.25">
      <c r="A9823" s="170"/>
      <c r="B9823" s="168"/>
    </row>
    <row r="9824" spans="1:2" x14ac:dyDescent="0.25">
      <c r="A9824" s="170"/>
      <c r="B9824" s="168"/>
    </row>
    <row r="9825" spans="1:2" x14ac:dyDescent="0.25">
      <c r="A9825" s="170"/>
      <c r="B9825" s="168"/>
    </row>
    <row r="9826" spans="1:2" x14ac:dyDescent="0.25">
      <c r="A9826" s="170"/>
      <c r="B9826" s="168"/>
    </row>
    <row r="9827" spans="1:2" x14ac:dyDescent="0.25">
      <c r="A9827" s="170"/>
      <c r="B9827" s="168"/>
    </row>
    <row r="9828" spans="1:2" x14ac:dyDescent="0.25">
      <c r="A9828" s="170"/>
      <c r="B9828" s="168"/>
    </row>
    <row r="9829" spans="1:2" x14ac:dyDescent="0.25">
      <c r="A9829" s="170"/>
      <c r="B9829" s="168"/>
    </row>
    <row r="9830" spans="1:2" x14ac:dyDescent="0.25">
      <c r="A9830" s="170"/>
      <c r="B9830" s="168"/>
    </row>
    <row r="9831" spans="1:2" x14ac:dyDescent="0.25">
      <c r="A9831" s="170"/>
      <c r="B9831" s="168"/>
    </row>
    <row r="9832" spans="1:2" x14ac:dyDescent="0.25">
      <c r="A9832" s="170"/>
      <c r="B9832" s="168"/>
    </row>
    <row r="9833" spans="1:2" x14ac:dyDescent="0.25">
      <c r="A9833" s="170"/>
      <c r="B9833" s="168"/>
    </row>
    <row r="9834" spans="1:2" x14ac:dyDescent="0.25">
      <c r="A9834" s="170"/>
      <c r="B9834" s="168"/>
    </row>
    <row r="9835" spans="1:2" x14ac:dyDescent="0.25">
      <c r="A9835" s="170"/>
      <c r="B9835" s="168"/>
    </row>
    <row r="9836" spans="1:2" x14ac:dyDescent="0.25">
      <c r="A9836" s="170"/>
      <c r="B9836" s="168"/>
    </row>
    <row r="9837" spans="1:2" x14ac:dyDescent="0.25">
      <c r="A9837" s="170"/>
      <c r="B9837" s="168"/>
    </row>
    <row r="9838" spans="1:2" x14ac:dyDescent="0.25">
      <c r="A9838" s="170"/>
      <c r="B9838" s="168"/>
    </row>
    <row r="9839" spans="1:2" x14ac:dyDescent="0.25">
      <c r="A9839" s="170"/>
      <c r="B9839" s="168"/>
    </row>
    <row r="9840" spans="1:2" x14ac:dyDescent="0.25">
      <c r="A9840" s="170"/>
      <c r="B9840" s="168"/>
    </row>
    <row r="9841" spans="1:2" x14ac:dyDescent="0.25">
      <c r="A9841" s="170"/>
      <c r="B9841" s="168"/>
    </row>
    <row r="9842" spans="1:2" x14ac:dyDescent="0.25">
      <c r="A9842" s="170"/>
      <c r="B9842" s="168"/>
    </row>
    <row r="9843" spans="1:2" x14ac:dyDescent="0.25">
      <c r="A9843" s="170"/>
      <c r="B9843" s="168"/>
    </row>
    <row r="9844" spans="1:2" x14ac:dyDescent="0.25">
      <c r="A9844" s="170"/>
      <c r="B9844" s="168"/>
    </row>
    <row r="9845" spans="1:2" x14ac:dyDescent="0.25">
      <c r="A9845" s="170"/>
      <c r="B9845" s="168"/>
    </row>
    <row r="9846" spans="1:2" x14ac:dyDescent="0.25">
      <c r="A9846" s="170"/>
      <c r="B9846" s="168"/>
    </row>
    <row r="9847" spans="1:2" x14ac:dyDescent="0.25">
      <c r="A9847" s="170"/>
      <c r="B9847" s="168"/>
    </row>
    <row r="9848" spans="1:2" x14ac:dyDescent="0.25">
      <c r="A9848" s="170"/>
      <c r="B9848" s="168"/>
    </row>
    <row r="9849" spans="1:2" x14ac:dyDescent="0.25">
      <c r="A9849" s="170"/>
      <c r="B9849" s="168"/>
    </row>
    <row r="9850" spans="1:2" x14ac:dyDescent="0.25">
      <c r="A9850" s="170"/>
      <c r="B9850" s="168"/>
    </row>
    <row r="9851" spans="1:2" x14ac:dyDescent="0.25">
      <c r="A9851" s="170"/>
      <c r="B9851" s="168"/>
    </row>
    <row r="9852" spans="1:2" x14ac:dyDescent="0.25">
      <c r="A9852" s="170"/>
      <c r="B9852" s="168"/>
    </row>
    <row r="9853" spans="1:2" x14ac:dyDescent="0.25">
      <c r="A9853" s="170"/>
      <c r="B9853" s="168"/>
    </row>
    <row r="9854" spans="1:2" x14ac:dyDescent="0.25">
      <c r="A9854" s="170"/>
      <c r="B9854" s="168"/>
    </row>
    <row r="9855" spans="1:2" x14ac:dyDescent="0.25">
      <c r="A9855" s="170"/>
      <c r="B9855" s="168"/>
    </row>
    <row r="9856" spans="1:2" x14ac:dyDescent="0.25">
      <c r="A9856" s="170"/>
      <c r="B9856" s="168"/>
    </row>
    <row r="9857" spans="1:2" x14ac:dyDescent="0.25">
      <c r="A9857" s="170"/>
      <c r="B9857" s="168"/>
    </row>
    <row r="9858" spans="1:2" x14ac:dyDescent="0.25">
      <c r="A9858" s="170"/>
      <c r="B9858" s="168"/>
    </row>
    <row r="9859" spans="1:2" x14ac:dyDescent="0.25">
      <c r="A9859" s="170"/>
      <c r="B9859" s="168"/>
    </row>
    <row r="9860" spans="1:2" x14ac:dyDescent="0.25">
      <c r="A9860" s="170"/>
      <c r="B9860" s="168"/>
    </row>
    <row r="9861" spans="1:2" x14ac:dyDescent="0.25">
      <c r="A9861" s="170"/>
      <c r="B9861" s="168"/>
    </row>
    <row r="9862" spans="1:2" x14ac:dyDescent="0.25">
      <c r="A9862" s="170"/>
      <c r="B9862" s="168"/>
    </row>
    <row r="9863" spans="1:2" x14ac:dyDescent="0.25">
      <c r="A9863" s="170"/>
      <c r="B9863" s="168"/>
    </row>
    <row r="9864" spans="1:2" x14ac:dyDescent="0.25">
      <c r="A9864" s="170"/>
      <c r="B9864" s="168"/>
    </row>
    <row r="9865" spans="1:2" x14ac:dyDescent="0.25">
      <c r="A9865" s="170"/>
      <c r="B9865" s="168"/>
    </row>
    <row r="9866" spans="1:2" x14ac:dyDescent="0.25">
      <c r="A9866" s="170"/>
      <c r="B9866" s="168"/>
    </row>
    <row r="9867" spans="1:2" x14ac:dyDescent="0.25">
      <c r="A9867" s="170"/>
      <c r="B9867" s="168"/>
    </row>
    <row r="9868" spans="1:2" x14ac:dyDescent="0.25">
      <c r="A9868" s="170"/>
      <c r="B9868" s="168"/>
    </row>
    <row r="9869" spans="1:2" x14ac:dyDescent="0.25">
      <c r="A9869" s="170"/>
      <c r="B9869" s="168"/>
    </row>
    <row r="9870" spans="1:2" x14ac:dyDescent="0.25">
      <c r="A9870" s="170"/>
      <c r="B9870" s="168"/>
    </row>
    <row r="9871" spans="1:2" x14ac:dyDescent="0.25">
      <c r="A9871" s="170"/>
      <c r="B9871" s="168"/>
    </row>
    <row r="9872" spans="1:2" x14ac:dyDescent="0.25">
      <c r="A9872" s="170"/>
      <c r="B9872" s="168"/>
    </row>
    <row r="9873" spans="1:2" x14ac:dyDescent="0.25">
      <c r="A9873" s="170"/>
      <c r="B9873" s="168"/>
    </row>
    <row r="9874" spans="1:2" x14ac:dyDescent="0.25">
      <c r="A9874" s="170"/>
      <c r="B9874" s="168"/>
    </row>
    <row r="9875" spans="1:2" x14ac:dyDescent="0.25">
      <c r="A9875" s="170"/>
      <c r="B9875" s="168"/>
    </row>
    <row r="9876" spans="1:2" x14ac:dyDescent="0.25">
      <c r="A9876" s="170"/>
      <c r="B9876" s="168"/>
    </row>
    <row r="9877" spans="1:2" x14ac:dyDescent="0.25">
      <c r="A9877" s="170"/>
      <c r="B9877" s="168"/>
    </row>
    <row r="9878" spans="1:2" x14ac:dyDescent="0.25">
      <c r="A9878" s="170"/>
      <c r="B9878" s="168"/>
    </row>
    <row r="9879" spans="1:2" x14ac:dyDescent="0.25">
      <c r="A9879" s="170"/>
      <c r="B9879" s="168"/>
    </row>
    <row r="9880" spans="1:2" x14ac:dyDescent="0.25">
      <c r="A9880" s="170"/>
      <c r="B9880" s="168"/>
    </row>
    <row r="9881" spans="1:2" x14ac:dyDescent="0.25">
      <c r="A9881" s="170"/>
      <c r="B9881" s="168"/>
    </row>
    <row r="9882" spans="1:2" x14ac:dyDescent="0.25">
      <c r="A9882" s="170"/>
      <c r="B9882" s="168"/>
    </row>
    <row r="9883" spans="1:2" x14ac:dyDescent="0.25">
      <c r="A9883" s="170"/>
      <c r="B9883" s="168"/>
    </row>
    <row r="9884" spans="1:2" x14ac:dyDescent="0.25">
      <c r="A9884" s="170"/>
      <c r="B9884" s="168"/>
    </row>
    <row r="9885" spans="1:2" x14ac:dyDescent="0.25">
      <c r="A9885" s="170"/>
      <c r="B9885" s="168"/>
    </row>
    <row r="9886" spans="1:2" x14ac:dyDescent="0.25">
      <c r="A9886" s="170"/>
      <c r="B9886" s="168"/>
    </row>
    <row r="9887" spans="1:2" x14ac:dyDescent="0.25">
      <c r="A9887" s="170"/>
      <c r="B9887" s="168"/>
    </row>
    <row r="9888" spans="1:2" x14ac:dyDescent="0.25">
      <c r="A9888" s="170"/>
      <c r="B9888" s="168"/>
    </row>
    <row r="9889" spans="1:2" x14ac:dyDescent="0.25">
      <c r="A9889" s="170"/>
      <c r="B9889" s="168"/>
    </row>
    <row r="9890" spans="1:2" x14ac:dyDescent="0.25">
      <c r="A9890" s="170"/>
      <c r="B9890" s="168"/>
    </row>
    <row r="9891" spans="1:2" x14ac:dyDescent="0.25">
      <c r="A9891" s="170"/>
      <c r="B9891" s="168"/>
    </row>
    <row r="9892" spans="1:2" x14ac:dyDescent="0.25">
      <c r="A9892" s="170"/>
      <c r="B9892" s="168"/>
    </row>
    <row r="9893" spans="1:2" x14ac:dyDescent="0.25">
      <c r="A9893" s="170"/>
      <c r="B9893" s="168"/>
    </row>
    <row r="9894" spans="1:2" x14ac:dyDescent="0.25">
      <c r="A9894" s="170"/>
      <c r="B9894" s="168"/>
    </row>
    <row r="9895" spans="1:2" x14ac:dyDescent="0.25">
      <c r="A9895" s="170"/>
      <c r="B9895" s="168"/>
    </row>
    <row r="9896" spans="1:2" x14ac:dyDescent="0.25">
      <c r="A9896" s="170"/>
      <c r="B9896" s="168"/>
    </row>
    <row r="9897" spans="1:2" x14ac:dyDescent="0.25">
      <c r="A9897" s="170"/>
      <c r="B9897" s="168"/>
    </row>
    <row r="9898" spans="1:2" x14ac:dyDescent="0.25">
      <c r="A9898" s="170"/>
      <c r="B9898" s="168"/>
    </row>
    <row r="9899" spans="1:2" x14ac:dyDescent="0.25">
      <c r="A9899" s="170"/>
      <c r="B9899" s="168"/>
    </row>
    <row r="9900" spans="1:2" x14ac:dyDescent="0.25">
      <c r="A9900" s="170"/>
      <c r="B9900" s="168"/>
    </row>
    <row r="9901" spans="1:2" x14ac:dyDescent="0.25">
      <c r="A9901" s="170"/>
      <c r="B9901" s="168"/>
    </row>
    <row r="9902" spans="1:2" x14ac:dyDescent="0.25">
      <c r="A9902" s="170"/>
      <c r="B9902" s="168"/>
    </row>
    <row r="9903" spans="1:2" x14ac:dyDescent="0.25">
      <c r="A9903" s="170"/>
      <c r="B9903" s="168"/>
    </row>
    <row r="9904" spans="1:2" x14ac:dyDescent="0.25">
      <c r="A9904" s="170"/>
      <c r="B9904" s="168"/>
    </row>
    <row r="9905" spans="1:2" x14ac:dyDescent="0.25">
      <c r="A9905" s="170"/>
      <c r="B9905" s="168"/>
    </row>
    <row r="9906" spans="1:2" x14ac:dyDescent="0.25">
      <c r="A9906" s="170"/>
      <c r="B9906" s="168"/>
    </row>
    <row r="9907" spans="1:2" x14ac:dyDescent="0.25">
      <c r="A9907" s="170"/>
      <c r="B9907" s="168"/>
    </row>
    <row r="9908" spans="1:2" x14ac:dyDescent="0.25">
      <c r="A9908" s="170"/>
      <c r="B9908" s="168"/>
    </row>
    <row r="9909" spans="1:2" x14ac:dyDescent="0.25">
      <c r="A9909" s="170"/>
      <c r="B9909" s="168"/>
    </row>
    <row r="9910" spans="1:2" x14ac:dyDescent="0.25">
      <c r="A9910" s="170"/>
      <c r="B9910" s="168"/>
    </row>
    <row r="9911" spans="1:2" x14ac:dyDescent="0.25">
      <c r="A9911" s="170"/>
      <c r="B9911" s="168"/>
    </row>
    <row r="9912" spans="1:2" x14ac:dyDescent="0.25">
      <c r="A9912" s="170"/>
      <c r="B9912" s="168"/>
    </row>
    <row r="9913" spans="1:2" x14ac:dyDescent="0.25">
      <c r="A9913" s="170"/>
      <c r="B9913" s="168"/>
    </row>
    <row r="9914" spans="1:2" x14ac:dyDescent="0.25">
      <c r="A9914" s="170"/>
      <c r="B9914" s="168"/>
    </row>
    <row r="9915" spans="1:2" x14ac:dyDescent="0.25">
      <c r="A9915" s="170"/>
      <c r="B9915" s="168"/>
    </row>
    <row r="9916" spans="1:2" x14ac:dyDescent="0.25">
      <c r="A9916" s="170"/>
      <c r="B9916" s="168"/>
    </row>
    <row r="9917" spans="1:2" x14ac:dyDescent="0.25">
      <c r="A9917" s="170"/>
      <c r="B9917" s="168"/>
    </row>
    <row r="9918" spans="1:2" x14ac:dyDescent="0.25">
      <c r="A9918" s="170"/>
      <c r="B9918" s="168"/>
    </row>
    <row r="9919" spans="1:2" x14ac:dyDescent="0.25">
      <c r="A9919" s="170"/>
      <c r="B9919" s="168"/>
    </row>
    <row r="9920" spans="1:2" x14ac:dyDescent="0.25">
      <c r="A9920" s="170"/>
      <c r="B9920" s="168"/>
    </row>
    <row r="9921" spans="1:2" x14ac:dyDescent="0.25">
      <c r="A9921" s="170"/>
      <c r="B9921" s="168"/>
    </row>
    <row r="9922" spans="1:2" x14ac:dyDescent="0.25">
      <c r="A9922" s="170"/>
      <c r="B9922" s="168"/>
    </row>
    <row r="9923" spans="1:2" x14ac:dyDescent="0.25">
      <c r="A9923" s="170"/>
      <c r="B9923" s="168"/>
    </row>
    <row r="9924" spans="1:2" x14ac:dyDescent="0.25">
      <c r="A9924" s="170"/>
      <c r="B9924" s="168"/>
    </row>
    <row r="9925" spans="1:2" x14ac:dyDescent="0.25">
      <c r="A9925" s="170"/>
      <c r="B9925" s="168"/>
    </row>
    <row r="9926" spans="1:2" x14ac:dyDescent="0.25">
      <c r="A9926" s="170"/>
      <c r="B9926" s="168"/>
    </row>
    <row r="9927" spans="1:2" x14ac:dyDescent="0.25">
      <c r="A9927" s="170"/>
      <c r="B9927" s="168"/>
    </row>
    <row r="9928" spans="1:2" x14ac:dyDescent="0.25">
      <c r="A9928" s="170"/>
      <c r="B9928" s="168"/>
    </row>
    <row r="9929" spans="1:2" x14ac:dyDescent="0.25">
      <c r="A9929" s="170"/>
      <c r="B9929" s="168"/>
    </row>
    <row r="9930" spans="1:2" x14ac:dyDescent="0.25">
      <c r="A9930" s="170"/>
      <c r="B9930" s="168"/>
    </row>
    <row r="9931" spans="1:2" x14ac:dyDescent="0.25">
      <c r="A9931" s="170"/>
      <c r="B9931" s="168"/>
    </row>
    <row r="9932" spans="1:2" x14ac:dyDescent="0.25">
      <c r="A9932" s="170"/>
      <c r="B9932" s="168"/>
    </row>
    <row r="9933" spans="1:2" x14ac:dyDescent="0.25">
      <c r="A9933" s="170"/>
      <c r="B9933" s="168"/>
    </row>
    <row r="9934" spans="1:2" x14ac:dyDescent="0.25">
      <c r="A9934" s="170"/>
      <c r="B9934" s="168"/>
    </row>
    <row r="9935" spans="1:2" x14ac:dyDescent="0.25">
      <c r="A9935" s="170"/>
      <c r="B9935" s="168"/>
    </row>
    <row r="9936" spans="1:2" x14ac:dyDescent="0.25">
      <c r="A9936" s="170"/>
      <c r="B9936" s="168"/>
    </row>
    <row r="9937" spans="1:2" x14ac:dyDescent="0.25">
      <c r="A9937" s="170"/>
      <c r="B9937" s="168"/>
    </row>
    <row r="9938" spans="1:2" x14ac:dyDescent="0.25">
      <c r="A9938" s="170"/>
      <c r="B9938" s="168"/>
    </row>
    <row r="9939" spans="1:2" x14ac:dyDescent="0.25">
      <c r="A9939" s="170"/>
      <c r="B9939" s="168"/>
    </row>
    <row r="9940" spans="1:2" x14ac:dyDescent="0.25">
      <c r="A9940" s="170"/>
      <c r="B9940" s="168"/>
    </row>
    <row r="9941" spans="1:2" x14ac:dyDescent="0.25">
      <c r="A9941" s="170"/>
      <c r="B9941" s="168"/>
    </row>
    <row r="9942" spans="1:2" x14ac:dyDescent="0.25">
      <c r="A9942" s="170"/>
      <c r="B9942" s="168"/>
    </row>
    <row r="9943" spans="1:2" x14ac:dyDescent="0.25">
      <c r="A9943" s="170"/>
      <c r="B9943" s="168"/>
    </row>
    <row r="9944" spans="1:2" x14ac:dyDescent="0.25">
      <c r="A9944" s="170"/>
      <c r="B9944" s="168"/>
    </row>
    <row r="9945" spans="1:2" x14ac:dyDescent="0.25">
      <c r="A9945" s="170"/>
      <c r="B9945" s="168"/>
    </row>
    <row r="9946" spans="1:2" x14ac:dyDescent="0.25">
      <c r="A9946" s="170"/>
      <c r="B9946" s="168"/>
    </row>
    <row r="9947" spans="1:2" x14ac:dyDescent="0.25">
      <c r="A9947" s="170"/>
      <c r="B9947" s="168"/>
    </row>
    <row r="9948" spans="1:2" x14ac:dyDescent="0.25">
      <c r="A9948" s="170"/>
      <c r="B9948" s="168"/>
    </row>
    <row r="9949" spans="1:2" x14ac:dyDescent="0.25">
      <c r="A9949" s="170"/>
      <c r="B9949" s="168"/>
    </row>
    <row r="9950" spans="1:2" x14ac:dyDescent="0.25">
      <c r="A9950" s="170"/>
      <c r="B9950" s="168"/>
    </row>
    <row r="9951" spans="1:2" x14ac:dyDescent="0.25">
      <c r="A9951" s="170"/>
      <c r="B9951" s="168"/>
    </row>
    <row r="9952" spans="1:2" x14ac:dyDescent="0.25">
      <c r="A9952" s="170"/>
      <c r="B9952" s="168"/>
    </row>
    <row r="9953" spans="1:2" x14ac:dyDescent="0.25">
      <c r="A9953" s="170"/>
      <c r="B9953" s="168"/>
    </row>
    <row r="9954" spans="1:2" x14ac:dyDescent="0.25">
      <c r="A9954" s="170"/>
      <c r="B9954" s="168"/>
    </row>
    <row r="9955" spans="1:2" x14ac:dyDescent="0.25">
      <c r="A9955" s="170"/>
      <c r="B9955" s="168"/>
    </row>
    <row r="9956" spans="1:2" x14ac:dyDescent="0.25">
      <c r="A9956" s="170"/>
      <c r="B9956" s="168"/>
    </row>
    <row r="9957" spans="1:2" x14ac:dyDescent="0.25">
      <c r="A9957" s="170"/>
      <c r="B9957" s="168"/>
    </row>
    <row r="9958" spans="1:2" x14ac:dyDescent="0.25">
      <c r="A9958" s="170"/>
      <c r="B9958" s="168"/>
    </row>
    <row r="9959" spans="1:2" x14ac:dyDescent="0.25">
      <c r="A9959" s="170"/>
      <c r="B9959" s="168"/>
    </row>
    <row r="9960" spans="1:2" x14ac:dyDescent="0.25">
      <c r="A9960" s="170"/>
      <c r="B9960" s="168"/>
    </row>
    <row r="9961" spans="1:2" x14ac:dyDescent="0.25">
      <c r="A9961" s="170"/>
      <c r="B9961" s="168"/>
    </row>
    <row r="9962" spans="1:2" x14ac:dyDescent="0.25">
      <c r="A9962" s="170"/>
      <c r="B9962" s="168"/>
    </row>
    <row r="9963" spans="1:2" x14ac:dyDescent="0.25">
      <c r="A9963" s="170"/>
      <c r="B9963" s="168"/>
    </row>
    <row r="9964" spans="1:2" x14ac:dyDescent="0.25">
      <c r="A9964" s="170"/>
      <c r="B9964" s="168"/>
    </row>
    <row r="9965" spans="1:2" x14ac:dyDescent="0.25">
      <c r="A9965" s="170"/>
      <c r="B9965" s="168"/>
    </row>
    <row r="9966" spans="1:2" x14ac:dyDescent="0.25">
      <c r="A9966" s="170"/>
      <c r="B9966" s="168"/>
    </row>
    <row r="9967" spans="1:2" x14ac:dyDescent="0.25">
      <c r="A9967" s="170"/>
      <c r="B9967" s="168"/>
    </row>
    <row r="9968" spans="1:2" x14ac:dyDescent="0.25">
      <c r="A9968" s="170"/>
      <c r="B9968" s="168"/>
    </row>
    <row r="9969" spans="1:2" x14ac:dyDescent="0.25">
      <c r="A9969" s="170"/>
      <c r="B9969" s="168"/>
    </row>
    <row r="9970" spans="1:2" x14ac:dyDescent="0.25">
      <c r="A9970" s="170"/>
      <c r="B9970" s="168"/>
    </row>
    <row r="9971" spans="1:2" x14ac:dyDescent="0.25">
      <c r="A9971" s="170"/>
      <c r="B9971" s="168"/>
    </row>
    <row r="9972" spans="1:2" x14ac:dyDescent="0.25">
      <c r="A9972" s="170"/>
      <c r="B9972" s="168"/>
    </row>
    <row r="9973" spans="1:2" x14ac:dyDescent="0.25">
      <c r="A9973" s="170"/>
      <c r="B9973" s="168"/>
    </row>
    <row r="9974" spans="1:2" x14ac:dyDescent="0.25">
      <c r="A9974" s="170"/>
      <c r="B9974" s="168"/>
    </row>
    <row r="9975" spans="1:2" x14ac:dyDescent="0.25">
      <c r="A9975" s="170"/>
      <c r="B9975" s="168"/>
    </row>
    <row r="9976" spans="1:2" x14ac:dyDescent="0.25">
      <c r="A9976" s="170"/>
      <c r="B9976" s="168"/>
    </row>
    <row r="9977" spans="1:2" x14ac:dyDescent="0.25">
      <c r="A9977" s="170"/>
      <c r="B9977" s="168"/>
    </row>
    <row r="9978" spans="1:2" x14ac:dyDescent="0.25">
      <c r="A9978" s="170"/>
      <c r="B9978" s="168"/>
    </row>
    <row r="9979" spans="1:2" x14ac:dyDescent="0.25">
      <c r="A9979" s="170"/>
      <c r="B9979" s="168"/>
    </row>
    <row r="9980" spans="1:2" x14ac:dyDescent="0.25">
      <c r="A9980" s="170"/>
      <c r="B9980" s="168"/>
    </row>
    <row r="9981" spans="1:2" x14ac:dyDescent="0.25">
      <c r="A9981" s="170"/>
      <c r="B9981" s="168"/>
    </row>
    <row r="9982" spans="1:2" x14ac:dyDescent="0.25">
      <c r="A9982" s="170"/>
      <c r="B9982" s="168"/>
    </row>
    <row r="9983" spans="1:2" x14ac:dyDescent="0.25">
      <c r="A9983" s="170"/>
      <c r="B9983" s="168"/>
    </row>
    <row r="9984" spans="1:2" x14ac:dyDescent="0.25">
      <c r="A9984" s="170"/>
      <c r="B9984" s="168"/>
    </row>
    <row r="9985" spans="1:2" x14ac:dyDescent="0.25">
      <c r="A9985" s="170"/>
      <c r="B9985" s="168"/>
    </row>
    <row r="9986" spans="1:2" x14ac:dyDescent="0.25">
      <c r="A9986" s="170"/>
      <c r="B9986" s="168"/>
    </row>
    <row r="9987" spans="1:2" x14ac:dyDescent="0.25">
      <c r="A9987" s="170"/>
      <c r="B9987" s="168"/>
    </row>
    <row r="9988" spans="1:2" x14ac:dyDescent="0.25">
      <c r="A9988" s="170"/>
      <c r="B9988" s="168"/>
    </row>
    <row r="9989" spans="1:2" x14ac:dyDescent="0.25">
      <c r="A9989" s="170"/>
      <c r="B9989" s="168"/>
    </row>
    <row r="9990" spans="1:2" x14ac:dyDescent="0.25">
      <c r="A9990" s="170"/>
      <c r="B9990" s="168"/>
    </row>
    <row r="9991" spans="1:2" x14ac:dyDescent="0.25">
      <c r="A9991" s="170"/>
      <c r="B9991" s="168"/>
    </row>
    <row r="9992" spans="1:2" x14ac:dyDescent="0.25">
      <c r="A9992" s="170"/>
      <c r="B9992" s="168"/>
    </row>
    <row r="9993" spans="1:2" x14ac:dyDescent="0.25">
      <c r="A9993" s="170"/>
      <c r="B9993" s="168"/>
    </row>
    <row r="9994" spans="1:2" x14ac:dyDescent="0.25">
      <c r="A9994" s="170"/>
      <c r="B9994" s="168"/>
    </row>
    <row r="9995" spans="1:2" x14ac:dyDescent="0.25">
      <c r="A9995" s="170"/>
      <c r="B9995" s="168"/>
    </row>
    <row r="9996" spans="1:2" x14ac:dyDescent="0.25">
      <c r="A9996" s="170"/>
      <c r="B9996" s="168"/>
    </row>
    <row r="9997" spans="1:2" x14ac:dyDescent="0.25">
      <c r="A9997" s="170"/>
      <c r="B9997" s="168"/>
    </row>
    <row r="9998" spans="1:2" x14ac:dyDescent="0.25">
      <c r="A9998" s="170"/>
      <c r="B9998" s="168"/>
    </row>
    <row r="9999" spans="1:2" x14ac:dyDescent="0.25">
      <c r="A9999" s="170"/>
      <c r="B9999" s="168"/>
    </row>
    <row r="10000" spans="1:2" x14ac:dyDescent="0.25">
      <c r="A10000" s="170"/>
      <c r="B10000" s="168"/>
    </row>
    <row r="10001" spans="1:2" x14ac:dyDescent="0.25">
      <c r="A10001" s="170"/>
      <c r="B10001" s="168"/>
    </row>
    <row r="10002" spans="1:2" x14ac:dyDescent="0.25">
      <c r="A10002" s="170"/>
      <c r="B10002" s="168"/>
    </row>
    <row r="10003" spans="1:2" x14ac:dyDescent="0.25">
      <c r="A10003" s="170"/>
      <c r="B10003" s="168"/>
    </row>
    <row r="10004" spans="1:2" x14ac:dyDescent="0.25">
      <c r="A10004" s="170"/>
      <c r="B10004" s="168"/>
    </row>
    <row r="10005" spans="1:2" x14ac:dyDescent="0.25">
      <c r="A10005" s="170"/>
      <c r="B10005" s="168"/>
    </row>
    <row r="10006" spans="1:2" x14ac:dyDescent="0.25">
      <c r="A10006" s="170"/>
      <c r="B10006" s="168"/>
    </row>
    <row r="10007" spans="1:2" x14ac:dyDescent="0.25">
      <c r="A10007" s="170"/>
      <c r="B10007" s="168"/>
    </row>
    <row r="10008" spans="1:2" x14ac:dyDescent="0.25">
      <c r="A10008" s="170"/>
      <c r="B10008" s="168"/>
    </row>
    <row r="10009" spans="1:2" x14ac:dyDescent="0.25">
      <c r="A10009" s="170"/>
      <c r="B10009" s="168"/>
    </row>
    <row r="10010" spans="1:2" x14ac:dyDescent="0.25">
      <c r="A10010" s="170"/>
      <c r="B10010" s="168"/>
    </row>
    <row r="10011" spans="1:2" x14ac:dyDescent="0.25">
      <c r="A10011" s="170"/>
      <c r="B10011" s="168"/>
    </row>
    <row r="10012" spans="1:2" x14ac:dyDescent="0.25">
      <c r="A10012" s="170"/>
      <c r="B10012" s="168"/>
    </row>
    <row r="10013" spans="1:2" x14ac:dyDescent="0.25">
      <c r="A10013" s="170"/>
      <c r="B10013" s="168"/>
    </row>
    <row r="10014" spans="1:2" x14ac:dyDescent="0.25">
      <c r="A10014" s="170"/>
      <c r="B10014" s="168"/>
    </row>
    <row r="10015" spans="1:2" x14ac:dyDescent="0.25">
      <c r="A10015" s="170"/>
      <c r="B10015" s="168"/>
    </row>
    <row r="10016" spans="1:2" x14ac:dyDescent="0.25">
      <c r="A10016" s="170"/>
      <c r="B10016" s="168"/>
    </row>
    <row r="10017" spans="1:2" x14ac:dyDescent="0.25">
      <c r="A10017" s="170"/>
      <c r="B10017" s="168"/>
    </row>
    <row r="10018" spans="1:2" x14ac:dyDescent="0.25">
      <c r="A10018" s="170"/>
      <c r="B10018" s="168"/>
    </row>
    <row r="10019" spans="1:2" x14ac:dyDescent="0.25">
      <c r="A10019" s="170"/>
      <c r="B10019" s="168"/>
    </row>
    <row r="10020" spans="1:2" x14ac:dyDescent="0.25">
      <c r="A10020" s="170"/>
      <c r="B10020" s="168"/>
    </row>
    <row r="10021" spans="1:2" x14ac:dyDescent="0.25">
      <c r="A10021" s="170"/>
      <c r="B10021" s="168"/>
    </row>
    <row r="10022" spans="1:2" x14ac:dyDescent="0.25">
      <c r="A10022" s="170"/>
      <c r="B10022" s="168"/>
    </row>
    <row r="10023" spans="1:2" x14ac:dyDescent="0.25">
      <c r="A10023" s="170"/>
      <c r="B10023" s="168"/>
    </row>
    <row r="10024" spans="1:2" x14ac:dyDescent="0.25">
      <c r="A10024" s="170"/>
      <c r="B10024" s="168"/>
    </row>
    <row r="10025" spans="1:2" x14ac:dyDescent="0.25">
      <c r="A10025" s="170"/>
      <c r="B10025" s="168"/>
    </row>
    <row r="10026" spans="1:2" x14ac:dyDescent="0.25">
      <c r="A10026" s="170"/>
      <c r="B10026" s="168"/>
    </row>
    <row r="10027" spans="1:2" x14ac:dyDescent="0.25">
      <c r="A10027" s="170"/>
      <c r="B10027" s="168"/>
    </row>
    <row r="10028" spans="1:2" x14ac:dyDescent="0.25">
      <c r="A10028" s="170"/>
      <c r="B10028" s="168"/>
    </row>
    <row r="10029" spans="1:2" x14ac:dyDescent="0.25">
      <c r="A10029" s="170"/>
      <c r="B10029" s="168"/>
    </row>
    <row r="10030" spans="1:2" x14ac:dyDescent="0.25">
      <c r="A10030" s="170"/>
      <c r="B10030" s="168"/>
    </row>
    <row r="10031" spans="1:2" x14ac:dyDescent="0.25">
      <c r="A10031" s="170"/>
      <c r="B10031" s="168"/>
    </row>
    <row r="10032" spans="1:2" x14ac:dyDescent="0.25">
      <c r="A10032" s="170"/>
      <c r="B10032" s="168"/>
    </row>
    <row r="10033" spans="1:2" x14ac:dyDescent="0.25">
      <c r="A10033" s="170"/>
      <c r="B10033" s="168"/>
    </row>
    <row r="10034" spans="1:2" x14ac:dyDescent="0.25">
      <c r="A10034" s="170"/>
      <c r="B10034" s="168"/>
    </row>
    <row r="10035" spans="1:2" x14ac:dyDescent="0.25">
      <c r="A10035" s="170"/>
      <c r="B10035" s="168"/>
    </row>
    <row r="10036" spans="1:2" x14ac:dyDescent="0.25">
      <c r="A10036" s="170"/>
      <c r="B10036" s="168"/>
    </row>
    <row r="10037" spans="1:2" x14ac:dyDescent="0.25">
      <c r="A10037" s="170"/>
      <c r="B10037" s="168"/>
    </row>
    <row r="10038" spans="1:2" x14ac:dyDescent="0.25">
      <c r="A10038" s="170"/>
      <c r="B10038" s="168"/>
    </row>
    <row r="10039" spans="1:2" x14ac:dyDescent="0.25">
      <c r="A10039" s="170"/>
      <c r="B10039" s="168"/>
    </row>
    <row r="10040" spans="1:2" x14ac:dyDescent="0.25">
      <c r="A10040" s="170"/>
      <c r="B10040" s="168"/>
    </row>
    <row r="10041" spans="1:2" x14ac:dyDescent="0.25">
      <c r="A10041" s="170"/>
      <c r="B10041" s="168"/>
    </row>
    <row r="10042" spans="1:2" x14ac:dyDescent="0.25">
      <c r="A10042" s="170"/>
      <c r="B10042" s="168"/>
    </row>
    <row r="10043" spans="1:2" x14ac:dyDescent="0.25">
      <c r="A10043" s="170"/>
      <c r="B10043" s="168"/>
    </row>
    <row r="10044" spans="1:2" x14ac:dyDescent="0.25">
      <c r="A10044" s="170"/>
      <c r="B10044" s="168"/>
    </row>
    <row r="10045" spans="1:2" x14ac:dyDescent="0.25">
      <c r="A10045" s="170"/>
      <c r="B10045" s="168"/>
    </row>
    <row r="10046" spans="1:2" x14ac:dyDescent="0.25">
      <c r="A10046" s="170"/>
      <c r="B10046" s="168"/>
    </row>
    <row r="10047" spans="1:2" x14ac:dyDescent="0.25">
      <c r="A10047" s="170"/>
      <c r="B10047" s="168"/>
    </row>
    <row r="10048" spans="1:2" x14ac:dyDescent="0.25">
      <c r="A10048" s="170"/>
      <c r="B10048" s="168"/>
    </row>
    <row r="10049" spans="1:2" x14ac:dyDescent="0.25">
      <c r="A10049" s="170"/>
      <c r="B10049" s="168"/>
    </row>
    <row r="10050" spans="1:2" x14ac:dyDescent="0.25">
      <c r="A10050" s="170"/>
      <c r="B10050" s="168"/>
    </row>
    <row r="10051" spans="1:2" x14ac:dyDescent="0.25">
      <c r="A10051" s="170"/>
      <c r="B10051" s="168"/>
    </row>
    <row r="10052" spans="1:2" x14ac:dyDescent="0.25">
      <c r="A10052" s="170"/>
      <c r="B10052" s="168"/>
    </row>
    <row r="10053" spans="1:2" x14ac:dyDescent="0.25">
      <c r="A10053" s="170"/>
      <c r="B10053" s="168"/>
    </row>
    <row r="10054" spans="1:2" x14ac:dyDescent="0.25">
      <c r="A10054" s="170"/>
      <c r="B10054" s="168"/>
    </row>
    <row r="10055" spans="1:2" x14ac:dyDescent="0.25">
      <c r="A10055" s="170"/>
      <c r="B10055" s="168"/>
    </row>
    <row r="10056" spans="1:2" x14ac:dyDescent="0.25">
      <c r="A10056" s="170"/>
      <c r="B10056" s="168"/>
    </row>
    <row r="10057" spans="1:2" x14ac:dyDescent="0.25">
      <c r="A10057" s="170"/>
      <c r="B10057" s="168"/>
    </row>
    <row r="10058" spans="1:2" x14ac:dyDescent="0.25">
      <c r="A10058" s="170"/>
      <c r="B10058" s="168"/>
    </row>
    <row r="10059" spans="1:2" x14ac:dyDescent="0.25">
      <c r="A10059" s="170"/>
      <c r="B10059" s="168"/>
    </row>
    <row r="10060" spans="1:2" x14ac:dyDescent="0.25">
      <c r="A10060" s="170"/>
      <c r="B10060" s="168"/>
    </row>
    <row r="10061" spans="1:2" x14ac:dyDescent="0.25">
      <c r="A10061" s="170"/>
      <c r="B10061" s="168"/>
    </row>
    <row r="10062" spans="1:2" x14ac:dyDescent="0.25">
      <c r="A10062" s="170"/>
      <c r="B10062" s="168"/>
    </row>
    <row r="10063" spans="1:2" x14ac:dyDescent="0.25">
      <c r="A10063" s="170"/>
      <c r="B10063" s="168"/>
    </row>
    <row r="10064" spans="1:2" x14ac:dyDescent="0.25">
      <c r="A10064" s="170"/>
      <c r="B10064" s="168"/>
    </row>
    <row r="10065" spans="1:2" x14ac:dyDescent="0.25">
      <c r="A10065" s="170"/>
      <c r="B10065" s="168"/>
    </row>
    <row r="10066" spans="1:2" x14ac:dyDescent="0.25">
      <c r="A10066" s="170"/>
      <c r="B10066" s="168"/>
    </row>
    <row r="10067" spans="1:2" x14ac:dyDescent="0.25">
      <c r="A10067" s="170"/>
      <c r="B10067" s="168"/>
    </row>
    <row r="10068" spans="1:2" x14ac:dyDescent="0.25">
      <c r="A10068" s="170"/>
      <c r="B10068" s="168"/>
    </row>
    <row r="10069" spans="1:2" x14ac:dyDescent="0.25">
      <c r="A10069" s="170"/>
      <c r="B10069" s="168"/>
    </row>
    <row r="10070" spans="1:2" x14ac:dyDescent="0.25">
      <c r="A10070" s="170"/>
      <c r="B10070" s="168"/>
    </row>
    <row r="10071" spans="1:2" x14ac:dyDescent="0.25">
      <c r="A10071" s="170"/>
      <c r="B10071" s="168"/>
    </row>
    <row r="10072" spans="1:2" x14ac:dyDescent="0.25">
      <c r="A10072" s="170"/>
      <c r="B10072" s="168"/>
    </row>
    <row r="10073" spans="1:2" x14ac:dyDescent="0.25">
      <c r="A10073" s="170"/>
      <c r="B10073" s="168"/>
    </row>
    <row r="10074" spans="1:2" x14ac:dyDescent="0.25">
      <c r="A10074" s="170"/>
      <c r="B10074" s="168"/>
    </row>
    <row r="10075" spans="1:2" x14ac:dyDescent="0.25">
      <c r="A10075" s="170"/>
      <c r="B10075" s="168"/>
    </row>
    <row r="10076" spans="1:2" x14ac:dyDescent="0.25">
      <c r="A10076" s="170"/>
      <c r="B10076" s="168"/>
    </row>
    <row r="10077" spans="1:2" x14ac:dyDescent="0.25">
      <c r="A10077" s="170"/>
      <c r="B10077" s="168"/>
    </row>
    <row r="10078" spans="1:2" x14ac:dyDescent="0.25">
      <c r="A10078" s="170"/>
      <c r="B10078" s="168"/>
    </row>
    <row r="10079" spans="1:2" x14ac:dyDescent="0.25">
      <c r="A10079" s="170"/>
      <c r="B10079" s="168"/>
    </row>
    <row r="10080" spans="1:2" x14ac:dyDescent="0.25">
      <c r="A10080" s="170"/>
      <c r="B10080" s="168"/>
    </row>
    <row r="10081" spans="1:2" x14ac:dyDescent="0.25">
      <c r="A10081" s="170"/>
      <c r="B10081" s="168"/>
    </row>
    <row r="10082" spans="1:2" x14ac:dyDescent="0.25">
      <c r="A10082" s="170"/>
      <c r="B10082" s="168"/>
    </row>
    <row r="10083" spans="1:2" x14ac:dyDescent="0.25">
      <c r="A10083" s="170"/>
      <c r="B10083" s="168"/>
    </row>
    <row r="10084" spans="1:2" x14ac:dyDescent="0.25">
      <c r="A10084" s="170"/>
      <c r="B10084" s="168"/>
    </row>
    <row r="10085" spans="1:2" x14ac:dyDescent="0.25">
      <c r="A10085" s="170"/>
      <c r="B10085" s="168"/>
    </row>
    <row r="10086" spans="1:2" x14ac:dyDescent="0.25">
      <c r="A10086" s="170"/>
      <c r="B10086" s="168"/>
    </row>
    <row r="10087" spans="1:2" x14ac:dyDescent="0.25">
      <c r="A10087" s="170"/>
      <c r="B10087" s="168"/>
    </row>
    <row r="10088" spans="1:2" x14ac:dyDescent="0.25">
      <c r="A10088" s="170"/>
      <c r="B10088" s="168"/>
    </row>
    <row r="10089" spans="1:2" x14ac:dyDescent="0.25">
      <c r="A10089" s="170"/>
      <c r="B10089" s="168"/>
    </row>
    <row r="10090" spans="1:2" x14ac:dyDescent="0.25">
      <c r="A10090" s="170"/>
      <c r="B10090" s="168"/>
    </row>
    <row r="10091" spans="1:2" x14ac:dyDescent="0.25">
      <c r="A10091" s="170"/>
      <c r="B10091" s="168"/>
    </row>
    <row r="10092" spans="1:2" x14ac:dyDescent="0.25">
      <c r="A10092" s="170"/>
      <c r="B10092" s="168"/>
    </row>
    <row r="10093" spans="1:2" x14ac:dyDescent="0.25">
      <c r="A10093" s="170"/>
      <c r="B10093" s="168"/>
    </row>
    <row r="10094" spans="1:2" x14ac:dyDescent="0.25">
      <c r="A10094" s="170"/>
      <c r="B10094" s="168"/>
    </row>
    <row r="10095" spans="1:2" x14ac:dyDescent="0.25">
      <c r="A10095" s="170"/>
      <c r="B10095" s="168"/>
    </row>
    <row r="10096" spans="1:2" x14ac:dyDescent="0.25">
      <c r="A10096" s="170"/>
      <c r="B10096" s="168"/>
    </row>
    <row r="10097" spans="1:2" x14ac:dyDescent="0.25">
      <c r="A10097" s="170"/>
      <c r="B10097" s="168"/>
    </row>
    <row r="10098" spans="1:2" x14ac:dyDescent="0.25">
      <c r="A10098" s="170"/>
      <c r="B10098" s="168"/>
    </row>
    <row r="10099" spans="1:2" x14ac:dyDescent="0.25">
      <c r="A10099" s="170"/>
      <c r="B10099" s="168"/>
    </row>
    <row r="10100" spans="1:2" x14ac:dyDescent="0.25">
      <c r="A10100" s="170"/>
      <c r="B10100" s="168"/>
    </row>
    <row r="10101" spans="1:2" x14ac:dyDescent="0.25">
      <c r="A10101" s="170"/>
      <c r="B10101" s="168"/>
    </row>
    <row r="10102" spans="1:2" x14ac:dyDescent="0.25">
      <c r="A10102" s="170"/>
      <c r="B10102" s="168"/>
    </row>
    <row r="10103" spans="1:2" x14ac:dyDescent="0.25">
      <c r="A10103" s="170"/>
      <c r="B10103" s="168"/>
    </row>
    <row r="10104" spans="1:2" x14ac:dyDescent="0.25">
      <c r="A10104" s="170"/>
      <c r="B10104" s="168"/>
    </row>
    <row r="10105" spans="1:2" x14ac:dyDescent="0.25">
      <c r="A10105" s="170"/>
      <c r="B10105" s="168"/>
    </row>
    <row r="10106" spans="1:2" x14ac:dyDescent="0.25">
      <c r="A10106" s="170"/>
      <c r="B10106" s="168"/>
    </row>
    <row r="10107" spans="1:2" x14ac:dyDescent="0.25">
      <c r="A10107" s="170"/>
      <c r="B10107" s="168"/>
    </row>
    <row r="10108" spans="1:2" x14ac:dyDescent="0.25">
      <c r="A10108" s="170"/>
      <c r="B10108" s="168"/>
    </row>
    <row r="10109" spans="1:2" x14ac:dyDescent="0.25">
      <c r="A10109" s="170"/>
      <c r="B10109" s="168"/>
    </row>
    <row r="10110" spans="1:2" x14ac:dyDescent="0.25">
      <c r="A10110" s="170"/>
      <c r="B10110" s="168"/>
    </row>
    <row r="10111" spans="1:2" x14ac:dyDescent="0.25">
      <c r="A10111" s="170"/>
      <c r="B10111" s="168"/>
    </row>
    <row r="10112" spans="1:2" x14ac:dyDescent="0.25">
      <c r="A10112" s="170"/>
      <c r="B10112" s="168"/>
    </row>
    <row r="10113" spans="1:2" x14ac:dyDescent="0.25">
      <c r="A10113" s="170"/>
      <c r="B10113" s="168"/>
    </row>
    <row r="10114" spans="1:2" x14ac:dyDescent="0.25">
      <c r="A10114" s="170"/>
      <c r="B10114" s="168"/>
    </row>
    <row r="10115" spans="1:2" x14ac:dyDescent="0.25">
      <c r="A10115" s="170"/>
      <c r="B10115" s="168"/>
    </row>
    <row r="10116" spans="1:2" x14ac:dyDescent="0.25">
      <c r="A10116" s="170"/>
      <c r="B10116" s="168"/>
    </row>
    <row r="10117" spans="1:2" x14ac:dyDescent="0.25">
      <c r="A10117" s="170"/>
      <c r="B10117" s="168"/>
    </row>
    <row r="10118" spans="1:2" x14ac:dyDescent="0.25">
      <c r="A10118" s="170"/>
      <c r="B10118" s="168"/>
    </row>
    <row r="10119" spans="1:2" x14ac:dyDescent="0.25">
      <c r="A10119" s="170"/>
      <c r="B10119" s="168"/>
    </row>
    <row r="10120" spans="1:2" x14ac:dyDescent="0.25">
      <c r="A10120" s="170"/>
      <c r="B10120" s="168"/>
    </row>
    <row r="10121" spans="1:2" x14ac:dyDescent="0.25">
      <c r="A10121" s="170"/>
      <c r="B10121" s="168"/>
    </row>
    <row r="10122" spans="1:2" x14ac:dyDescent="0.25">
      <c r="A10122" s="170"/>
      <c r="B10122" s="168"/>
    </row>
    <row r="10123" spans="1:2" x14ac:dyDescent="0.25">
      <c r="A10123" s="170"/>
      <c r="B10123" s="168"/>
    </row>
    <row r="10124" spans="1:2" x14ac:dyDescent="0.25">
      <c r="A10124" s="170"/>
      <c r="B10124" s="168"/>
    </row>
    <row r="10125" spans="1:2" x14ac:dyDescent="0.25">
      <c r="A10125" s="170"/>
      <c r="B10125" s="168"/>
    </row>
    <row r="10126" spans="1:2" x14ac:dyDescent="0.25">
      <c r="A10126" s="170"/>
      <c r="B10126" s="168"/>
    </row>
    <row r="10127" spans="1:2" x14ac:dyDescent="0.25">
      <c r="A10127" s="170"/>
      <c r="B10127" s="168"/>
    </row>
    <row r="10128" spans="1:2" x14ac:dyDescent="0.25">
      <c r="A10128" s="170"/>
      <c r="B10128" s="168"/>
    </row>
    <row r="10129" spans="1:2" x14ac:dyDescent="0.25">
      <c r="A10129" s="170"/>
      <c r="B10129" s="168"/>
    </row>
    <row r="10130" spans="1:2" x14ac:dyDescent="0.25">
      <c r="A10130" s="170"/>
      <c r="B10130" s="168"/>
    </row>
    <row r="10131" spans="1:2" x14ac:dyDescent="0.25">
      <c r="A10131" s="170"/>
      <c r="B10131" s="168"/>
    </row>
    <row r="10132" spans="1:2" x14ac:dyDescent="0.25">
      <c r="A10132" s="170"/>
      <c r="B10132" s="168"/>
    </row>
    <row r="10133" spans="1:2" x14ac:dyDescent="0.25">
      <c r="A10133" s="170"/>
      <c r="B10133" s="168"/>
    </row>
    <row r="10134" spans="1:2" x14ac:dyDescent="0.25">
      <c r="A10134" s="170"/>
      <c r="B10134" s="168"/>
    </row>
    <row r="10135" spans="1:2" x14ac:dyDescent="0.25">
      <c r="A10135" s="170"/>
      <c r="B10135" s="168"/>
    </row>
    <row r="10136" spans="1:2" x14ac:dyDescent="0.25">
      <c r="A10136" s="170"/>
      <c r="B10136" s="168"/>
    </row>
    <row r="10137" spans="1:2" x14ac:dyDescent="0.25">
      <c r="A10137" s="170"/>
      <c r="B10137" s="168"/>
    </row>
    <row r="10138" spans="1:2" x14ac:dyDescent="0.25">
      <c r="A10138" s="170"/>
      <c r="B10138" s="168"/>
    </row>
    <row r="10139" spans="1:2" x14ac:dyDescent="0.25">
      <c r="A10139" s="170"/>
      <c r="B10139" s="168"/>
    </row>
    <row r="10140" spans="1:2" x14ac:dyDescent="0.25">
      <c r="A10140" s="170"/>
      <c r="B10140" s="168"/>
    </row>
    <row r="10141" spans="1:2" x14ac:dyDescent="0.25">
      <c r="A10141" s="170"/>
      <c r="B10141" s="168"/>
    </row>
    <row r="10142" spans="1:2" x14ac:dyDescent="0.25">
      <c r="A10142" s="170"/>
      <c r="B10142" s="168"/>
    </row>
    <row r="10143" spans="1:2" x14ac:dyDescent="0.25">
      <c r="A10143" s="170"/>
      <c r="B10143" s="168"/>
    </row>
    <row r="10144" spans="1:2" x14ac:dyDescent="0.25">
      <c r="A10144" s="170"/>
      <c r="B10144" s="168"/>
    </row>
    <row r="10145" spans="1:2" x14ac:dyDescent="0.25">
      <c r="A10145" s="170"/>
      <c r="B10145" s="168"/>
    </row>
    <row r="10146" spans="1:2" x14ac:dyDescent="0.25">
      <c r="A10146" s="170"/>
      <c r="B10146" s="168"/>
    </row>
    <row r="10147" spans="1:2" x14ac:dyDescent="0.25">
      <c r="A10147" s="170"/>
      <c r="B10147" s="168"/>
    </row>
    <row r="10148" spans="1:2" x14ac:dyDescent="0.25">
      <c r="A10148" s="170"/>
      <c r="B10148" s="168"/>
    </row>
    <row r="10149" spans="1:2" x14ac:dyDescent="0.25">
      <c r="A10149" s="170"/>
      <c r="B10149" s="168"/>
    </row>
    <row r="10150" spans="1:2" x14ac:dyDescent="0.25">
      <c r="A10150" s="170"/>
      <c r="B10150" s="168"/>
    </row>
    <row r="10151" spans="1:2" x14ac:dyDescent="0.25">
      <c r="A10151" s="170"/>
      <c r="B10151" s="168"/>
    </row>
    <row r="10152" spans="1:2" x14ac:dyDescent="0.25">
      <c r="A10152" s="170"/>
      <c r="B10152" s="168"/>
    </row>
    <row r="10153" spans="1:2" x14ac:dyDescent="0.25">
      <c r="A10153" s="170"/>
      <c r="B10153" s="168"/>
    </row>
    <row r="10154" spans="1:2" x14ac:dyDescent="0.25">
      <c r="A10154" s="170"/>
      <c r="B10154" s="168"/>
    </row>
    <row r="10155" spans="1:2" x14ac:dyDescent="0.25">
      <c r="A10155" s="170"/>
      <c r="B10155" s="168"/>
    </row>
    <row r="10156" spans="1:2" x14ac:dyDescent="0.25">
      <c r="A10156" s="170"/>
      <c r="B10156" s="168"/>
    </row>
    <row r="10157" spans="1:2" x14ac:dyDescent="0.25">
      <c r="A10157" s="170"/>
      <c r="B10157" s="168"/>
    </row>
    <row r="10158" spans="1:2" x14ac:dyDescent="0.25">
      <c r="A10158" s="170"/>
      <c r="B10158" s="168"/>
    </row>
    <row r="10159" spans="1:2" x14ac:dyDescent="0.25">
      <c r="A10159" s="170"/>
      <c r="B10159" s="168"/>
    </row>
    <row r="10160" spans="1:2" x14ac:dyDescent="0.25">
      <c r="A10160" s="170"/>
      <c r="B10160" s="168"/>
    </row>
    <row r="10161" spans="1:2" x14ac:dyDescent="0.25">
      <c r="A10161" s="170"/>
      <c r="B10161" s="168"/>
    </row>
    <row r="10162" spans="1:2" x14ac:dyDescent="0.25">
      <c r="A10162" s="170"/>
      <c r="B10162" s="168"/>
    </row>
    <row r="10163" spans="1:2" x14ac:dyDescent="0.25">
      <c r="A10163" s="170"/>
      <c r="B10163" s="168"/>
    </row>
    <row r="10164" spans="1:2" x14ac:dyDescent="0.25">
      <c r="A10164" s="170"/>
      <c r="B10164" s="168"/>
    </row>
    <row r="10165" spans="1:2" x14ac:dyDescent="0.25">
      <c r="A10165" s="170"/>
      <c r="B10165" s="168"/>
    </row>
    <row r="10166" spans="1:2" x14ac:dyDescent="0.25">
      <c r="A10166" s="170"/>
      <c r="B10166" s="168"/>
    </row>
    <row r="10167" spans="1:2" x14ac:dyDescent="0.25">
      <c r="A10167" s="170"/>
      <c r="B10167" s="168"/>
    </row>
    <row r="10168" spans="1:2" x14ac:dyDescent="0.25">
      <c r="A10168" s="170"/>
      <c r="B10168" s="168"/>
    </row>
    <row r="10169" spans="1:2" x14ac:dyDescent="0.25">
      <c r="A10169" s="170"/>
      <c r="B10169" s="168"/>
    </row>
    <row r="10170" spans="1:2" x14ac:dyDescent="0.25">
      <c r="A10170" s="170"/>
      <c r="B10170" s="168"/>
    </row>
    <row r="10171" spans="1:2" x14ac:dyDescent="0.25">
      <c r="A10171" s="170"/>
      <c r="B10171" s="168"/>
    </row>
    <row r="10172" spans="1:2" x14ac:dyDescent="0.25">
      <c r="A10172" s="170"/>
      <c r="B10172" s="168"/>
    </row>
    <row r="10173" spans="1:2" x14ac:dyDescent="0.25">
      <c r="A10173" s="170"/>
      <c r="B10173" s="168"/>
    </row>
    <row r="10174" spans="1:2" x14ac:dyDescent="0.25">
      <c r="A10174" s="170"/>
      <c r="B10174" s="168"/>
    </row>
    <row r="10175" spans="1:2" x14ac:dyDescent="0.25">
      <c r="A10175" s="170"/>
      <c r="B10175" s="168"/>
    </row>
    <row r="10176" spans="1:2" x14ac:dyDescent="0.25">
      <c r="A10176" s="170"/>
      <c r="B10176" s="168"/>
    </row>
    <row r="10177" spans="1:2" x14ac:dyDescent="0.25">
      <c r="A10177" s="170"/>
      <c r="B10177" s="168"/>
    </row>
    <row r="10178" spans="1:2" x14ac:dyDescent="0.25">
      <c r="A10178" s="170"/>
      <c r="B10178" s="168"/>
    </row>
    <row r="10179" spans="1:2" x14ac:dyDescent="0.25">
      <c r="A10179" s="170"/>
      <c r="B10179" s="168"/>
    </row>
    <row r="10180" spans="1:2" x14ac:dyDescent="0.25">
      <c r="A10180" s="170"/>
      <c r="B10180" s="168"/>
    </row>
    <row r="10181" spans="1:2" x14ac:dyDescent="0.25">
      <c r="A10181" s="170"/>
      <c r="B10181" s="168"/>
    </row>
    <row r="10182" spans="1:2" x14ac:dyDescent="0.25">
      <c r="A10182" s="170"/>
      <c r="B10182" s="168"/>
    </row>
    <row r="10183" spans="1:2" x14ac:dyDescent="0.25">
      <c r="A10183" s="170"/>
      <c r="B10183" s="168"/>
    </row>
    <row r="10184" spans="1:2" x14ac:dyDescent="0.25">
      <c r="A10184" s="170"/>
      <c r="B10184" s="168"/>
    </row>
    <row r="10185" spans="1:2" x14ac:dyDescent="0.25">
      <c r="A10185" s="170"/>
      <c r="B10185" s="168"/>
    </row>
    <row r="10186" spans="1:2" x14ac:dyDescent="0.25">
      <c r="A10186" s="170"/>
      <c r="B10186" s="168"/>
    </row>
    <row r="10187" spans="1:2" x14ac:dyDescent="0.25">
      <c r="A10187" s="170"/>
      <c r="B10187" s="168"/>
    </row>
    <row r="10188" spans="1:2" x14ac:dyDescent="0.25">
      <c r="A10188" s="170"/>
      <c r="B10188" s="168"/>
    </row>
    <row r="10189" spans="1:2" x14ac:dyDescent="0.25">
      <c r="A10189" s="170"/>
      <c r="B10189" s="168"/>
    </row>
    <row r="10190" spans="1:2" x14ac:dyDescent="0.25">
      <c r="A10190" s="170"/>
      <c r="B10190" s="168"/>
    </row>
    <row r="10191" spans="1:2" x14ac:dyDescent="0.25">
      <c r="A10191" s="170"/>
      <c r="B10191" s="168"/>
    </row>
    <row r="10192" spans="1:2" x14ac:dyDescent="0.25">
      <c r="A10192" s="170"/>
      <c r="B10192" s="168"/>
    </row>
    <row r="10193" spans="1:2" x14ac:dyDescent="0.25">
      <c r="A10193" s="170"/>
      <c r="B10193" s="168"/>
    </row>
    <row r="10194" spans="1:2" x14ac:dyDescent="0.25">
      <c r="A10194" s="170"/>
      <c r="B10194" s="168"/>
    </row>
    <row r="10195" spans="1:2" x14ac:dyDescent="0.25">
      <c r="A10195" s="170"/>
      <c r="B10195" s="168"/>
    </row>
    <row r="10196" spans="1:2" x14ac:dyDescent="0.25">
      <c r="A10196" s="170"/>
      <c r="B10196" s="168"/>
    </row>
    <row r="10197" spans="1:2" x14ac:dyDescent="0.25">
      <c r="A10197" s="170"/>
      <c r="B10197" s="168"/>
    </row>
    <row r="10198" spans="1:2" x14ac:dyDescent="0.25">
      <c r="A10198" s="170"/>
      <c r="B10198" s="168"/>
    </row>
    <row r="10199" spans="1:2" x14ac:dyDescent="0.25">
      <c r="A10199" s="170"/>
      <c r="B10199" s="168"/>
    </row>
    <row r="10200" spans="1:2" x14ac:dyDescent="0.25">
      <c r="A10200" s="170"/>
      <c r="B10200" s="168"/>
    </row>
    <row r="10201" spans="1:2" x14ac:dyDescent="0.25">
      <c r="A10201" s="170"/>
      <c r="B10201" s="168"/>
    </row>
    <row r="10202" spans="1:2" x14ac:dyDescent="0.25">
      <c r="A10202" s="170"/>
      <c r="B10202" s="168"/>
    </row>
    <row r="10203" spans="1:2" x14ac:dyDescent="0.25">
      <c r="A10203" s="170"/>
      <c r="B10203" s="168"/>
    </row>
    <row r="10204" spans="1:2" x14ac:dyDescent="0.25">
      <c r="A10204" s="170"/>
      <c r="B10204" s="168"/>
    </row>
    <row r="10205" spans="1:2" x14ac:dyDescent="0.25">
      <c r="A10205" s="170"/>
      <c r="B10205" s="168"/>
    </row>
    <row r="10206" spans="1:2" x14ac:dyDescent="0.25">
      <c r="A10206" s="170"/>
      <c r="B10206" s="168"/>
    </row>
    <row r="10207" spans="1:2" x14ac:dyDescent="0.25">
      <c r="A10207" s="170"/>
      <c r="B10207" s="168"/>
    </row>
    <row r="10208" spans="1:2" x14ac:dyDescent="0.25">
      <c r="A10208" s="170"/>
      <c r="B10208" s="168"/>
    </row>
    <row r="10209" spans="1:2" x14ac:dyDescent="0.25">
      <c r="A10209" s="170"/>
      <c r="B10209" s="168"/>
    </row>
    <row r="10210" spans="1:2" x14ac:dyDescent="0.25">
      <c r="A10210" s="170"/>
      <c r="B10210" s="168"/>
    </row>
    <row r="10211" spans="1:2" x14ac:dyDescent="0.25">
      <c r="A10211" s="170"/>
      <c r="B10211" s="168"/>
    </row>
    <row r="10212" spans="1:2" x14ac:dyDescent="0.25">
      <c r="A10212" s="170"/>
      <c r="B10212" s="168"/>
    </row>
    <row r="10213" spans="1:2" x14ac:dyDescent="0.25">
      <c r="A10213" s="170"/>
      <c r="B10213" s="168"/>
    </row>
    <row r="10214" spans="1:2" x14ac:dyDescent="0.25">
      <c r="A10214" s="170"/>
      <c r="B10214" s="168"/>
    </row>
    <row r="10215" spans="1:2" x14ac:dyDescent="0.25">
      <c r="A10215" s="170"/>
      <c r="B10215" s="168"/>
    </row>
    <row r="10216" spans="1:2" x14ac:dyDescent="0.25">
      <c r="A10216" s="170"/>
      <c r="B10216" s="168"/>
    </row>
    <row r="10217" spans="1:2" x14ac:dyDescent="0.25">
      <c r="A10217" s="170"/>
      <c r="B10217" s="168"/>
    </row>
    <row r="10218" spans="1:2" x14ac:dyDescent="0.25">
      <c r="A10218" s="170"/>
      <c r="B10218" s="168"/>
    </row>
    <row r="10219" spans="1:2" x14ac:dyDescent="0.25">
      <c r="A10219" s="170"/>
      <c r="B10219" s="168"/>
    </row>
    <row r="10220" spans="1:2" x14ac:dyDescent="0.25">
      <c r="A10220" s="170"/>
      <c r="B10220" s="168"/>
    </row>
    <row r="10221" spans="1:2" x14ac:dyDescent="0.25">
      <c r="A10221" s="170"/>
      <c r="B10221" s="168"/>
    </row>
    <row r="10222" spans="1:2" x14ac:dyDescent="0.25">
      <c r="A10222" s="170"/>
      <c r="B10222" s="168"/>
    </row>
    <row r="10223" spans="1:2" x14ac:dyDescent="0.25">
      <c r="A10223" s="170"/>
      <c r="B10223" s="168"/>
    </row>
    <row r="10224" spans="1:2" x14ac:dyDescent="0.25">
      <c r="A10224" s="170"/>
      <c r="B10224" s="168"/>
    </row>
    <row r="10225" spans="1:2" x14ac:dyDescent="0.25">
      <c r="A10225" s="170"/>
      <c r="B10225" s="168"/>
    </row>
    <row r="10226" spans="1:2" x14ac:dyDescent="0.25">
      <c r="A10226" s="170"/>
      <c r="B10226" s="168"/>
    </row>
    <row r="10227" spans="1:2" x14ac:dyDescent="0.25">
      <c r="A10227" s="170"/>
      <c r="B10227" s="168"/>
    </row>
    <row r="10228" spans="1:2" x14ac:dyDescent="0.25">
      <c r="A10228" s="170"/>
      <c r="B10228" s="168"/>
    </row>
    <row r="10229" spans="1:2" x14ac:dyDescent="0.25">
      <c r="A10229" s="170"/>
      <c r="B10229" s="168"/>
    </row>
    <row r="10230" spans="1:2" x14ac:dyDescent="0.25">
      <c r="A10230" s="170"/>
      <c r="B10230" s="168"/>
    </row>
    <row r="10231" spans="1:2" x14ac:dyDescent="0.25">
      <c r="A10231" s="170"/>
      <c r="B10231" s="168"/>
    </row>
    <row r="10232" spans="1:2" x14ac:dyDescent="0.25">
      <c r="A10232" s="170"/>
      <c r="B10232" s="168"/>
    </row>
    <row r="10233" spans="1:2" x14ac:dyDescent="0.25">
      <c r="A10233" s="170"/>
      <c r="B10233" s="168"/>
    </row>
    <row r="10234" spans="1:2" x14ac:dyDescent="0.25">
      <c r="A10234" s="170"/>
      <c r="B10234" s="168"/>
    </row>
    <row r="10235" spans="1:2" x14ac:dyDescent="0.25">
      <c r="A10235" s="170"/>
      <c r="B10235" s="168"/>
    </row>
    <row r="10236" spans="1:2" x14ac:dyDescent="0.25">
      <c r="A10236" s="170"/>
      <c r="B10236" s="168"/>
    </row>
    <row r="10237" spans="1:2" x14ac:dyDescent="0.25">
      <c r="A10237" s="170"/>
      <c r="B10237" s="168"/>
    </row>
    <row r="10238" spans="1:2" x14ac:dyDescent="0.25">
      <c r="A10238" s="170"/>
      <c r="B10238" s="168"/>
    </row>
    <row r="10239" spans="1:2" x14ac:dyDescent="0.25">
      <c r="A10239" s="170"/>
      <c r="B10239" s="168"/>
    </row>
    <row r="10240" spans="1:2" x14ac:dyDescent="0.25">
      <c r="A10240" s="170"/>
      <c r="B10240" s="168"/>
    </row>
    <row r="10241" spans="1:2" x14ac:dyDescent="0.25">
      <c r="A10241" s="170"/>
      <c r="B10241" s="168"/>
    </row>
    <row r="10242" spans="1:2" x14ac:dyDescent="0.25">
      <c r="A10242" s="170"/>
      <c r="B10242" s="168"/>
    </row>
    <row r="10243" spans="1:2" x14ac:dyDescent="0.25">
      <c r="A10243" s="170"/>
      <c r="B10243" s="168"/>
    </row>
    <row r="10244" spans="1:2" x14ac:dyDescent="0.25">
      <c r="A10244" s="170"/>
      <c r="B10244" s="168"/>
    </row>
    <row r="10245" spans="1:2" x14ac:dyDescent="0.25">
      <c r="A10245" s="170"/>
      <c r="B10245" s="168"/>
    </row>
    <row r="10246" spans="1:2" x14ac:dyDescent="0.25">
      <c r="A10246" s="170"/>
      <c r="B10246" s="168"/>
    </row>
    <row r="10247" spans="1:2" x14ac:dyDescent="0.25">
      <c r="A10247" s="170"/>
      <c r="B10247" s="168"/>
    </row>
    <row r="10248" spans="1:2" x14ac:dyDescent="0.25">
      <c r="A10248" s="170"/>
      <c r="B10248" s="168"/>
    </row>
    <row r="10249" spans="1:2" x14ac:dyDescent="0.25">
      <c r="A10249" s="170"/>
      <c r="B10249" s="168"/>
    </row>
    <row r="10250" spans="1:2" x14ac:dyDescent="0.25">
      <c r="A10250" s="170"/>
      <c r="B10250" s="168"/>
    </row>
    <row r="10251" spans="1:2" x14ac:dyDescent="0.25">
      <c r="A10251" s="170"/>
      <c r="B10251" s="168"/>
    </row>
    <row r="10252" spans="1:2" x14ac:dyDescent="0.25">
      <c r="A10252" s="170"/>
      <c r="B10252" s="168"/>
    </row>
    <row r="10253" spans="1:2" x14ac:dyDescent="0.25">
      <c r="A10253" s="170"/>
      <c r="B10253" s="168"/>
    </row>
    <row r="10254" spans="1:2" x14ac:dyDescent="0.25">
      <c r="A10254" s="170"/>
      <c r="B10254" s="168"/>
    </row>
    <row r="10255" spans="1:2" x14ac:dyDescent="0.25">
      <c r="A10255" s="170"/>
      <c r="B10255" s="168"/>
    </row>
    <row r="10256" spans="1:2" x14ac:dyDescent="0.25">
      <c r="A10256" s="170"/>
      <c r="B10256" s="168"/>
    </row>
    <row r="10257" spans="1:2" x14ac:dyDescent="0.25">
      <c r="A10257" s="170"/>
      <c r="B10257" s="168"/>
    </row>
    <row r="10258" spans="1:2" x14ac:dyDescent="0.25">
      <c r="A10258" s="170"/>
      <c r="B10258" s="168"/>
    </row>
    <row r="10259" spans="1:2" x14ac:dyDescent="0.25">
      <c r="A10259" s="170"/>
      <c r="B10259" s="168"/>
    </row>
    <row r="10260" spans="1:2" x14ac:dyDescent="0.25">
      <c r="A10260" s="170"/>
      <c r="B10260" s="168"/>
    </row>
    <row r="10261" spans="1:2" x14ac:dyDescent="0.25">
      <c r="A10261" s="170"/>
      <c r="B10261" s="168"/>
    </row>
    <row r="10262" spans="1:2" x14ac:dyDescent="0.25">
      <c r="A10262" s="170"/>
      <c r="B10262" s="168"/>
    </row>
    <row r="10263" spans="1:2" x14ac:dyDescent="0.25">
      <c r="A10263" s="170"/>
      <c r="B10263" s="168"/>
    </row>
    <row r="10264" spans="1:2" x14ac:dyDescent="0.25">
      <c r="A10264" s="170"/>
      <c r="B10264" s="168"/>
    </row>
    <row r="10265" spans="1:2" x14ac:dyDescent="0.25">
      <c r="A10265" s="170"/>
      <c r="B10265" s="168"/>
    </row>
    <row r="10266" spans="1:2" x14ac:dyDescent="0.25">
      <c r="A10266" s="170"/>
      <c r="B10266" s="168"/>
    </row>
    <row r="10267" spans="1:2" x14ac:dyDescent="0.25">
      <c r="A10267" s="170"/>
      <c r="B10267" s="168"/>
    </row>
    <row r="10268" spans="1:2" x14ac:dyDescent="0.25">
      <c r="A10268" s="170"/>
      <c r="B10268" s="168"/>
    </row>
    <row r="10269" spans="1:2" x14ac:dyDescent="0.25">
      <c r="A10269" s="170"/>
      <c r="B10269" s="168"/>
    </row>
    <row r="10270" spans="1:2" x14ac:dyDescent="0.25">
      <c r="A10270" s="170"/>
      <c r="B10270" s="168"/>
    </row>
    <row r="10271" spans="1:2" x14ac:dyDescent="0.25">
      <c r="A10271" s="170"/>
      <c r="B10271" s="168"/>
    </row>
    <row r="10272" spans="1:2" x14ac:dyDescent="0.25">
      <c r="A10272" s="170"/>
      <c r="B10272" s="168"/>
    </row>
    <row r="10273" spans="1:2" x14ac:dyDescent="0.25">
      <c r="A10273" s="170"/>
      <c r="B10273" s="168"/>
    </row>
    <row r="10274" spans="1:2" x14ac:dyDescent="0.25">
      <c r="A10274" s="170"/>
      <c r="B10274" s="168"/>
    </row>
    <row r="10275" spans="1:2" x14ac:dyDescent="0.25">
      <c r="A10275" s="170"/>
      <c r="B10275" s="168"/>
    </row>
    <row r="10276" spans="1:2" x14ac:dyDescent="0.25">
      <c r="A10276" s="170"/>
      <c r="B10276" s="168"/>
    </row>
    <row r="10277" spans="1:2" x14ac:dyDescent="0.25">
      <c r="A10277" s="170"/>
      <c r="B10277" s="168"/>
    </row>
    <row r="10278" spans="1:2" x14ac:dyDescent="0.25">
      <c r="A10278" s="170"/>
      <c r="B10278" s="168"/>
    </row>
    <row r="10279" spans="1:2" x14ac:dyDescent="0.25">
      <c r="A10279" s="170"/>
      <c r="B10279" s="168"/>
    </row>
    <row r="10280" spans="1:2" x14ac:dyDescent="0.25">
      <c r="A10280" s="170"/>
      <c r="B10280" s="168"/>
    </row>
    <row r="10281" spans="1:2" x14ac:dyDescent="0.25">
      <c r="A10281" s="170"/>
      <c r="B10281" s="168"/>
    </row>
    <row r="10282" spans="1:2" x14ac:dyDescent="0.25">
      <c r="A10282" s="170"/>
      <c r="B10282" s="168"/>
    </row>
    <row r="10283" spans="1:2" x14ac:dyDescent="0.25">
      <c r="A10283" s="170"/>
      <c r="B10283" s="168"/>
    </row>
    <row r="10284" spans="1:2" x14ac:dyDescent="0.25">
      <c r="A10284" s="170"/>
      <c r="B10284" s="168"/>
    </row>
    <row r="10285" spans="1:2" x14ac:dyDescent="0.25">
      <c r="A10285" s="170"/>
      <c r="B10285" s="168"/>
    </row>
    <row r="10286" spans="1:2" x14ac:dyDescent="0.25">
      <c r="A10286" s="170"/>
      <c r="B10286" s="168"/>
    </row>
    <row r="10287" spans="1:2" x14ac:dyDescent="0.25">
      <c r="A10287" s="170"/>
      <c r="B10287" s="168"/>
    </row>
    <row r="10288" spans="1:2" x14ac:dyDescent="0.25">
      <c r="A10288" s="170"/>
      <c r="B10288" s="168"/>
    </row>
    <row r="10289" spans="1:2" x14ac:dyDescent="0.25">
      <c r="A10289" s="170"/>
      <c r="B10289" s="168"/>
    </row>
    <row r="10290" spans="1:2" x14ac:dyDescent="0.25">
      <c r="A10290" s="170"/>
      <c r="B10290" s="168"/>
    </row>
    <row r="10291" spans="1:2" x14ac:dyDescent="0.25">
      <c r="A10291" s="170"/>
      <c r="B10291" s="168"/>
    </row>
    <row r="10292" spans="1:2" x14ac:dyDescent="0.25">
      <c r="A10292" s="170"/>
      <c r="B10292" s="168"/>
    </row>
    <row r="10293" spans="1:2" x14ac:dyDescent="0.25">
      <c r="A10293" s="170"/>
      <c r="B10293" s="168"/>
    </row>
    <row r="10294" spans="1:2" x14ac:dyDescent="0.25">
      <c r="A10294" s="170"/>
      <c r="B10294" s="168"/>
    </row>
    <row r="10295" spans="1:2" x14ac:dyDescent="0.25">
      <c r="A10295" s="170"/>
      <c r="B10295" s="168"/>
    </row>
    <row r="10296" spans="1:2" x14ac:dyDescent="0.25">
      <c r="A10296" s="170"/>
      <c r="B10296" s="168"/>
    </row>
    <row r="10297" spans="1:2" x14ac:dyDescent="0.25">
      <c r="A10297" s="170"/>
      <c r="B10297" s="168"/>
    </row>
    <row r="10298" spans="1:2" x14ac:dyDescent="0.25">
      <c r="A10298" s="170"/>
      <c r="B10298" s="168"/>
    </row>
    <row r="10299" spans="1:2" x14ac:dyDescent="0.25">
      <c r="A10299" s="170"/>
      <c r="B10299" s="168"/>
    </row>
    <row r="10300" spans="1:2" x14ac:dyDescent="0.25">
      <c r="A10300" s="170"/>
      <c r="B10300" s="168"/>
    </row>
    <row r="10301" spans="1:2" x14ac:dyDescent="0.25">
      <c r="A10301" s="170"/>
      <c r="B10301" s="168"/>
    </row>
    <row r="10302" spans="1:2" x14ac:dyDescent="0.25">
      <c r="A10302" s="170"/>
      <c r="B10302" s="168"/>
    </row>
    <row r="10303" spans="1:2" x14ac:dyDescent="0.25">
      <c r="A10303" s="170"/>
      <c r="B10303" s="168"/>
    </row>
    <row r="10304" spans="1:2" x14ac:dyDescent="0.25">
      <c r="A10304" s="170"/>
      <c r="B10304" s="168"/>
    </row>
    <row r="10305" spans="1:2" x14ac:dyDescent="0.25">
      <c r="A10305" s="170"/>
      <c r="B10305" s="168"/>
    </row>
    <row r="10306" spans="1:2" x14ac:dyDescent="0.25">
      <c r="A10306" s="170"/>
      <c r="B10306" s="168"/>
    </row>
    <row r="10307" spans="1:2" x14ac:dyDescent="0.25">
      <c r="A10307" s="170"/>
      <c r="B10307" s="168"/>
    </row>
    <row r="10308" spans="1:2" x14ac:dyDescent="0.25">
      <c r="A10308" s="170"/>
      <c r="B10308" s="168"/>
    </row>
    <row r="10309" spans="1:2" x14ac:dyDescent="0.25">
      <c r="A10309" s="170"/>
      <c r="B10309" s="168"/>
    </row>
    <row r="10310" spans="1:2" x14ac:dyDescent="0.25">
      <c r="A10310" s="170"/>
      <c r="B10310" s="168"/>
    </row>
    <row r="10311" spans="1:2" x14ac:dyDescent="0.25">
      <c r="A10311" s="170"/>
      <c r="B10311" s="168"/>
    </row>
    <row r="10312" spans="1:2" x14ac:dyDescent="0.25">
      <c r="A10312" s="170"/>
      <c r="B10312" s="168"/>
    </row>
    <row r="10313" spans="1:2" x14ac:dyDescent="0.25">
      <c r="A10313" s="170"/>
      <c r="B10313" s="168"/>
    </row>
    <row r="10314" spans="1:2" x14ac:dyDescent="0.25">
      <c r="A10314" s="170"/>
      <c r="B10314" s="168"/>
    </row>
    <row r="10315" spans="1:2" x14ac:dyDescent="0.25">
      <c r="A10315" s="170"/>
      <c r="B10315" s="168"/>
    </row>
    <row r="10316" spans="1:2" x14ac:dyDescent="0.25">
      <c r="A10316" s="170"/>
      <c r="B10316" s="168"/>
    </row>
    <row r="10317" spans="1:2" x14ac:dyDescent="0.25">
      <c r="A10317" s="170"/>
      <c r="B10317" s="168"/>
    </row>
    <row r="10318" spans="1:2" x14ac:dyDescent="0.25">
      <c r="A10318" s="170"/>
      <c r="B10318" s="168"/>
    </row>
    <row r="10319" spans="1:2" x14ac:dyDescent="0.25">
      <c r="A10319" s="170"/>
      <c r="B10319" s="168"/>
    </row>
    <row r="10320" spans="1:2" x14ac:dyDescent="0.25">
      <c r="A10320" s="170"/>
      <c r="B10320" s="168"/>
    </row>
    <row r="10321" spans="1:2" x14ac:dyDescent="0.25">
      <c r="A10321" s="170"/>
      <c r="B10321" s="168"/>
    </row>
    <row r="10322" spans="1:2" x14ac:dyDescent="0.25">
      <c r="A10322" s="170"/>
      <c r="B10322" s="168"/>
    </row>
    <row r="10323" spans="1:2" x14ac:dyDescent="0.25">
      <c r="A10323" s="170"/>
      <c r="B10323" s="168"/>
    </row>
    <row r="10324" spans="1:2" x14ac:dyDescent="0.25">
      <c r="A10324" s="170"/>
      <c r="B10324" s="168"/>
    </row>
    <row r="10325" spans="1:2" x14ac:dyDescent="0.25">
      <c r="A10325" s="170"/>
      <c r="B10325" s="168"/>
    </row>
    <row r="10326" spans="1:2" x14ac:dyDescent="0.25">
      <c r="A10326" s="170"/>
      <c r="B10326" s="168"/>
    </row>
    <row r="10327" spans="1:2" x14ac:dyDescent="0.25">
      <c r="A10327" s="170"/>
      <c r="B10327" s="168"/>
    </row>
    <row r="10328" spans="1:2" x14ac:dyDescent="0.25">
      <c r="A10328" s="170"/>
      <c r="B10328" s="168"/>
    </row>
    <row r="10329" spans="1:2" x14ac:dyDescent="0.25">
      <c r="A10329" s="170"/>
      <c r="B10329" s="168"/>
    </row>
    <row r="10330" spans="1:2" x14ac:dyDescent="0.25">
      <c r="A10330" s="170"/>
      <c r="B10330" s="168"/>
    </row>
    <row r="10331" spans="1:2" x14ac:dyDescent="0.25">
      <c r="A10331" s="170"/>
      <c r="B10331" s="168"/>
    </row>
    <row r="10332" spans="1:2" x14ac:dyDescent="0.25">
      <c r="A10332" s="170"/>
      <c r="B10332" s="168"/>
    </row>
    <row r="10333" spans="1:2" x14ac:dyDescent="0.25">
      <c r="A10333" s="170"/>
      <c r="B10333" s="168"/>
    </row>
    <row r="10334" spans="1:2" x14ac:dyDescent="0.25">
      <c r="A10334" s="170"/>
      <c r="B10334" s="168"/>
    </row>
    <row r="10335" spans="1:2" x14ac:dyDescent="0.25">
      <c r="A10335" s="170"/>
      <c r="B10335" s="168"/>
    </row>
    <row r="10336" spans="1:2" x14ac:dyDescent="0.25">
      <c r="A10336" s="170"/>
      <c r="B10336" s="168"/>
    </row>
    <row r="10337" spans="1:2" x14ac:dyDescent="0.25">
      <c r="A10337" s="170"/>
      <c r="B10337" s="168"/>
    </row>
    <row r="10338" spans="1:2" x14ac:dyDescent="0.25">
      <c r="A10338" s="170"/>
      <c r="B10338" s="168"/>
    </row>
    <row r="10339" spans="1:2" x14ac:dyDescent="0.25">
      <c r="A10339" s="170"/>
      <c r="B10339" s="168"/>
    </row>
    <row r="10340" spans="1:2" x14ac:dyDescent="0.25">
      <c r="A10340" s="170"/>
      <c r="B10340" s="168"/>
    </row>
    <row r="10341" spans="1:2" x14ac:dyDescent="0.25">
      <c r="A10341" s="170"/>
      <c r="B10341" s="168"/>
    </row>
    <row r="10342" spans="1:2" x14ac:dyDescent="0.25">
      <c r="A10342" s="170"/>
      <c r="B10342" s="168"/>
    </row>
    <row r="10343" spans="1:2" x14ac:dyDescent="0.25">
      <c r="A10343" s="170"/>
      <c r="B10343" s="168"/>
    </row>
    <row r="10344" spans="1:2" x14ac:dyDescent="0.25">
      <c r="A10344" s="170"/>
      <c r="B10344" s="168"/>
    </row>
    <row r="10345" spans="1:2" x14ac:dyDescent="0.25">
      <c r="A10345" s="170"/>
      <c r="B10345" s="168"/>
    </row>
    <row r="10346" spans="1:2" x14ac:dyDescent="0.25">
      <c r="A10346" s="170"/>
      <c r="B10346" s="168"/>
    </row>
    <row r="10347" spans="1:2" x14ac:dyDescent="0.25">
      <c r="A10347" s="170"/>
      <c r="B10347" s="168"/>
    </row>
    <row r="10348" spans="1:2" x14ac:dyDescent="0.25">
      <c r="A10348" s="170"/>
      <c r="B10348" s="168"/>
    </row>
    <row r="10349" spans="1:2" x14ac:dyDescent="0.25">
      <c r="A10349" s="170"/>
      <c r="B10349" s="168"/>
    </row>
    <row r="10350" spans="1:2" x14ac:dyDescent="0.25">
      <c r="A10350" s="170"/>
      <c r="B10350" s="168"/>
    </row>
    <row r="10351" spans="1:2" x14ac:dyDescent="0.25">
      <c r="A10351" s="170"/>
      <c r="B10351" s="168"/>
    </row>
    <row r="10352" spans="1:2" x14ac:dyDescent="0.25">
      <c r="A10352" s="170"/>
      <c r="B10352" s="168"/>
    </row>
    <row r="10353" spans="1:2" x14ac:dyDescent="0.25">
      <c r="A10353" s="170"/>
      <c r="B10353" s="168"/>
    </row>
    <row r="10354" spans="1:2" x14ac:dyDescent="0.25">
      <c r="A10354" s="170"/>
      <c r="B10354" s="168"/>
    </row>
    <row r="10355" spans="1:2" x14ac:dyDescent="0.25">
      <c r="A10355" s="170"/>
      <c r="B10355" s="168"/>
    </row>
    <row r="10356" spans="1:2" x14ac:dyDescent="0.25">
      <c r="A10356" s="170"/>
      <c r="B10356" s="168"/>
    </row>
    <row r="10357" spans="1:2" x14ac:dyDescent="0.25">
      <c r="A10357" s="170"/>
      <c r="B10357" s="168"/>
    </row>
    <row r="10358" spans="1:2" x14ac:dyDescent="0.25">
      <c r="A10358" s="170"/>
      <c r="B10358" s="168"/>
    </row>
    <row r="10359" spans="1:2" x14ac:dyDescent="0.25">
      <c r="A10359" s="170"/>
      <c r="B10359" s="168"/>
    </row>
    <row r="10360" spans="1:2" x14ac:dyDescent="0.25">
      <c r="A10360" s="170"/>
      <c r="B10360" s="168"/>
    </row>
    <row r="10361" spans="1:2" x14ac:dyDescent="0.25">
      <c r="A10361" s="170"/>
      <c r="B10361" s="168"/>
    </row>
    <row r="10362" spans="1:2" x14ac:dyDescent="0.25">
      <c r="A10362" s="170"/>
      <c r="B10362" s="168"/>
    </row>
    <row r="10363" spans="1:2" x14ac:dyDescent="0.25">
      <c r="A10363" s="170"/>
      <c r="B10363" s="168"/>
    </row>
    <row r="10364" spans="1:2" x14ac:dyDescent="0.25">
      <c r="A10364" s="170"/>
      <c r="B10364" s="168"/>
    </row>
    <row r="10365" spans="1:2" x14ac:dyDescent="0.25">
      <c r="A10365" s="170"/>
      <c r="B10365" s="168"/>
    </row>
    <row r="10366" spans="1:2" x14ac:dyDescent="0.25">
      <c r="A10366" s="170"/>
      <c r="B10366" s="168"/>
    </row>
    <row r="10367" spans="1:2" x14ac:dyDescent="0.25">
      <c r="A10367" s="170"/>
      <c r="B10367" s="168"/>
    </row>
    <row r="10368" spans="1:2" x14ac:dyDescent="0.25">
      <c r="A10368" s="170"/>
      <c r="B10368" s="168"/>
    </row>
    <row r="10369" spans="1:2" x14ac:dyDescent="0.25">
      <c r="A10369" s="170"/>
      <c r="B10369" s="168"/>
    </row>
    <row r="10370" spans="1:2" x14ac:dyDescent="0.25">
      <c r="A10370" s="170"/>
      <c r="B10370" s="168"/>
    </row>
    <row r="10371" spans="1:2" x14ac:dyDescent="0.25">
      <c r="A10371" s="170"/>
      <c r="B10371" s="168"/>
    </row>
    <row r="10372" spans="1:2" x14ac:dyDescent="0.25">
      <c r="A10372" s="170"/>
      <c r="B10372" s="168"/>
    </row>
    <row r="10373" spans="1:2" x14ac:dyDescent="0.25">
      <c r="A10373" s="170"/>
      <c r="B10373" s="168"/>
    </row>
    <row r="10374" spans="1:2" x14ac:dyDescent="0.25">
      <c r="A10374" s="170"/>
      <c r="B10374" s="168"/>
    </row>
    <row r="10375" spans="1:2" x14ac:dyDescent="0.25">
      <c r="A10375" s="170"/>
      <c r="B10375" s="168"/>
    </row>
    <row r="10376" spans="1:2" x14ac:dyDescent="0.25">
      <c r="A10376" s="170"/>
      <c r="B10376" s="168"/>
    </row>
    <row r="10377" spans="1:2" x14ac:dyDescent="0.25">
      <c r="A10377" s="170"/>
      <c r="B10377" s="168"/>
    </row>
    <row r="10378" spans="1:2" x14ac:dyDescent="0.25">
      <c r="A10378" s="170"/>
      <c r="B10378" s="168"/>
    </row>
    <row r="10379" spans="1:2" x14ac:dyDescent="0.25">
      <c r="A10379" s="170"/>
      <c r="B10379" s="168"/>
    </row>
    <row r="10380" spans="1:2" x14ac:dyDescent="0.25">
      <c r="A10380" s="170"/>
      <c r="B10380" s="168"/>
    </row>
    <row r="10381" spans="1:2" x14ac:dyDescent="0.25">
      <c r="A10381" s="170"/>
      <c r="B10381" s="168"/>
    </row>
    <row r="10382" spans="1:2" x14ac:dyDescent="0.25">
      <c r="A10382" s="170"/>
      <c r="B10382" s="168"/>
    </row>
    <row r="10383" spans="1:2" x14ac:dyDescent="0.25">
      <c r="A10383" s="170"/>
      <c r="B10383" s="168"/>
    </row>
    <row r="10384" spans="1:2" x14ac:dyDescent="0.25">
      <c r="A10384" s="170"/>
      <c r="B10384" s="168"/>
    </row>
    <row r="10385" spans="1:2" x14ac:dyDescent="0.25">
      <c r="A10385" s="170"/>
      <c r="B10385" s="168"/>
    </row>
    <row r="10386" spans="1:2" x14ac:dyDescent="0.25">
      <c r="A10386" s="170"/>
      <c r="B10386" s="168"/>
    </row>
    <row r="10387" spans="1:2" x14ac:dyDescent="0.25">
      <c r="A10387" s="170"/>
      <c r="B10387" s="168"/>
    </row>
    <row r="10388" spans="1:2" x14ac:dyDescent="0.25">
      <c r="A10388" s="170"/>
      <c r="B10388" s="168"/>
    </row>
    <row r="10389" spans="1:2" x14ac:dyDescent="0.25">
      <c r="A10389" s="170"/>
      <c r="B10389" s="168"/>
    </row>
    <row r="10390" spans="1:2" x14ac:dyDescent="0.25">
      <c r="A10390" s="170"/>
      <c r="B10390" s="168"/>
    </row>
    <row r="10391" spans="1:2" x14ac:dyDescent="0.25">
      <c r="A10391" s="170"/>
      <c r="B10391" s="168"/>
    </row>
    <row r="10392" spans="1:2" x14ac:dyDescent="0.25">
      <c r="A10392" s="170"/>
      <c r="B10392" s="168"/>
    </row>
    <row r="10393" spans="1:2" x14ac:dyDescent="0.25">
      <c r="A10393" s="170"/>
      <c r="B10393" s="168"/>
    </row>
    <row r="10394" spans="1:2" x14ac:dyDescent="0.25">
      <c r="A10394" s="170"/>
      <c r="B10394" s="168"/>
    </row>
    <row r="10395" spans="1:2" x14ac:dyDescent="0.25">
      <c r="A10395" s="170"/>
      <c r="B10395" s="168"/>
    </row>
    <row r="10396" spans="1:2" x14ac:dyDescent="0.25">
      <c r="A10396" s="170"/>
      <c r="B10396" s="168"/>
    </row>
    <row r="10397" spans="1:2" x14ac:dyDescent="0.25">
      <c r="A10397" s="170"/>
      <c r="B10397" s="168"/>
    </row>
    <row r="10398" spans="1:2" x14ac:dyDescent="0.25">
      <c r="A10398" s="170"/>
      <c r="B10398" s="168"/>
    </row>
    <row r="10399" spans="1:2" x14ac:dyDescent="0.25">
      <c r="A10399" s="170"/>
      <c r="B10399" s="168"/>
    </row>
    <row r="10400" spans="1:2" x14ac:dyDescent="0.25">
      <c r="A10400" s="170"/>
      <c r="B10400" s="168"/>
    </row>
    <row r="10401" spans="1:2" x14ac:dyDescent="0.25">
      <c r="A10401" s="170"/>
      <c r="B10401" s="168"/>
    </row>
    <row r="10402" spans="1:2" x14ac:dyDescent="0.25">
      <c r="A10402" s="170"/>
      <c r="B10402" s="168"/>
    </row>
    <row r="10403" spans="1:2" x14ac:dyDescent="0.25">
      <c r="A10403" s="170"/>
      <c r="B10403" s="168"/>
    </row>
    <row r="10404" spans="1:2" x14ac:dyDescent="0.25">
      <c r="A10404" s="170"/>
      <c r="B10404" s="168"/>
    </row>
    <row r="10405" spans="1:2" x14ac:dyDescent="0.25">
      <c r="A10405" s="170"/>
      <c r="B10405" s="168"/>
    </row>
    <row r="10406" spans="1:2" x14ac:dyDescent="0.25">
      <c r="A10406" s="170"/>
      <c r="B10406" s="168"/>
    </row>
    <row r="10407" spans="1:2" x14ac:dyDescent="0.25">
      <c r="A10407" s="170"/>
      <c r="B10407" s="168"/>
    </row>
    <row r="10408" spans="1:2" x14ac:dyDescent="0.25">
      <c r="A10408" s="170"/>
      <c r="B10408" s="168"/>
    </row>
    <row r="10409" spans="1:2" x14ac:dyDescent="0.25">
      <c r="A10409" s="170"/>
      <c r="B10409" s="168"/>
    </row>
    <row r="10410" spans="1:2" x14ac:dyDescent="0.25">
      <c r="A10410" s="170"/>
      <c r="B10410" s="168"/>
    </row>
    <row r="10411" spans="1:2" x14ac:dyDescent="0.25">
      <c r="A10411" s="170"/>
      <c r="B10411" s="168"/>
    </row>
    <row r="10412" spans="1:2" x14ac:dyDescent="0.25">
      <c r="A10412" s="170"/>
      <c r="B10412" s="168"/>
    </row>
    <row r="10413" spans="1:2" x14ac:dyDescent="0.25">
      <c r="A10413" s="170"/>
      <c r="B10413" s="168"/>
    </row>
    <row r="10414" spans="1:2" x14ac:dyDescent="0.25">
      <c r="A10414" s="170"/>
      <c r="B10414" s="168"/>
    </row>
    <row r="10415" spans="1:2" x14ac:dyDescent="0.25">
      <c r="A10415" s="170"/>
      <c r="B10415" s="168"/>
    </row>
    <row r="10416" spans="1:2" x14ac:dyDescent="0.25">
      <c r="A10416" s="170"/>
      <c r="B10416" s="168"/>
    </row>
    <row r="10417" spans="1:2" x14ac:dyDescent="0.25">
      <c r="A10417" s="170"/>
      <c r="B10417" s="168"/>
    </row>
    <row r="10418" spans="1:2" x14ac:dyDescent="0.25">
      <c r="A10418" s="170"/>
      <c r="B10418" s="168"/>
    </row>
    <row r="10419" spans="1:2" x14ac:dyDescent="0.25">
      <c r="A10419" s="170"/>
      <c r="B10419" s="168"/>
    </row>
    <row r="10420" spans="1:2" x14ac:dyDescent="0.25">
      <c r="A10420" s="170"/>
      <c r="B10420" s="168"/>
    </row>
    <row r="10421" spans="1:2" x14ac:dyDescent="0.25">
      <c r="A10421" s="170"/>
      <c r="B10421" s="168"/>
    </row>
    <row r="10422" spans="1:2" x14ac:dyDescent="0.25">
      <c r="A10422" s="170"/>
      <c r="B10422" s="168"/>
    </row>
    <row r="10423" spans="1:2" x14ac:dyDescent="0.25">
      <c r="A10423" s="170"/>
      <c r="B10423" s="168"/>
    </row>
    <row r="10424" spans="1:2" x14ac:dyDescent="0.25">
      <c r="A10424" s="170"/>
      <c r="B10424" s="168"/>
    </row>
    <row r="10425" spans="1:2" x14ac:dyDescent="0.25">
      <c r="A10425" s="170"/>
      <c r="B10425" s="168"/>
    </row>
    <row r="10426" spans="1:2" x14ac:dyDescent="0.25">
      <c r="A10426" s="170"/>
      <c r="B10426" s="168"/>
    </row>
    <row r="10427" spans="1:2" x14ac:dyDescent="0.25">
      <c r="A10427" s="170"/>
      <c r="B10427" s="168"/>
    </row>
    <row r="10428" spans="1:2" x14ac:dyDescent="0.25">
      <c r="A10428" s="170"/>
      <c r="B10428" s="168"/>
    </row>
    <row r="10429" spans="1:2" x14ac:dyDescent="0.25">
      <c r="A10429" s="170"/>
      <c r="B10429" s="168"/>
    </row>
    <row r="10430" spans="1:2" x14ac:dyDescent="0.25">
      <c r="A10430" s="170"/>
      <c r="B10430" s="168"/>
    </row>
    <row r="10431" spans="1:2" x14ac:dyDescent="0.25">
      <c r="A10431" s="170"/>
      <c r="B10431" s="168"/>
    </row>
    <row r="10432" spans="1:2" x14ac:dyDescent="0.25">
      <c r="A10432" s="170"/>
      <c r="B10432" s="168"/>
    </row>
    <row r="10433" spans="1:2" x14ac:dyDescent="0.25">
      <c r="A10433" s="170"/>
      <c r="B10433" s="168"/>
    </row>
    <row r="10434" spans="1:2" x14ac:dyDescent="0.25">
      <c r="A10434" s="170"/>
      <c r="B10434" s="168"/>
    </row>
    <row r="10435" spans="1:2" x14ac:dyDescent="0.25">
      <c r="A10435" s="170"/>
      <c r="B10435" s="168"/>
    </row>
    <row r="10436" spans="1:2" x14ac:dyDescent="0.25">
      <c r="A10436" s="170"/>
      <c r="B10436" s="168"/>
    </row>
    <row r="10437" spans="1:2" x14ac:dyDescent="0.25">
      <c r="A10437" s="170"/>
      <c r="B10437" s="168"/>
    </row>
    <row r="10438" spans="1:2" x14ac:dyDescent="0.25">
      <c r="A10438" s="170"/>
      <c r="B10438" s="168"/>
    </row>
    <row r="10439" spans="1:2" x14ac:dyDescent="0.25">
      <c r="A10439" s="170"/>
      <c r="B10439" s="168"/>
    </row>
    <row r="10440" spans="1:2" x14ac:dyDescent="0.25">
      <c r="A10440" s="170"/>
      <c r="B10440" s="168"/>
    </row>
    <row r="10441" spans="1:2" x14ac:dyDescent="0.25">
      <c r="A10441" s="170"/>
      <c r="B10441" s="168"/>
    </row>
    <row r="10442" spans="1:2" x14ac:dyDescent="0.25">
      <c r="A10442" s="170"/>
      <c r="B10442" s="168"/>
    </row>
    <row r="10443" spans="1:2" x14ac:dyDescent="0.25">
      <c r="A10443" s="170"/>
      <c r="B10443" s="168"/>
    </row>
    <row r="10444" spans="1:2" x14ac:dyDescent="0.25">
      <c r="A10444" s="170"/>
      <c r="B10444" s="168"/>
    </row>
    <row r="10445" spans="1:2" x14ac:dyDescent="0.25">
      <c r="A10445" s="170"/>
      <c r="B10445" s="168"/>
    </row>
    <row r="10446" spans="1:2" x14ac:dyDescent="0.25">
      <c r="A10446" s="170"/>
      <c r="B10446" s="168"/>
    </row>
    <row r="10447" spans="1:2" x14ac:dyDescent="0.25">
      <c r="A10447" s="170"/>
      <c r="B10447" s="168"/>
    </row>
    <row r="10448" spans="1:2" x14ac:dyDescent="0.25">
      <c r="A10448" s="170"/>
      <c r="B10448" s="168"/>
    </row>
    <row r="10449" spans="1:2" x14ac:dyDescent="0.25">
      <c r="A10449" s="170"/>
      <c r="B10449" s="168"/>
    </row>
    <row r="10450" spans="1:2" x14ac:dyDescent="0.25">
      <c r="A10450" s="170"/>
      <c r="B10450" s="168"/>
    </row>
    <row r="10451" spans="1:2" x14ac:dyDescent="0.25">
      <c r="A10451" s="170"/>
      <c r="B10451" s="168"/>
    </row>
    <row r="10452" spans="1:2" x14ac:dyDescent="0.25">
      <c r="A10452" s="170"/>
      <c r="B10452" s="168"/>
    </row>
    <row r="10453" spans="1:2" x14ac:dyDescent="0.25">
      <c r="A10453" s="170"/>
      <c r="B10453" s="168"/>
    </row>
    <row r="10454" spans="1:2" x14ac:dyDescent="0.25">
      <c r="A10454" s="170"/>
      <c r="B10454" s="168"/>
    </row>
    <row r="10455" spans="1:2" x14ac:dyDescent="0.25">
      <c r="A10455" s="170"/>
      <c r="B10455" s="168"/>
    </row>
    <row r="10456" spans="1:2" x14ac:dyDescent="0.25">
      <c r="A10456" s="170"/>
      <c r="B10456" s="168"/>
    </row>
    <row r="10457" spans="1:2" x14ac:dyDescent="0.25">
      <c r="A10457" s="170"/>
      <c r="B10457" s="168"/>
    </row>
    <row r="10458" spans="1:2" x14ac:dyDescent="0.25">
      <c r="A10458" s="170"/>
      <c r="B10458" s="168"/>
    </row>
    <row r="10459" spans="1:2" x14ac:dyDescent="0.25">
      <c r="A10459" s="170"/>
      <c r="B10459" s="168"/>
    </row>
    <row r="10460" spans="1:2" x14ac:dyDescent="0.25">
      <c r="A10460" s="170"/>
      <c r="B10460" s="168"/>
    </row>
    <row r="10461" spans="1:2" x14ac:dyDescent="0.25">
      <c r="A10461" s="170"/>
      <c r="B10461" s="168"/>
    </row>
    <row r="10462" spans="1:2" x14ac:dyDescent="0.25">
      <c r="A10462" s="170"/>
      <c r="B10462" s="168"/>
    </row>
    <row r="10463" spans="1:2" x14ac:dyDescent="0.25">
      <c r="A10463" s="170"/>
      <c r="B10463" s="168"/>
    </row>
    <row r="10464" spans="1:2" x14ac:dyDescent="0.25">
      <c r="A10464" s="170"/>
      <c r="B10464" s="168"/>
    </row>
    <row r="10465" spans="1:2" x14ac:dyDescent="0.25">
      <c r="A10465" s="170"/>
      <c r="B10465" s="168"/>
    </row>
    <row r="10466" spans="1:2" x14ac:dyDescent="0.25">
      <c r="A10466" s="170"/>
      <c r="B10466" s="168"/>
    </row>
    <row r="10467" spans="1:2" x14ac:dyDescent="0.25">
      <c r="A10467" s="170"/>
      <c r="B10467" s="168"/>
    </row>
    <row r="10468" spans="1:2" x14ac:dyDescent="0.25">
      <c r="A10468" s="170"/>
      <c r="B10468" s="168"/>
    </row>
    <row r="10469" spans="1:2" x14ac:dyDescent="0.25">
      <c r="A10469" s="170"/>
      <c r="B10469" s="168"/>
    </row>
    <row r="10470" spans="1:2" x14ac:dyDescent="0.25">
      <c r="A10470" s="170"/>
      <c r="B10470" s="168"/>
    </row>
    <row r="10471" spans="1:2" x14ac:dyDescent="0.25">
      <c r="A10471" s="170"/>
      <c r="B10471" s="168"/>
    </row>
    <row r="10472" spans="1:2" x14ac:dyDescent="0.25">
      <c r="A10472" s="170"/>
      <c r="B10472" s="168"/>
    </row>
    <row r="10473" spans="1:2" x14ac:dyDescent="0.25">
      <c r="A10473" s="170"/>
      <c r="B10473" s="168"/>
    </row>
    <row r="10474" spans="1:2" x14ac:dyDescent="0.25">
      <c r="A10474" s="170"/>
      <c r="B10474" s="168"/>
    </row>
    <row r="10475" spans="1:2" x14ac:dyDescent="0.25">
      <c r="A10475" s="170"/>
      <c r="B10475" s="168"/>
    </row>
    <row r="10476" spans="1:2" x14ac:dyDescent="0.25">
      <c r="A10476" s="170"/>
      <c r="B10476" s="168"/>
    </row>
    <row r="10477" spans="1:2" x14ac:dyDescent="0.25">
      <c r="A10477" s="170"/>
      <c r="B10477" s="168"/>
    </row>
    <row r="10478" spans="1:2" x14ac:dyDescent="0.25">
      <c r="A10478" s="170"/>
      <c r="B10478" s="168"/>
    </row>
    <row r="10479" spans="1:2" x14ac:dyDescent="0.25">
      <c r="A10479" s="170"/>
      <c r="B10479" s="168"/>
    </row>
    <row r="10480" spans="1:2" x14ac:dyDescent="0.25">
      <c r="A10480" s="170"/>
      <c r="B10480" s="168"/>
    </row>
    <row r="10481" spans="1:2" x14ac:dyDescent="0.25">
      <c r="A10481" s="170"/>
      <c r="B10481" s="168"/>
    </row>
    <row r="10482" spans="1:2" x14ac:dyDescent="0.25">
      <c r="A10482" s="170"/>
      <c r="B10482" s="168"/>
    </row>
    <row r="10483" spans="1:2" x14ac:dyDescent="0.25">
      <c r="A10483" s="170"/>
      <c r="B10483" s="168"/>
    </row>
    <row r="10484" spans="1:2" x14ac:dyDescent="0.25">
      <c r="A10484" s="170"/>
      <c r="B10484" s="168"/>
    </row>
    <row r="10485" spans="1:2" x14ac:dyDescent="0.25">
      <c r="A10485" s="170"/>
      <c r="B10485" s="168"/>
    </row>
    <row r="10486" spans="1:2" x14ac:dyDescent="0.25">
      <c r="A10486" s="170"/>
      <c r="B10486" s="168"/>
    </row>
    <row r="10487" spans="1:2" x14ac:dyDescent="0.25">
      <c r="A10487" s="170"/>
      <c r="B10487" s="168"/>
    </row>
    <row r="10488" spans="1:2" x14ac:dyDescent="0.25">
      <c r="A10488" s="170"/>
      <c r="B10488" s="168"/>
    </row>
    <row r="10489" spans="1:2" x14ac:dyDescent="0.25">
      <c r="A10489" s="170"/>
      <c r="B10489" s="168"/>
    </row>
    <row r="10490" spans="1:2" x14ac:dyDescent="0.25">
      <c r="A10490" s="170"/>
      <c r="B10490" s="168"/>
    </row>
    <row r="10491" spans="1:2" x14ac:dyDescent="0.25">
      <c r="A10491" s="170"/>
      <c r="B10491" s="168"/>
    </row>
    <row r="10492" spans="1:2" x14ac:dyDescent="0.25">
      <c r="A10492" s="170"/>
      <c r="B10492" s="168"/>
    </row>
    <row r="10493" spans="1:2" x14ac:dyDescent="0.25">
      <c r="A10493" s="170"/>
      <c r="B10493" s="168"/>
    </row>
    <row r="10494" spans="1:2" x14ac:dyDescent="0.25">
      <c r="A10494" s="170"/>
      <c r="B10494" s="168"/>
    </row>
    <row r="10495" spans="1:2" x14ac:dyDescent="0.25">
      <c r="A10495" s="170"/>
      <c r="B10495" s="168"/>
    </row>
    <row r="10496" spans="1:2" x14ac:dyDescent="0.25">
      <c r="A10496" s="170"/>
      <c r="B10496" s="168"/>
    </row>
    <row r="10497" spans="1:2" x14ac:dyDescent="0.25">
      <c r="A10497" s="170"/>
      <c r="B10497" s="168"/>
    </row>
    <row r="10498" spans="1:2" x14ac:dyDescent="0.25">
      <c r="A10498" s="170"/>
      <c r="B10498" s="168"/>
    </row>
    <row r="10499" spans="1:2" x14ac:dyDescent="0.25">
      <c r="A10499" s="170"/>
      <c r="B10499" s="168"/>
    </row>
    <row r="10500" spans="1:2" x14ac:dyDescent="0.25">
      <c r="A10500" s="170"/>
      <c r="B10500" s="168"/>
    </row>
    <row r="10501" spans="1:2" x14ac:dyDescent="0.25">
      <c r="A10501" s="170"/>
      <c r="B10501" s="168"/>
    </row>
    <row r="10502" spans="1:2" x14ac:dyDescent="0.25">
      <c r="A10502" s="170"/>
      <c r="B10502" s="168"/>
    </row>
    <row r="10503" spans="1:2" x14ac:dyDescent="0.25">
      <c r="A10503" s="170"/>
      <c r="B10503" s="168"/>
    </row>
    <row r="10504" spans="1:2" x14ac:dyDescent="0.25">
      <c r="A10504" s="170"/>
      <c r="B10504" s="168"/>
    </row>
    <row r="10505" spans="1:2" x14ac:dyDescent="0.25">
      <c r="A10505" s="170"/>
      <c r="B10505" s="168"/>
    </row>
    <row r="10506" spans="1:2" x14ac:dyDescent="0.25">
      <c r="A10506" s="170"/>
      <c r="B10506" s="168"/>
    </row>
    <row r="10507" spans="1:2" x14ac:dyDescent="0.25">
      <c r="A10507" s="170"/>
      <c r="B10507" s="168"/>
    </row>
    <row r="10508" spans="1:2" x14ac:dyDescent="0.25">
      <c r="A10508" s="170"/>
      <c r="B10508" s="168"/>
    </row>
    <row r="10509" spans="1:2" x14ac:dyDescent="0.25">
      <c r="A10509" s="170"/>
      <c r="B10509" s="168"/>
    </row>
    <row r="10510" spans="1:2" x14ac:dyDescent="0.25">
      <c r="A10510" s="170"/>
      <c r="B10510" s="168"/>
    </row>
    <row r="10511" spans="1:2" x14ac:dyDescent="0.25">
      <c r="A10511" s="170"/>
      <c r="B10511" s="168"/>
    </row>
    <row r="10512" spans="1:2" x14ac:dyDescent="0.25">
      <c r="A10512" s="170"/>
      <c r="B10512" s="168"/>
    </row>
    <row r="10513" spans="1:2" x14ac:dyDescent="0.25">
      <c r="A10513" s="170"/>
      <c r="B10513" s="168"/>
    </row>
    <row r="10514" spans="1:2" x14ac:dyDescent="0.25">
      <c r="A10514" s="170"/>
      <c r="B10514" s="168"/>
    </row>
    <row r="10515" spans="1:2" x14ac:dyDescent="0.25">
      <c r="A10515" s="170"/>
      <c r="B10515" s="168"/>
    </row>
    <row r="10516" spans="1:2" x14ac:dyDescent="0.25">
      <c r="A10516" s="170"/>
      <c r="B10516" s="168"/>
    </row>
    <row r="10517" spans="1:2" x14ac:dyDescent="0.25">
      <c r="A10517" s="170"/>
      <c r="B10517" s="168"/>
    </row>
    <row r="10518" spans="1:2" x14ac:dyDescent="0.25">
      <c r="A10518" s="170"/>
      <c r="B10518" s="168"/>
    </row>
    <row r="10519" spans="1:2" x14ac:dyDescent="0.25">
      <c r="A10519" s="170"/>
      <c r="B10519" s="168"/>
    </row>
    <row r="10520" spans="1:2" x14ac:dyDescent="0.25">
      <c r="A10520" s="170"/>
      <c r="B10520" s="168"/>
    </row>
    <row r="10521" spans="1:2" x14ac:dyDescent="0.25">
      <c r="A10521" s="170"/>
      <c r="B10521" s="168"/>
    </row>
    <row r="10522" spans="1:2" x14ac:dyDescent="0.25">
      <c r="A10522" s="170"/>
      <c r="B10522" s="168"/>
    </row>
    <row r="10523" spans="1:2" x14ac:dyDescent="0.25">
      <c r="A10523" s="170"/>
      <c r="B10523" s="168"/>
    </row>
    <row r="10524" spans="1:2" x14ac:dyDescent="0.25">
      <c r="A10524" s="170"/>
      <c r="B10524" s="168"/>
    </row>
    <row r="10525" spans="1:2" x14ac:dyDescent="0.25">
      <c r="A10525" s="170"/>
      <c r="B10525" s="168"/>
    </row>
    <row r="10526" spans="1:2" x14ac:dyDescent="0.25">
      <c r="A10526" s="170"/>
      <c r="B10526" s="168"/>
    </row>
    <row r="10527" spans="1:2" x14ac:dyDescent="0.25">
      <c r="A10527" s="170"/>
      <c r="B10527" s="168"/>
    </row>
    <row r="10528" spans="1:2" x14ac:dyDescent="0.25">
      <c r="A10528" s="170"/>
      <c r="B10528" s="168"/>
    </row>
    <row r="10529" spans="1:2" x14ac:dyDescent="0.25">
      <c r="A10529" s="170"/>
      <c r="B10529" s="168"/>
    </row>
    <row r="10530" spans="1:2" x14ac:dyDescent="0.25">
      <c r="A10530" s="170"/>
      <c r="B10530" s="168"/>
    </row>
    <row r="10531" spans="1:2" x14ac:dyDescent="0.25">
      <c r="A10531" s="170"/>
      <c r="B10531" s="168"/>
    </row>
    <row r="10532" spans="1:2" x14ac:dyDescent="0.25">
      <c r="A10532" s="170"/>
      <c r="B10532" s="168"/>
    </row>
    <row r="10533" spans="1:2" x14ac:dyDescent="0.25">
      <c r="A10533" s="170"/>
      <c r="B10533" s="168"/>
    </row>
    <row r="10534" spans="1:2" x14ac:dyDescent="0.25">
      <c r="A10534" s="170"/>
      <c r="B10534" s="168"/>
    </row>
    <row r="10535" spans="1:2" x14ac:dyDescent="0.25">
      <c r="A10535" s="170"/>
      <c r="B10535" s="168"/>
    </row>
    <row r="10536" spans="1:2" x14ac:dyDescent="0.25">
      <c r="A10536" s="170"/>
      <c r="B10536" s="168"/>
    </row>
    <row r="10537" spans="1:2" x14ac:dyDescent="0.25">
      <c r="A10537" s="170"/>
      <c r="B10537" s="168"/>
    </row>
    <row r="10538" spans="1:2" x14ac:dyDescent="0.25">
      <c r="A10538" s="170"/>
      <c r="B10538" s="168"/>
    </row>
    <row r="10539" spans="1:2" x14ac:dyDescent="0.25">
      <c r="A10539" s="170"/>
      <c r="B10539" s="168"/>
    </row>
    <row r="10540" spans="1:2" x14ac:dyDescent="0.25">
      <c r="A10540" s="170"/>
      <c r="B10540" s="168"/>
    </row>
    <row r="10541" spans="1:2" x14ac:dyDescent="0.25">
      <c r="A10541" s="170"/>
      <c r="B10541" s="168"/>
    </row>
    <row r="10542" spans="1:2" x14ac:dyDescent="0.25">
      <c r="A10542" s="170"/>
      <c r="B10542" s="168"/>
    </row>
    <row r="10543" spans="1:2" x14ac:dyDescent="0.25">
      <c r="A10543" s="170"/>
      <c r="B10543" s="168"/>
    </row>
    <row r="10544" spans="1:2" x14ac:dyDescent="0.25">
      <c r="A10544" s="170"/>
      <c r="B10544" s="168"/>
    </row>
    <row r="10545" spans="1:2" x14ac:dyDescent="0.25">
      <c r="A10545" s="170"/>
      <c r="B10545" s="168"/>
    </row>
    <row r="10546" spans="1:2" x14ac:dyDescent="0.25">
      <c r="A10546" s="170"/>
      <c r="B10546" s="168"/>
    </row>
    <row r="10547" spans="1:2" x14ac:dyDescent="0.25">
      <c r="A10547" s="170"/>
      <c r="B10547" s="168"/>
    </row>
    <row r="10548" spans="1:2" x14ac:dyDescent="0.25">
      <c r="A10548" s="170"/>
      <c r="B10548" s="168"/>
    </row>
    <row r="10549" spans="1:2" x14ac:dyDescent="0.25">
      <c r="A10549" s="170"/>
      <c r="B10549" s="168"/>
    </row>
    <row r="10550" spans="1:2" x14ac:dyDescent="0.25">
      <c r="A10550" s="170"/>
      <c r="B10550" s="168"/>
    </row>
    <row r="10551" spans="1:2" x14ac:dyDescent="0.25">
      <c r="A10551" s="170"/>
      <c r="B10551" s="168"/>
    </row>
    <row r="10552" spans="1:2" x14ac:dyDescent="0.25">
      <c r="A10552" s="170"/>
      <c r="B10552" s="168"/>
    </row>
    <row r="10553" spans="1:2" x14ac:dyDescent="0.25">
      <c r="A10553" s="170"/>
      <c r="B10553" s="168"/>
    </row>
    <row r="10554" spans="1:2" x14ac:dyDescent="0.25">
      <c r="A10554" s="170"/>
      <c r="B10554" s="168"/>
    </row>
    <row r="10555" spans="1:2" x14ac:dyDescent="0.25">
      <c r="A10555" s="170"/>
      <c r="B10555" s="168"/>
    </row>
    <row r="10556" spans="1:2" x14ac:dyDescent="0.25">
      <c r="A10556" s="170"/>
      <c r="B10556" s="168"/>
    </row>
    <row r="10557" spans="1:2" x14ac:dyDescent="0.25">
      <c r="A10557" s="170"/>
      <c r="B10557" s="168"/>
    </row>
    <row r="10558" spans="1:2" x14ac:dyDescent="0.25">
      <c r="A10558" s="170"/>
      <c r="B10558" s="168"/>
    </row>
    <row r="10559" spans="1:2" x14ac:dyDescent="0.25">
      <c r="A10559" s="170"/>
      <c r="B10559" s="168"/>
    </row>
    <row r="10560" spans="1:2" x14ac:dyDescent="0.25">
      <c r="A10560" s="170"/>
      <c r="B10560" s="168"/>
    </row>
    <row r="10561" spans="1:2" x14ac:dyDescent="0.25">
      <c r="A10561" s="170"/>
      <c r="B10561" s="168"/>
    </row>
    <row r="10562" spans="1:2" x14ac:dyDescent="0.25">
      <c r="A10562" s="170"/>
      <c r="B10562" s="168"/>
    </row>
    <row r="10563" spans="1:2" x14ac:dyDescent="0.25">
      <c r="A10563" s="170"/>
      <c r="B10563" s="168"/>
    </row>
    <row r="10564" spans="1:2" x14ac:dyDescent="0.25">
      <c r="A10564" s="170"/>
      <c r="B10564" s="168"/>
    </row>
    <row r="10565" spans="1:2" x14ac:dyDescent="0.25">
      <c r="A10565" s="170"/>
      <c r="B10565" s="168"/>
    </row>
    <row r="10566" spans="1:2" x14ac:dyDescent="0.25">
      <c r="A10566" s="170"/>
      <c r="B10566" s="168"/>
    </row>
    <row r="10567" spans="1:2" x14ac:dyDescent="0.25">
      <c r="A10567" s="170"/>
      <c r="B10567" s="168"/>
    </row>
    <row r="10568" spans="1:2" x14ac:dyDescent="0.25">
      <c r="A10568" s="170"/>
      <c r="B10568" s="168"/>
    </row>
    <row r="10569" spans="1:2" x14ac:dyDescent="0.25">
      <c r="A10569" s="170"/>
      <c r="B10569" s="168"/>
    </row>
    <row r="10570" spans="1:2" x14ac:dyDescent="0.25">
      <c r="A10570" s="170"/>
      <c r="B10570" s="168"/>
    </row>
    <row r="10571" spans="1:2" x14ac:dyDescent="0.25">
      <c r="A10571" s="170"/>
      <c r="B10571" s="168"/>
    </row>
    <row r="10572" spans="1:2" x14ac:dyDescent="0.25">
      <c r="A10572" s="170"/>
      <c r="B10572" s="168"/>
    </row>
    <row r="10573" spans="1:2" x14ac:dyDescent="0.25">
      <c r="A10573" s="170"/>
      <c r="B10573" s="168"/>
    </row>
    <row r="10574" spans="1:2" x14ac:dyDescent="0.25">
      <c r="A10574" s="170"/>
      <c r="B10574" s="168"/>
    </row>
    <row r="10575" spans="1:2" x14ac:dyDescent="0.25">
      <c r="A10575" s="170"/>
      <c r="B10575" s="168"/>
    </row>
    <row r="10576" spans="1:2" x14ac:dyDescent="0.25">
      <c r="A10576" s="170"/>
      <c r="B10576" s="168"/>
    </row>
    <row r="10577" spans="1:2" x14ac:dyDescent="0.25">
      <c r="A10577" s="170"/>
      <c r="B10577" s="168"/>
    </row>
    <row r="10578" spans="1:2" x14ac:dyDescent="0.25">
      <c r="A10578" s="170"/>
      <c r="B10578" s="168"/>
    </row>
    <row r="10579" spans="1:2" x14ac:dyDescent="0.25">
      <c r="A10579" s="170"/>
      <c r="B10579" s="168"/>
    </row>
    <row r="10580" spans="1:2" x14ac:dyDescent="0.25">
      <c r="A10580" s="170"/>
      <c r="B10580" s="168"/>
    </row>
    <row r="10581" spans="1:2" x14ac:dyDescent="0.25">
      <c r="A10581" s="170"/>
      <c r="B10581" s="168"/>
    </row>
    <row r="10582" spans="1:2" x14ac:dyDescent="0.25">
      <c r="A10582" s="170"/>
      <c r="B10582" s="168"/>
    </row>
    <row r="10583" spans="1:2" x14ac:dyDescent="0.25">
      <c r="A10583" s="170"/>
      <c r="B10583" s="168"/>
    </row>
    <row r="10584" spans="1:2" x14ac:dyDescent="0.25">
      <c r="A10584" s="170"/>
      <c r="B10584" s="168"/>
    </row>
    <row r="10585" spans="1:2" x14ac:dyDescent="0.25">
      <c r="A10585" s="170"/>
      <c r="B10585" s="168"/>
    </row>
    <row r="10586" spans="1:2" x14ac:dyDescent="0.25">
      <c r="A10586" s="170"/>
      <c r="B10586" s="168"/>
    </row>
    <row r="10587" spans="1:2" x14ac:dyDescent="0.25">
      <c r="A10587" s="170"/>
      <c r="B10587" s="168"/>
    </row>
    <row r="10588" spans="1:2" x14ac:dyDescent="0.25">
      <c r="A10588" s="170"/>
      <c r="B10588" s="168"/>
    </row>
    <row r="10589" spans="1:2" x14ac:dyDescent="0.25">
      <c r="A10589" s="170"/>
      <c r="B10589" s="168"/>
    </row>
    <row r="10590" spans="1:2" x14ac:dyDescent="0.25">
      <c r="A10590" s="170"/>
      <c r="B10590" s="168"/>
    </row>
    <row r="10591" spans="1:2" x14ac:dyDescent="0.25">
      <c r="A10591" s="170"/>
      <c r="B10591" s="168"/>
    </row>
    <row r="10592" spans="1:2" x14ac:dyDescent="0.25">
      <c r="A10592" s="170"/>
      <c r="B10592" s="168"/>
    </row>
    <row r="10593" spans="1:2" x14ac:dyDescent="0.25">
      <c r="A10593" s="170"/>
      <c r="B10593" s="168"/>
    </row>
    <row r="10594" spans="1:2" x14ac:dyDescent="0.25">
      <c r="A10594" s="170"/>
      <c r="B10594" s="168"/>
    </row>
    <row r="10595" spans="1:2" x14ac:dyDescent="0.25">
      <c r="A10595" s="170"/>
      <c r="B10595" s="168"/>
    </row>
    <row r="10596" spans="1:2" x14ac:dyDescent="0.25">
      <c r="A10596" s="170"/>
      <c r="B10596" s="168"/>
    </row>
    <row r="10597" spans="1:2" x14ac:dyDescent="0.25">
      <c r="A10597" s="170"/>
      <c r="B10597" s="168"/>
    </row>
    <row r="10598" spans="1:2" x14ac:dyDescent="0.25">
      <c r="A10598" s="170"/>
      <c r="B10598" s="168"/>
    </row>
    <row r="10599" spans="1:2" x14ac:dyDescent="0.25">
      <c r="A10599" s="170"/>
      <c r="B10599" s="168"/>
    </row>
    <row r="10600" spans="1:2" x14ac:dyDescent="0.25">
      <c r="A10600" s="170"/>
      <c r="B10600" s="168"/>
    </row>
    <row r="10601" spans="1:2" x14ac:dyDescent="0.25">
      <c r="A10601" s="170"/>
      <c r="B10601" s="168"/>
    </row>
    <row r="10602" spans="1:2" x14ac:dyDescent="0.25">
      <c r="A10602" s="170"/>
      <c r="B10602" s="168"/>
    </row>
    <row r="10603" spans="1:2" x14ac:dyDescent="0.25">
      <c r="A10603" s="170"/>
      <c r="B10603" s="168"/>
    </row>
    <row r="10604" spans="1:2" x14ac:dyDescent="0.25">
      <c r="A10604" s="170"/>
      <c r="B10604" s="168"/>
    </row>
    <row r="10605" spans="1:2" x14ac:dyDescent="0.25">
      <c r="A10605" s="170"/>
      <c r="B10605" s="168"/>
    </row>
    <row r="10606" spans="1:2" x14ac:dyDescent="0.25">
      <c r="A10606" s="170"/>
      <c r="B10606" s="168"/>
    </row>
    <row r="10607" spans="1:2" x14ac:dyDescent="0.25">
      <c r="A10607" s="170"/>
      <c r="B10607" s="168"/>
    </row>
    <row r="10608" spans="1:2" x14ac:dyDescent="0.25">
      <c r="A10608" s="170"/>
      <c r="B10608" s="168"/>
    </row>
    <row r="10609" spans="1:2" x14ac:dyDescent="0.25">
      <c r="A10609" s="170"/>
      <c r="B10609" s="168"/>
    </row>
    <row r="10610" spans="1:2" x14ac:dyDescent="0.25">
      <c r="A10610" s="170"/>
      <c r="B10610" s="168"/>
    </row>
    <row r="10611" spans="1:2" x14ac:dyDescent="0.25">
      <c r="A10611" s="170"/>
      <c r="B10611" s="168"/>
    </row>
    <row r="10612" spans="1:2" x14ac:dyDescent="0.25">
      <c r="A10612" s="170"/>
      <c r="B10612" s="168"/>
    </row>
    <row r="10613" spans="1:2" x14ac:dyDescent="0.25">
      <c r="A10613" s="170"/>
      <c r="B10613" s="168"/>
    </row>
    <row r="10614" spans="1:2" x14ac:dyDescent="0.25">
      <c r="A10614" s="170"/>
      <c r="B10614" s="168"/>
    </row>
    <row r="10615" spans="1:2" x14ac:dyDescent="0.25">
      <c r="A10615" s="170"/>
      <c r="B10615" s="168"/>
    </row>
    <row r="10616" spans="1:2" x14ac:dyDescent="0.25">
      <c r="A10616" s="170"/>
      <c r="B10616" s="168"/>
    </row>
    <row r="10617" spans="1:2" x14ac:dyDescent="0.25">
      <c r="A10617" s="170"/>
      <c r="B10617" s="168"/>
    </row>
    <row r="10618" spans="1:2" x14ac:dyDescent="0.25">
      <c r="A10618" s="170"/>
      <c r="B10618" s="168"/>
    </row>
    <row r="10619" spans="1:2" x14ac:dyDescent="0.25">
      <c r="A10619" s="170"/>
      <c r="B10619" s="168"/>
    </row>
    <row r="10620" spans="1:2" x14ac:dyDescent="0.25">
      <c r="A10620" s="170"/>
      <c r="B10620" s="168"/>
    </row>
    <row r="10621" spans="1:2" x14ac:dyDescent="0.25">
      <c r="A10621" s="170"/>
      <c r="B10621" s="168"/>
    </row>
    <row r="10622" spans="1:2" x14ac:dyDescent="0.25">
      <c r="A10622" s="170"/>
      <c r="B10622" s="168"/>
    </row>
    <row r="10623" spans="1:2" x14ac:dyDescent="0.25">
      <c r="A10623" s="170"/>
      <c r="B10623" s="168"/>
    </row>
    <row r="10624" spans="1:2" x14ac:dyDescent="0.25">
      <c r="A10624" s="170"/>
      <c r="B10624" s="168"/>
    </row>
    <row r="10625" spans="1:2" x14ac:dyDescent="0.25">
      <c r="A10625" s="170"/>
      <c r="B10625" s="168"/>
    </row>
    <row r="10626" spans="1:2" x14ac:dyDescent="0.25">
      <c r="A10626" s="170"/>
      <c r="B10626" s="168"/>
    </row>
    <row r="10627" spans="1:2" x14ac:dyDescent="0.25">
      <c r="A10627" s="170"/>
      <c r="B10627" s="168"/>
    </row>
    <row r="10628" spans="1:2" x14ac:dyDescent="0.25">
      <c r="A10628" s="170"/>
      <c r="B10628" s="168"/>
    </row>
    <row r="10629" spans="1:2" x14ac:dyDescent="0.25">
      <c r="A10629" s="170"/>
      <c r="B10629" s="168"/>
    </row>
    <row r="10630" spans="1:2" x14ac:dyDescent="0.25">
      <c r="A10630" s="170"/>
      <c r="B10630" s="168"/>
    </row>
    <row r="10631" spans="1:2" x14ac:dyDescent="0.25">
      <c r="A10631" s="170"/>
      <c r="B10631" s="168"/>
    </row>
    <row r="10632" spans="1:2" x14ac:dyDescent="0.25">
      <c r="A10632" s="170"/>
      <c r="B10632" s="168"/>
    </row>
    <row r="10633" spans="1:2" x14ac:dyDescent="0.25">
      <c r="A10633" s="170"/>
      <c r="B10633" s="168"/>
    </row>
    <row r="10634" spans="1:2" x14ac:dyDescent="0.25">
      <c r="A10634" s="170"/>
      <c r="B10634" s="168"/>
    </row>
    <row r="10635" spans="1:2" x14ac:dyDescent="0.25">
      <c r="A10635" s="170"/>
      <c r="B10635" s="168"/>
    </row>
    <row r="10636" spans="1:2" x14ac:dyDescent="0.25">
      <c r="A10636" s="170"/>
      <c r="B10636" s="168"/>
    </row>
    <row r="10637" spans="1:2" x14ac:dyDescent="0.25">
      <c r="A10637" s="170"/>
      <c r="B10637" s="168"/>
    </row>
    <row r="10638" spans="1:2" x14ac:dyDescent="0.25">
      <c r="A10638" s="170"/>
      <c r="B10638" s="168"/>
    </row>
    <row r="10639" spans="1:2" x14ac:dyDescent="0.25">
      <c r="A10639" s="170"/>
      <c r="B10639" s="168"/>
    </row>
    <row r="10640" spans="1:2" x14ac:dyDescent="0.25">
      <c r="A10640" s="170"/>
      <c r="B10640" s="168"/>
    </row>
    <row r="10641" spans="1:2" x14ac:dyDescent="0.25">
      <c r="A10641" s="170"/>
      <c r="B10641" s="168"/>
    </row>
    <row r="10642" spans="1:2" x14ac:dyDescent="0.25">
      <c r="A10642" s="170"/>
      <c r="B10642" s="168"/>
    </row>
    <row r="10643" spans="1:2" x14ac:dyDescent="0.25">
      <c r="A10643" s="170"/>
      <c r="B10643" s="168"/>
    </row>
    <row r="10644" spans="1:2" x14ac:dyDescent="0.25">
      <c r="A10644" s="170"/>
      <c r="B10644" s="168"/>
    </row>
    <row r="10645" spans="1:2" x14ac:dyDescent="0.25">
      <c r="A10645" s="170"/>
      <c r="B10645" s="168"/>
    </row>
    <row r="10646" spans="1:2" x14ac:dyDescent="0.25">
      <c r="A10646" s="170"/>
      <c r="B10646" s="168"/>
    </row>
    <row r="10647" spans="1:2" x14ac:dyDescent="0.25">
      <c r="A10647" s="170"/>
      <c r="B10647" s="168"/>
    </row>
    <row r="10648" spans="1:2" x14ac:dyDescent="0.25">
      <c r="A10648" s="170"/>
      <c r="B10648" s="168"/>
    </row>
    <row r="10649" spans="1:2" x14ac:dyDescent="0.25">
      <c r="A10649" s="170"/>
      <c r="B10649" s="168"/>
    </row>
    <row r="10650" spans="1:2" x14ac:dyDescent="0.25">
      <c r="A10650" s="170"/>
      <c r="B10650" s="168"/>
    </row>
    <row r="10651" spans="1:2" x14ac:dyDescent="0.25">
      <c r="A10651" s="170"/>
      <c r="B10651" s="168"/>
    </row>
    <row r="10652" spans="1:2" x14ac:dyDescent="0.25">
      <c r="A10652" s="170"/>
      <c r="B10652" s="168"/>
    </row>
    <row r="10653" spans="1:2" x14ac:dyDescent="0.25">
      <c r="A10653" s="170"/>
      <c r="B10653" s="168"/>
    </row>
    <row r="10654" spans="1:2" x14ac:dyDescent="0.25">
      <c r="A10654" s="170"/>
      <c r="B10654" s="168"/>
    </row>
    <row r="10655" spans="1:2" x14ac:dyDescent="0.25">
      <c r="A10655" s="170"/>
      <c r="B10655" s="168"/>
    </row>
    <row r="10656" spans="1:2" x14ac:dyDescent="0.25">
      <c r="A10656" s="170"/>
      <c r="B10656" s="168"/>
    </row>
    <row r="10657" spans="1:2" x14ac:dyDescent="0.25">
      <c r="A10657" s="170"/>
      <c r="B10657" s="168"/>
    </row>
    <row r="10658" spans="1:2" x14ac:dyDescent="0.25">
      <c r="A10658" s="170"/>
      <c r="B10658" s="168"/>
    </row>
    <row r="10659" spans="1:2" x14ac:dyDescent="0.25">
      <c r="A10659" s="170"/>
      <c r="B10659" s="168"/>
    </row>
    <row r="10660" spans="1:2" x14ac:dyDescent="0.25">
      <c r="A10660" s="170"/>
      <c r="B10660" s="168"/>
    </row>
    <row r="10661" spans="1:2" x14ac:dyDescent="0.25">
      <c r="A10661" s="170"/>
      <c r="B10661" s="168"/>
    </row>
    <row r="10662" spans="1:2" x14ac:dyDescent="0.25">
      <c r="A10662" s="170"/>
      <c r="B10662" s="168"/>
    </row>
    <row r="10663" spans="1:2" x14ac:dyDescent="0.25">
      <c r="A10663" s="170"/>
      <c r="B10663" s="168"/>
    </row>
    <row r="10664" spans="1:2" x14ac:dyDescent="0.25">
      <c r="A10664" s="170"/>
      <c r="B10664" s="168"/>
    </row>
    <row r="10665" spans="1:2" x14ac:dyDescent="0.25">
      <c r="A10665" s="170"/>
      <c r="B10665" s="168"/>
    </row>
    <row r="10666" spans="1:2" x14ac:dyDescent="0.25">
      <c r="A10666" s="170"/>
      <c r="B10666" s="168"/>
    </row>
    <row r="10667" spans="1:2" x14ac:dyDescent="0.25">
      <c r="A10667" s="170"/>
      <c r="B10667" s="168"/>
    </row>
    <row r="10668" spans="1:2" x14ac:dyDescent="0.25">
      <c r="A10668" s="170"/>
      <c r="B10668" s="168"/>
    </row>
    <row r="10669" spans="1:2" x14ac:dyDescent="0.25">
      <c r="A10669" s="170"/>
      <c r="B10669" s="168"/>
    </row>
    <row r="10670" spans="1:2" x14ac:dyDescent="0.25">
      <c r="A10670" s="170"/>
      <c r="B10670" s="168"/>
    </row>
    <row r="10671" spans="1:2" x14ac:dyDescent="0.25">
      <c r="A10671" s="170"/>
      <c r="B10671" s="168"/>
    </row>
    <row r="10672" spans="1:2" x14ac:dyDescent="0.25">
      <c r="A10672" s="170"/>
      <c r="B10672" s="168"/>
    </row>
    <row r="10673" spans="1:2" x14ac:dyDescent="0.25">
      <c r="A10673" s="170"/>
      <c r="B10673" s="168"/>
    </row>
    <row r="10674" spans="1:2" x14ac:dyDescent="0.25">
      <c r="A10674" s="170"/>
      <c r="B10674" s="168"/>
    </row>
    <row r="10675" spans="1:2" x14ac:dyDescent="0.25">
      <c r="A10675" s="170"/>
      <c r="B10675" s="168"/>
    </row>
    <row r="10676" spans="1:2" x14ac:dyDescent="0.25">
      <c r="A10676" s="170"/>
      <c r="B10676" s="168"/>
    </row>
    <row r="10677" spans="1:2" x14ac:dyDescent="0.25">
      <c r="A10677" s="170"/>
      <c r="B10677" s="168"/>
    </row>
    <row r="10678" spans="1:2" x14ac:dyDescent="0.25">
      <c r="A10678" s="170"/>
      <c r="B10678" s="168"/>
    </row>
    <row r="10679" spans="1:2" x14ac:dyDescent="0.25">
      <c r="A10679" s="170"/>
      <c r="B10679" s="168"/>
    </row>
    <row r="10680" spans="1:2" x14ac:dyDescent="0.25">
      <c r="A10680" s="170"/>
      <c r="B10680" s="168"/>
    </row>
    <row r="10681" spans="1:2" x14ac:dyDescent="0.25">
      <c r="A10681" s="170"/>
      <c r="B10681" s="168"/>
    </row>
    <row r="10682" spans="1:2" x14ac:dyDescent="0.25">
      <c r="A10682" s="170"/>
      <c r="B10682" s="168"/>
    </row>
    <row r="10683" spans="1:2" x14ac:dyDescent="0.25">
      <c r="A10683" s="170"/>
      <c r="B10683" s="168"/>
    </row>
    <row r="10684" spans="1:2" x14ac:dyDescent="0.25">
      <c r="A10684" s="170"/>
      <c r="B10684" s="168"/>
    </row>
    <row r="10685" spans="1:2" x14ac:dyDescent="0.25">
      <c r="A10685" s="170"/>
      <c r="B10685" s="168"/>
    </row>
    <row r="10686" spans="1:2" x14ac:dyDescent="0.25">
      <c r="A10686" s="170"/>
      <c r="B10686" s="168"/>
    </row>
    <row r="10687" spans="1:2" x14ac:dyDescent="0.25">
      <c r="A10687" s="170"/>
      <c r="B10687" s="168"/>
    </row>
    <row r="10688" spans="1:2" x14ac:dyDescent="0.25">
      <c r="A10688" s="170"/>
      <c r="B10688" s="168"/>
    </row>
    <row r="10689" spans="1:2" x14ac:dyDescent="0.25">
      <c r="A10689" s="170"/>
      <c r="B10689" s="168"/>
    </row>
    <row r="10690" spans="1:2" x14ac:dyDescent="0.25">
      <c r="A10690" s="170"/>
      <c r="B10690" s="168"/>
    </row>
    <row r="10691" spans="1:2" x14ac:dyDescent="0.25">
      <c r="A10691" s="170"/>
      <c r="B10691" s="168"/>
    </row>
    <row r="10692" spans="1:2" x14ac:dyDescent="0.25">
      <c r="A10692" s="170"/>
      <c r="B10692" s="168"/>
    </row>
    <row r="10693" spans="1:2" x14ac:dyDescent="0.25">
      <c r="A10693" s="170"/>
      <c r="B10693" s="168"/>
    </row>
    <row r="10694" spans="1:2" x14ac:dyDescent="0.25">
      <c r="A10694" s="170"/>
      <c r="B10694" s="168"/>
    </row>
    <row r="10695" spans="1:2" x14ac:dyDescent="0.25">
      <c r="A10695" s="170"/>
      <c r="B10695" s="168"/>
    </row>
    <row r="10696" spans="1:2" x14ac:dyDescent="0.25">
      <c r="A10696" s="170"/>
      <c r="B10696" s="168"/>
    </row>
    <row r="10697" spans="1:2" x14ac:dyDescent="0.25">
      <c r="A10697" s="170"/>
      <c r="B10697" s="168"/>
    </row>
    <row r="10698" spans="1:2" x14ac:dyDescent="0.25">
      <c r="A10698" s="170"/>
      <c r="B10698" s="168"/>
    </row>
    <row r="10699" spans="1:2" x14ac:dyDescent="0.25">
      <c r="A10699" s="170"/>
      <c r="B10699" s="168"/>
    </row>
    <row r="10700" spans="1:2" x14ac:dyDescent="0.25">
      <c r="A10700" s="170"/>
      <c r="B10700" s="168"/>
    </row>
    <row r="10701" spans="1:2" x14ac:dyDescent="0.25">
      <c r="A10701" s="170"/>
      <c r="B10701" s="168"/>
    </row>
    <row r="10702" spans="1:2" x14ac:dyDescent="0.25">
      <c r="A10702" s="170"/>
      <c r="B10702" s="168"/>
    </row>
    <row r="10703" spans="1:2" x14ac:dyDescent="0.25">
      <c r="A10703" s="170"/>
      <c r="B10703" s="168"/>
    </row>
    <row r="10704" spans="1:2" x14ac:dyDescent="0.25">
      <c r="A10704" s="170"/>
      <c r="B10704" s="168"/>
    </row>
    <row r="10705" spans="1:2" x14ac:dyDescent="0.25">
      <c r="A10705" s="170"/>
      <c r="B10705" s="168"/>
    </row>
    <row r="10706" spans="1:2" x14ac:dyDescent="0.25">
      <c r="A10706" s="170"/>
      <c r="B10706" s="168"/>
    </row>
    <row r="10707" spans="1:2" x14ac:dyDescent="0.25">
      <c r="A10707" s="170"/>
      <c r="B10707" s="168"/>
    </row>
    <row r="10708" spans="1:2" x14ac:dyDescent="0.25">
      <c r="A10708" s="170"/>
      <c r="B10708" s="168"/>
    </row>
    <row r="10709" spans="1:2" x14ac:dyDescent="0.25">
      <c r="A10709" s="170"/>
      <c r="B10709" s="168"/>
    </row>
    <row r="10710" spans="1:2" x14ac:dyDescent="0.25">
      <c r="A10710" s="170"/>
      <c r="B10710" s="168"/>
    </row>
    <row r="10711" spans="1:2" x14ac:dyDescent="0.25">
      <c r="A10711" s="170"/>
      <c r="B10711" s="168"/>
    </row>
    <row r="10712" spans="1:2" x14ac:dyDescent="0.25">
      <c r="A10712" s="170"/>
      <c r="B10712" s="168"/>
    </row>
    <row r="10713" spans="1:2" x14ac:dyDescent="0.25">
      <c r="A10713" s="170"/>
      <c r="B10713" s="168"/>
    </row>
    <row r="10714" spans="1:2" x14ac:dyDescent="0.25">
      <c r="A10714" s="170"/>
      <c r="B10714" s="168"/>
    </row>
    <row r="10715" spans="1:2" x14ac:dyDescent="0.25">
      <c r="A10715" s="170"/>
      <c r="B10715" s="168"/>
    </row>
    <row r="10716" spans="1:2" x14ac:dyDescent="0.25">
      <c r="A10716" s="170"/>
      <c r="B10716" s="168"/>
    </row>
    <row r="10717" spans="1:2" x14ac:dyDescent="0.25">
      <c r="A10717" s="170"/>
      <c r="B10717" s="168"/>
    </row>
    <row r="10718" spans="1:2" x14ac:dyDescent="0.25">
      <c r="A10718" s="170"/>
      <c r="B10718" s="168"/>
    </row>
    <row r="10719" spans="1:2" x14ac:dyDescent="0.25">
      <c r="A10719" s="170"/>
      <c r="B10719" s="168"/>
    </row>
    <row r="10720" spans="1:2" x14ac:dyDescent="0.25">
      <c r="A10720" s="170"/>
      <c r="B10720" s="168"/>
    </row>
    <row r="10721" spans="1:2" x14ac:dyDescent="0.25">
      <c r="A10721" s="170"/>
      <c r="B10721" s="168"/>
    </row>
    <row r="10722" spans="1:2" x14ac:dyDescent="0.25">
      <c r="A10722" s="170"/>
      <c r="B10722" s="168"/>
    </row>
    <row r="10723" spans="1:2" x14ac:dyDescent="0.25">
      <c r="A10723" s="170"/>
      <c r="B10723" s="168"/>
    </row>
    <row r="10724" spans="1:2" x14ac:dyDescent="0.25">
      <c r="A10724" s="170"/>
      <c r="B10724" s="168"/>
    </row>
    <row r="10725" spans="1:2" x14ac:dyDescent="0.25">
      <c r="A10725" s="170"/>
      <c r="B10725" s="168"/>
    </row>
    <row r="10726" spans="1:2" x14ac:dyDescent="0.25">
      <c r="A10726" s="170"/>
      <c r="B10726" s="168"/>
    </row>
    <row r="10727" spans="1:2" x14ac:dyDescent="0.25">
      <c r="A10727" s="170"/>
      <c r="B10727" s="168"/>
    </row>
    <row r="10728" spans="1:2" x14ac:dyDescent="0.25">
      <c r="A10728" s="170"/>
      <c r="B10728" s="168"/>
    </row>
    <row r="10729" spans="1:2" x14ac:dyDescent="0.25">
      <c r="A10729" s="170"/>
      <c r="B10729" s="168"/>
    </row>
    <row r="10730" spans="1:2" x14ac:dyDescent="0.25">
      <c r="A10730" s="170"/>
      <c r="B10730" s="168"/>
    </row>
    <row r="10731" spans="1:2" x14ac:dyDescent="0.25">
      <c r="A10731" s="170"/>
      <c r="B10731" s="168"/>
    </row>
    <row r="10732" spans="1:2" x14ac:dyDescent="0.25">
      <c r="A10732" s="170"/>
      <c r="B10732" s="168"/>
    </row>
    <row r="10733" spans="1:2" x14ac:dyDescent="0.25">
      <c r="A10733" s="170"/>
      <c r="B10733" s="168"/>
    </row>
    <row r="10734" spans="1:2" x14ac:dyDescent="0.25">
      <c r="A10734" s="170"/>
      <c r="B10734" s="168"/>
    </row>
    <row r="10735" spans="1:2" x14ac:dyDescent="0.25">
      <c r="A10735" s="170"/>
      <c r="B10735" s="168"/>
    </row>
    <row r="10736" spans="1:2" x14ac:dyDescent="0.25">
      <c r="A10736" s="170"/>
      <c r="B10736" s="168"/>
    </row>
    <row r="10737" spans="1:2" x14ac:dyDescent="0.25">
      <c r="A10737" s="170"/>
      <c r="B10737" s="168"/>
    </row>
    <row r="10738" spans="1:2" x14ac:dyDescent="0.25">
      <c r="A10738" s="170"/>
      <c r="B10738" s="168"/>
    </row>
    <row r="10739" spans="1:2" x14ac:dyDescent="0.25">
      <c r="A10739" s="170"/>
      <c r="B10739" s="168"/>
    </row>
    <row r="10740" spans="1:2" x14ac:dyDescent="0.25">
      <c r="A10740" s="170"/>
      <c r="B10740" s="168"/>
    </row>
    <row r="10741" spans="1:2" x14ac:dyDescent="0.25">
      <c r="A10741" s="170"/>
      <c r="B10741" s="168"/>
    </row>
    <row r="10742" spans="1:2" x14ac:dyDescent="0.25">
      <c r="A10742" s="170"/>
      <c r="B10742" s="168"/>
    </row>
    <row r="10743" spans="1:2" x14ac:dyDescent="0.25">
      <c r="A10743" s="170"/>
      <c r="B10743" s="168"/>
    </row>
    <row r="10744" spans="1:2" x14ac:dyDescent="0.25">
      <c r="A10744" s="170"/>
      <c r="B10744" s="168"/>
    </row>
    <row r="10745" spans="1:2" x14ac:dyDescent="0.25">
      <c r="A10745" s="170"/>
      <c r="B10745" s="168"/>
    </row>
    <row r="10746" spans="1:2" x14ac:dyDescent="0.25">
      <c r="A10746" s="170"/>
      <c r="B10746" s="168"/>
    </row>
    <row r="10747" spans="1:2" x14ac:dyDescent="0.25">
      <c r="A10747" s="170"/>
      <c r="B10747" s="168"/>
    </row>
    <row r="10748" spans="1:2" x14ac:dyDescent="0.25">
      <c r="A10748" s="170"/>
      <c r="B10748" s="168"/>
    </row>
    <row r="10749" spans="1:2" x14ac:dyDescent="0.25">
      <c r="A10749" s="170"/>
      <c r="B10749" s="168"/>
    </row>
    <row r="10750" spans="1:2" x14ac:dyDescent="0.25">
      <c r="A10750" s="170"/>
      <c r="B10750" s="168"/>
    </row>
    <row r="10751" spans="1:2" x14ac:dyDescent="0.25">
      <c r="A10751" s="170"/>
      <c r="B10751" s="168"/>
    </row>
    <row r="10752" spans="1:2" x14ac:dyDescent="0.25">
      <c r="A10752" s="170"/>
      <c r="B10752" s="168"/>
    </row>
    <row r="10753" spans="1:2" x14ac:dyDescent="0.25">
      <c r="A10753" s="170"/>
      <c r="B10753" s="168"/>
    </row>
    <row r="10754" spans="1:2" x14ac:dyDescent="0.25">
      <c r="A10754" s="170"/>
      <c r="B10754" s="168"/>
    </row>
    <row r="10755" spans="1:2" x14ac:dyDescent="0.25">
      <c r="A10755" s="170"/>
      <c r="B10755" s="168"/>
    </row>
    <row r="10756" spans="1:2" x14ac:dyDescent="0.25">
      <c r="A10756" s="170"/>
      <c r="B10756" s="168"/>
    </row>
    <row r="10757" spans="1:2" x14ac:dyDescent="0.25">
      <c r="A10757" s="170"/>
      <c r="B10757" s="168"/>
    </row>
    <row r="10758" spans="1:2" x14ac:dyDescent="0.25">
      <c r="A10758" s="170"/>
      <c r="B10758" s="168"/>
    </row>
    <row r="10759" spans="1:2" x14ac:dyDescent="0.25">
      <c r="A10759" s="170"/>
      <c r="B10759" s="168"/>
    </row>
    <row r="10760" spans="1:2" x14ac:dyDescent="0.25">
      <c r="A10760" s="170"/>
      <c r="B10760" s="168"/>
    </row>
    <row r="10761" spans="1:2" x14ac:dyDescent="0.25">
      <c r="A10761" s="170"/>
      <c r="B10761" s="168"/>
    </row>
    <row r="10762" spans="1:2" x14ac:dyDescent="0.25">
      <c r="A10762" s="170"/>
      <c r="B10762" s="168"/>
    </row>
    <row r="10763" spans="1:2" x14ac:dyDescent="0.25">
      <c r="A10763" s="170"/>
      <c r="B10763" s="168"/>
    </row>
    <row r="10764" spans="1:2" x14ac:dyDescent="0.25">
      <c r="A10764" s="170"/>
      <c r="B10764" s="168"/>
    </row>
    <row r="10765" spans="1:2" x14ac:dyDescent="0.25">
      <c r="A10765" s="170"/>
      <c r="B10765" s="168"/>
    </row>
    <row r="10766" spans="1:2" x14ac:dyDescent="0.25">
      <c r="A10766" s="170"/>
      <c r="B10766" s="168"/>
    </row>
    <row r="10767" spans="1:2" x14ac:dyDescent="0.25">
      <c r="A10767" s="170"/>
      <c r="B10767" s="168"/>
    </row>
    <row r="10768" spans="1:2" x14ac:dyDescent="0.25">
      <c r="A10768" s="170"/>
      <c r="B10768" s="168"/>
    </row>
    <row r="10769" spans="1:2" x14ac:dyDescent="0.25">
      <c r="A10769" s="170"/>
      <c r="B10769" s="168"/>
    </row>
    <row r="10770" spans="1:2" x14ac:dyDescent="0.25">
      <c r="A10770" s="170"/>
      <c r="B10770" s="168"/>
    </row>
    <row r="10771" spans="1:2" x14ac:dyDescent="0.25">
      <c r="A10771" s="170"/>
      <c r="B10771" s="168"/>
    </row>
    <row r="10772" spans="1:2" x14ac:dyDescent="0.25">
      <c r="A10772" s="170"/>
      <c r="B10772" s="168"/>
    </row>
    <row r="10773" spans="1:2" x14ac:dyDescent="0.25">
      <c r="A10773" s="170"/>
      <c r="B10773" s="168"/>
    </row>
    <row r="10774" spans="1:2" x14ac:dyDescent="0.25">
      <c r="A10774" s="170"/>
      <c r="B10774" s="168"/>
    </row>
    <row r="10775" spans="1:2" x14ac:dyDescent="0.25">
      <c r="A10775" s="170"/>
      <c r="B10775" s="168"/>
    </row>
    <row r="10776" spans="1:2" x14ac:dyDescent="0.25">
      <c r="A10776" s="170"/>
      <c r="B10776" s="168"/>
    </row>
    <row r="10777" spans="1:2" x14ac:dyDescent="0.25">
      <c r="A10777" s="170"/>
      <c r="B10777" s="168"/>
    </row>
    <row r="10778" spans="1:2" x14ac:dyDescent="0.25">
      <c r="A10778" s="170"/>
      <c r="B10778" s="168"/>
    </row>
    <row r="10779" spans="1:2" x14ac:dyDescent="0.25">
      <c r="A10779" s="170"/>
      <c r="B10779" s="168"/>
    </row>
    <row r="10780" spans="1:2" x14ac:dyDescent="0.25">
      <c r="A10780" s="170"/>
      <c r="B10780" s="168"/>
    </row>
    <row r="10781" spans="1:2" x14ac:dyDescent="0.25">
      <c r="A10781" s="170"/>
      <c r="B10781" s="168"/>
    </row>
    <row r="10782" spans="1:2" x14ac:dyDescent="0.25">
      <c r="A10782" s="170"/>
      <c r="B10782" s="168"/>
    </row>
    <row r="10783" spans="1:2" x14ac:dyDescent="0.25">
      <c r="A10783" s="170"/>
      <c r="B10783" s="168"/>
    </row>
    <row r="10784" spans="1:2" x14ac:dyDescent="0.25">
      <c r="A10784" s="170"/>
      <c r="B10784" s="168"/>
    </row>
    <row r="10785" spans="1:2" x14ac:dyDescent="0.25">
      <c r="A10785" s="170"/>
      <c r="B10785" s="168"/>
    </row>
    <row r="10786" spans="1:2" x14ac:dyDescent="0.25">
      <c r="A10786" s="170"/>
      <c r="B10786" s="168"/>
    </row>
    <row r="10787" spans="1:2" x14ac:dyDescent="0.25">
      <c r="A10787" s="170"/>
      <c r="B10787" s="168"/>
    </row>
    <row r="10788" spans="1:2" x14ac:dyDescent="0.25">
      <c r="A10788" s="170"/>
      <c r="B10788" s="168"/>
    </row>
    <row r="10789" spans="1:2" x14ac:dyDescent="0.25">
      <c r="A10789" s="170"/>
      <c r="B10789" s="168"/>
    </row>
    <row r="10790" spans="1:2" x14ac:dyDescent="0.25">
      <c r="A10790" s="170"/>
      <c r="B10790" s="168"/>
    </row>
    <row r="10791" spans="1:2" x14ac:dyDescent="0.25">
      <c r="A10791" s="170"/>
      <c r="B10791" s="168"/>
    </row>
    <row r="10792" spans="1:2" x14ac:dyDescent="0.25">
      <c r="A10792" s="170"/>
      <c r="B10792" s="168"/>
    </row>
    <row r="10793" spans="1:2" x14ac:dyDescent="0.25">
      <c r="A10793" s="170"/>
      <c r="B10793" s="168"/>
    </row>
    <row r="10794" spans="1:2" x14ac:dyDescent="0.25">
      <c r="A10794" s="170"/>
      <c r="B10794" s="168"/>
    </row>
    <row r="10795" spans="1:2" x14ac:dyDescent="0.25">
      <c r="A10795" s="170"/>
      <c r="B10795" s="168"/>
    </row>
    <row r="10796" spans="1:2" x14ac:dyDescent="0.25">
      <c r="A10796" s="170"/>
      <c r="B10796" s="168"/>
    </row>
    <row r="10797" spans="1:2" x14ac:dyDescent="0.25">
      <c r="A10797" s="170"/>
      <c r="B10797" s="168"/>
    </row>
    <row r="10798" spans="1:2" x14ac:dyDescent="0.25">
      <c r="A10798" s="170"/>
      <c r="B10798" s="168"/>
    </row>
    <row r="10799" spans="1:2" x14ac:dyDescent="0.25">
      <c r="A10799" s="170"/>
      <c r="B10799" s="168"/>
    </row>
    <row r="10800" spans="1:2" x14ac:dyDescent="0.25">
      <c r="A10800" s="170"/>
      <c r="B10800" s="168"/>
    </row>
    <row r="10801" spans="1:2" x14ac:dyDescent="0.25">
      <c r="A10801" s="170"/>
      <c r="B10801" s="168"/>
    </row>
    <row r="10802" spans="1:2" x14ac:dyDescent="0.25">
      <c r="A10802" s="170"/>
      <c r="B10802" s="168"/>
    </row>
    <row r="10803" spans="1:2" x14ac:dyDescent="0.25">
      <c r="A10803" s="170"/>
      <c r="B10803" s="168"/>
    </row>
    <row r="10804" spans="1:2" x14ac:dyDescent="0.25">
      <c r="A10804" s="170"/>
      <c r="B10804" s="168"/>
    </row>
    <row r="10805" spans="1:2" x14ac:dyDescent="0.25">
      <c r="A10805" s="170"/>
      <c r="B10805" s="168"/>
    </row>
    <row r="10806" spans="1:2" x14ac:dyDescent="0.25">
      <c r="A10806" s="170"/>
      <c r="B10806" s="168"/>
    </row>
    <row r="10807" spans="1:2" x14ac:dyDescent="0.25">
      <c r="A10807" s="170"/>
      <c r="B10807" s="168"/>
    </row>
    <row r="10808" spans="1:2" x14ac:dyDescent="0.25">
      <c r="A10808" s="170"/>
      <c r="B10808" s="168"/>
    </row>
    <row r="10809" spans="1:2" x14ac:dyDescent="0.25">
      <c r="A10809" s="170"/>
      <c r="B10809" s="168"/>
    </row>
    <row r="10810" spans="1:2" x14ac:dyDescent="0.25">
      <c r="A10810" s="170"/>
      <c r="B10810" s="168"/>
    </row>
    <row r="10811" spans="1:2" x14ac:dyDescent="0.25">
      <c r="A10811" s="170"/>
      <c r="B10811" s="168"/>
    </row>
    <row r="10812" spans="1:2" x14ac:dyDescent="0.25">
      <c r="A10812" s="170"/>
      <c r="B10812" s="168"/>
    </row>
    <row r="10813" spans="1:2" x14ac:dyDescent="0.25">
      <c r="A10813" s="170"/>
      <c r="B10813" s="168"/>
    </row>
    <row r="10814" spans="1:2" x14ac:dyDescent="0.25">
      <c r="A10814" s="170"/>
      <c r="B10814" s="168"/>
    </row>
    <row r="10815" spans="1:2" x14ac:dyDescent="0.25">
      <c r="A10815" s="170"/>
      <c r="B10815" s="168"/>
    </row>
    <row r="10816" spans="1:2" x14ac:dyDescent="0.25">
      <c r="A10816" s="170"/>
      <c r="B10816" s="168"/>
    </row>
    <row r="10817" spans="1:2" x14ac:dyDescent="0.25">
      <c r="A10817" s="170"/>
      <c r="B10817" s="168"/>
    </row>
    <row r="10818" spans="1:2" x14ac:dyDescent="0.25">
      <c r="A10818" s="170"/>
      <c r="B10818" s="168"/>
    </row>
    <row r="10819" spans="1:2" x14ac:dyDescent="0.25">
      <c r="A10819" s="170"/>
      <c r="B10819" s="168"/>
    </row>
    <row r="10820" spans="1:2" x14ac:dyDescent="0.25">
      <c r="A10820" s="170"/>
      <c r="B10820" s="168"/>
    </row>
    <row r="10821" spans="1:2" x14ac:dyDescent="0.25">
      <c r="A10821" s="170"/>
      <c r="B10821" s="168"/>
    </row>
    <row r="10822" spans="1:2" x14ac:dyDescent="0.25">
      <c r="A10822" s="170"/>
      <c r="B10822" s="168"/>
    </row>
    <row r="10823" spans="1:2" x14ac:dyDescent="0.25">
      <c r="A10823" s="170"/>
      <c r="B10823" s="168"/>
    </row>
    <row r="10824" spans="1:2" x14ac:dyDescent="0.25">
      <c r="A10824" s="170"/>
      <c r="B10824" s="168"/>
    </row>
    <row r="10825" spans="1:2" x14ac:dyDescent="0.25">
      <c r="A10825" s="170"/>
      <c r="B10825" s="168"/>
    </row>
    <row r="10826" spans="1:2" x14ac:dyDescent="0.25">
      <c r="A10826" s="170"/>
      <c r="B10826" s="168"/>
    </row>
    <row r="10827" spans="1:2" x14ac:dyDescent="0.25">
      <c r="A10827" s="170"/>
      <c r="B10827" s="168"/>
    </row>
    <row r="10828" spans="1:2" x14ac:dyDescent="0.25">
      <c r="A10828" s="170"/>
      <c r="B10828" s="168"/>
    </row>
    <row r="10829" spans="1:2" x14ac:dyDescent="0.25">
      <c r="A10829" s="170"/>
      <c r="B10829" s="168"/>
    </row>
    <row r="10830" spans="1:2" x14ac:dyDescent="0.25">
      <c r="A10830" s="170"/>
      <c r="B10830" s="168"/>
    </row>
    <row r="10831" spans="1:2" x14ac:dyDescent="0.25">
      <c r="A10831" s="170"/>
      <c r="B10831" s="168"/>
    </row>
    <row r="10832" spans="1:2" x14ac:dyDescent="0.25">
      <c r="A10832" s="170"/>
      <c r="B10832" s="168"/>
    </row>
    <row r="10833" spans="1:2" x14ac:dyDescent="0.25">
      <c r="A10833" s="170"/>
      <c r="B10833" s="168"/>
    </row>
    <row r="10834" spans="1:2" x14ac:dyDescent="0.25">
      <c r="A10834" s="170"/>
      <c r="B10834" s="168"/>
    </row>
    <row r="10835" spans="1:2" x14ac:dyDescent="0.25">
      <c r="A10835" s="170"/>
      <c r="B10835" s="168"/>
    </row>
    <row r="10836" spans="1:2" x14ac:dyDescent="0.25">
      <c r="A10836" s="170"/>
      <c r="B10836" s="168"/>
    </row>
    <row r="10837" spans="1:2" x14ac:dyDescent="0.25">
      <c r="A10837" s="170"/>
      <c r="B10837" s="168"/>
    </row>
    <row r="10838" spans="1:2" x14ac:dyDescent="0.25">
      <c r="A10838" s="170"/>
      <c r="B10838" s="168"/>
    </row>
    <row r="10839" spans="1:2" x14ac:dyDescent="0.25">
      <c r="A10839" s="170"/>
      <c r="B10839" s="168"/>
    </row>
    <row r="10840" spans="1:2" x14ac:dyDescent="0.25">
      <c r="A10840" s="170"/>
      <c r="B10840" s="168"/>
    </row>
    <row r="10841" spans="1:2" x14ac:dyDescent="0.25">
      <c r="A10841" s="170"/>
      <c r="B10841" s="168"/>
    </row>
    <row r="10842" spans="1:2" x14ac:dyDescent="0.25">
      <c r="A10842" s="170"/>
      <c r="B10842" s="168"/>
    </row>
    <row r="10843" spans="1:2" x14ac:dyDescent="0.25">
      <c r="A10843" s="170"/>
      <c r="B10843" s="168"/>
    </row>
    <row r="10844" spans="1:2" x14ac:dyDescent="0.25">
      <c r="A10844" s="170"/>
      <c r="B10844" s="168"/>
    </row>
    <row r="10845" spans="1:2" x14ac:dyDescent="0.25">
      <c r="A10845" s="170"/>
      <c r="B10845" s="168"/>
    </row>
    <row r="10846" spans="1:2" x14ac:dyDescent="0.25">
      <c r="A10846" s="170"/>
      <c r="B10846" s="168"/>
    </row>
    <row r="10847" spans="1:2" x14ac:dyDescent="0.25">
      <c r="A10847" s="170"/>
      <c r="B10847" s="168"/>
    </row>
    <row r="10848" spans="1:2" x14ac:dyDescent="0.25">
      <c r="A10848" s="170"/>
      <c r="B10848" s="168"/>
    </row>
    <row r="10849" spans="1:2" x14ac:dyDescent="0.25">
      <c r="A10849" s="170"/>
      <c r="B10849" s="168"/>
    </row>
    <row r="10850" spans="1:2" x14ac:dyDescent="0.25">
      <c r="A10850" s="170"/>
      <c r="B10850" s="168"/>
    </row>
    <row r="10851" spans="1:2" x14ac:dyDescent="0.25">
      <c r="A10851" s="170"/>
      <c r="B10851" s="168"/>
    </row>
    <row r="10852" spans="1:2" x14ac:dyDescent="0.25">
      <c r="A10852" s="170"/>
      <c r="B10852" s="168"/>
    </row>
    <row r="10853" spans="1:2" x14ac:dyDescent="0.25">
      <c r="A10853" s="170"/>
      <c r="B10853" s="168"/>
    </row>
    <row r="10854" spans="1:2" x14ac:dyDescent="0.25">
      <c r="A10854" s="170"/>
      <c r="B10854" s="168"/>
    </row>
    <row r="10855" spans="1:2" x14ac:dyDescent="0.25">
      <c r="A10855" s="170"/>
      <c r="B10855" s="168"/>
    </row>
    <row r="10856" spans="1:2" x14ac:dyDescent="0.25">
      <c r="A10856" s="170"/>
      <c r="B10856" s="168"/>
    </row>
    <row r="10857" spans="1:2" x14ac:dyDescent="0.25">
      <c r="A10857" s="170"/>
      <c r="B10857" s="168"/>
    </row>
    <row r="10858" spans="1:2" x14ac:dyDescent="0.25">
      <c r="A10858" s="170"/>
      <c r="B10858" s="168"/>
    </row>
    <row r="10859" spans="1:2" x14ac:dyDescent="0.25">
      <c r="A10859" s="170"/>
      <c r="B10859" s="168"/>
    </row>
    <row r="10860" spans="1:2" x14ac:dyDescent="0.25">
      <c r="A10860" s="170"/>
      <c r="B10860" s="168"/>
    </row>
    <row r="10861" spans="1:2" x14ac:dyDescent="0.25">
      <c r="A10861" s="170"/>
      <c r="B10861" s="168"/>
    </row>
    <row r="10862" spans="1:2" x14ac:dyDescent="0.25">
      <c r="A10862" s="170"/>
      <c r="B10862" s="168"/>
    </row>
    <row r="10863" spans="1:2" x14ac:dyDescent="0.25">
      <c r="A10863" s="170"/>
      <c r="B10863" s="168"/>
    </row>
    <row r="10864" spans="1:2" x14ac:dyDescent="0.25">
      <c r="A10864" s="170"/>
      <c r="B10864" s="168"/>
    </row>
    <row r="10865" spans="1:2" x14ac:dyDescent="0.25">
      <c r="A10865" s="170"/>
      <c r="B10865" s="168"/>
    </row>
    <row r="10866" spans="1:2" x14ac:dyDescent="0.25">
      <c r="A10866" s="170"/>
      <c r="B10866" s="168"/>
    </row>
    <row r="10867" spans="1:2" x14ac:dyDescent="0.25">
      <c r="A10867" s="170"/>
      <c r="B10867" s="168"/>
    </row>
    <row r="10868" spans="1:2" x14ac:dyDescent="0.25">
      <c r="A10868" s="170"/>
      <c r="B10868" s="168"/>
    </row>
    <row r="10869" spans="1:2" x14ac:dyDescent="0.25">
      <c r="A10869" s="170"/>
      <c r="B10869" s="168"/>
    </row>
    <row r="10870" spans="1:2" x14ac:dyDescent="0.25">
      <c r="A10870" s="170"/>
      <c r="B10870" s="168"/>
    </row>
    <row r="10871" spans="1:2" x14ac:dyDescent="0.25">
      <c r="A10871" s="170"/>
      <c r="B10871" s="168"/>
    </row>
    <row r="10872" spans="1:2" x14ac:dyDescent="0.25">
      <c r="A10872" s="170"/>
      <c r="B10872" s="168"/>
    </row>
    <row r="10873" spans="1:2" x14ac:dyDescent="0.25">
      <c r="A10873" s="170"/>
      <c r="B10873" s="168"/>
    </row>
    <row r="10874" spans="1:2" x14ac:dyDescent="0.25">
      <c r="A10874" s="170"/>
      <c r="B10874" s="168"/>
    </row>
    <row r="10875" spans="1:2" x14ac:dyDescent="0.25">
      <c r="A10875" s="170"/>
      <c r="B10875" s="168"/>
    </row>
    <row r="10876" spans="1:2" x14ac:dyDescent="0.25">
      <c r="A10876" s="170"/>
      <c r="B10876" s="168"/>
    </row>
    <row r="10877" spans="1:2" x14ac:dyDescent="0.25">
      <c r="A10877" s="170"/>
      <c r="B10877" s="168"/>
    </row>
    <row r="10878" spans="1:2" x14ac:dyDescent="0.25">
      <c r="A10878" s="170"/>
      <c r="B10878" s="168"/>
    </row>
    <row r="10879" spans="1:2" x14ac:dyDescent="0.25">
      <c r="A10879" s="170"/>
      <c r="B10879" s="168"/>
    </row>
    <row r="10880" spans="1:2" x14ac:dyDescent="0.25">
      <c r="A10880" s="170"/>
      <c r="B10880" s="168"/>
    </row>
    <row r="10881" spans="1:2" x14ac:dyDescent="0.25">
      <c r="A10881" s="170"/>
      <c r="B10881" s="168"/>
    </row>
    <row r="10882" spans="1:2" x14ac:dyDescent="0.25">
      <c r="A10882" s="170"/>
      <c r="B10882" s="168"/>
    </row>
    <row r="10883" spans="1:2" x14ac:dyDescent="0.25">
      <c r="A10883" s="170"/>
      <c r="B10883" s="168"/>
    </row>
    <row r="10884" spans="1:2" x14ac:dyDescent="0.25">
      <c r="A10884" s="170"/>
      <c r="B10884" s="168"/>
    </row>
    <row r="10885" spans="1:2" x14ac:dyDescent="0.25">
      <c r="A10885" s="170"/>
      <c r="B10885" s="168"/>
    </row>
    <row r="10886" spans="1:2" x14ac:dyDescent="0.25">
      <c r="A10886" s="170"/>
      <c r="B10886" s="168"/>
    </row>
    <row r="10887" spans="1:2" x14ac:dyDescent="0.25">
      <c r="A10887" s="170"/>
      <c r="B10887" s="168"/>
    </row>
    <row r="10888" spans="1:2" x14ac:dyDescent="0.25">
      <c r="A10888" s="170"/>
      <c r="B10888" s="168"/>
    </row>
    <row r="10889" spans="1:2" x14ac:dyDescent="0.25">
      <c r="A10889" s="170"/>
      <c r="B10889" s="168"/>
    </row>
    <row r="10890" spans="1:2" x14ac:dyDescent="0.25">
      <c r="A10890" s="170"/>
      <c r="B10890" s="168"/>
    </row>
    <row r="10891" spans="1:2" x14ac:dyDescent="0.25">
      <c r="A10891" s="170"/>
      <c r="B10891" s="168"/>
    </row>
    <row r="10892" spans="1:2" x14ac:dyDescent="0.25">
      <c r="A10892" s="170"/>
      <c r="B10892" s="168"/>
    </row>
    <row r="10893" spans="1:2" x14ac:dyDescent="0.25">
      <c r="A10893" s="170"/>
      <c r="B10893" s="168"/>
    </row>
    <row r="10894" spans="1:2" x14ac:dyDescent="0.25">
      <c r="A10894" s="170"/>
      <c r="B10894" s="168"/>
    </row>
    <row r="10895" spans="1:2" x14ac:dyDescent="0.25">
      <c r="A10895" s="170"/>
      <c r="B10895" s="168"/>
    </row>
    <row r="10896" spans="1:2" x14ac:dyDescent="0.25">
      <c r="A10896" s="170"/>
      <c r="B10896" s="168"/>
    </row>
    <row r="10897" spans="1:2" x14ac:dyDescent="0.25">
      <c r="A10897" s="170"/>
      <c r="B10897" s="168"/>
    </row>
    <row r="10898" spans="1:2" x14ac:dyDescent="0.25">
      <c r="A10898" s="170"/>
      <c r="B10898" s="168"/>
    </row>
    <row r="10899" spans="1:2" x14ac:dyDescent="0.25">
      <c r="A10899" s="170"/>
      <c r="B10899" s="168"/>
    </row>
    <row r="10900" spans="1:2" x14ac:dyDescent="0.25">
      <c r="A10900" s="170"/>
      <c r="B10900" s="168"/>
    </row>
    <row r="10901" spans="1:2" x14ac:dyDescent="0.25">
      <c r="A10901" s="170"/>
      <c r="B10901" s="168"/>
    </row>
    <row r="10902" spans="1:2" x14ac:dyDescent="0.25">
      <c r="A10902" s="170"/>
      <c r="B10902" s="168"/>
    </row>
    <row r="10903" spans="1:2" x14ac:dyDescent="0.25">
      <c r="A10903" s="170"/>
      <c r="B10903" s="168"/>
    </row>
    <row r="10904" spans="1:2" x14ac:dyDescent="0.25">
      <c r="A10904" s="170"/>
      <c r="B10904" s="168"/>
    </row>
    <row r="10905" spans="1:2" x14ac:dyDescent="0.25">
      <c r="A10905" s="170"/>
      <c r="B10905" s="168"/>
    </row>
    <row r="10906" spans="1:2" x14ac:dyDescent="0.25">
      <c r="A10906" s="170"/>
      <c r="B10906" s="168"/>
    </row>
    <row r="10907" spans="1:2" x14ac:dyDescent="0.25">
      <c r="A10907" s="170"/>
      <c r="B10907" s="168"/>
    </row>
    <row r="10908" spans="1:2" x14ac:dyDescent="0.25">
      <c r="A10908" s="170"/>
      <c r="B10908" s="168"/>
    </row>
    <row r="10909" spans="1:2" x14ac:dyDescent="0.25">
      <c r="A10909" s="170"/>
      <c r="B10909" s="168"/>
    </row>
    <row r="10910" spans="1:2" x14ac:dyDescent="0.25">
      <c r="A10910" s="170"/>
      <c r="B10910" s="168"/>
    </row>
    <row r="10911" spans="1:2" x14ac:dyDescent="0.25">
      <c r="A10911" s="170"/>
      <c r="B10911" s="168"/>
    </row>
    <row r="10912" spans="1:2" x14ac:dyDescent="0.25">
      <c r="A10912" s="170"/>
      <c r="B10912" s="168"/>
    </row>
    <row r="10913" spans="1:2" x14ac:dyDescent="0.25">
      <c r="A10913" s="170"/>
      <c r="B10913" s="168"/>
    </row>
    <row r="10914" spans="1:2" x14ac:dyDescent="0.25">
      <c r="A10914" s="170"/>
      <c r="B10914" s="168"/>
    </row>
    <row r="10915" spans="1:2" x14ac:dyDescent="0.25">
      <c r="A10915" s="170"/>
      <c r="B10915" s="168"/>
    </row>
    <row r="10916" spans="1:2" x14ac:dyDescent="0.25">
      <c r="A10916" s="170"/>
      <c r="B10916" s="168"/>
    </row>
    <row r="10917" spans="1:2" x14ac:dyDescent="0.25">
      <c r="A10917" s="170"/>
      <c r="B10917" s="168"/>
    </row>
    <row r="10918" spans="1:2" x14ac:dyDescent="0.25">
      <c r="A10918" s="170"/>
      <c r="B10918" s="168"/>
    </row>
    <row r="10919" spans="1:2" x14ac:dyDescent="0.25">
      <c r="A10919" s="170"/>
      <c r="B10919" s="168"/>
    </row>
    <row r="10920" spans="1:2" x14ac:dyDescent="0.25">
      <c r="A10920" s="170"/>
      <c r="B10920" s="168"/>
    </row>
    <row r="10921" spans="1:2" x14ac:dyDescent="0.25">
      <c r="A10921" s="170"/>
      <c r="B10921" s="168"/>
    </row>
    <row r="10922" spans="1:2" x14ac:dyDescent="0.25">
      <c r="A10922" s="170"/>
      <c r="B10922" s="168"/>
    </row>
    <row r="10923" spans="1:2" x14ac:dyDescent="0.25">
      <c r="A10923" s="170"/>
      <c r="B10923" s="168"/>
    </row>
    <row r="10924" spans="1:2" x14ac:dyDescent="0.25">
      <c r="A10924" s="170"/>
      <c r="B10924" s="168"/>
    </row>
    <row r="10925" spans="1:2" x14ac:dyDescent="0.25">
      <c r="A10925" s="170"/>
      <c r="B10925" s="168"/>
    </row>
    <row r="10926" spans="1:2" x14ac:dyDescent="0.25">
      <c r="A10926" s="170"/>
      <c r="B10926" s="168"/>
    </row>
    <row r="10927" spans="1:2" x14ac:dyDescent="0.25">
      <c r="A10927" s="170"/>
      <c r="B10927" s="168"/>
    </row>
    <row r="10928" spans="1:2" x14ac:dyDescent="0.25">
      <c r="A10928" s="170"/>
      <c r="B10928" s="168"/>
    </row>
    <row r="10929" spans="1:2" x14ac:dyDescent="0.25">
      <c r="A10929" s="170"/>
      <c r="B10929" s="168"/>
    </row>
    <row r="10930" spans="1:2" x14ac:dyDescent="0.25">
      <c r="A10930" s="170"/>
      <c r="B10930" s="168"/>
    </row>
    <row r="10931" spans="1:2" x14ac:dyDescent="0.25">
      <c r="A10931" s="170"/>
      <c r="B10931" s="168"/>
    </row>
    <row r="10932" spans="1:2" x14ac:dyDescent="0.25">
      <c r="A10932" s="170"/>
      <c r="B10932" s="168"/>
    </row>
    <row r="10933" spans="1:2" x14ac:dyDescent="0.25">
      <c r="A10933" s="170"/>
      <c r="B10933" s="168"/>
    </row>
    <row r="10934" spans="1:2" x14ac:dyDescent="0.25">
      <c r="A10934" s="170"/>
      <c r="B10934" s="168"/>
    </row>
    <row r="10935" spans="1:2" x14ac:dyDescent="0.25">
      <c r="A10935" s="170"/>
      <c r="B10935" s="168"/>
    </row>
    <row r="10936" spans="1:2" x14ac:dyDescent="0.25">
      <c r="A10936" s="170"/>
      <c r="B10936" s="168"/>
    </row>
    <row r="10937" spans="1:2" x14ac:dyDescent="0.25">
      <c r="A10937" s="170"/>
      <c r="B10937" s="168"/>
    </row>
    <row r="10938" spans="1:2" x14ac:dyDescent="0.25">
      <c r="A10938" s="170"/>
      <c r="B10938" s="168"/>
    </row>
    <row r="10939" spans="1:2" x14ac:dyDescent="0.25">
      <c r="A10939" s="170"/>
      <c r="B10939" s="168"/>
    </row>
    <row r="10940" spans="1:2" x14ac:dyDescent="0.25">
      <c r="A10940" s="170"/>
      <c r="B10940" s="168"/>
    </row>
    <row r="10941" spans="1:2" x14ac:dyDescent="0.25">
      <c r="A10941" s="170"/>
      <c r="B10941" s="168"/>
    </row>
    <row r="10942" spans="1:2" x14ac:dyDescent="0.25">
      <c r="A10942" s="170"/>
      <c r="B10942" s="168"/>
    </row>
    <row r="10943" spans="1:2" x14ac:dyDescent="0.25">
      <c r="A10943" s="170"/>
      <c r="B10943" s="168"/>
    </row>
    <row r="10944" spans="1:2" x14ac:dyDescent="0.25">
      <c r="A10944" s="170"/>
      <c r="B10944" s="168"/>
    </row>
    <row r="10945" spans="1:2" x14ac:dyDescent="0.25">
      <c r="A10945" s="170"/>
      <c r="B10945" s="168"/>
    </row>
    <row r="10946" spans="1:2" x14ac:dyDescent="0.25">
      <c r="A10946" s="170"/>
      <c r="B10946" s="168"/>
    </row>
    <row r="10947" spans="1:2" x14ac:dyDescent="0.25">
      <c r="A10947" s="170"/>
      <c r="B10947" s="168"/>
    </row>
    <row r="10948" spans="1:2" x14ac:dyDescent="0.25">
      <c r="A10948" s="170"/>
      <c r="B10948" s="168"/>
    </row>
    <row r="10949" spans="1:2" x14ac:dyDescent="0.25">
      <c r="A10949" s="170"/>
      <c r="B10949" s="168"/>
    </row>
    <row r="10950" spans="1:2" x14ac:dyDescent="0.25">
      <c r="A10950" s="170"/>
      <c r="B10950" s="168"/>
    </row>
    <row r="10951" spans="1:2" x14ac:dyDescent="0.25">
      <c r="A10951" s="170"/>
      <c r="B10951" s="168"/>
    </row>
    <row r="10952" spans="1:2" x14ac:dyDescent="0.25">
      <c r="A10952" s="170"/>
      <c r="B10952" s="168"/>
    </row>
    <row r="10953" spans="1:2" x14ac:dyDescent="0.25">
      <c r="A10953" s="170"/>
      <c r="B10953" s="168"/>
    </row>
    <row r="10954" spans="1:2" x14ac:dyDescent="0.25">
      <c r="A10954" s="170"/>
      <c r="B10954" s="168"/>
    </row>
    <row r="10955" spans="1:2" x14ac:dyDescent="0.25">
      <c r="A10955" s="170"/>
      <c r="B10955" s="168"/>
    </row>
    <row r="10956" spans="1:2" x14ac:dyDescent="0.25">
      <c r="A10956" s="170"/>
      <c r="B10956" s="168"/>
    </row>
    <row r="10957" spans="1:2" x14ac:dyDescent="0.25">
      <c r="A10957" s="170"/>
      <c r="B10957" s="168"/>
    </row>
    <row r="10958" spans="1:2" x14ac:dyDescent="0.25">
      <c r="A10958" s="170"/>
      <c r="B10958" s="168"/>
    </row>
    <row r="10959" spans="1:2" x14ac:dyDescent="0.25">
      <c r="A10959" s="170"/>
      <c r="B10959" s="168"/>
    </row>
    <row r="10960" spans="1:2" x14ac:dyDescent="0.25">
      <c r="A10960" s="170"/>
      <c r="B10960" s="168"/>
    </row>
    <row r="10961" spans="1:2" x14ac:dyDescent="0.25">
      <c r="A10961" s="170"/>
      <c r="B10961" s="168"/>
    </row>
    <row r="10962" spans="1:2" x14ac:dyDescent="0.25">
      <c r="A10962" s="170"/>
      <c r="B10962" s="168"/>
    </row>
    <row r="10963" spans="1:2" x14ac:dyDescent="0.25">
      <c r="A10963" s="170"/>
      <c r="B10963" s="168"/>
    </row>
    <row r="10964" spans="1:2" x14ac:dyDescent="0.25">
      <c r="A10964" s="170"/>
      <c r="B10964" s="168"/>
    </row>
    <row r="10965" spans="1:2" x14ac:dyDescent="0.25">
      <c r="A10965" s="170"/>
      <c r="B10965" s="168"/>
    </row>
    <row r="10966" spans="1:2" x14ac:dyDescent="0.25">
      <c r="A10966" s="170"/>
      <c r="B10966" s="168"/>
    </row>
    <row r="10967" spans="1:2" x14ac:dyDescent="0.25">
      <c r="A10967" s="170"/>
      <c r="B10967" s="168"/>
    </row>
    <row r="10968" spans="1:2" x14ac:dyDescent="0.25">
      <c r="A10968" s="170"/>
      <c r="B10968" s="168"/>
    </row>
    <row r="10969" spans="1:2" x14ac:dyDescent="0.25">
      <c r="A10969" s="170"/>
      <c r="B10969" s="168"/>
    </row>
    <row r="10970" spans="1:2" x14ac:dyDescent="0.25">
      <c r="A10970" s="170"/>
      <c r="B10970" s="168"/>
    </row>
    <row r="10971" spans="1:2" x14ac:dyDescent="0.25">
      <c r="A10971" s="170"/>
      <c r="B10971" s="168"/>
    </row>
    <row r="10972" spans="1:2" x14ac:dyDescent="0.25">
      <c r="A10972" s="170"/>
      <c r="B10972" s="168"/>
    </row>
    <row r="10973" spans="1:2" x14ac:dyDescent="0.25">
      <c r="A10973" s="170"/>
      <c r="B10973" s="168"/>
    </row>
    <row r="10974" spans="1:2" x14ac:dyDescent="0.25">
      <c r="A10974" s="170"/>
      <c r="B10974" s="168"/>
    </row>
    <row r="10975" spans="1:2" x14ac:dyDescent="0.25">
      <c r="A10975" s="170"/>
      <c r="B10975" s="168"/>
    </row>
    <row r="10976" spans="1:2" x14ac:dyDescent="0.25">
      <c r="A10976" s="170"/>
      <c r="B10976" s="168"/>
    </row>
    <row r="10977" spans="1:2" x14ac:dyDescent="0.25">
      <c r="A10977" s="170"/>
      <c r="B10977" s="168"/>
    </row>
    <row r="10978" spans="1:2" x14ac:dyDescent="0.25">
      <c r="A10978" s="170"/>
      <c r="B10978" s="168"/>
    </row>
    <row r="10979" spans="1:2" x14ac:dyDescent="0.25">
      <c r="A10979" s="170"/>
      <c r="B10979" s="168"/>
    </row>
    <row r="10980" spans="1:2" x14ac:dyDescent="0.25">
      <c r="A10980" s="170"/>
      <c r="B10980" s="168"/>
    </row>
    <row r="10981" spans="1:2" x14ac:dyDescent="0.25">
      <c r="A10981" s="170"/>
      <c r="B10981" s="168"/>
    </row>
    <row r="10982" spans="1:2" x14ac:dyDescent="0.25">
      <c r="A10982" s="170"/>
      <c r="B10982" s="168"/>
    </row>
    <row r="10983" spans="1:2" x14ac:dyDescent="0.25">
      <c r="A10983" s="170"/>
      <c r="B10983" s="168"/>
    </row>
    <row r="10984" spans="1:2" x14ac:dyDescent="0.25">
      <c r="A10984" s="170"/>
      <c r="B10984" s="168"/>
    </row>
    <row r="10985" spans="1:2" x14ac:dyDescent="0.25">
      <c r="A10985" s="170"/>
      <c r="B10985" s="168"/>
    </row>
    <row r="10986" spans="1:2" x14ac:dyDescent="0.25">
      <c r="A10986" s="170"/>
      <c r="B10986" s="168"/>
    </row>
    <row r="10987" spans="1:2" x14ac:dyDescent="0.25">
      <c r="A10987" s="170"/>
      <c r="B10987" s="168"/>
    </row>
    <row r="10988" spans="1:2" x14ac:dyDescent="0.25">
      <c r="A10988" s="170"/>
      <c r="B10988" s="168"/>
    </row>
    <row r="10989" spans="1:2" x14ac:dyDescent="0.25">
      <c r="A10989" s="170"/>
      <c r="B10989" s="168"/>
    </row>
    <row r="10990" spans="1:2" x14ac:dyDescent="0.25">
      <c r="A10990" s="170"/>
      <c r="B10990" s="168"/>
    </row>
    <row r="10991" spans="1:2" x14ac:dyDescent="0.25">
      <c r="A10991" s="170"/>
      <c r="B10991" s="168"/>
    </row>
    <row r="10992" spans="1:2" x14ac:dyDescent="0.25">
      <c r="A10992" s="170"/>
      <c r="B10992" s="168"/>
    </row>
    <row r="10993" spans="1:2" x14ac:dyDescent="0.25">
      <c r="A10993" s="170"/>
      <c r="B10993" s="168"/>
    </row>
    <row r="10994" spans="1:2" x14ac:dyDescent="0.25">
      <c r="A10994" s="170"/>
      <c r="B10994" s="168"/>
    </row>
    <row r="10995" spans="1:2" x14ac:dyDescent="0.25">
      <c r="A10995" s="170"/>
      <c r="B10995" s="168"/>
    </row>
    <row r="10996" spans="1:2" x14ac:dyDescent="0.25">
      <c r="A10996" s="170"/>
      <c r="B10996" s="168"/>
    </row>
    <row r="10997" spans="1:2" x14ac:dyDescent="0.25">
      <c r="A10997" s="170"/>
      <c r="B10997" s="168"/>
    </row>
    <row r="10998" spans="1:2" x14ac:dyDescent="0.25">
      <c r="A10998" s="170"/>
      <c r="B10998" s="168"/>
    </row>
    <row r="10999" spans="1:2" x14ac:dyDescent="0.25">
      <c r="A10999" s="170"/>
      <c r="B10999" s="168"/>
    </row>
    <row r="11000" spans="1:2" x14ac:dyDescent="0.25">
      <c r="A11000" s="170"/>
      <c r="B11000" s="168"/>
    </row>
    <row r="11001" spans="1:2" x14ac:dyDescent="0.25">
      <c r="A11001" s="170"/>
      <c r="B11001" s="168"/>
    </row>
    <row r="11002" spans="1:2" x14ac:dyDescent="0.25">
      <c r="A11002" s="170"/>
      <c r="B11002" s="168"/>
    </row>
    <row r="11003" spans="1:2" x14ac:dyDescent="0.25">
      <c r="A11003" s="170"/>
      <c r="B11003" s="168"/>
    </row>
    <row r="11004" spans="1:2" x14ac:dyDescent="0.25">
      <c r="A11004" s="170"/>
      <c r="B11004" s="168"/>
    </row>
    <row r="11005" spans="1:2" x14ac:dyDescent="0.25">
      <c r="A11005" s="170"/>
      <c r="B11005" s="168"/>
    </row>
    <row r="11006" spans="1:2" x14ac:dyDescent="0.25">
      <c r="A11006" s="170"/>
      <c r="B11006" s="168"/>
    </row>
    <row r="11007" spans="1:2" x14ac:dyDescent="0.25">
      <c r="A11007" s="170"/>
      <c r="B11007" s="168"/>
    </row>
    <row r="11008" spans="1:2" x14ac:dyDescent="0.25">
      <c r="A11008" s="170"/>
      <c r="B11008" s="168"/>
    </row>
    <row r="11009" spans="1:2" x14ac:dyDescent="0.25">
      <c r="A11009" s="170"/>
      <c r="B11009" s="168"/>
    </row>
    <row r="11010" spans="1:2" x14ac:dyDescent="0.25">
      <c r="A11010" s="170"/>
      <c r="B11010" s="168"/>
    </row>
    <row r="11011" spans="1:2" x14ac:dyDescent="0.25">
      <c r="A11011" s="170"/>
      <c r="B11011" s="168"/>
    </row>
    <row r="11012" spans="1:2" x14ac:dyDescent="0.25">
      <c r="A11012" s="170"/>
      <c r="B11012" s="168"/>
    </row>
    <row r="11013" spans="1:2" x14ac:dyDescent="0.25">
      <c r="A11013" s="170"/>
      <c r="B11013" s="168"/>
    </row>
    <row r="11014" spans="1:2" x14ac:dyDescent="0.25">
      <c r="A11014" s="170"/>
      <c r="B11014" s="168"/>
    </row>
    <row r="11015" spans="1:2" x14ac:dyDescent="0.25">
      <c r="A11015" s="170"/>
      <c r="B11015" s="168"/>
    </row>
    <row r="11016" spans="1:2" x14ac:dyDescent="0.25">
      <c r="A11016" s="170"/>
      <c r="B11016" s="168"/>
    </row>
    <row r="11017" spans="1:2" x14ac:dyDescent="0.25">
      <c r="A11017" s="170"/>
      <c r="B11017" s="168"/>
    </row>
    <row r="11018" spans="1:2" x14ac:dyDescent="0.25">
      <c r="A11018" s="170"/>
      <c r="B11018" s="168"/>
    </row>
    <row r="11019" spans="1:2" x14ac:dyDescent="0.25">
      <c r="A11019" s="170"/>
      <c r="B11019" s="168"/>
    </row>
    <row r="11020" spans="1:2" x14ac:dyDescent="0.25">
      <c r="A11020" s="170"/>
      <c r="B11020" s="168"/>
    </row>
    <row r="11021" spans="1:2" x14ac:dyDescent="0.25">
      <c r="A11021" s="170"/>
      <c r="B11021" s="168"/>
    </row>
    <row r="11022" spans="1:2" x14ac:dyDescent="0.25">
      <c r="A11022" s="170"/>
      <c r="B11022" s="168"/>
    </row>
    <row r="11023" spans="1:2" x14ac:dyDescent="0.25">
      <c r="A11023" s="170"/>
      <c r="B11023" s="168"/>
    </row>
    <row r="11024" spans="1:2" x14ac:dyDescent="0.25">
      <c r="A11024" s="170"/>
      <c r="B11024" s="168"/>
    </row>
    <row r="11025" spans="1:2" x14ac:dyDescent="0.25">
      <c r="A11025" s="170"/>
      <c r="B11025" s="168"/>
    </row>
    <row r="11026" spans="1:2" x14ac:dyDescent="0.25">
      <c r="A11026" s="170"/>
      <c r="B11026" s="168"/>
    </row>
    <row r="11027" spans="1:2" x14ac:dyDescent="0.25">
      <c r="A11027" s="170"/>
      <c r="B11027" s="168"/>
    </row>
    <row r="11028" spans="1:2" x14ac:dyDescent="0.25">
      <c r="A11028" s="170"/>
      <c r="B11028" s="168"/>
    </row>
    <row r="11029" spans="1:2" x14ac:dyDescent="0.25">
      <c r="A11029" s="170"/>
      <c r="B11029" s="168"/>
    </row>
    <row r="11030" spans="1:2" x14ac:dyDescent="0.25">
      <c r="A11030" s="170"/>
      <c r="B11030" s="168"/>
    </row>
    <row r="11031" spans="1:2" x14ac:dyDescent="0.25">
      <c r="A11031" s="170"/>
      <c r="B11031" s="168"/>
    </row>
    <row r="11032" spans="1:2" x14ac:dyDescent="0.25">
      <c r="A11032" s="170"/>
      <c r="B11032" s="168"/>
    </row>
    <row r="11033" spans="1:2" x14ac:dyDescent="0.25">
      <c r="A11033" s="170"/>
      <c r="B11033" s="168"/>
    </row>
    <row r="11034" spans="1:2" x14ac:dyDescent="0.25">
      <c r="A11034" s="170"/>
      <c r="B11034" s="168"/>
    </row>
    <row r="11035" spans="1:2" x14ac:dyDescent="0.25">
      <c r="A11035" s="170"/>
      <c r="B11035" s="168"/>
    </row>
    <row r="11036" spans="1:2" x14ac:dyDescent="0.25">
      <c r="A11036" s="170"/>
      <c r="B11036" s="168"/>
    </row>
    <row r="11037" spans="1:2" x14ac:dyDescent="0.25">
      <c r="A11037" s="170"/>
      <c r="B11037" s="168"/>
    </row>
    <row r="11038" spans="1:2" x14ac:dyDescent="0.25">
      <c r="A11038" s="170"/>
      <c r="B11038" s="168"/>
    </row>
    <row r="11039" spans="1:2" x14ac:dyDescent="0.25">
      <c r="A11039" s="170"/>
      <c r="B11039" s="168"/>
    </row>
    <row r="11040" spans="1:2" x14ac:dyDescent="0.25">
      <c r="A11040" s="170"/>
      <c r="B11040" s="168"/>
    </row>
    <row r="11041" spans="1:2" x14ac:dyDescent="0.25">
      <c r="A11041" s="170"/>
      <c r="B11041" s="168"/>
    </row>
    <row r="11042" spans="1:2" x14ac:dyDescent="0.25">
      <c r="A11042" s="170"/>
      <c r="B11042" s="168"/>
    </row>
    <row r="11043" spans="1:2" x14ac:dyDescent="0.25">
      <c r="A11043" s="170"/>
      <c r="B11043" s="168"/>
    </row>
    <row r="11044" spans="1:2" x14ac:dyDescent="0.25">
      <c r="A11044" s="170"/>
      <c r="B11044" s="168"/>
    </row>
    <row r="11045" spans="1:2" x14ac:dyDescent="0.25">
      <c r="A11045" s="170"/>
      <c r="B11045" s="168"/>
    </row>
    <row r="11046" spans="1:2" x14ac:dyDescent="0.25">
      <c r="A11046" s="170"/>
      <c r="B11046" s="168"/>
    </row>
    <row r="11047" spans="1:2" x14ac:dyDescent="0.25">
      <c r="A11047" s="170"/>
      <c r="B11047" s="168"/>
    </row>
    <row r="11048" spans="1:2" x14ac:dyDescent="0.25">
      <c r="A11048" s="170"/>
      <c r="B11048" s="168"/>
    </row>
    <row r="11049" spans="1:2" x14ac:dyDescent="0.25">
      <c r="A11049" s="170"/>
      <c r="B11049" s="168"/>
    </row>
    <row r="11050" spans="1:2" x14ac:dyDescent="0.25">
      <c r="A11050" s="170"/>
      <c r="B11050" s="168"/>
    </row>
    <row r="11051" spans="1:2" x14ac:dyDescent="0.25">
      <c r="A11051" s="170"/>
      <c r="B11051" s="168"/>
    </row>
    <row r="11052" spans="1:2" x14ac:dyDescent="0.25">
      <c r="A11052" s="170"/>
      <c r="B11052" s="168"/>
    </row>
    <row r="11053" spans="1:2" x14ac:dyDescent="0.25">
      <c r="A11053" s="170"/>
      <c r="B11053" s="168"/>
    </row>
    <row r="11054" spans="1:2" x14ac:dyDescent="0.25">
      <c r="A11054" s="170"/>
      <c r="B11054" s="168"/>
    </row>
    <row r="11055" spans="1:2" x14ac:dyDescent="0.25">
      <c r="A11055" s="170"/>
      <c r="B11055" s="168"/>
    </row>
    <row r="11056" spans="1:2" x14ac:dyDescent="0.25">
      <c r="A11056" s="170"/>
      <c r="B11056" s="168"/>
    </row>
    <row r="11057" spans="1:2" x14ac:dyDescent="0.25">
      <c r="A11057" s="170"/>
      <c r="B11057" s="168"/>
    </row>
    <row r="11058" spans="1:2" x14ac:dyDescent="0.25">
      <c r="A11058" s="170"/>
      <c r="B11058" s="168"/>
    </row>
    <row r="11059" spans="1:2" x14ac:dyDescent="0.25">
      <c r="A11059" s="170"/>
      <c r="B11059" s="168"/>
    </row>
    <row r="11060" spans="1:2" x14ac:dyDescent="0.25">
      <c r="A11060" s="170"/>
      <c r="B11060" s="168"/>
    </row>
    <row r="11061" spans="1:2" x14ac:dyDescent="0.25">
      <c r="A11061" s="170"/>
      <c r="B11061" s="168"/>
    </row>
    <row r="11062" spans="1:2" x14ac:dyDescent="0.25">
      <c r="A11062" s="170"/>
      <c r="B11062" s="168"/>
    </row>
    <row r="11063" spans="1:2" x14ac:dyDescent="0.25">
      <c r="A11063" s="170"/>
      <c r="B11063" s="168"/>
    </row>
    <row r="11064" spans="1:2" x14ac:dyDescent="0.25">
      <c r="A11064" s="170"/>
      <c r="B11064" s="168"/>
    </row>
    <row r="11065" spans="1:2" x14ac:dyDescent="0.25">
      <c r="A11065" s="170"/>
      <c r="B11065" s="168"/>
    </row>
    <row r="11066" spans="1:2" x14ac:dyDescent="0.25">
      <c r="A11066" s="170"/>
      <c r="B11066" s="168"/>
    </row>
    <row r="11067" spans="1:2" x14ac:dyDescent="0.25">
      <c r="A11067" s="170"/>
      <c r="B11067" s="168"/>
    </row>
    <row r="11068" spans="1:2" x14ac:dyDescent="0.25">
      <c r="A11068" s="170"/>
      <c r="B11068" s="168"/>
    </row>
    <row r="11069" spans="1:2" x14ac:dyDescent="0.25">
      <c r="A11069" s="170"/>
      <c r="B11069" s="168"/>
    </row>
    <row r="11070" spans="1:2" x14ac:dyDescent="0.25">
      <c r="A11070" s="170"/>
      <c r="B11070" s="168"/>
    </row>
    <row r="11071" spans="1:2" x14ac:dyDescent="0.25">
      <c r="A11071" s="170"/>
      <c r="B11071" s="168"/>
    </row>
    <row r="11072" spans="1:2" x14ac:dyDescent="0.25">
      <c r="A11072" s="170"/>
      <c r="B11072" s="168"/>
    </row>
    <row r="11073" spans="1:2" x14ac:dyDescent="0.25">
      <c r="A11073" s="170"/>
      <c r="B11073" s="168"/>
    </row>
    <row r="11074" spans="1:2" x14ac:dyDescent="0.25">
      <c r="A11074" s="170"/>
      <c r="B11074" s="168"/>
    </row>
    <row r="11075" spans="1:2" x14ac:dyDescent="0.25">
      <c r="A11075" s="170"/>
      <c r="B11075" s="168"/>
    </row>
    <row r="11076" spans="1:2" x14ac:dyDescent="0.25">
      <c r="A11076" s="170"/>
      <c r="B11076" s="168"/>
    </row>
    <row r="11077" spans="1:2" x14ac:dyDescent="0.25">
      <c r="A11077" s="170"/>
      <c r="B11077" s="168"/>
    </row>
    <row r="11078" spans="1:2" x14ac:dyDescent="0.25">
      <c r="A11078" s="170"/>
      <c r="B11078" s="168"/>
    </row>
    <row r="11079" spans="1:2" x14ac:dyDescent="0.25">
      <c r="A11079" s="170"/>
      <c r="B11079" s="168"/>
    </row>
    <row r="11080" spans="1:2" x14ac:dyDescent="0.25">
      <c r="A11080" s="170"/>
      <c r="B11080" s="168"/>
    </row>
    <row r="11081" spans="1:2" x14ac:dyDescent="0.25">
      <c r="A11081" s="170"/>
      <c r="B11081" s="168"/>
    </row>
    <row r="11082" spans="1:2" x14ac:dyDescent="0.25">
      <c r="A11082" s="170"/>
      <c r="B11082" s="168"/>
    </row>
    <row r="11083" spans="1:2" x14ac:dyDescent="0.25">
      <c r="A11083" s="170"/>
      <c r="B11083" s="168"/>
    </row>
    <row r="11084" spans="1:2" x14ac:dyDescent="0.25">
      <c r="A11084" s="170"/>
      <c r="B11084" s="168"/>
    </row>
    <row r="11085" spans="1:2" x14ac:dyDescent="0.25">
      <c r="A11085" s="170"/>
      <c r="B11085" s="168"/>
    </row>
    <row r="11086" spans="1:2" x14ac:dyDescent="0.25">
      <c r="A11086" s="170"/>
      <c r="B11086" s="168"/>
    </row>
    <row r="11087" spans="1:2" x14ac:dyDescent="0.25">
      <c r="A11087" s="170"/>
      <c r="B11087" s="168"/>
    </row>
    <row r="11088" spans="1:2" x14ac:dyDescent="0.25">
      <c r="A11088" s="170"/>
      <c r="B11088" s="168"/>
    </row>
    <row r="11089" spans="1:2" x14ac:dyDescent="0.25">
      <c r="A11089" s="170"/>
      <c r="B11089" s="168"/>
    </row>
    <row r="11090" spans="1:2" x14ac:dyDescent="0.25">
      <c r="A11090" s="170"/>
      <c r="B11090" s="168"/>
    </row>
    <row r="11091" spans="1:2" x14ac:dyDescent="0.25">
      <c r="A11091" s="170"/>
      <c r="B11091" s="168"/>
    </row>
    <row r="11092" spans="1:2" x14ac:dyDescent="0.25">
      <c r="A11092" s="170"/>
      <c r="B11092" s="168"/>
    </row>
    <row r="11093" spans="1:2" x14ac:dyDescent="0.25">
      <c r="A11093" s="170"/>
      <c r="B11093" s="168"/>
    </row>
    <row r="11094" spans="1:2" x14ac:dyDescent="0.25">
      <c r="A11094" s="170"/>
      <c r="B11094" s="168"/>
    </row>
    <row r="11095" spans="1:2" x14ac:dyDescent="0.25">
      <c r="A11095" s="170"/>
      <c r="B11095" s="168"/>
    </row>
    <row r="11096" spans="1:2" x14ac:dyDescent="0.25">
      <c r="A11096" s="170"/>
      <c r="B11096" s="168"/>
    </row>
    <row r="11097" spans="1:2" x14ac:dyDescent="0.25">
      <c r="A11097" s="170"/>
      <c r="B11097" s="168"/>
    </row>
    <row r="11098" spans="1:2" x14ac:dyDescent="0.25">
      <c r="A11098" s="170"/>
      <c r="B11098" s="168"/>
    </row>
    <row r="11099" spans="1:2" x14ac:dyDescent="0.25">
      <c r="A11099" s="170"/>
      <c r="B11099" s="168"/>
    </row>
    <row r="11100" spans="1:2" x14ac:dyDescent="0.25">
      <c r="A11100" s="170"/>
      <c r="B11100" s="168"/>
    </row>
    <row r="11101" spans="1:2" x14ac:dyDescent="0.25">
      <c r="A11101" s="170"/>
      <c r="B11101" s="168"/>
    </row>
    <row r="11102" spans="1:2" x14ac:dyDescent="0.25">
      <c r="A11102" s="170"/>
      <c r="B11102" s="168"/>
    </row>
    <row r="11103" spans="1:2" x14ac:dyDescent="0.25">
      <c r="A11103" s="170"/>
      <c r="B11103" s="168"/>
    </row>
    <row r="11104" spans="1:2" x14ac:dyDescent="0.25">
      <c r="A11104" s="170"/>
      <c r="B11104" s="168"/>
    </row>
    <row r="11105" spans="1:2" x14ac:dyDescent="0.25">
      <c r="A11105" s="170"/>
      <c r="B11105" s="168"/>
    </row>
    <row r="11106" spans="1:2" x14ac:dyDescent="0.25">
      <c r="A11106" s="170"/>
      <c r="B11106" s="168"/>
    </row>
    <row r="11107" spans="1:2" x14ac:dyDescent="0.25">
      <c r="A11107" s="170"/>
      <c r="B11107" s="168"/>
    </row>
    <row r="11108" spans="1:2" x14ac:dyDescent="0.25">
      <c r="A11108" s="170"/>
      <c r="B11108" s="168"/>
    </row>
    <row r="11109" spans="1:2" x14ac:dyDescent="0.25">
      <c r="A11109" s="170"/>
      <c r="B11109" s="168"/>
    </row>
    <row r="11110" spans="1:2" x14ac:dyDescent="0.25">
      <c r="A11110" s="170"/>
      <c r="B11110" s="168"/>
    </row>
    <row r="11111" spans="1:2" x14ac:dyDescent="0.25">
      <c r="A11111" s="170"/>
      <c r="B11111" s="168"/>
    </row>
    <row r="11112" spans="1:2" x14ac:dyDescent="0.25">
      <c r="A11112" s="170"/>
      <c r="B11112" s="168"/>
    </row>
    <row r="11113" spans="1:2" x14ac:dyDescent="0.25">
      <c r="A11113" s="170"/>
      <c r="B11113" s="168"/>
    </row>
    <row r="11114" spans="1:2" x14ac:dyDescent="0.25">
      <c r="A11114" s="170"/>
      <c r="B11114" s="168"/>
    </row>
    <row r="11115" spans="1:2" x14ac:dyDescent="0.25">
      <c r="A11115" s="170"/>
      <c r="B11115" s="168"/>
    </row>
    <row r="11116" spans="1:2" x14ac:dyDescent="0.25">
      <c r="A11116" s="170"/>
      <c r="B11116" s="168"/>
    </row>
    <row r="11117" spans="1:2" x14ac:dyDescent="0.25">
      <c r="A11117" s="170"/>
      <c r="B11117" s="168"/>
    </row>
    <row r="11118" spans="1:2" x14ac:dyDescent="0.25">
      <c r="A11118" s="170"/>
      <c r="B11118" s="168"/>
    </row>
    <row r="11119" spans="1:2" x14ac:dyDescent="0.25">
      <c r="A11119" s="170"/>
      <c r="B11119" s="168"/>
    </row>
    <row r="11120" spans="1:2" x14ac:dyDescent="0.25">
      <c r="A11120" s="170"/>
      <c r="B11120" s="168"/>
    </row>
    <row r="11121" spans="1:2" x14ac:dyDescent="0.25">
      <c r="A11121" s="170"/>
      <c r="B11121" s="168"/>
    </row>
    <row r="11122" spans="1:2" x14ac:dyDescent="0.25">
      <c r="A11122" s="170"/>
      <c r="B11122" s="168"/>
    </row>
    <row r="11123" spans="1:2" x14ac:dyDescent="0.25">
      <c r="A11123" s="170"/>
      <c r="B11123" s="168"/>
    </row>
    <row r="11124" spans="1:2" x14ac:dyDescent="0.25">
      <c r="A11124" s="170"/>
      <c r="B11124" s="168"/>
    </row>
    <row r="11125" spans="1:2" x14ac:dyDescent="0.25">
      <c r="A11125" s="170"/>
      <c r="B11125" s="168"/>
    </row>
    <row r="11126" spans="1:2" x14ac:dyDescent="0.25">
      <c r="A11126" s="170"/>
      <c r="B11126" s="168"/>
    </row>
    <row r="11127" spans="1:2" x14ac:dyDescent="0.25">
      <c r="A11127" s="170"/>
      <c r="B11127" s="168"/>
    </row>
    <row r="11128" spans="1:2" x14ac:dyDescent="0.25">
      <c r="A11128" s="170"/>
      <c r="B11128" s="168"/>
    </row>
    <row r="11129" spans="1:2" x14ac:dyDescent="0.25">
      <c r="A11129" s="170"/>
      <c r="B11129" s="168"/>
    </row>
    <row r="11130" spans="1:2" x14ac:dyDescent="0.25">
      <c r="A11130" s="170"/>
      <c r="B11130" s="168"/>
    </row>
    <row r="11131" spans="1:2" x14ac:dyDescent="0.25">
      <c r="A11131" s="170"/>
      <c r="B11131" s="168"/>
    </row>
    <row r="11132" spans="1:2" x14ac:dyDescent="0.25">
      <c r="A11132" s="170"/>
      <c r="B11132" s="168"/>
    </row>
    <row r="11133" spans="1:2" x14ac:dyDescent="0.25">
      <c r="A11133" s="170"/>
      <c r="B11133" s="168"/>
    </row>
    <row r="11134" spans="1:2" x14ac:dyDescent="0.25">
      <c r="A11134" s="170"/>
      <c r="B11134" s="168"/>
    </row>
    <row r="11135" spans="1:2" x14ac:dyDescent="0.25">
      <c r="A11135" s="170"/>
      <c r="B11135" s="168"/>
    </row>
    <row r="11136" spans="1:2" x14ac:dyDescent="0.25">
      <c r="A11136" s="170"/>
      <c r="B11136" s="168"/>
    </row>
    <row r="11137" spans="1:2" x14ac:dyDescent="0.25">
      <c r="A11137" s="170"/>
      <c r="B11137" s="168"/>
    </row>
    <row r="11138" spans="1:2" x14ac:dyDescent="0.25">
      <c r="A11138" s="170"/>
      <c r="B11138" s="168"/>
    </row>
    <row r="11139" spans="1:2" x14ac:dyDescent="0.25">
      <c r="A11139" s="170"/>
      <c r="B11139" s="168"/>
    </row>
    <row r="11140" spans="1:2" x14ac:dyDescent="0.25">
      <c r="A11140" s="170"/>
      <c r="B11140" s="168"/>
    </row>
    <row r="11141" spans="1:2" x14ac:dyDescent="0.25">
      <c r="A11141" s="170"/>
      <c r="B11141" s="168"/>
    </row>
    <row r="11142" spans="1:2" x14ac:dyDescent="0.25">
      <c r="A11142" s="170"/>
      <c r="B11142" s="168"/>
    </row>
    <row r="11143" spans="1:2" x14ac:dyDescent="0.25">
      <c r="A11143" s="170"/>
      <c r="B11143" s="168"/>
    </row>
    <row r="11144" spans="1:2" x14ac:dyDescent="0.25">
      <c r="A11144" s="170"/>
      <c r="B11144" s="168"/>
    </row>
    <row r="11145" spans="1:2" x14ac:dyDescent="0.25">
      <c r="A11145" s="170"/>
      <c r="B11145" s="168"/>
    </row>
    <row r="11146" spans="1:2" x14ac:dyDescent="0.25">
      <c r="A11146" s="170"/>
      <c r="B11146" s="168"/>
    </row>
    <row r="11147" spans="1:2" x14ac:dyDescent="0.25">
      <c r="A11147" s="170"/>
      <c r="B11147" s="168"/>
    </row>
    <row r="11148" spans="1:2" x14ac:dyDescent="0.25">
      <c r="A11148" s="170"/>
      <c r="B11148" s="168"/>
    </row>
    <row r="11149" spans="1:2" x14ac:dyDescent="0.25">
      <c r="A11149" s="170"/>
      <c r="B11149" s="168"/>
    </row>
    <row r="11150" spans="1:2" x14ac:dyDescent="0.25">
      <c r="A11150" s="170"/>
      <c r="B11150" s="168"/>
    </row>
    <row r="11151" spans="1:2" x14ac:dyDescent="0.25">
      <c r="A11151" s="170"/>
      <c r="B11151" s="168"/>
    </row>
    <row r="11152" spans="1:2" x14ac:dyDescent="0.25">
      <c r="A11152" s="170"/>
      <c r="B11152" s="168"/>
    </row>
    <row r="11153" spans="1:2" x14ac:dyDescent="0.25">
      <c r="A11153" s="170"/>
      <c r="B11153" s="168"/>
    </row>
    <row r="11154" spans="1:2" x14ac:dyDescent="0.25">
      <c r="A11154" s="170"/>
      <c r="B11154" s="168"/>
    </row>
    <row r="11155" spans="1:2" x14ac:dyDescent="0.25">
      <c r="A11155" s="170"/>
      <c r="B11155" s="168"/>
    </row>
    <row r="11156" spans="1:2" x14ac:dyDescent="0.25">
      <c r="A11156" s="170"/>
      <c r="B11156" s="168"/>
    </row>
    <row r="11157" spans="1:2" x14ac:dyDescent="0.25">
      <c r="A11157" s="170"/>
      <c r="B11157" s="168"/>
    </row>
    <row r="11158" spans="1:2" x14ac:dyDescent="0.25">
      <c r="A11158" s="170"/>
      <c r="B11158" s="168"/>
    </row>
    <row r="11159" spans="1:2" x14ac:dyDescent="0.25">
      <c r="A11159" s="170"/>
      <c r="B11159" s="168"/>
    </row>
    <row r="11160" spans="1:2" x14ac:dyDescent="0.25">
      <c r="A11160" s="170"/>
      <c r="B11160" s="168"/>
    </row>
    <row r="11161" spans="1:2" x14ac:dyDescent="0.25">
      <c r="A11161" s="170"/>
      <c r="B11161" s="168"/>
    </row>
    <row r="11162" spans="1:2" x14ac:dyDescent="0.25">
      <c r="A11162" s="170"/>
      <c r="B11162" s="168"/>
    </row>
    <row r="11163" spans="1:2" x14ac:dyDescent="0.25">
      <c r="A11163" s="170"/>
      <c r="B11163" s="168"/>
    </row>
    <row r="11164" spans="1:2" x14ac:dyDescent="0.25">
      <c r="A11164" s="170"/>
      <c r="B11164" s="168"/>
    </row>
    <row r="11165" spans="1:2" x14ac:dyDescent="0.25">
      <c r="A11165" s="170"/>
      <c r="B11165" s="168"/>
    </row>
    <row r="11166" spans="1:2" x14ac:dyDescent="0.25">
      <c r="A11166" s="170"/>
      <c r="B11166" s="168"/>
    </row>
    <row r="11167" spans="1:2" x14ac:dyDescent="0.25">
      <c r="A11167" s="170"/>
      <c r="B11167" s="168"/>
    </row>
    <row r="11168" spans="1:2" x14ac:dyDescent="0.25">
      <c r="A11168" s="170"/>
      <c r="B11168" s="168"/>
    </row>
    <row r="11169" spans="1:2" x14ac:dyDescent="0.25">
      <c r="A11169" s="170"/>
      <c r="B11169" s="168"/>
    </row>
    <row r="11170" spans="1:2" x14ac:dyDescent="0.25">
      <c r="A11170" s="170"/>
      <c r="B11170" s="168"/>
    </row>
    <row r="11171" spans="1:2" x14ac:dyDescent="0.25">
      <c r="A11171" s="170"/>
      <c r="B11171" s="168"/>
    </row>
    <row r="11172" spans="1:2" x14ac:dyDescent="0.25">
      <c r="A11172" s="170"/>
      <c r="B11172" s="168"/>
    </row>
    <row r="11173" spans="1:2" x14ac:dyDescent="0.25">
      <c r="A11173" s="170"/>
      <c r="B11173" s="168"/>
    </row>
    <row r="11174" spans="1:2" x14ac:dyDescent="0.25">
      <c r="A11174" s="170"/>
      <c r="B11174" s="168"/>
    </row>
    <row r="11175" spans="1:2" x14ac:dyDescent="0.25">
      <c r="A11175" s="170"/>
      <c r="B11175" s="168"/>
    </row>
    <row r="11176" spans="1:2" x14ac:dyDescent="0.25">
      <c r="A11176" s="170"/>
      <c r="B11176" s="168"/>
    </row>
    <row r="11177" spans="1:2" x14ac:dyDescent="0.25">
      <c r="A11177" s="170"/>
      <c r="B11177" s="168"/>
    </row>
    <row r="11178" spans="1:2" x14ac:dyDescent="0.25">
      <c r="A11178" s="170"/>
      <c r="B11178" s="168"/>
    </row>
    <row r="11179" spans="1:2" x14ac:dyDescent="0.25">
      <c r="A11179" s="170"/>
      <c r="B11179" s="168"/>
    </row>
    <row r="11180" spans="1:2" x14ac:dyDescent="0.25">
      <c r="A11180" s="170"/>
      <c r="B11180" s="168"/>
    </row>
    <row r="11181" spans="1:2" x14ac:dyDescent="0.25">
      <c r="A11181" s="170"/>
      <c r="B11181" s="168"/>
    </row>
    <row r="11182" spans="1:2" x14ac:dyDescent="0.25">
      <c r="A11182" s="170"/>
      <c r="B11182" s="168"/>
    </row>
    <row r="11183" spans="1:2" x14ac:dyDescent="0.25">
      <c r="A11183" s="170"/>
      <c r="B11183" s="168"/>
    </row>
    <row r="11184" spans="1:2" x14ac:dyDescent="0.25">
      <c r="A11184" s="170"/>
      <c r="B11184" s="168"/>
    </row>
    <row r="11185" spans="1:2" x14ac:dyDescent="0.25">
      <c r="A11185" s="170"/>
      <c r="B11185" s="168"/>
    </row>
    <row r="11186" spans="1:2" x14ac:dyDescent="0.25">
      <c r="A11186" s="170"/>
      <c r="B11186" s="168"/>
    </row>
    <row r="11187" spans="1:2" x14ac:dyDescent="0.25">
      <c r="A11187" s="170"/>
      <c r="B11187" s="168"/>
    </row>
    <row r="11188" spans="1:2" x14ac:dyDescent="0.25">
      <c r="A11188" s="170"/>
      <c r="B11188" s="168"/>
    </row>
    <row r="11189" spans="1:2" x14ac:dyDescent="0.25">
      <c r="A11189" s="170"/>
      <c r="B11189" s="168"/>
    </row>
    <row r="11190" spans="1:2" x14ac:dyDescent="0.25">
      <c r="A11190" s="170"/>
      <c r="B11190" s="168"/>
    </row>
    <row r="11191" spans="1:2" x14ac:dyDescent="0.25">
      <c r="A11191" s="170"/>
      <c r="B11191" s="168"/>
    </row>
    <row r="11192" spans="1:2" x14ac:dyDescent="0.25">
      <c r="A11192" s="170"/>
      <c r="B11192" s="168"/>
    </row>
    <row r="11193" spans="1:2" x14ac:dyDescent="0.25">
      <c r="A11193" s="170"/>
      <c r="B11193" s="168"/>
    </row>
    <row r="11194" spans="1:2" x14ac:dyDescent="0.25">
      <c r="A11194" s="170"/>
      <c r="B11194" s="168"/>
    </row>
    <row r="11195" spans="1:2" x14ac:dyDescent="0.25">
      <c r="A11195" s="170"/>
      <c r="B11195" s="168"/>
    </row>
    <row r="11196" spans="1:2" x14ac:dyDescent="0.25">
      <c r="A11196" s="170"/>
      <c r="B11196" s="168"/>
    </row>
    <row r="11197" spans="1:2" x14ac:dyDescent="0.25">
      <c r="A11197" s="170"/>
      <c r="B11197" s="168"/>
    </row>
    <row r="11198" spans="1:2" x14ac:dyDescent="0.25">
      <c r="A11198" s="170"/>
      <c r="B11198" s="168"/>
    </row>
    <row r="11199" spans="1:2" x14ac:dyDescent="0.25">
      <c r="A11199" s="170"/>
      <c r="B11199" s="168"/>
    </row>
    <row r="11200" spans="1:2" x14ac:dyDescent="0.25">
      <c r="A11200" s="170"/>
      <c r="B11200" s="168"/>
    </row>
    <row r="11201" spans="1:2" x14ac:dyDescent="0.25">
      <c r="A11201" s="170"/>
      <c r="B11201" s="168"/>
    </row>
    <row r="11202" spans="1:2" x14ac:dyDescent="0.25">
      <c r="A11202" s="170"/>
      <c r="B11202" s="168"/>
    </row>
    <row r="11203" spans="1:2" x14ac:dyDescent="0.25">
      <c r="A11203" s="170"/>
      <c r="B11203" s="168"/>
    </row>
    <row r="11204" spans="1:2" x14ac:dyDescent="0.25">
      <c r="A11204" s="170"/>
      <c r="B11204" s="168"/>
    </row>
    <row r="11205" spans="1:2" x14ac:dyDescent="0.25">
      <c r="A11205" s="170"/>
      <c r="B11205" s="168"/>
    </row>
    <row r="11206" spans="1:2" x14ac:dyDescent="0.25">
      <c r="A11206" s="170"/>
      <c r="B11206" s="168"/>
    </row>
    <row r="11207" spans="1:2" x14ac:dyDescent="0.25">
      <c r="A11207" s="170"/>
      <c r="B11207" s="168"/>
    </row>
    <row r="11208" spans="1:2" x14ac:dyDescent="0.25">
      <c r="A11208" s="170"/>
      <c r="B11208" s="168"/>
    </row>
    <row r="11209" spans="1:2" x14ac:dyDescent="0.25">
      <c r="A11209" s="170"/>
      <c r="B11209" s="168"/>
    </row>
    <row r="11210" spans="1:2" x14ac:dyDescent="0.25">
      <c r="A11210" s="170"/>
      <c r="B11210" s="168"/>
    </row>
    <row r="11211" spans="1:2" x14ac:dyDescent="0.25">
      <c r="A11211" s="170"/>
      <c r="B11211" s="168"/>
    </row>
    <row r="11212" spans="1:2" x14ac:dyDescent="0.25">
      <c r="A11212" s="170"/>
      <c r="B11212" s="168"/>
    </row>
    <row r="11213" spans="1:2" x14ac:dyDescent="0.25">
      <c r="A11213" s="170"/>
      <c r="B11213" s="168"/>
    </row>
    <row r="11214" spans="1:2" x14ac:dyDescent="0.25">
      <c r="A11214" s="170"/>
      <c r="B11214" s="168"/>
    </row>
    <row r="11215" spans="1:2" x14ac:dyDescent="0.25">
      <c r="A11215" s="170"/>
      <c r="B11215" s="168"/>
    </row>
    <row r="11216" spans="1:2" x14ac:dyDescent="0.25">
      <c r="A11216" s="170"/>
      <c r="B11216" s="168"/>
    </row>
    <row r="11217" spans="1:2" x14ac:dyDescent="0.25">
      <c r="A11217" s="170"/>
      <c r="B11217" s="168"/>
    </row>
    <row r="11218" spans="1:2" x14ac:dyDescent="0.25">
      <c r="A11218" s="170"/>
      <c r="B11218" s="168"/>
    </row>
    <row r="11219" spans="1:2" x14ac:dyDescent="0.25">
      <c r="A11219" s="170"/>
      <c r="B11219" s="168"/>
    </row>
    <row r="11220" spans="1:2" x14ac:dyDescent="0.25">
      <c r="A11220" s="170"/>
      <c r="B11220" s="168"/>
    </row>
    <row r="11221" spans="1:2" x14ac:dyDescent="0.25">
      <c r="A11221" s="170"/>
      <c r="B11221" s="168"/>
    </row>
    <row r="11222" spans="1:2" x14ac:dyDescent="0.25">
      <c r="A11222" s="170"/>
      <c r="B11222" s="168"/>
    </row>
    <row r="11223" spans="1:2" x14ac:dyDescent="0.25">
      <c r="A11223" s="170"/>
      <c r="B11223" s="168"/>
    </row>
    <row r="11224" spans="1:2" x14ac:dyDescent="0.25">
      <c r="A11224" s="170"/>
      <c r="B11224" s="168"/>
    </row>
    <row r="11225" spans="1:2" x14ac:dyDescent="0.25">
      <c r="A11225" s="170"/>
      <c r="B11225" s="168"/>
    </row>
    <row r="11226" spans="1:2" x14ac:dyDescent="0.25">
      <c r="A11226" s="170"/>
      <c r="B11226" s="168"/>
    </row>
    <row r="11227" spans="1:2" x14ac:dyDescent="0.25">
      <c r="A11227" s="170"/>
      <c r="B11227" s="168"/>
    </row>
    <row r="11228" spans="1:2" x14ac:dyDescent="0.25">
      <c r="A11228" s="170"/>
      <c r="B11228" s="168"/>
    </row>
    <row r="11229" spans="1:2" x14ac:dyDescent="0.25">
      <c r="A11229" s="170"/>
      <c r="B11229" s="168"/>
    </row>
    <row r="11230" spans="1:2" x14ac:dyDescent="0.25">
      <c r="A11230" s="170"/>
      <c r="B11230" s="168"/>
    </row>
    <row r="11231" spans="1:2" x14ac:dyDescent="0.25">
      <c r="A11231" s="170"/>
      <c r="B11231" s="168"/>
    </row>
    <row r="11232" spans="1:2" x14ac:dyDescent="0.25">
      <c r="A11232" s="170"/>
      <c r="B11232" s="168"/>
    </row>
    <row r="11233" spans="1:2" x14ac:dyDescent="0.25">
      <c r="A11233" s="170"/>
      <c r="B11233" s="168"/>
    </row>
    <row r="11234" spans="1:2" x14ac:dyDescent="0.25">
      <c r="A11234" s="170"/>
      <c r="B11234" s="168"/>
    </row>
    <row r="11235" spans="1:2" x14ac:dyDescent="0.25">
      <c r="A11235" s="170"/>
      <c r="B11235" s="168"/>
    </row>
    <row r="11236" spans="1:2" x14ac:dyDescent="0.25">
      <c r="A11236" s="170"/>
      <c r="B11236" s="168"/>
    </row>
    <row r="11237" spans="1:2" x14ac:dyDescent="0.25">
      <c r="A11237" s="170"/>
      <c r="B11237" s="168"/>
    </row>
    <row r="11238" spans="1:2" x14ac:dyDescent="0.25">
      <c r="A11238" s="170"/>
      <c r="B11238" s="168"/>
    </row>
    <row r="11239" spans="1:2" x14ac:dyDescent="0.25">
      <c r="A11239" s="170"/>
      <c r="B11239" s="168"/>
    </row>
    <row r="11240" spans="1:2" x14ac:dyDescent="0.25">
      <c r="A11240" s="170"/>
      <c r="B11240" s="168"/>
    </row>
    <row r="11241" spans="1:2" x14ac:dyDescent="0.25">
      <c r="A11241" s="170"/>
      <c r="B11241" s="168"/>
    </row>
    <row r="11242" spans="1:2" x14ac:dyDescent="0.25">
      <c r="A11242" s="170"/>
      <c r="B11242" s="168"/>
    </row>
    <row r="11243" spans="1:2" x14ac:dyDescent="0.25">
      <c r="A11243" s="170"/>
      <c r="B11243" s="168"/>
    </row>
    <row r="11244" spans="1:2" x14ac:dyDescent="0.25">
      <c r="A11244" s="170"/>
      <c r="B11244" s="168"/>
    </row>
    <row r="11245" spans="1:2" x14ac:dyDescent="0.25">
      <c r="A11245" s="170"/>
      <c r="B11245" s="168"/>
    </row>
    <row r="11246" spans="1:2" x14ac:dyDescent="0.25">
      <c r="A11246" s="170"/>
      <c r="B11246" s="168"/>
    </row>
    <row r="11247" spans="1:2" x14ac:dyDescent="0.25">
      <c r="A11247" s="170"/>
      <c r="B11247" s="168"/>
    </row>
    <row r="11248" spans="1:2" x14ac:dyDescent="0.25">
      <c r="A11248" s="170"/>
      <c r="B11248" s="168"/>
    </row>
    <row r="11249" spans="1:2" x14ac:dyDescent="0.25">
      <c r="A11249" s="170"/>
      <c r="B11249" s="168"/>
    </row>
    <row r="11250" spans="1:2" x14ac:dyDescent="0.25">
      <c r="A11250" s="170"/>
      <c r="B11250" s="168"/>
    </row>
    <row r="11251" spans="1:2" x14ac:dyDescent="0.25">
      <c r="A11251" s="170"/>
      <c r="B11251" s="168"/>
    </row>
    <row r="11252" spans="1:2" x14ac:dyDescent="0.25">
      <c r="A11252" s="170"/>
      <c r="B11252" s="168"/>
    </row>
    <row r="11253" spans="1:2" x14ac:dyDescent="0.25">
      <c r="A11253" s="170"/>
      <c r="B11253" s="168"/>
    </row>
    <row r="11254" spans="1:2" x14ac:dyDescent="0.25">
      <c r="A11254" s="170"/>
      <c r="B11254" s="168"/>
    </row>
    <row r="11255" spans="1:2" x14ac:dyDescent="0.25">
      <c r="A11255" s="170"/>
      <c r="B11255" s="168"/>
    </row>
    <row r="11256" spans="1:2" x14ac:dyDescent="0.25">
      <c r="A11256" s="170"/>
      <c r="B11256" s="168"/>
    </row>
    <row r="11257" spans="1:2" x14ac:dyDescent="0.25">
      <c r="A11257" s="170"/>
      <c r="B11257" s="168"/>
    </row>
    <row r="11258" spans="1:2" x14ac:dyDescent="0.25">
      <c r="A11258" s="170"/>
      <c r="B11258" s="168"/>
    </row>
    <row r="11259" spans="1:2" x14ac:dyDescent="0.25">
      <c r="A11259" s="170"/>
      <c r="B11259" s="168"/>
    </row>
    <row r="11260" spans="1:2" x14ac:dyDescent="0.25">
      <c r="A11260" s="170"/>
      <c r="B11260" s="168"/>
    </row>
    <row r="11261" spans="1:2" x14ac:dyDescent="0.25">
      <c r="A11261" s="170"/>
      <c r="B11261" s="168"/>
    </row>
    <row r="11262" spans="1:2" x14ac:dyDescent="0.25">
      <c r="A11262" s="170"/>
      <c r="B11262" s="168"/>
    </row>
    <row r="11263" spans="1:2" x14ac:dyDescent="0.25">
      <c r="A11263" s="170"/>
      <c r="B11263" s="168"/>
    </row>
    <row r="11264" spans="1:2" x14ac:dyDescent="0.25">
      <c r="A11264" s="170"/>
      <c r="B11264" s="168"/>
    </row>
    <row r="11265" spans="1:2" x14ac:dyDescent="0.25">
      <c r="A11265" s="170"/>
      <c r="B11265" s="168"/>
    </row>
    <row r="11266" spans="1:2" x14ac:dyDescent="0.25">
      <c r="A11266" s="170"/>
      <c r="B11266" s="168"/>
    </row>
    <row r="11267" spans="1:2" x14ac:dyDescent="0.25">
      <c r="A11267" s="170"/>
      <c r="B11267" s="168"/>
    </row>
    <row r="11268" spans="1:2" x14ac:dyDescent="0.25">
      <c r="A11268" s="170"/>
      <c r="B11268" s="168"/>
    </row>
    <row r="11269" spans="1:2" x14ac:dyDescent="0.25">
      <c r="A11269" s="170"/>
      <c r="B11269" s="168"/>
    </row>
    <row r="11270" spans="1:2" x14ac:dyDescent="0.25">
      <c r="A11270" s="170"/>
      <c r="B11270" s="168"/>
    </row>
    <row r="11271" spans="1:2" x14ac:dyDescent="0.25">
      <c r="A11271" s="170"/>
      <c r="B11271" s="168"/>
    </row>
    <row r="11272" spans="1:2" x14ac:dyDescent="0.25">
      <c r="A11272" s="170"/>
      <c r="B11272" s="168"/>
    </row>
    <row r="11273" spans="1:2" x14ac:dyDescent="0.25">
      <c r="A11273" s="170"/>
      <c r="B11273" s="168"/>
    </row>
    <row r="11274" spans="1:2" x14ac:dyDescent="0.25">
      <c r="A11274" s="170"/>
      <c r="B11274" s="168"/>
    </row>
    <row r="11275" spans="1:2" x14ac:dyDescent="0.25">
      <c r="A11275" s="170"/>
      <c r="B11275" s="168"/>
    </row>
    <row r="11276" spans="1:2" x14ac:dyDescent="0.25">
      <c r="A11276" s="170"/>
      <c r="B11276" s="168"/>
    </row>
    <row r="11277" spans="1:2" x14ac:dyDescent="0.25">
      <c r="A11277" s="170"/>
      <c r="B11277" s="168"/>
    </row>
    <row r="11278" spans="1:2" x14ac:dyDescent="0.25">
      <c r="A11278" s="170"/>
      <c r="B11278" s="168"/>
    </row>
    <row r="11279" spans="1:2" x14ac:dyDescent="0.25">
      <c r="A11279" s="170"/>
      <c r="B11279" s="168"/>
    </row>
    <row r="11280" spans="1:2" x14ac:dyDescent="0.25">
      <c r="A11280" s="170"/>
      <c r="B11280" s="168"/>
    </row>
    <row r="11281" spans="1:2" x14ac:dyDescent="0.25">
      <c r="A11281" s="170"/>
      <c r="B11281" s="168"/>
    </row>
    <row r="11282" spans="1:2" x14ac:dyDescent="0.25">
      <c r="A11282" s="170"/>
      <c r="B11282" s="168"/>
    </row>
    <row r="11283" spans="1:2" x14ac:dyDescent="0.25">
      <c r="A11283" s="170"/>
      <c r="B11283" s="168"/>
    </row>
    <row r="11284" spans="1:2" x14ac:dyDescent="0.25">
      <c r="A11284" s="170"/>
      <c r="B11284" s="168"/>
    </row>
    <row r="11285" spans="1:2" x14ac:dyDescent="0.25">
      <c r="A11285" s="170"/>
      <c r="B11285" s="168"/>
    </row>
    <row r="11286" spans="1:2" x14ac:dyDescent="0.25">
      <c r="A11286" s="170"/>
      <c r="B11286" s="168"/>
    </row>
    <row r="11287" spans="1:2" x14ac:dyDescent="0.25">
      <c r="A11287" s="170"/>
      <c r="B11287" s="168"/>
    </row>
    <row r="11288" spans="1:2" x14ac:dyDescent="0.25">
      <c r="A11288" s="170"/>
      <c r="B11288" s="168"/>
    </row>
    <row r="11289" spans="1:2" x14ac:dyDescent="0.25">
      <c r="A11289" s="170"/>
      <c r="B11289" s="168"/>
    </row>
    <row r="11290" spans="1:2" x14ac:dyDescent="0.25">
      <c r="A11290" s="170"/>
      <c r="B11290" s="168"/>
    </row>
    <row r="11291" spans="1:2" x14ac:dyDescent="0.25">
      <c r="A11291" s="170"/>
      <c r="B11291" s="168"/>
    </row>
    <row r="11292" spans="1:2" x14ac:dyDescent="0.25">
      <c r="A11292" s="170"/>
      <c r="B11292" s="168"/>
    </row>
    <row r="11293" spans="1:2" x14ac:dyDescent="0.25">
      <c r="A11293" s="170"/>
      <c r="B11293" s="168"/>
    </row>
    <row r="11294" spans="1:2" x14ac:dyDescent="0.25">
      <c r="A11294" s="170"/>
      <c r="B11294" s="168"/>
    </row>
    <row r="11295" spans="1:2" x14ac:dyDescent="0.25">
      <c r="A11295" s="170"/>
      <c r="B11295" s="168"/>
    </row>
    <row r="11296" spans="1:2" x14ac:dyDescent="0.25">
      <c r="A11296" s="170"/>
      <c r="B11296" s="168"/>
    </row>
    <row r="11297" spans="1:2" x14ac:dyDescent="0.25">
      <c r="A11297" s="170"/>
      <c r="B11297" s="168"/>
    </row>
    <row r="11298" spans="1:2" x14ac:dyDescent="0.25">
      <c r="A11298" s="170"/>
      <c r="B11298" s="168"/>
    </row>
    <row r="11299" spans="1:2" x14ac:dyDescent="0.25">
      <c r="A11299" s="170"/>
      <c r="B11299" s="168"/>
    </row>
    <row r="11300" spans="1:2" x14ac:dyDescent="0.25">
      <c r="A11300" s="170"/>
      <c r="B11300" s="168"/>
    </row>
    <row r="11301" spans="1:2" x14ac:dyDescent="0.25">
      <c r="A11301" s="170"/>
      <c r="B11301" s="168"/>
    </row>
    <row r="11302" spans="1:2" x14ac:dyDescent="0.25">
      <c r="A11302" s="170"/>
      <c r="B11302" s="168"/>
    </row>
    <row r="11303" spans="1:2" x14ac:dyDescent="0.25">
      <c r="A11303" s="170"/>
      <c r="B11303" s="168"/>
    </row>
    <row r="11304" spans="1:2" x14ac:dyDescent="0.25">
      <c r="A11304" s="170"/>
      <c r="B11304" s="168"/>
    </row>
    <row r="11305" spans="1:2" x14ac:dyDescent="0.25">
      <c r="A11305" s="170"/>
      <c r="B11305" s="168"/>
    </row>
    <row r="11306" spans="1:2" x14ac:dyDescent="0.25">
      <c r="A11306" s="170"/>
      <c r="B11306" s="168"/>
    </row>
    <row r="11307" spans="1:2" x14ac:dyDescent="0.25">
      <c r="A11307" s="170"/>
      <c r="B11307" s="168"/>
    </row>
    <row r="11308" spans="1:2" x14ac:dyDescent="0.25">
      <c r="A11308" s="170"/>
      <c r="B11308" s="168"/>
    </row>
    <row r="11309" spans="1:2" x14ac:dyDescent="0.25">
      <c r="A11309" s="170"/>
      <c r="B11309" s="168"/>
    </row>
    <row r="11310" spans="1:2" x14ac:dyDescent="0.25">
      <c r="A11310" s="170"/>
      <c r="B11310" s="168"/>
    </row>
    <row r="11311" spans="1:2" x14ac:dyDescent="0.25">
      <c r="A11311" s="170"/>
      <c r="B11311" s="168"/>
    </row>
    <row r="11312" spans="1:2" x14ac:dyDescent="0.25">
      <c r="A11312" s="170"/>
      <c r="B11312" s="168"/>
    </row>
    <row r="11313" spans="1:2" x14ac:dyDescent="0.25">
      <c r="A11313" s="170"/>
      <c r="B11313" s="168"/>
    </row>
    <row r="11314" spans="1:2" x14ac:dyDescent="0.25">
      <c r="A11314" s="170"/>
      <c r="B11314" s="168"/>
    </row>
    <row r="11315" spans="1:2" x14ac:dyDescent="0.25">
      <c r="A11315" s="170"/>
      <c r="B11315" s="168"/>
    </row>
    <row r="11316" spans="1:2" x14ac:dyDescent="0.25">
      <c r="A11316" s="170"/>
      <c r="B11316" s="168"/>
    </row>
    <row r="11317" spans="1:2" x14ac:dyDescent="0.25">
      <c r="A11317" s="170"/>
      <c r="B11317" s="168"/>
    </row>
    <row r="11318" spans="1:2" x14ac:dyDescent="0.25">
      <c r="A11318" s="170"/>
      <c r="B11318" s="168"/>
    </row>
    <row r="11319" spans="1:2" x14ac:dyDescent="0.25">
      <c r="A11319" s="170"/>
      <c r="B11319" s="168"/>
    </row>
    <row r="11320" spans="1:2" x14ac:dyDescent="0.25">
      <c r="A11320" s="170"/>
      <c r="B11320" s="168"/>
    </row>
    <row r="11321" spans="1:2" x14ac:dyDescent="0.25">
      <c r="A11321" s="170"/>
      <c r="B11321" s="168"/>
    </row>
    <row r="11322" spans="1:2" x14ac:dyDescent="0.25">
      <c r="A11322" s="170"/>
      <c r="B11322" s="168"/>
    </row>
    <row r="11323" spans="1:2" x14ac:dyDescent="0.25">
      <c r="A11323" s="170"/>
      <c r="B11323" s="168"/>
    </row>
    <row r="11324" spans="1:2" x14ac:dyDescent="0.25">
      <c r="A11324" s="170"/>
      <c r="B11324" s="168"/>
    </row>
    <row r="11325" spans="1:2" x14ac:dyDescent="0.25">
      <c r="A11325" s="170"/>
      <c r="B11325" s="168"/>
    </row>
    <row r="11326" spans="1:2" x14ac:dyDescent="0.25">
      <c r="A11326" s="170"/>
      <c r="B11326" s="168"/>
    </row>
    <row r="11327" spans="1:2" x14ac:dyDescent="0.25">
      <c r="A11327" s="170"/>
      <c r="B11327" s="168"/>
    </row>
    <row r="11328" spans="1:2" x14ac:dyDescent="0.25">
      <c r="A11328" s="170"/>
      <c r="B11328" s="168"/>
    </row>
    <row r="11329" spans="1:2" x14ac:dyDescent="0.25">
      <c r="A11329" s="170"/>
      <c r="B11329" s="168"/>
    </row>
    <row r="11330" spans="1:2" x14ac:dyDescent="0.25">
      <c r="A11330" s="170"/>
      <c r="B11330" s="168"/>
    </row>
    <row r="11331" spans="1:2" x14ac:dyDescent="0.25">
      <c r="A11331" s="170"/>
      <c r="B11331" s="168"/>
    </row>
    <row r="11332" spans="1:2" x14ac:dyDescent="0.25">
      <c r="A11332" s="170"/>
      <c r="B11332" s="168"/>
    </row>
    <row r="11333" spans="1:2" x14ac:dyDescent="0.25">
      <c r="A11333" s="170"/>
      <c r="B11333" s="168"/>
    </row>
    <row r="11334" spans="1:2" x14ac:dyDescent="0.25">
      <c r="A11334" s="170"/>
      <c r="B11334" s="168"/>
    </row>
    <row r="11335" spans="1:2" x14ac:dyDescent="0.25">
      <c r="A11335" s="170"/>
      <c r="B11335" s="168"/>
    </row>
    <row r="11336" spans="1:2" x14ac:dyDescent="0.25">
      <c r="A11336" s="170"/>
      <c r="B11336" s="168"/>
    </row>
    <row r="11337" spans="1:2" x14ac:dyDescent="0.25">
      <c r="A11337" s="170"/>
      <c r="B11337" s="168"/>
    </row>
    <row r="11338" spans="1:2" x14ac:dyDescent="0.25">
      <c r="A11338" s="170"/>
      <c r="B11338" s="168"/>
    </row>
    <row r="11339" spans="1:2" x14ac:dyDescent="0.25">
      <c r="A11339" s="170"/>
      <c r="B11339" s="168"/>
    </row>
    <row r="11340" spans="1:2" x14ac:dyDescent="0.25">
      <c r="A11340" s="170"/>
      <c r="B11340" s="168"/>
    </row>
    <row r="11341" spans="1:2" x14ac:dyDescent="0.25">
      <c r="A11341" s="170"/>
      <c r="B11341" s="168"/>
    </row>
    <row r="11342" spans="1:2" x14ac:dyDescent="0.25">
      <c r="A11342" s="170"/>
      <c r="B11342" s="168"/>
    </row>
    <row r="11343" spans="1:2" x14ac:dyDescent="0.25">
      <c r="A11343" s="170"/>
      <c r="B11343" s="168"/>
    </row>
    <row r="11344" spans="1:2" x14ac:dyDescent="0.25">
      <c r="A11344" s="170"/>
      <c r="B11344" s="168"/>
    </row>
    <row r="11345" spans="1:2" x14ac:dyDescent="0.25">
      <c r="A11345" s="170"/>
      <c r="B11345" s="168"/>
    </row>
    <row r="11346" spans="1:2" x14ac:dyDescent="0.25">
      <c r="A11346" s="170"/>
      <c r="B11346" s="168"/>
    </row>
    <row r="11347" spans="1:2" x14ac:dyDescent="0.25">
      <c r="A11347" s="170"/>
      <c r="B11347" s="168"/>
    </row>
    <row r="11348" spans="1:2" x14ac:dyDescent="0.25">
      <c r="A11348" s="170"/>
      <c r="B11348" s="168"/>
    </row>
    <row r="11349" spans="1:2" x14ac:dyDescent="0.25">
      <c r="A11349" s="170"/>
      <c r="B11349" s="168"/>
    </row>
    <row r="11350" spans="1:2" x14ac:dyDescent="0.25">
      <c r="A11350" s="170"/>
      <c r="B11350" s="168"/>
    </row>
    <row r="11351" spans="1:2" x14ac:dyDescent="0.25">
      <c r="A11351" s="170"/>
      <c r="B11351" s="168"/>
    </row>
    <row r="11352" spans="1:2" x14ac:dyDescent="0.25">
      <c r="A11352" s="170"/>
      <c r="B11352" s="168"/>
    </row>
    <row r="11353" spans="1:2" x14ac:dyDescent="0.25">
      <c r="A11353" s="170"/>
      <c r="B11353" s="168"/>
    </row>
    <row r="11354" spans="1:2" x14ac:dyDescent="0.25">
      <c r="A11354" s="170"/>
      <c r="B11354" s="168"/>
    </row>
    <row r="11355" spans="1:2" x14ac:dyDescent="0.25">
      <c r="A11355" s="170"/>
      <c r="B11355" s="168"/>
    </row>
    <row r="11356" spans="1:2" x14ac:dyDescent="0.25">
      <c r="A11356" s="170"/>
      <c r="B11356" s="168"/>
    </row>
    <row r="11357" spans="1:2" x14ac:dyDescent="0.25">
      <c r="A11357" s="170"/>
      <c r="B11357" s="168"/>
    </row>
    <row r="11358" spans="1:2" x14ac:dyDescent="0.25">
      <c r="A11358" s="170"/>
      <c r="B11358" s="168"/>
    </row>
    <row r="11359" spans="1:2" x14ac:dyDescent="0.25">
      <c r="A11359" s="170"/>
      <c r="B11359" s="168"/>
    </row>
    <row r="11360" spans="1:2" x14ac:dyDescent="0.25">
      <c r="A11360" s="170"/>
      <c r="B11360" s="168"/>
    </row>
    <row r="11361" spans="1:2" x14ac:dyDescent="0.25">
      <c r="A11361" s="170"/>
      <c r="B11361" s="168"/>
    </row>
    <row r="11362" spans="1:2" x14ac:dyDescent="0.25">
      <c r="A11362" s="170"/>
      <c r="B11362" s="168"/>
    </row>
    <row r="11363" spans="1:2" x14ac:dyDescent="0.25">
      <c r="A11363" s="170"/>
      <c r="B11363" s="168"/>
    </row>
    <row r="11364" spans="1:2" x14ac:dyDescent="0.25">
      <c r="A11364" s="170"/>
      <c r="B11364" s="168"/>
    </row>
    <row r="11365" spans="1:2" x14ac:dyDescent="0.25">
      <c r="A11365" s="170"/>
      <c r="B11365" s="168"/>
    </row>
    <row r="11366" spans="1:2" x14ac:dyDescent="0.25">
      <c r="A11366" s="170"/>
      <c r="B11366" s="168"/>
    </row>
    <row r="11367" spans="1:2" x14ac:dyDescent="0.25">
      <c r="A11367" s="170"/>
      <c r="B11367" s="168"/>
    </row>
    <row r="11368" spans="1:2" x14ac:dyDescent="0.25">
      <c r="A11368" s="170"/>
      <c r="B11368" s="168"/>
    </row>
    <row r="11369" spans="1:2" x14ac:dyDescent="0.25">
      <c r="A11369" s="170"/>
      <c r="B11369" s="168"/>
    </row>
    <row r="11370" spans="1:2" x14ac:dyDescent="0.25">
      <c r="A11370" s="170"/>
      <c r="B11370" s="168"/>
    </row>
    <row r="11371" spans="1:2" x14ac:dyDescent="0.25">
      <c r="A11371" s="170"/>
      <c r="B11371" s="168"/>
    </row>
    <row r="11372" spans="1:2" x14ac:dyDescent="0.25">
      <c r="A11372" s="170"/>
      <c r="B11372" s="168"/>
    </row>
    <row r="11373" spans="1:2" x14ac:dyDescent="0.25">
      <c r="A11373" s="170"/>
      <c r="B11373" s="168"/>
    </row>
    <row r="11374" spans="1:2" x14ac:dyDescent="0.25">
      <c r="A11374" s="170"/>
      <c r="B11374" s="168"/>
    </row>
    <row r="11375" spans="1:2" x14ac:dyDescent="0.25">
      <c r="A11375" s="170"/>
      <c r="B11375" s="168"/>
    </row>
    <row r="11376" spans="1:2" x14ac:dyDescent="0.25">
      <c r="A11376" s="170"/>
      <c r="B11376" s="168"/>
    </row>
    <row r="11377" spans="1:2" x14ac:dyDescent="0.25">
      <c r="A11377" s="170"/>
      <c r="B11377" s="168"/>
    </row>
    <row r="11378" spans="1:2" x14ac:dyDescent="0.25">
      <c r="A11378" s="170"/>
      <c r="B11378" s="168"/>
    </row>
    <row r="11379" spans="1:2" x14ac:dyDescent="0.25">
      <c r="A11379" s="170"/>
      <c r="B11379" s="168"/>
    </row>
    <row r="11380" spans="1:2" x14ac:dyDescent="0.25">
      <c r="A11380" s="170"/>
      <c r="B11380" s="168"/>
    </row>
    <row r="11381" spans="1:2" x14ac:dyDescent="0.25">
      <c r="A11381" s="170"/>
      <c r="B11381" s="168"/>
    </row>
    <row r="11382" spans="1:2" x14ac:dyDescent="0.25">
      <c r="A11382" s="170"/>
      <c r="B11382" s="168"/>
    </row>
    <row r="11383" spans="1:2" x14ac:dyDescent="0.25">
      <c r="A11383" s="170"/>
      <c r="B11383" s="168"/>
    </row>
    <row r="11384" spans="1:2" x14ac:dyDescent="0.25">
      <c r="A11384" s="170"/>
      <c r="B11384" s="168"/>
    </row>
    <row r="11385" spans="1:2" x14ac:dyDescent="0.25">
      <c r="A11385" s="170"/>
      <c r="B11385" s="168"/>
    </row>
    <row r="11386" spans="1:2" x14ac:dyDescent="0.25">
      <c r="A11386" s="170"/>
      <c r="B11386" s="168"/>
    </row>
    <row r="11387" spans="1:2" x14ac:dyDescent="0.25">
      <c r="A11387" s="170"/>
      <c r="B11387" s="168"/>
    </row>
    <row r="11388" spans="1:2" x14ac:dyDescent="0.25">
      <c r="A11388" s="170"/>
      <c r="B11388" s="168"/>
    </row>
    <row r="11389" spans="1:2" x14ac:dyDescent="0.25">
      <c r="A11389" s="170"/>
      <c r="B11389" s="168"/>
    </row>
    <row r="11390" spans="1:2" x14ac:dyDescent="0.25">
      <c r="A11390" s="170"/>
      <c r="B11390" s="168"/>
    </row>
    <row r="11391" spans="1:2" x14ac:dyDescent="0.25">
      <c r="A11391" s="170"/>
      <c r="B11391" s="168"/>
    </row>
    <row r="11392" spans="1:2" x14ac:dyDescent="0.25">
      <c r="A11392" s="170"/>
      <c r="B11392" s="168"/>
    </row>
    <row r="11393" spans="1:2" x14ac:dyDescent="0.25">
      <c r="A11393" s="170"/>
      <c r="B11393" s="168"/>
    </row>
    <row r="11394" spans="1:2" x14ac:dyDescent="0.25">
      <c r="A11394" s="170"/>
      <c r="B11394" s="168"/>
    </row>
    <row r="11395" spans="1:2" x14ac:dyDescent="0.25">
      <c r="A11395" s="170"/>
      <c r="B11395" s="168"/>
    </row>
    <row r="11396" spans="1:2" x14ac:dyDescent="0.25">
      <c r="A11396" s="170"/>
      <c r="B11396" s="168"/>
    </row>
    <row r="11397" spans="1:2" x14ac:dyDescent="0.25">
      <c r="A11397" s="170"/>
      <c r="B11397" s="168"/>
    </row>
    <row r="11398" spans="1:2" x14ac:dyDescent="0.25">
      <c r="A11398" s="170"/>
      <c r="B11398" s="168"/>
    </row>
    <row r="11399" spans="1:2" x14ac:dyDescent="0.25">
      <c r="A11399" s="170"/>
      <c r="B11399" s="168"/>
    </row>
    <row r="11400" spans="1:2" x14ac:dyDescent="0.25">
      <c r="A11400" s="170"/>
      <c r="B11400" s="168"/>
    </row>
    <row r="11401" spans="1:2" x14ac:dyDescent="0.25">
      <c r="A11401" s="170"/>
      <c r="B11401" s="168"/>
    </row>
    <row r="11402" spans="1:2" x14ac:dyDescent="0.25">
      <c r="A11402" s="170"/>
      <c r="B11402" s="168"/>
    </row>
    <row r="11403" spans="1:2" x14ac:dyDescent="0.25">
      <c r="A11403" s="170"/>
      <c r="B11403" s="168"/>
    </row>
    <row r="11404" spans="1:2" x14ac:dyDescent="0.25">
      <c r="A11404" s="170"/>
      <c r="B11404" s="168"/>
    </row>
    <row r="11405" spans="1:2" x14ac:dyDescent="0.25">
      <c r="A11405" s="170"/>
      <c r="B11405" s="168"/>
    </row>
    <row r="11406" spans="1:2" x14ac:dyDescent="0.25">
      <c r="A11406" s="170"/>
      <c r="B11406" s="168"/>
    </row>
    <row r="11407" spans="1:2" x14ac:dyDescent="0.25">
      <c r="A11407" s="170"/>
      <c r="B11407" s="168"/>
    </row>
    <row r="11408" spans="1:2" x14ac:dyDescent="0.25">
      <c r="A11408" s="170"/>
      <c r="B11408" s="168"/>
    </row>
    <row r="11409" spans="1:2" x14ac:dyDescent="0.25">
      <c r="A11409" s="170"/>
      <c r="B11409" s="168"/>
    </row>
    <row r="11410" spans="1:2" x14ac:dyDescent="0.25">
      <c r="A11410" s="170"/>
      <c r="B11410" s="168"/>
    </row>
    <row r="11411" spans="1:2" x14ac:dyDescent="0.25">
      <c r="A11411" s="170"/>
      <c r="B11411" s="168"/>
    </row>
    <row r="11412" spans="1:2" x14ac:dyDescent="0.25">
      <c r="A11412" s="170"/>
      <c r="B11412" s="168"/>
    </row>
    <row r="11413" spans="1:2" x14ac:dyDescent="0.25">
      <c r="A11413" s="170"/>
      <c r="B11413" s="168"/>
    </row>
    <row r="11414" spans="1:2" x14ac:dyDescent="0.25">
      <c r="A11414" s="170"/>
      <c r="B11414" s="168"/>
    </row>
    <row r="11415" spans="1:2" x14ac:dyDescent="0.25">
      <c r="A11415" s="170"/>
      <c r="B11415" s="168"/>
    </row>
    <row r="11416" spans="1:2" x14ac:dyDescent="0.25">
      <c r="A11416" s="170"/>
      <c r="B11416" s="168"/>
    </row>
    <row r="11417" spans="1:2" x14ac:dyDescent="0.25">
      <c r="A11417" s="170"/>
      <c r="B11417" s="168"/>
    </row>
    <row r="11418" spans="1:2" x14ac:dyDescent="0.25">
      <c r="A11418" s="170"/>
      <c r="B11418" s="168"/>
    </row>
    <row r="11419" spans="1:2" x14ac:dyDescent="0.25">
      <c r="A11419" s="170"/>
      <c r="B11419" s="168"/>
    </row>
    <row r="11420" spans="1:2" x14ac:dyDescent="0.25">
      <c r="A11420" s="170"/>
      <c r="B11420" s="168"/>
    </row>
    <row r="11421" spans="1:2" x14ac:dyDescent="0.25">
      <c r="A11421" s="170"/>
      <c r="B11421" s="168"/>
    </row>
    <row r="11422" spans="1:2" x14ac:dyDescent="0.25">
      <c r="A11422" s="170"/>
      <c r="B11422" s="168"/>
    </row>
    <row r="11423" spans="1:2" x14ac:dyDescent="0.25">
      <c r="A11423" s="170"/>
      <c r="B11423" s="168"/>
    </row>
    <row r="11424" spans="1:2" x14ac:dyDescent="0.25">
      <c r="A11424" s="170"/>
      <c r="B11424" s="168"/>
    </row>
    <row r="11425" spans="1:2" x14ac:dyDescent="0.25">
      <c r="A11425" s="170"/>
      <c r="B11425" s="168"/>
    </row>
    <row r="11426" spans="1:2" x14ac:dyDescent="0.25">
      <c r="A11426" s="170"/>
      <c r="B11426" s="168"/>
    </row>
    <row r="11427" spans="1:2" x14ac:dyDescent="0.25">
      <c r="A11427" s="170"/>
      <c r="B11427" s="168"/>
    </row>
    <row r="11428" spans="1:2" x14ac:dyDescent="0.25">
      <c r="A11428" s="170"/>
      <c r="B11428" s="168"/>
    </row>
    <row r="11429" spans="1:2" x14ac:dyDescent="0.25">
      <c r="A11429" s="170"/>
      <c r="B11429" s="168"/>
    </row>
    <row r="11430" spans="1:2" x14ac:dyDescent="0.25">
      <c r="A11430" s="170"/>
      <c r="B11430" s="168"/>
    </row>
    <row r="11431" spans="1:2" x14ac:dyDescent="0.25">
      <c r="A11431" s="170"/>
      <c r="B11431" s="168"/>
    </row>
    <row r="11432" spans="1:2" x14ac:dyDescent="0.25">
      <c r="A11432" s="170"/>
      <c r="B11432" s="168"/>
    </row>
    <row r="11433" spans="1:2" x14ac:dyDescent="0.25">
      <c r="A11433" s="170"/>
      <c r="B11433" s="168"/>
    </row>
    <row r="11434" spans="1:2" x14ac:dyDescent="0.25">
      <c r="A11434" s="170"/>
      <c r="B11434" s="168"/>
    </row>
    <row r="11435" spans="1:2" x14ac:dyDescent="0.25">
      <c r="A11435" s="170"/>
      <c r="B11435" s="168"/>
    </row>
    <row r="11436" spans="1:2" x14ac:dyDescent="0.25">
      <c r="A11436" s="170"/>
      <c r="B11436" s="168"/>
    </row>
    <row r="11437" spans="1:2" x14ac:dyDescent="0.25">
      <c r="A11437" s="170"/>
      <c r="B11437" s="168"/>
    </row>
    <row r="11438" spans="1:2" x14ac:dyDescent="0.25">
      <c r="A11438" s="170"/>
      <c r="B11438" s="168"/>
    </row>
    <row r="11439" spans="1:2" x14ac:dyDescent="0.25">
      <c r="A11439" s="170"/>
      <c r="B11439" s="168"/>
    </row>
    <row r="11440" spans="1:2" x14ac:dyDescent="0.25">
      <c r="A11440" s="170"/>
      <c r="B11440" s="168"/>
    </row>
    <row r="11441" spans="1:2" x14ac:dyDescent="0.25">
      <c r="A11441" s="170"/>
      <c r="B11441" s="168"/>
    </row>
    <row r="11442" spans="1:2" x14ac:dyDescent="0.25">
      <c r="A11442" s="170"/>
      <c r="B11442" s="168"/>
    </row>
    <row r="11443" spans="1:2" x14ac:dyDescent="0.25">
      <c r="A11443" s="170"/>
      <c r="B11443" s="168"/>
    </row>
    <row r="11444" spans="1:2" x14ac:dyDescent="0.25">
      <c r="A11444" s="170"/>
      <c r="B11444" s="168"/>
    </row>
    <row r="11445" spans="1:2" x14ac:dyDescent="0.25">
      <c r="A11445" s="170"/>
      <c r="B11445" s="168"/>
    </row>
    <row r="11446" spans="1:2" x14ac:dyDescent="0.25">
      <c r="A11446" s="170"/>
      <c r="B11446" s="168"/>
    </row>
    <row r="11447" spans="1:2" x14ac:dyDescent="0.25">
      <c r="A11447" s="170"/>
      <c r="B11447" s="168"/>
    </row>
    <row r="11448" spans="1:2" x14ac:dyDescent="0.25">
      <c r="A11448" s="170"/>
      <c r="B11448" s="168"/>
    </row>
    <row r="11449" spans="1:2" x14ac:dyDescent="0.25">
      <c r="A11449" s="170"/>
      <c r="B11449" s="168"/>
    </row>
    <row r="11450" spans="1:2" x14ac:dyDescent="0.25">
      <c r="A11450" s="170"/>
      <c r="B11450" s="168"/>
    </row>
    <row r="11451" spans="1:2" x14ac:dyDescent="0.25">
      <c r="A11451" s="170"/>
      <c r="B11451" s="168"/>
    </row>
    <row r="11452" spans="1:2" x14ac:dyDescent="0.25">
      <c r="A11452" s="170"/>
      <c r="B11452" s="168"/>
    </row>
    <row r="11453" spans="1:2" x14ac:dyDescent="0.25">
      <c r="A11453" s="170"/>
      <c r="B11453" s="168"/>
    </row>
    <row r="11454" spans="1:2" x14ac:dyDescent="0.25">
      <c r="A11454" s="170"/>
      <c r="B11454" s="168"/>
    </row>
    <row r="11455" spans="1:2" x14ac:dyDescent="0.25">
      <c r="A11455" s="170"/>
      <c r="B11455" s="168"/>
    </row>
    <row r="11456" spans="1:2" x14ac:dyDescent="0.25">
      <c r="A11456" s="170"/>
      <c r="B11456" s="168"/>
    </row>
    <row r="11457" spans="1:2" x14ac:dyDescent="0.25">
      <c r="A11457" s="170"/>
      <c r="B11457" s="168"/>
    </row>
    <row r="11458" spans="1:2" x14ac:dyDescent="0.25">
      <c r="A11458" s="170"/>
      <c r="B11458" s="168"/>
    </row>
    <row r="11459" spans="1:2" x14ac:dyDescent="0.25">
      <c r="A11459" s="170"/>
      <c r="B11459" s="168"/>
    </row>
    <row r="11460" spans="1:2" x14ac:dyDescent="0.25">
      <c r="A11460" s="170"/>
      <c r="B11460" s="168"/>
    </row>
    <row r="11461" spans="1:2" x14ac:dyDescent="0.25">
      <c r="A11461" s="170"/>
      <c r="B11461" s="168"/>
    </row>
    <row r="11462" spans="1:2" x14ac:dyDescent="0.25">
      <c r="A11462" s="170"/>
      <c r="B11462" s="168"/>
    </row>
    <row r="11463" spans="1:2" x14ac:dyDescent="0.25">
      <c r="A11463" s="170"/>
      <c r="B11463" s="168"/>
    </row>
    <row r="11464" spans="1:2" x14ac:dyDescent="0.25">
      <c r="A11464" s="170"/>
      <c r="B11464" s="168"/>
    </row>
    <row r="11465" spans="1:2" x14ac:dyDescent="0.25">
      <c r="A11465" s="170"/>
      <c r="B11465" s="168"/>
    </row>
    <row r="11466" spans="1:2" x14ac:dyDescent="0.25">
      <c r="A11466" s="170"/>
      <c r="B11466" s="168"/>
    </row>
    <row r="11467" spans="1:2" x14ac:dyDescent="0.25">
      <c r="A11467" s="170"/>
      <c r="B11467" s="168"/>
    </row>
    <row r="11468" spans="1:2" x14ac:dyDescent="0.25">
      <c r="A11468" s="170"/>
      <c r="B11468" s="168"/>
    </row>
    <row r="11469" spans="1:2" x14ac:dyDescent="0.25">
      <c r="A11469" s="170"/>
      <c r="B11469" s="168"/>
    </row>
    <row r="11470" spans="1:2" x14ac:dyDescent="0.25">
      <c r="A11470" s="170"/>
      <c r="B11470" s="168"/>
    </row>
    <row r="11471" spans="1:2" x14ac:dyDescent="0.25">
      <c r="A11471" s="170"/>
      <c r="B11471" s="168"/>
    </row>
    <row r="11472" spans="1:2" x14ac:dyDescent="0.25">
      <c r="A11472" s="170"/>
      <c r="B11472" s="168"/>
    </row>
    <row r="11473" spans="1:2" x14ac:dyDescent="0.25">
      <c r="A11473" s="170"/>
      <c r="B11473" s="168"/>
    </row>
    <row r="11474" spans="1:2" x14ac:dyDescent="0.25">
      <c r="A11474" s="170"/>
      <c r="B11474" s="168"/>
    </row>
    <row r="11475" spans="1:2" x14ac:dyDescent="0.25">
      <c r="A11475" s="170"/>
      <c r="B11475" s="168"/>
    </row>
    <row r="11476" spans="1:2" x14ac:dyDescent="0.25">
      <c r="A11476" s="170"/>
      <c r="B11476" s="168"/>
    </row>
    <row r="11477" spans="1:2" x14ac:dyDescent="0.25">
      <c r="A11477" s="170"/>
      <c r="B11477" s="168"/>
    </row>
    <row r="11478" spans="1:2" x14ac:dyDescent="0.25">
      <c r="A11478" s="170"/>
      <c r="B11478" s="168"/>
    </row>
    <row r="11479" spans="1:2" x14ac:dyDescent="0.25">
      <c r="A11479" s="170"/>
      <c r="B11479" s="168"/>
    </row>
    <row r="11480" spans="1:2" x14ac:dyDescent="0.25">
      <c r="A11480" s="170"/>
      <c r="B11480" s="168"/>
    </row>
    <row r="11481" spans="1:2" x14ac:dyDescent="0.25">
      <c r="A11481" s="170"/>
      <c r="B11481" s="168"/>
    </row>
    <row r="11482" spans="1:2" x14ac:dyDescent="0.25">
      <c r="A11482" s="170"/>
      <c r="B11482" s="168"/>
    </row>
    <row r="11483" spans="1:2" x14ac:dyDescent="0.25">
      <c r="A11483" s="170"/>
      <c r="B11483" s="168"/>
    </row>
    <row r="11484" spans="1:2" x14ac:dyDescent="0.25">
      <c r="A11484" s="170"/>
      <c r="B11484" s="168"/>
    </row>
    <row r="11485" spans="1:2" x14ac:dyDescent="0.25">
      <c r="A11485" s="170"/>
      <c r="B11485" s="168"/>
    </row>
    <row r="11486" spans="1:2" x14ac:dyDescent="0.25">
      <c r="A11486" s="170"/>
      <c r="B11486" s="168"/>
    </row>
    <row r="11487" spans="1:2" x14ac:dyDescent="0.25">
      <c r="A11487" s="170"/>
      <c r="B11487" s="168"/>
    </row>
    <row r="11488" spans="1:2" x14ac:dyDescent="0.25">
      <c r="A11488" s="170"/>
      <c r="B11488" s="168"/>
    </row>
    <row r="11489" spans="1:2" x14ac:dyDescent="0.25">
      <c r="A11489" s="170"/>
      <c r="B11489" s="168"/>
    </row>
    <row r="11490" spans="1:2" x14ac:dyDescent="0.25">
      <c r="A11490" s="170"/>
      <c r="B11490" s="168"/>
    </row>
    <row r="11491" spans="1:2" x14ac:dyDescent="0.25">
      <c r="A11491" s="170"/>
      <c r="B11491" s="168"/>
    </row>
    <row r="11492" spans="1:2" x14ac:dyDescent="0.25">
      <c r="A11492" s="170"/>
      <c r="B11492" s="168"/>
    </row>
    <row r="11493" spans="1:2" x14ac:dyDescent="0.25">
      <c r="A11493" s="170"/>
      <c r="B11493" s="168"/>
    </row>
    <row r="11494" spans="1:2" x14ac:dyDescent="0.25">
      <c r="A11494" s="170"/>
      <c r="B11494" s="168"/>
    </row>
    <row r="11495" spans="1:2" x14ac:dyDescent="0.25">
      <c r="A11495" s="170"/>
      <c r="B11495" s="168"/>
    </row>
    <row r="11496" spans="1:2" x14ac:dyDescent="0.25">
      <c r="A11496" s="170"/>
      <c r="B11496" s="168"/>
    </row>
    <row r="11497" spans="1:2" x14ac:dyDescent="0.25">
      <c r="A11497" s="170"/>
      <c r="B11497" s="168"/>
    </row>
    <row r="11498" spans="1:2" x14ac:dyDescent="0.25">
      <c r="A11498" s="170"/>
      <c r="B11498" s="168"/>
    </row>
    <row r="11499" spans="1:2" x14ac:dyDescent="0.25">
      <c r="A11499" s="170"/>
      <c r="B11499" s="168"/>
    </row>
    <row r="11500" spans="1:2" x14ac:dyDescent="0.25">
      <c r="A11500" s="170"/>
      <c r="B11500" s="168"/>
    </row>
    <row r="11501" spans="1:2" x14ac:dyDescent="0.25">
      <c r="A11501" s="170"/>
      <c r="B11501" s="168"/>
    </row>
    <row r="11502" spans="1:2" x14ac:dyDescent="0.25">
      <c r="A11502" s="170"/>
      <c r="B11502" s="168"/>
    </row>
    <row r="11503" spans="1:2" x14ac:dyDescent="0.25">
      <c r="A11503" s="170"/>
      <c r="B11503" s="168"/>
    </row>
    <row r="11504" spans="1:2" x14ac:dyDescent="0.25">
      <c r="A11504" s="170"/>
      <c r="B11504" s="168"/>
    </row>
    <row r="11505" spans="1:2" x14ac:dyDescent="0.25">
      <c r="A11505" s="170"/>
      <c r="B11505" s="168"/>
    </row>
    <row r="11506" spans="1:2" x14ac:dyDescent="0.25">
      <c r="A11506" s="170"/>
      <c r="B11506" s="168"/>
    </row>
    <row r="11507" spans="1:2" x14ac:dyDescent="0.25">
      <c r="A11507" s="170"/>
      <c r="B11507" s="168"/>
    </row>
    <row r="11508" spans="1:2" x14ac:dyDescent="0.25">
      <c r="A11508" s="170"/>
      <c r="B11508" s="168"/>
    </row>
    <row r="11509" spans="1:2" x14ac:dyDescent="0.25">
      <c r="A11509" s="170"/>
      <c r="B11509" s="168"/>
    </row>
    <row r="11510" spans="1:2" x14ac:dyDescent="0.25">
      <c r="A11510" s="170"/>
      <c r="B11510" s="168"/>
    </row>
    <row r="11511" spans="1:2" x14ac:dyDescent="0.25">
      <c r="A11511" s="170"/>
      <c r="B11511" s="168"/>
    </row>
    <row r="11512" spans="1:2" x14ac:dyDescent="0.25">
      <c r="A11512" s="170"/>
      <c r="B11512" s="168"/>
    </row>
    <row r="11513" spans="1:2" x14ac:dyDescent="0.25">
      <c r="A11513" s="170"/>
      <c r="B11513" s="168"/>
    </row>
    <row r="11514" spans="1:2" x14ac:dyDescent="0.25">
      <c r="A11514" s="170"/>
      <c r="B11514" s="168"/>
    </row>
    <row r="11515" spans="1:2" x14ac:dyDescent="0.25">
      <c r="A11515" s="170"/>
      <c r="B11515" s="168"/>
    </row>
    <row r="11516" spans="1:2" x14ac:dyDescent="0.25">
      <c r="A11516" s="170"/>
      <c r="B11516" s="168"/>
    </row>
    <row r="11517" spans="1:2" x14ac:dyDescent="0.25">
      <c r="A11517" s="170"/>
      <c r="B11517" s="168"/>
    </row>
    <row r="11518" spans="1:2" x14ac:dyDescent="0.25">
      <c r="A11518" s="170"/>
      <c r="B11518" s="168"/>
    </row>
    <row r="11519" spans="1:2" x14ac:dyDescent="0.25">
      <c r="A11519" s="170"/>
      <c r="B11519" s="168"/>
    </row>
    <row r="11520" spans="1:2" x14ac:dyDescent="0.25">
      <c r="A11520" s="170"/>
      <c r="B11520" s="168"/>
    </row>
    <row r="11521" spans="1:2" x14ac:dyDescent="0.25">
      <c r="A11521" s="170"/>
      <c r="B11521" s="168"/>
    </row>
    <row r="11522" spans="1:2" x14ac:dyDescent="0.25">
      <c r="A11522" s="170"/>
      <c r="B11522" s="168"/>
    </row>
    <row r="11523" spans="1:2" x14ac:dyDescent="0.25">
      <c r="A11523" s="170"/>
      <c r="B11523" s="168"/>
    </row>
    <row r="11524" spans="1:2" x14ac:dyDescent="0.25">
      <c r="A11524" s="170"/>
      <c r="B11524" s="168"/>
    </row>
    <row r="11525" spans="1:2" x14ac:dyDescent="0.25">
      <c r="A11525" s="170"/>
      <c r="B11525" s="168"/>
    </row>
    <row r="11526" spans="1:2" x14ac:dyDescent="0.25">
      <c r="A11526" s="170"/>
      <c r="B11526" s="168"/>
    </row>
    <row r="11527" spans="1:2" x14ac:dyDescent="0.25">
      <c r="A11527" s="170"/>
      <c r="B11527" s="168"/>
    </row>
    <row r="11528" spans="1:2" x14ac:dyDescent="0.25">
      <c r="A11528" s="170"/>
      <c r="B11528" s="168"/>
    </row>
    <row r="11529" spans="1:2" x14ac:dyDescent="0.25">
      <c r="A11529" s="170"/>
      <c r="B11529" s="168"/>
    </row>
    <row r="11530" spans="1:2" x14ac:dyDescent="0.25">
      <c r="A11530" s="170"/>
      <c r="B11530" s="168"/>
    </row>
    <row r="11531" spans="1:2" x14ac:dyDescent="0.25">
      <c r="A11531" s="170"/>
      <c r="B11531" s="168"/>
    </row>
    <row r="11532" spans="1:2" x14ac:dyDescent="0.25">
      <c r="A11532" s="170"/>
      <c r="B11532" s="168"/>
    </row>
    <row r="11533" spans="1:2" x14ac:dyDescent="0.25">
      <c r="A11533" s="170"/>
      <c r="B11533" s="168"/>
    </row>
    <row r="11534" spans="1:2" x14ac:dyDescent="0.25">
      <c r="A11534" s="170"/>
      <c r="B11534" s="168"/>
    </row>
    <row r="11535" spans="1:2" x14ac:dyDescent="0.25">
      <c r="A11535" s="170"/>
      <c r="B11535" s="168"/>
    </row>
    <row r="11536" spans="1:2" x14ac:dyDescent="0.25">
      <c r="A11536" s="170"/>
      <c r="B11536" s="168"/>
    </row>
    <row r="11537" spans="1:2" x14ac:dyDescent="0.25">
      <c r="A11537" s="170"/>
      <c r="B11537" s="168"/>
    </row>
    <row r="11538" spans="1:2" x14ac:dyDescent="0.25">
      <c r="A11538" s="170"/>
      <c r="B11538" s="168"/>
    </row>
    <row r="11539" spans="1:2" x14ac:dyDescent="0.25">
      <c r="A11539" s="170"/>
      <c r="B11539" s="168"/>
    </row>
    <row r="11540" spans="1:2" x14ac:dyDescent="0.25">
      <c r="A11540" s="170"/>
      <c r="B11540" s="168"/>
    </row>
    <row r="11541" spans="1:2" x14ac:dyDescent="0.25">
      <c r="A11541" s="170"/>
      <c r="B11541" s="168"/>
    </row>
    <row r="11542" spans="1:2" x14ac:dyDescent="0.25">
      <c r="A11542" s="170"/>
      <c r="B11542" s="168"/>
    </row>
    <row r="11543" spans="1:2" x14ac:dyDescent="0.25">
      <c r="A11543" s="170"/>
      <c r="B11543" s="168"/>
    </row>
    <row r="11544" spans="1:2" x14ac:dyDescent="0.25">
      <c r="A11544" s="170"/>
      <c r="B11544" s="168"/>
    </row>
    <row r="11545" spans="1:2" x14ac:dyDescent="0.25">
      <c r="A11545" s="170"/>
      <c r="B11545" s="168"/>
    </row>
    <row r="11546" spans="1:2" x14ac:dyDescent="0.25">
      <c r="A11546" s="170"/>
      <c r="B11546" s="168"/>
    </row>
    <row r="11547" spans="1:2" x14ac:dyDescent="0.25">
      <c r="A11547" s="170"/>
      <c r="B11547" s="168"/>
    </row>
    <row r="11548" spans="1:2" x14ac:dyDescent="0.25">
      <c r="A11548" s="170"/>
      <c r="B11548" s="168"/>
    </row>
    <row r="11549" spans="1:2" x14ac:dyDescent="0.25">
      <c r="A11549" s="170"/>
      <c r="B11549" s="168"/>
    </row>
    <row r="11550" spans="1:2" x14ac:dyDescent="0.25">
      <c r="A11550" s="170"/>
      <c r="B11550" s="168"/>
    </row>
    <row r="11551" spans="1:2" x14ac:dyDescent="0.25">
      <c r="A11551" s="170"/>
      <c r="B11551" s="168"/>
    </row>
    <row r="11552" spans="1:2" x14ac:dyDescent="0.25">
      <c r="A11552" s="170"/>
      <c r="B11552" s="168"/>
    </row>
    <row r="11553" spans="1:2" x14ac:dyDescent="0.25">
      <c r="A11553" s="170"/>
      <c r="B11553" s="168"/>
    </row>
    <row r="11554" spans="1:2" x14ac:dyDescent="0.25">
      <c r="A11554" s="170"/>
      <c r="B11554" s="168"/>
    </row>
    <row r="11555" spans="1:2" x14ac:dyDescent="0.25">
      <c r="A11555" s="170"/>
      <c r="B11555" s="168"/>
    </row>
    <row r="11556" spans="1:2" x14ac:dyDescent="0.25">
      <c r="A11556" s="170"/>
      <c r="B11556" s="168"/>
    </row>
    <row r="11557" spans="1:2" x14ac:dyDescent="0.25">
      <c r="A11557" s="170"/>
      <c r="B11557" s="168"/>
    </row>
    <row r="11558" spans="1:2" x14ac:dyDescent="0.25">
      <c r="A11558" s="170"/>
      <c r="B11558" s="168"/>
    </row>
    <row r="11559" spans="1:2" x14ac:dyDescent="0.25">
      <c r="A11559" s="170"/>
      <c r="B11559" s="168"/>
    </row>
    <row r="11560" spans="1:2" x14ac:dyDescent="0.25">
      <c r="A11560" s="170"/>
      <c r="B11560" s="168"/>
    </row>
    <row r="11561" spans="1:2" x14ac:dyDescent="0.25">
      <c r="A11561" s="170"/>
      <c r="B11561" s="168"/>
    </row>
    <row r="11562" spans="1:2" x14ac:dyDescent="0.25">
      <c r="A11562" s="170"/>
      <c r="B11562" s="168"/>
    </row>
    <row r="11563" spans="1:2" x14ac:dyDescent="0.25">
      <c r="A11563" s="170"/>
      <c r="B11563" s="168"/>
    </row>
    <row r="11564" spans="1:2" x14ac:dyDescent="0.25">
      <c r="A11564" s="170"/>
      <c r="B11564" s="168"/>
    </row>
    <row r="11565" spans="1:2" x14ac:dyDescent="0.25">
      <c r="A11565" s="170"/>
      <c r="B11565" s="168"/>
    </row>
    <row r="11566" spans="1:2" x14ac:dyDescent="0.25">
      <c r="A11566" s="170"/>
      <c r="B11566" s="168"/>
    </row>
    <row r="11567" spans="1:2" x14ac:dyDescent="0.25">
      <c r="A11567" s="170"/>
      <c r="B11567" s="168"/>
    </row>
    <row r="11568" spans="1:2" x14ac:dyDescent="0.25">
      <c r="A11568" s="170"/>
      <c r="B11568" s="168"/>
    </row>
    <row r="11569" spans="1:2" x14ac:dyDescent="0.25">
      <c r="A11569" s="170"/>
      <c r="B11569" s="168"/>
    </row>
    <row r="11570" spans="1:2" x14ac:dyDescent="0.25">
      <c r="A11570" s="170"/>
      <c r="B11570" s="168"/>
    </row>
    <row r="11571" spans="1:2" x14ac:dyDescent="0.25">
      <c r="A11571" s="170"/>
      <c r="B11571" s="168"/>
    </row>
    <row r="11572" spans="1:2" x14ac:dyDescent="0.25">
      <c r="A11572" s="170"/>
      <c r="B11572" s="168"/>
    </row>
    <row r="11573" spans="1:2" x14ac:dyDescent="0.25">
      <c r="A11573" s="170"/>
      <c r="B11573" s="168"/>
    </row>
    <row r="11574" spans="1:2" x14ac:dyDescent="0.25">
      <c r="A11574" s="170"/>
      <c r="B11574" s="168"/>
    </row>
    <row r="11575" spans="1:2" x14ac:dyDescent="0.25">
      <c r="A11575" s="170"/>
      <c r="B11575" s="168"/>
    </row>
    <row r="11576" spans="1:2" x14ac:dyDescent="0.25">
      <c r="A11576" s="170"/>
      <c r="B11576" s="168"/>
    </row>
    <row r="11577" spans="1:2" x14ac:dyDescent="0.25">
      <c r="A11577" s="170"/>
      <c r="B11577" s="168"/>
    </row>
    <row r="11578" spans="1:2" x14ac:dyDescent="0.25">
      <c r="A11578" s="170"/>
      <c r="B11578" s="168"/>
    </row>
    <row r="11579" spans="1:2" x14ac:dyDescent="0.25">
      <c r="A11579" s="170"/>
      <c r="B11579" s="168"/>
    </row>
    <row r="11580" spans="1:2" x14ac:dyDescent="0.25">
      <c r="A11580" s="170"/>
      <c r="B11580" s="168"/>
    </row>
    <row r="11581" spans="1:2" x14ac:dyDescent="0.25">
      <c r="A11581" s="170"/>
      <c r="B11581" s="168"/>
    </row>
    <row r="11582" spans="1:2" x14ac:dyDescent="0.25">
      <c r="A11582" s="170"/>
      <c r="B11582" s="168"/>
    </row>
    <row r="11583" spans="1:2" x14ac:dyDescent="0.25">
      <c r="A11583" s="170"/>
      <c r="B11583" s="168"/>
    </row>
    <row r="11584" spans="1:2" x14ac:dyDescent="0.25">
      <c r="A11584" s="170"/>
      <c r="B11584" s="168"/>
    </row>
    <row r="11585" spans="1:2" x14ac:dyDescent="0.25">
      <c r="A11585" s="170"/>
      <c r="B11585" s="168"/>
    </row>
    <row r="11586" spans="1:2" x14ac:dyDescent="0.25">
      <c r="A11586" s="170"/>
      <c r="B11586" s="168"/>
    </row>
    <row r="11587" spans="1:2" x14ac:dyDescent="0.25">
      <c r="A11587" s="170"/>
      <c r="B11587" s="168"/>
    </row>
    <row r="11588" spans="1:2" x14ac:dyDescent="0.25">
      <c r="A11588" s="170"/>
      <c r="B11588" s="168"/>
    </row>
    <row r="11589" spans="1:2" x14ac:dyDescent="0.25">
      <c r="A11589" s="170"/>
      <c r="B11589" s="168"/>
    </row>
    <row r="11590" spans="1:2" x14ac:dyDescent="0.25">
      <c r="A11590" s="170"/>
      <c r="B11590" s="168"/>
    </row>
    <row r="11591" spans="1:2" x14ac:dyDescent="0.25">
      <c r="A11591" s="170"/>
      <c r="B11591" s="168"/>
    </row>
    <row r="11592" spans="1:2" x14ac:dyDescent="0.25">
      <c r="A11592" s="170"/>
      <c r="B11592" s="168"/>
    </row>
    <row r="11593" spans="1:2" x14ac:dyDescent="0.25">
      <c r="A11593" s="170"/>
      <c r="B11593" s="168"/>
    </row>
    <row r="11594" spans="1:2" x14ac:dyDescent="0.25">
      <c r="A11594" s="170"/>
      <c r="B11594" s="168"/>
    </row>
    <row r="11595" spans="1:2" x14ac:dyDescent="0.25">
      <c r="A11595" s="170"/>
      <c r="B11595" s="168"/>
    </row>
    <row r="11596" spans="1:2" x14ac:dyDescent="0.25">
      <c r="A11596" s="170"/>
      <c r="B11596" s="168"/>
    </row>
    <row r="11597" spans="1:2" x14ac:dyDescent="0.25">
      <c r="A11597" s="170"/>
      <c r="B11597" s="168"/>
    </row>
    <row r="11598" spans="1:2" x14ac:dyDescent="0.25">
      <c r="A11598" s="170"/>
      <c r="B11598" s="168"/>
    </row>
    <row r="11599" spans="1:2" x14ac:dyDescent="0.25">
      <c r="A11599" s="170"/>
      <c r="B11599" s="168"/>
    </row>
    <row r="11600" spans="1:2" x14ac:dyDescent="0.25">
      <c r="A11600" s="170"/>
      <c r="B11600" s="168"/>
    </row>
    <row r="11601" spans="1:2" x14ac:dyDescent="0.25">
      <c r="A11601" s="170"/>
      <c r="B11601" s="168"/>
    </row>
    <row r="11602" spans="1:2" x14ac:dyDescent="0.25">
      <c r="A11602" s="170"/>
      <c r="B11602" s="168"/>
    </row>
    <row r="11603" spans="1:2" x14ac:dyDescent="0.25">
      <c r="A11603" s="170"/>
      <c r="B11603" s="168"/>
    </row>
    <row r="11604" spans="1:2" x14ac:dyDescent="0.25">
      <c r="A11604" s="170"/>
      <c r="B11604" s="168"/>
    </row>
    <row r="11605" spans="1:2" x14ac:dyDescent="0.25">
      <c r="A11605" s="170"/>
      <c r="B11605" s="168"/>
    </row>
    <row r="11606" spans="1:2" x14ac:dyDescent="0.25">
      <c r="A11606" s="170"/>
      <c r="B11606" s="168"/>
    </row>
    <row r="11607" spans="1:2" x14ac:dyDescent="0.25">
      <c r="A11607" s="170"/>
      <c r="B11607" s="168"/>
    </row>
    <row r="11608" spans="1:2" x14ac:dyDescent="0.25">
      <c r="A11608" s="170"/>
      <c r="B11608" s="168"/>
    </row>
    <row r="11609" spans="1:2" x14ac:dyDescent="0.25">
      <c r="A11609" s="170"/>
      <c r="B11609" s="168"/>
    </row>
    <row r="11610" spans="1:2" x14ac:dyDescent="0.25">
      <c r="A11610" s="170"/>
      <c r="B11610" s="168"/>
    </row>
    <row r="11611" spans="1:2" x14ac:dyDescent="0.25">
      <c r="A11611" s="170"/>
      <c r="B11611" s="168"/>
    </row>
    <row r="11612" spans="1:2" x14ac:dyDescent="0.25">
      <c r="A11612" s="170"/>
      <c r="B11612" s="168"/>
    </row>
    <row r="11613" spans="1:2" x14ac:dyDescent="0.25">
      <c r="A11613" s="170"/>
      <c r="B11613" s="168"/>
    </row>
    <row r="11614" spans="1:2" x14ac:dyDescent="0.25">
      <c r="A11614" s="170"/>
      <c r="B11614" s="168"/>
    </row>
    <row r="11615" spans="1:2" x14ac:dyDescent="0.25">
      <c r="A11615" s="170"/>
      <c r="B11615" s="168"/>
    </row>
    <row r="11616" spans="1:2" x14ac:dyDescent="0.25">
      <c r="A11616" s="170"/>
      <c r="B11616" s="168"/>
    </row>
    <row r="11617" spans="1:2" x14ac:dyDescent="0.25">
      <c r="A11617" s="170"/>
      <c r="B11617" s="168"/>
    </row>
    <row r="11618" spans="1:2" x14ac:dyDescent="0.25">
      <c r="A11618" s="170"/>
      <c r="B11618" s="168"/>
    </row>
    <row r="11619" spans="1:2" x14ac:dyDescent="0.25">
      <c r="A11619" s="170"/>
      <c r="B11619" s="168"/>
    </row>
    <row r="11620" spans="1:2" x14ac:dyDescent="0.25">
      <c r="A11620" s="170"/>
      <c r="B11620" s="168"/>
    </row>
    <row r="11621" spans="1:2" x14ac:dyDescent="0.25">
      <c r="A11621" s="170"/>
      <c r="B11621" s="168"/>
    </row>
    <row r="11622" spans="1:2" x14ac:dyDescent="0.25">
      <c r="A11622" s="170"/>
      <c r="B11622" s="168"/>
    </row>
    <row r="11623" spans="1:2" x14ac:dyDescent="0.25">
      <c r="A11623" s="170"/>
      <c r="B11623" s="168"/>
    </row>
    <row r="11624" spans="1:2" x14ac:dyDescent="0.25">
      <c r="A11624" s="170"/>
      <c r="B11624" s="168"/>
    </row>
    <row r="11625" spans="1:2" x14ac:dyDescent="0.25">
      <c r="A11625" s="170"/>
      <c r="B11625" s="168"/>
    </row>
    <row r="11626" spans="1:2" x14ac:dyDescent="0.25">
      <c r="A11626" s="170"/>
      <c r="B11626" s="168"/>
    </row>
    <row r="11627" spans="1:2" x14ac:dyDescent="0.25">
      <c r="A11627" s="170"/>
      <c r="B11627" s="168"/>
    </row>
    <row r="11628" spans="1:2" x14ac:dyDescent="0.25">
      <c r="A11628" s="170"/>
      <c r="B11628" s="168"/>
    </row>
    <row r="11629" spans="1:2" x14ac:dyDescent="0.25">
      <c r="A11629" s="170"/>
      <c r="B11629" s="168"/>
    </row>
    <row r="11630" spans="1:2" x14ac:dyDescent="0.25">
      <c r="A11630" s="170"/>
      <c r="B11630" s="168"/>
    </row>
    <row r="11631" spans="1:2" x14ac:dyDescent="0.25">
      <c r="A11631" s="170"/>
      <c r="B11631" s="168"/>
    </row>
    <row r="11632" spans="1:2" x14ac:dyDescent="0.25">
      <c r="A11632" s="170"/>
      <c r="B11632" s="168"/>
    </row>
    <row r="11633" spans="1:2" x14ac:dyDescent="0.25">
      <c r="A11633" s="170"/>
      <c r="B11633" s="168"/>
    </row>
    <row r="11634" spans="1:2" x14ac:dyDescent="0.25">
      <c r="A11634" s="170"/>
      <c r="B11634" s="168"/>
    </row>
    <row r="11635" spans="1:2" x14ac:dyDescent="0.25">
      <c r="A11635" s="170"/>
      <c r="B11635" s="168"/>
    </row>
    <row r="11636" spans="1:2" x14ac:dyDescent="0.25">
      <c r="A11636" s="170"/>
      <c r="B11636" s="168"/>
    </row>
    <row r="11637" spans="1:2" x14ac:dyDescent="0.25">
      <c r="A11637" s="170"/>
      <c r="B11637" s="168"/>
    </row>
    <row r="11638" spans="1:2" x14ac:dyDescent="0.25">
      <c r="A11638" s="170"/>
      <c r="B11638" s="168"/>
    </row>
    <row r="11639" spans="1:2" x14ac:dyDescent="0.25">
      <c r="A11639" s="170"/>
      <c r="B11639" s="168"/>
    </row>
    <row r="11640" spans="1:2" x14ac:dyDescent="0.25">
      <c r="A11640" s="170"/>
      <c r="B11640" s="168"/>
    </row>
    <row r="11641" spans="1:2" x14ac:dyDescent="0.25">
      <c r="A11641" s="170"/>
      <c r="B11641" s="168"/>
    </row>
    <row r="11642" spans="1:2" x14ac:dyDescent="0.25">
      <c r="A11642" s="170"/>
      <c r="B11642" s="168"/>
    </row>
    <row r="11643" spans="1:2" x14ac:dyDescent="0.25">
      <c r="A11643" s="170"/>
      <c r="B11643" s="168"/>
    </row>
    <row r="11644" spans="1:2" x14ac:dyDescent="0.25">
      <c r="A11644" s="170"/>
      <c r="B11644" s="168"/>
    </row>
    <row r="11645" spans="1:2" x14ac:dyDescent="0.25">
      <c r="A11645" s="170"/>
      <c r="B11645" s="168"/>
    </row>
    <row r="11646" spans="1:2" x14ac:dyDescent="0.25">
      <c r="A11646" s="170"/>
      <c r="B11646" s="168"/>
    </row>
    <row r="11647" spans="1:2" x14ac:dyDescent="0.25">
      <c r="A11647" s="170"/>
      <c r="B11647" s="168"/>
    </row>
    <row r="11648" spans="1:2" x14ac:dyDescent="0.25">
      <c r="A11648" s="170"/>
      <c r="B11648" s="168"/>
    </row>
    <row r="11649" spans="1:2" x14ac:dyDescent="0.25">
      <c r="A11649" s="170"/>
      <c r="B11649" s="168"/>
    </row>
    <row r="11650" spans="1:2" x14ac:dyDescent="0.25">
      <c r="A11650" s="170"/>
      <c r="B11650" s="168"/>
    </row>
    <row r="11651" spans="1:2" x14ac:dyDescent="0.25">
      <c r="A11651" s="170"/>
      <c r="B11651" s="168"/>
    </row>
    <row r="11652" spans="1:2" x14ac:dyDescent="0.25">
      <c r="A11652" s="170"/>
      <c r="B11652" s="168"/>
    </row>
    <row r="11653" spans="1:2" x14ac:dyDescent="0.25">
      <c r="A11653" s="170"/>
      <c r="B11653" s="168"/>
    </row>
    <row r="11654" spans="1:2" x14ac:dyDescent="0.25">
      <c r="A11654" s="170"/>
      <c r="B11654" s="168"/>
    </row>
    <row r="11655" spans="1:2" x14ac:dyDescent="0.25">
      <c r="A11655" s="170"/>
      <c r="B11655" s="168"/>
    </row>
    <row r="11656" spans="1:2" x14ac:dyDescent="0.25">
      <c r="A11656" s="170"/>
      <c r="B11656" s="168"/>
    </row>
    <row r="11657" spans="1:2" x14ac:dyDescent="0.25">
      <c r="A11657" s="170"/>
      <c r="B11657" s="168"/>
    </row>
    <row r="11658" spans="1:2" x14ac:dyDescent="0.25">
      <c r="A11658" s="170"/>
      <c r="B11658" s="168"/>
    </row>
    <row r="11659" spans="1:2" x14ac:dyDescent="0.25">
      <c r="A11659" s="170"/>
      <c r="B11659" s="168"/>
    </row>
    <row r="11660" spans="1:2" x14ac:dyDescent="0.25">
      <c r="A11660" s="170"/>
      <c r="B11660" s="168"/>
    </row>
    <row r="11661" spans="1:2" x14ac:dyDescent="0.25">
      <c r="A11661" s="170"/>
      <c r="B11661" s="168"/>
    </row>
    <row r="11662" spans="1:2" x14ac:dyDescent="0.25">
      <c r="A11662" s="170"/>
      <c r="B11662" s="168"/>
    </row>
    <row r="11663" spans="1:2" x14ac:dyDescent="0.25">
      <c r="A11663" s="170"/>
      <c r="B11663" s="168"/>
    </row>
    <row r="11664" spans="1:2" x14ac:dyDescent="0.25">
      <c r="A11664" s="170"/>
      <c r="B11664" s="168"/>
    </row>
    <row r="11665" spans="1:2" x14ac:dyDescent="0.25">
      <c r="A11665" s="170"/>
      <c r="B11665" s="168"/>
    </row>
    <row r="11666" spans="1:2" x14ac:dyDescent="0.25">
      <c r="A11666" s="170"/>
      <c r="B11666" s="168"/>
    </row>
    <row r="11667" spans="1:2" x14ac:dyDescent="0.25">
      <c r="A11667" s="170"/>
      <c r="B11667" s="168"/>
    </row>
    <row r="11668" spans="1:2" x14ac:dyDescent="0.25">
      <c r="A11668" s="170"/>
      <c r="B11668" s="168"/>
    </row>
    <row r="11669" spans="1:2" x14ac:dyDescent="0.25">
      <c r="A11669" s="170"/>
      <c r="B11669" s="168"/>
    </row>
    <row r="11670" spans="1:2" x14ac:dyDescent="0.25">
      <c r="A11670" s="170"/>
      <c r="B11670" s="168"/>
    </row>
    <row r="11671" spans="1:2" x14ac:dyDescent="0.25">
      <c r="A11671" s="170"/>
      <c r="B11671" s="168"/>
    </row>
    <row r="11672" spans="1:2" x14ac:dyDescent="0.25">
      <c r="A11672" s="170"/>
      <c r="B11672" s="168"/>
    </row>
    <row r="11673" spans="1:2" x14ac:dyDescent="0.25">
      <c r="A11673" s="170"/>
      <c r="B11673" s="168"/>
    </row>
    <row r="11674" spans="1:2" x14ac:dyDescent="0.25">
      <c r="A11674" s="170"/>
      <c r="B11674" s="168"/>
    </row>
    <row r="11675" spans="1:2" x14ac:dyDescent="0.25">
      <c r="A11675" s="170"/>
      <c r="B11675" s="168"/>
    </row>
    <row r="11676" spans="1:2" x14ac:dyDescent="0.25">
      <c r="A11676" s="170"/>
      <c r="B11676" s="168"/>
    </row>
    <row r="11677" spans="1:2" x14ac:dyDescent="0.25">
      <c r="A11677" s="170"/>
      <c r="B11677" s="168"/>
    </row>
    <row r="11678" spans="1:2" x14ac:dyDescent="0.25">
      <c r="A11678" s="170"/>
      <c r="B11678" s="168"/>
    </row>
    <row r="11679" spans="1:2" x14ac:dyDescent="0.25">
      <c r="A11679" s="170"/>
      <c r="B11679" s="168"/>
    </row>
    <row r="11680" spans="1:2" x14ac:dyDescent="0.25">
      <c r="A11680" s="170"/>
      <c r="B11680" s="168"/>
    </row>
    <row r="11681" spans="1:2" x14ac:dyDescent="0.25">
      <c r="A11681" s="170"/>
      <c r="B11681" s="168"/>
    </row>
    <row r="11682" spans="1:2" x14ac:dyDescent="0.25">
      <c r="A11682" s="170"/>
      <c r="B11682" s="168"/>
    </row>
    <row r="11683" spans="1:2" x14ac:dyDescent="0.25">
      <c r="A11683" s="170"/>
      <c r="B11683" s="168"/>
    </row>
    <row r="11684" spans="1:2" x14ac:dyDescent="0.25">
      <c r="A11684" s="170"/>
      <c r="B11684" s="168"/>
    </row>
    <row r="11685" spans="1:2" x14ac:dyDescent="0.25">
      <c r="A11685" s="170"/>
      <c r="B11685" s="168"/>
    </row>
    <row r="11686" spans="1:2" x14ac:dyDescent="0.25">
      <c r="A11686" s="170"/>
      <c r="B11686" s="168"/>
    </row>
    <row r="11687" spans="1:2" x14ac:dyDescent="0.25">
      <c r="A11687" s="170"/>
      <c r="B11687" s="168"/>
    </row>
    <row r="11688" spans="1:2" x14ac:dyDescent="0.25">
      <c r="A11688" s="170"/>
      <c r="B11688" s="168"/>
    </row>
    <row r="11689" spans="1:2" x14ac:dyDescent="0.25">
      <c r="A11689" s="170"/>
      <c r="B11689" s="168"/>
    </row>
    <row r="11690" spans="1:2" x14ac:dyDescent="0.25">
      <c r="A11690" s="170"/>
      <c r="B11690" s="168"/>
    </row>
    <row r="11691" spans="1:2" x14ac:dyDescent="0.25">
      <c r="A11691" s="170"/>
      <c r="B11691" s="168"/>
    </row>
    <row r="11692" spans="1:2" x14ac:dyDescent="0.25">
      <c r="A11692" s="170"/>
      <c r="B11692" s="168"/>
    </row>
    <row r="11693" spans="1:2" x14ac:dyDescent="0.25">
      <c r="A11693" s="170"/>
      <c r="B11693" s="168"/>
    </row>
    <row r="11694" spans="1:2" x14ac:dyDescent="0.25">
      <c r="A11694" s="170"/>
      <c r="B11694" s="168"/>
    </row>
    <row r="11695" spans="1:2" x14ac:dyDescent="0.25">
      <c r="A11695" s="170"/>
      <c r="B11695" s="168"/>
    </row>
    <row r="11696" spans="1:2" x14ac:dyDescent="0.25">
      <c r="A11696" s="170"/>
      <c r="B11696" s="168"/>
    </row>
    <row r="11697" spans="1:2" x14ac:dyDescent="0.25">
      <c r="A11697" s="170"/>
      <c r="B11697" s="168"/>
    </row>
    <row r="11698" spans="1:2" x14ac:dyDescent="0.25">
      <c r="A11698" s="170"/>
      <c r="B11698" s="168"/>
    </row>
    <row r="11699" spans="1:2" x14ac:dyDescent="0.25">
      <c r="A11699" s="170"/>
      <c r="B11699" s="168"/>
    </row>
    <row r="11700" spans="1:2" x14ac:dyDescent="0.25">
      <c r="A11700" s="170"/>
      <c r="B11700" s="168"/>
    </row>
    <row r="11701" spans="1:2" x14ac:dyDescent="0.25">
      <c r="A11701" s="170"/>
      <c r="B11701" s="168"/>
    </row>
    <row r="11702" spans="1:2" x14ac:dyDescent="0.25">
      <c r="A11702" s="170"/>
      <c r="B11702" s="168"/>
    </row>
    <row r="11703" spans="1:2" x14ac:dyDescent="0.25">
      <c r="A11703" s="170"/>
      <c r="B11703" s="168"/>
    </row>
    <row r="11704" spans="1:2" x14ac:dyDescent="0.25">
      <c r="A11704" s="170"/>
      <c r="B11704" s="168"/>
    </row>
    <row r="11705" spans="1:2" x14ac:dyDescent="0.25">
      <c r="A11705" s="170"/>
      <c r="B11705" s="168"/>
    </row>
    <row r="11706" spans="1:2" x14ac:dyDescent="0.25">
      <c r="A11706" s="170"/>
      <c r="B11706" s="168"/>
    </row>
    <row r="11707" spans="1:2" x14ac:dyDescent="0.25">
      <c r="A11707" s="170"/>
      <c r="B11707" s="168"/>
    </row>
    <row r="11708" spans="1:2" x14ac:dyDescent="0.25">
      <c r="A11708" s="170"/>
      <c r="B11708" s="168"/>
    </row>
    <row r="11709" spans="1:2" x14ac:dyDescent="0.25">
      <c r="A11709" s="170"/>
      <c r="B11709" s="168"/>
    </row>
    <row r="11710" spans="1:2" x14ac:dyDescent="0.25">
      <c r="A11710" s="170"/>
      <c r="B11710" s="168"/>
    </row>
    <row r="11711" spans="1:2" x14ac:dyDescent="0.25">
      <c r="A11711" s="170"/>
      <c r="B11711" s="168"/>
    </row>
    <row r="11712" spans="1:2" x14ac:dyDescent="0.25">
      <c r="A11712" s="170"/>
      <c r="B11712" s="168"/>
    </row>
    <row r="11713" spans="1:2" x14ac:dyDescent="0.25">
      <c r="A11713" s="170"/>
      <c r="B11713" s="168"/>
    </row>
    <row r="11714" spans="1:2" x14ac:dyDescent="0.25">
      <c r="A11714" s="170"/>
      <c r="B11714" s="168"/>
    </row>
    <row r="11715" spans="1:2" x14ac:dyDescent="0.25">
      <c r="A11715" s="170"/>
      <c r="B11715" s="168"/>
    </row>
    <row r="11716" spans="1:2" x14ac:dyDescent="0.25">
      <c r="A11716" s="170"/>
      <c r="B11716" s="168"/>
    </row>
    <row r="11717" spans="1:2" x14ac:dyDescent="0.25">
      <c r="A11717" s="170"/>
      <c r="B11717" s="168"/>
    </row>
    <row r="11718" spans="1:2" x14ac:dyDescent="0.25">
      <c r="A11718" s="170"/>
      <c r="B11718" s="168"/>
    </row>
    <row r="11719" spans="1:2" x14ac:dyDescent="0.25">
      <c r="A11719" s="170"/>
      <c r="B11719" s="168"/>
    </row>
    <row r="11720" spans="1:2" x14ac:dyDescent="0.25">
      <c r="A11720" s="170"/>
      <c r="B11720" s="168"/>
    </row>
    <row r="11721" spans="1:2" x14ac:dyDescent="0.25">
      <c r="A11721" s="170"/>
      <c r="B11721" s="168"/>
    </row>
    <row r="11722" spans="1:2" x14ac:dyDescent="0.25">
      <c r="A11722" s="170"/>
      <c r="B11722" s="168"/>
    </row>
    <row r="11723" spans="1:2" x14ac:dyDescent="0.25">
      <c r="A11723" s="170"/>
      <c r="B11723" s="168"/>
    </row>
    <row r="11724" spans="1:2" x14ac:dyDescent="0.25">
      <c r="A11724" s="170"/>
      <c r="B11724" s="168"/>
    </row>
    <row r="11725" spans="1:2" x14ac:dyDescent="0.25">
      <c r="A11725" s="170"/>
      <c r="B11725" s="168"/>
    </row>
    <row r="11726" spans="1:2" x14ac:dyDescent="0.25">
      <c r="A11726" s="170"/>
      <c r="B11726" s="168"/>
    </row>
    <row r="11727" spans="1:2" x14ac:dyDescent="0.25">
      <c r="A11727" s="170"/>
      <c r="B11727" s="168"/>
    </row>
    <row r="11728" spans="1:2" x14ac:dyDescent="0.25">
      <c r="A11728" s="170"/>
      <c r="B11728" s="168"/>
    </row>
    <row r="11729" spans="1:2" x14ac:dyDescent="0.25">
      <c r="A11729" s="170"/>
      <c r="B11729" s="168"/>
    </row>
    <row r="11730" spans="1:2" x14ac:dyDescent="0.25">
      <c r="A11730" s="170"/>
      <c r="B11730" s="168"/>
    </row>
    <row r="11731" spans="1:2" x14ac:dyDescent="0.25">
      <c r="A11731" s="170"/>
      <c r="B11731" s="168"/>
    </row>
    <row r="11732" spans="1:2" x14ac:dyDescent="0.25">
      <c r="A11732" s="170"/>
      <c r="B11732" s="168"/>
    </row>
    <row r="11733" spans="1:2" x14ac:dyDescent="0.25">
      <c r="A11733" s="170"/>
      <c r="B11733" s="168"/>
    </row>
    <row r="11734" spans="1:2" x14ac:dyDescent="0.25">
      <c r="A11734" s="170"/>
      <c r="B11734" s="168"/>
    </row>
    <row r="11735" spans="1:2" x14ac:dyDescent="0.25">
      <c r="A11735" s="170"/>
      <c r="B11735" s="168"/>
    </row>
    <row r="11736" spans="1:2" x14ac:dyDescent="0.25">
      <c r="A11736" s="170"/>
      <c r="B11736" s="168"/>
    </row>
    <row r="11737" spans="1:2" x14ac:dyDescent="0.25">
      <c r="A11737" s="170"/>
      <c r="B11737" s="168"/>
    </row>
    <row r="11738" spans="1:2" x14ac:dyDescent="0.25">
      <c r="A11738" s="170"/>
      <c r="B11738" s="168"/>
    </row>
    <row r="11739" spans="1:2" x14ac:dyDescent="0.25">
      <c r="A11739" s="170"/>
      <c r="B11739" s="168"/>
    </row>
    <row r="11740" spans="1:2" x14ac:dyDescent="0.25">
      <c r="A11740" s="170"/>
      <c r="B11740" s="168"/>
    </row>
    <row r="11741" spans="1:2" x14ac:dyDescent="0.25">
      <c r="A11741" s="170"/>
      <c r="B11741" s="168"/>
    </row>
    <row r="11742" spans="1:2" x14ac:dyDescent="0.25">
      <c r="A11742" s="170"/>
      <c r="B11742" s="168"/>
    </row>
    <row r="11743" spans="1:2" x14ac:dyDescent="0.25">
      <c r="A11743" s="170"/>
      <c r="B11743" s="168"/>
    </row>
    <row r="11744" spans="1:2" x14ac:dyDescent="0.25">
      <c r="A11744" s="170"/>
      <c r="B11744" s="168"/>
    </row>
    <row r="11745" spans="1:2" x14ac:dyDescent="0.25">
      <c r="A11745" s="170"/>
      <c r="B11745" s="168"/>
    </row>
    <row r="11746" spans="1:2" x14ac:dyDescent="0.25">
      <c r="A11746" s="170"/>
      <c r="B11746" s="168"/>
    </row>
    <row r="11747" spans="1:2" x14ac:dyDescent="0.25">
      <c r="A11747" s="170"/>
      <c r="B11747" s="168"/>
    </row>
    <row r="11748" spans="1:2" x14ac:dyDescent="0.25">
      <c r="A11748" s="170"/>
      <c r="B11748" s="168"/>
    </row>
    <row r="11749" spans="1:2" x14ac:dyDescent="0.25">
      <c r="A11749" s="170"/>
      <c r="B11749" s="168"/>
    </row>
    <row r="11750" spans="1:2" x14ac:dyDescent="0.25">
      <c r="A11750" s="170"/>
      <c r="B11750" s="168"/>
    </row>
    <row r="11751" spans="1:2" x14ac:dyDescent="0.25">
      <c r="A11751" s="170"/>
      <c r="B11751" s="168"/>
    </row>
    <row r="11752" spans="1:2" x14ac:dyDescent="0.25">
      <c r="A11752" s="170"/>
      <c r="B11752" s="168"/>
    </row>
    <row r="11753" spans="1:2" x14ac:dyDescent="0.25">
      <c r="A11753" s="170"/>
      <c r="B11753" s="168"/>
    </row>
    <row r="11754" spans="1:2" x14ac:dyDescent="0.25">
      <c r="A11754" s="170"/>
      <c r="B11754" s="168"/>
    </row>
    <row r="11755" spans="1:2" x14ac:dyDescent="0.25">
      <c r="A11755" s="170"/>
      <c r="B11755" s="168"/>
    </row>
    <row r="11756" spans="1:2" x14ac:dyDescent="0.25">
      <c r="A11756" s="170"/>
      <c r="B11756" s="168"/>
    </row>
    <row r="11757" spans="1:2" x14ac:dyDescent="0.25">
      <c r="A11757" s="170"/>
      <c r="B11757" s="168"/>
    </row>
    <row r="11758" spans="1:2" x14ac:dyDescent="0.25">
      <c r="A11758" s="170"/>
      <c r="B11758" s="168"/>
    </row>
    <row r="11759" spans="1:2" x14ac:dyDescent="0.25">
      <c r="A11759" s="170"/>
      <c r="B11759" s="168"/>
    </row>
    <row r="11760" spans="1:2" x14ac:dyDescent="0.25">
      <c r="A11760" s="170"/>
      <c r="B11760" s="168"/>
    </row>
    <row r="11761" spans="1:2" x14ac:dyDescent="0.25">
      <c r="A11761" s="170"/>
      <c r="B11761" s="168"/>
    </row>
    <row r="11762" spans="1:2" x14ac:dyDescent="0.25">
      <c r="A11762" s="170"/>
      <c r="B11762" s="168"/>
    </row>
    <row r="11763" spans="1:2" x14ac:dyDescent="0.25">
      <c r="A11763" s="170"/>
      <c r="B11763" s="168"/>
    </row>
    <row r="11764" spans="1:2" x14ac:dyDescent="0.25">
      <c r="A11764" s="170"/>
      <c r="B11764" s="168"/>
    </row>
    <row r="11765" spans="1:2" x14ac:dyDescent="0.25">
      <c r="A11765" s="170"/>
      <c r="B11765" s="168"/>
    </row>
    <row r="11766" spans="1:2" x14ac:dyDescent="0.25">
      <c r="A11766" s="170"/>
      <c r="B11766" s="168"/>
    </row>
    <row r="11767" spans="1:2" x14ac:dyDescent="0.25">
      <c r="A11767" s="170"/>
      <c r="B11767" s="168"/>
    </row>
    <row r="11768" spans="1:2" x14ac:dyDescent="0.25">
      <c r="A11768" s="170"/>
      <c r="B11768" s="168"/>
    </row>
    <row r="11769" spans="1:2" x14ac:dyDescent="0.25">
      <c r="A11769" s="170"/>
      <c r="B11769" s="168"/>
    </row>
    <row r="11770" spans="1:2" x14ac:dyDescent="0.25">
      <c r="A11770" s="170"/>
      <c r="B11770" s="168"/>
    </row>
    <row r="11771" spans="1:2" x14ac:dyDescent="0.25">
      <c r="A11771" s="170"/>
      <c r="B11771" s="168"/>
    </row>
    <row r="11772" spans="1:2" x14ac:dyDescent="0.25">
      <c r="A11772" s="170"/>
      <c r="B11772" s="168"/>
    </row>
    <row r="11773" spans="1:2" x14ac:dyDescent="0.25">
      <c r="A11773" s="170"/>
      <c r="B11773" s="168"/>
    </row>
    <row r="11774" spans="1:2" x14ac:dyDescent="0.25">
      <c r="A11774" s="170"/>
      <c r="B11774" s="168"/>
    </row>
    <row r="11775" spans="1:2" x14ac:dyDescent="0.25">
      <c r="A11775" s="170"/>
      <c r="B11775" s="168"/>
    </row>
    <row r="11776" spans="1:2" x14ac:dyDescent="0.25">
      <c r="A11776" s="170"/>
      <c r="B11776" s="168"/>
    </row>
    <row r="11777" spans="1:2" x14ac:dyDescent="0.25">
      <c r="A11777" s="170"/>
      <c r="B11777" s="168"/>
    </row>
    <row r="11778" spans="1:2" x14ac:dyDescent="0.25">
      <c r="A11778" s="170"/>
      <c r="B11778" s="168"/>
    </row>
    <row r="11779" spans="1:2" x14ac:dyDescent="0.25">
      <c r="A11779" s="170"/>
      <c r="B11779" s="168"/>
    </row>
    <row r="11780" spans="1:2" x14ac:dyDescent="0.25">
      <c r="A11780" s="170"/>
      <c r="B11780" s="168"/>
    </row>
    <row r="11781" spans="1:2" x14ac:dyDescent="0.25">
      <c r="A11781" s="170"/>
      <c r="B11781" s="168"/>
    </row>
    <row r="11782" spans="1:2" x14ac:dyDescent="0.25">
      <c r="A11782" s="170"/>
      <c r="B11782" s="168"/>
    </row>
    <row r="11783" spans="1:2" x14ac:dyDescent="0.25">
      <c r="A11783" s="170"/>
      <c r="B11783" s="168"/>
    </row>
    <row r="11784" spans="1:2" x14ac:dyDescent="0.25">
      <c r="A11784" s="170"/>
      <c r="B11784" s="168"/>
    </row>
    <row r="11785" spans="1:2" x14ac:dyDescent="0.25">
      <c r="A11785" s="170"/>
      <c r="B11785" s="168"/>
    </row>
    <row r="11786" spans="1:2" x14ac:dyDescent="0.25">
      <c r="A11786" s="170"/>
      <c r="B11786" s="168"/>
    </row>
    <row r="11787" spans="1:2" x14ac:dyDescent="0.25">
      <c r="A11787" s="170"/>
      <c r="B11787" s="168"/>
    </row>
    <row r="11788" spans="1:2" x14ac:dyDescent="0.25">
      <c r="A11788" s="170"/>
      <c r="B11788" s="168"/>
    </row>
    <row r="11789" spans="1:2" x14ac:dyDescent="0.25">
      <c r="A11789" s="170"/>
      <c r="B11789" s="168"/>
    </row>
    <row r="11790" spans="1:2" x14ac:dyDescent="0.25">
      <c r="A11790" s="170"/>
      <c r="B11790" s="168"/>
    </row>
    <row r="11791" spans="1:2" x14ac:dyDescent="0.25">
      <c r="A11791" s="170"/>
      <c r="B11791" s="168"/>
    </row>
    <row r="11792" spans="1:2" x14ac:dyDescent="0.25">
      <c r="A11792" s="170"/>
      <c r="B11792" s="168"/>
    </row>
    <row r="11793" spans="1:2" x14ac:dyDescent="0.25">
      <c r="A11793" s="170"/>
      <c r="B11793" s="168"/>
    </row>
    <row r="11794" spans="1:2" x14ac:dyDescent="0.25">
      <c r="A11794" s="170"/>
      <c r="B11794" s="168"/>
    </row>
    <row r="11795" spans="1:2" x14ac:dyDescent="0.25">
      <c r="A11795" s="170"/>
      <c r="B11795" s="168"/>
    </row>
    <row r="11796" spans="1:2" x14ac:dyDescent="0.25">
      <c r="A11796" s="170"/>
      <c r="B11796" s="168"/>
    </row>
    <row r="11797" spans="1:2" x14ac:dyDescent="0.25">
      <c r="A11797" s="170"/>
      <c r="B11797" s="168"/>
    </row>
    <row r="11798" spans="1:2" x14ac:dyDescent="0.25">
      <c r="A11798" s="170"/>
      <c r="B11798" s="168"/>
    </row>
    <row r="11799" spans="1:2" x14ac:dyDescent="0.25">
      <c r="A11799" s="170"/>
      <c r="B11799" s="168"/>
    </row>
    <row r="11800" spans="1:2" x14ac:dyDescent="0.25">
      <c r="A11800" s="170"/>
      <c r="B11800" s="168"/>
    </row>
    <row r="11801" spans="1:2" x14ac:dyDescent="0.25">
      <c r="A11801" s="170"/>
      <c r="B11801" s="168"/>
    </row>
    <row r="11802" spans="1:2" x14ac:dyDescent="0.25">
      <c r="A11802" s="170"/>
      <c r="B11802" s="168"/>
    </row>
    <row r="11803" spans="1:2" x14ac:dyDescent="0.25">
      <c r="A11803" s="170"/>
      <c r="B11803" s="168"/>
    </row>
    <row r="11804" spans="1:2" x14ac:dyDescent="0.25">
      <c r="A11804" s="170"/>
      <c r="B11804" s="168"/>
    </row>
    <row r="11805" spans="1:2" x14ac:dyDescent="0.25">
      <c r="A11805" s="170"/>
      <c r="B11805" s="168"/>
    </row>
    <row r="11806" spans="1:2" x14ac:dyDescent="0.25">
      <c r="A11806" s="170"/>
      <c r="B11806" s="168"/>
    </row>
    <row r="11807" spans="1:2" x14ac:dyDescent="0.25">
      <c r="A11807" s="170"/>
      <c r="B11807" s="168"/>
    </row>
    <row r="11808" spans="1:2" x14ac:dyDescent="0.25">
      <c r="A11808" s="170"/>
      <c r="B11808" s="168"/>
    </row>
    <row r="11809" spans="1:2" x14ac:dyDescent="0.25">
      <c r="A11809" s="170"/>
      <c r="B11809" s="168"/>
    </row>
    <row r="11810" spans="1:2" x14ac:dyDescent="0.25">
      <c r="A11810" s="170"/>
      <c r="B11810" s="168"/>
    </row>
    <row r="11811" spans="1:2" x14ac:dyDescent="0.25">
      <c r="A11811" s="170"/>
      <c r="B11811" s="168"/>
    </row>
    <row r="11812" spans="1:2" x14ac:dyDescent="0.25">
      <c r="A11812" s="170"/>
      <c r="B11812" s="168"/>
    </row>
    <row r="11813" spans="1:2" x14ac:dyDescent="0.25">
      <c r="A11813" s="170"/>
      <c r="B11813" s="168"/>
    </row>
    <row r="11814" spans="1:2" x14ac:dyDescent="0.25">
      <c r="A11814" s="170"/>
      <c r="B11814" s="168"/>
    </row>
    <row r="11815" spans="1:2" x14ac:dyDescent="0.25">
      <c r="A11815" s="170"/>
      <c r="B11815" s="168"/>
    </row>
    <row r="11816" spans="1:2" x14ac:dyDescent="0.25">
      <c r="A11816" s="170"/>
      <c r="B11816" s="168"/>
    </row>
    <row r="11817" spans="1:2" x14ac:dyDescent="0.25">
      <c r="A11817" s="170"/>
      <c r="B11817" s="168"/>
    </row>
    <row r="11818" spans="1:2" x14ac:dyDescent="0.25">
      <c r="A11818" s="170"/>
      <c r="B11818" s="168"/>
    </row>
    <row r="11819" spans="1:2" x14ac:dyDescent="0.25">
      <c r="A11819" s="170"/>
      <c r="B11819" s="168"/>
    </row>
    <row r="11820" spans="1:2" x14ac:dyDescent="0.25">
      <c r="A11820" s="170"/>
      <c r="B11820" s="168"/>
    </row>
    <row r="11821" spans="1:2" x14ac:dyDescent="0.25">
      <c r="A11821" s="170"/>
      <c r="B11821" s="168"/>
    </row>
    <row r="11822" spans="1:2" x14ac:dyDescent="0.25">
      <c r="A11822" s="170"/>
      <c r="B11822" s="168"/>
    </row>
    <row r="11823" spans="1:2" x14ac:dyDescent="0.25">
      <c r="A11823" s="170"/>
      <c r="B11823" s="168"/>
    </row>
    <row r="11824" spans="1:2" x14ac:dyDescent="0.25">
      <c r="A11824" s="170"/>
      <c r="B11824" s="168"/>
    </row>
    <row r="11825" spans="1:2" x14ac:dyDescent="0.25">
      <c r="A11825" s="170"/>
      <c r="B11825" s="168"/>
    </row>
    <row r="11826" spans="1:2" x14ac:dyDescent="0.25">
      <c r="A11826" s="170"/>
      <c r="B11826" s="168"/>
    </row>
    <row r="11827" spans="1:2" x14ac:dyDescent="0.25">
      <c r="A11827" s="170"/>
      <c r="B11827" s="168"/>
    </row>
    <row r="11828" spans="1:2" x14ac:dyDescent="0.25">
      <c r="A11828" s="170"/>
      <c r="B11828" s="168"/>
    </row>
    <row r="11829" spans="1:2" x14ac:dyDescent="0.25">
      <c r="A11829" s="170"/>
      <c r="B11829" s="168"/>
    </row>
    <row r="11830" spans="1:2" x14ac:dyDescent="0.25">
      <c r="A11830" s="170"/>
      <c r="B11830" s="168"/>
    </row>
    <row r="11831" spans="1:2" x14ac:dyDescent="0.25">
      <c r="A11831" s="170"/>
      <c r="B11831" s="168"/>
    </row>
    <row r="11832" spans="1:2" x14ac:dyDescent="0.25">
      <c r="A11832" s="170"/>
      <c r="B11832" s="168"/>
    </row>
    <row r="11833" spans="1:2" x14ac:dyDescent="0.25">
      <c r="A11833" s="170"/>
      <c r="B11833" s="168"/>
    </row>
    <row r="11834" spans="1:2" x14ac:dyDescent="0.25">
      <c r="A11834" s="170"/>
      <c r="B11834" s="168"/>
    </row>
    <row r="11835" spans="1:2" x14ac:dyDescent="0.25">
      <c r="A11835" s="170"/>
      <c r="B11835" s="168"/>
    </row>
    <row r="11836" spans="1:2" x14ac:dyDescent="0.25">
      <c r="A11836" s="170"/>
      <c r="B11836" s="168"/>
    </row>
    <row r="11837" spans="1:2" x14ac:dyDescent="0.25">
      <c r="A11837" s="170"/>
      <c r="B11837" s="168"/>
    </row>
    <row r="11838" spans="1:2" x14ac:dyDescent="0.25">
      <c r="A11838" s="170"/>
      <c r="B11838" s="168"/>
    </row>
    <row r="11839" spans="1:2" x14ac:dyDescent="0.25">
      <c r="A11839" s="170"/>
      <c r="B11839" s="168"/>
    </row>
    <row r="11840" spans="1:2" x14ac:dyDescent="0.25">
      <c r="A11840" s="170"/>
      <c r="B11840" s="168"/>
    </row>
    <row r="11841" spans="1:2" x14ac:dyDescent="0.25">
      <c r="A11841" s="170"/>
      <c r="B11841" s="168"/>
    </row>
    <row r="11842" spans="1:2" x14ac:dyDescent="0.25">
      <c r="A11842" s="170"/>
      <c r="B11842" s="168"/>
    </row>
    <row r="11843" spans="1:2" x14ac:dyDescent="0.25">
      <c r="A11843" s="170"/>
      <c r="B11843" s="168"/>
    </row>
    <row r="11844" spans="1:2" x14ac:dyDescent="0.25">
      <c r="A11844" s="170"/>
      <c r="B11844" s="168"/>
    </row>
    <row r="11845" spans="1:2" x14ac:dyDescent="0.25">
      <c r="A11845" s="170"/>
      <c r="B11845" s="168"/>
    </row>
    <row r="11846" spans="1:2" x14ac:dyDescent="0.25">
      <c r="A11846" s="170"/>
      <c r="B11846" s="168"/>
    </row>
    <row r="11847" spans="1:2" x14ac:dyDescent="0.25">
      <c r="A11847" s="170"/>
      <c r="B11847" s="168"/>
    </row>
    <row r="11848" spans="1:2" x14ac:dyDescent="0.25">
      <c r="A11848" s="170"/>
      <c r="B11848" s="168"/>
    </row>
    <row r="11849" spans="1:2" x14ac:dyDescent="0.25">
      <c r="A11849" s="170"/>
      <c r="B11849" s="168"/>
    </row>
    <row r="11850" spans="1:2" x14ac:dyDescent="0.25">
      <c r="A11850" s="170"/>
      <c r="B11850" s="168"/>
    </row>
    <row r="11851" spans="1:2" x14ac:dyDescent="0.25">
      <c r="A11851" s="170"/>
      <c r="B11851" s="168"/>
    </row>
    <row r="11852" spans="1:2" x14ac:dyDescent="0.25">
      <c r="A11852" s="170"/>
      <c r="B11852" s="168"/>
    </row>
    <row r="11853" spans="1:2" x14ac:dyDescent="0.25">
      <c r="A11853" s="170"/>
      <c r="B11853" s="168"/>
    </row>
    <row r="11854" spans="1:2" x14ac:dyDescent="0.25">
      <c r="A11854" s="170"/>
      <c r="B11854" s="168"/>
    </row>
    <row r="11855" spans="1:2" x14ac:dyDescent="0.25">
      <c r="A11855" s="170"/>
      <c r="B11855" s="168"/>
    </row>
    <row r="11856" spans="1:2" x14ac:dyDescent="0.25">
      <c r="A11856" s="170"/>
      <c r="B11856" s="168"/>
    </row>
    <row r="11857" spans="1:2" x14ac:dyDescent="0.25">
      <c r="A11857" s="170"/>
      <c r="B11857" s="168"/>
    </row>
    <row r="11858" spans="1:2" x14ac:dyDescent="0.25">
      <c r="A11858" s="170"/>
      <c r="B11858" s="168"/>
    </row>
    <row r="11859" spans="1:2" x14ac:dyDescent="0.25">
      <c r="A11859" s="170"/>
      <c r="B11859" s="168"/>
    </row>
    <row r="11860" spans="1:2" x14ac:dyDescent="0.25">
      <c r="A11860" s="170"/>
      <c r="B11860" s="168"/>
    </row>
    <row r="11861" spans="1:2" x14ac:dyDescent="0.25">
      <c r="A11861" s="170"/>
      <c r="B11861" s="168"/>
    </row>
    <row r="11862" spans="1:2" x14ac:dyDescent="0.25">
      <c r="A11862" s="170"/>
      <c r="B11862" s="168"/>
    </row>
    <row r="11863" spans="1:2" x14ac:dyDescent="0.25">
      <c r="A11863" s="170"/>
      <c r="B11863" s="168"/>
    </row>
    <row r="11864" spans="1:2" x14ac:dyDescent="0.25">
      <c r="A11864" s="170"/>
      <c r="B11864" s="168"/>
    </row>
    <row r="11865" spans="1:2" x14ac:dyDescent="0.25">
      <c r="A11865" s="170"/>
      <c r="B11865" s="168"/>
    </row>
    <row r="11866" spans="1:2" x14ac:dyDescent="0.25">
      <c r="A11866" s="170"/>
      <c r="B11866" s="168"/>
    </row>
    <row r="11867" spans="1:2" x14ac:dyDescent="0.25">
      <c r="A11867" s="170"/>
      <c r="B11867" s="168"/>
    </row>
    <row r="11868" spans="1:2" x14ac:dyDescent="0.25">
      <c r="A11868" s="170"/>
      <c r="B11868" s="168"/>
    </row>
    <row r="11869" spans="1:2" x14ac:dyDescent="0.25">
      <c r="A11869" s="170"/>
      <c r="B11869" s="168"/>
    </row>
    <row r="11870" spans="1:2" x14ac:dyDescent="0.25">
      <c r="A11870" s="170"/>
      <c r="B11870" s="168"/>
    </row>
    <row r="11871" spans="1:2" x14ac:dyDescent="0.25">
      <c r="A11871" s="170"/>
      <c r="B11871" s="168"/>
    </row>
    <row r="11872" spans="1:2" x14ac:dyDescent="0.25">
      <c r="A11872" s="170"/>
      <c r="B11872" s="168"/>
    </row>
    <row r="11873" spans="1:2" x14ac:dyDescent="0.25">
      <c r="A11873" s="170"/>
      <c r="B11873" s="168"/>
    </row>
    <row r="11874" spans="1:2" x14ac:dyDescent="0.25">
      <c r="A11874" s="170"/>
      <c r="B11874" s="168"/>
    </row>
    <row r="11875" spans="1:2" x14ac:dyDescent="0.25">
      <c r="A11875" s="170"/>
      <c r="B11875" s="168"/>
    </row>
    <row r="11876" spans="1:2" x14ac:dyDescent="0.25">
      <c r="A11876" s="170"/>
      <c r="B11876" s="168"/>
    </row>
    <row r="11877" spans="1:2" x14ac:dyDescent="0.25">
      <c r="A11877" s="170"/>
      <c r="B11877" s="168"/>
    </row>
    <row r="11878" spans="1:2" x14ac:dyDescent="0.25">
      <c r="A11878" s="170"/>
      <c r="B11878" s="168"/>
    </row>
    <row r="11879" spans="1:2" x14ac:dyDescent="0.25">
      <c r="A11879" s="170"/>
      <c r="B11879" s="168"/>
    </row>
    <row r="11880" spans="1:2" x14ac:dyDescent="0.25">
      <c r="A11880" s="170"/>
      <c r="B11880" s="168"/>
    </row>
    <row r="11881" spans="1:2" x14ac:dyDescent="0.25">
      <c r="A11881" s="170"/>
      <c r="B11881" s="168"/>
    </row>
    <row r="11882" spans="1:2" x14ac:dyDescent="0.25">
      <c r="A11882" s="170"/>
      <c r="B11882" s="168"/>
    </row>
    <row r="11883" spans="1:2" x14ac:dyDescent="0.25">
      <c r="A11883" s="170"/>
      <c r="B11883" s="168"/>
    </row>
    <row r="11884" spans="1:2" x14ac:dyDescent="0.25">
      <c r="A11884" s="170"/>
      <c r="B11884" s="168"/>
    </row>
    <row r="11885" spans="1:2" x14ac:dyDescent="0.25">
      <c r="A11885" s="170"/>
      <c r="B11885" s="168"/>
    </row>
    <row r="11886" spans="1:2" x14ac:dyDescent="0.25">
      <c r="A11886" s="170"/>
      <c r="B11886" s="168"/>
    </row>
    <row r="11887" spans="1:2" x14ac:dyDescent="0.25">
      <c r="A11887" s="170"/>
      <c r="B11887" s="168"/>
    </row>
    <row r="11888" spans="1:2" x14ac:dyDescent="0.25">
      <c r="A11888" s="170"/>
      <c r="B11888" s="168"/>
    </row>
    <row r="11889" spans="1:2" x14ac:dyDescent="0.25">
      <c r="A11889" s="170"/>
      <c r="B11889" s="168"/>
    </row>
    <row r="11890" spans="1:2" x14ac:dyDescent="0.25">
      <c r="A11890" s="170"/>
      <c r="B11890" s="168"/>
    </row>
    <row r="11891" spans="1:2" x14ac:dyDescent="0.25">
      <c r="A11891" s="170"/>
      <c r="B11891" s="168"/>
    </row>
    <row r="11892" spans="1:2" x14ac:dyDescent="0.25">
      <c r="A11892" s="170"/>
      <c r="B11892" s="168"/>
    </row>
    <row r="11893" spans="1:2" x14ac:dyDescent="0.25">
      <c r="A11893" s="170"/>
      <c r="B11893" s="168"/>
    </row>
    <row r="11894" spans="1:2" x14ac:dyDescent="0.25">
      <c r="A11894" s="170"/>
      <c r="B11894" s="168"/>
    </row>
    <row r="11895" spans="1:2" x14ac:dyDescent="0.25">
      <c r="A11895" s="170"/>
      <c r="B11895" s="168"/>
    </row>
    <row r="11896" spans="1:2" x14ac:dyDescent="0.25">
      <c r="A11896" s="170"/>
      <c r="B11896" s="168"/>
    </row>
    <row r="11897" spans="1:2" x14ac:dyDescent="0.25">
      <c r="A11897" s="170"/>
      <c r="B11897" s="168"/>
    </row>
    <row r="11898" spans="1:2" x14ac:dyDescent="0.25">
      <c r="A11898" s="170"/>
      <c r="B11898" s="168"/>
    </row>
    <row r="11899" spans="1:2" x14ac:dyDescent="0.25">
      <c r="A11899" s="170"/>
      <c r="B11899" s="168"/>
    </row>
    <row r="11900" spans="1:2" x14ac:dyDescent="0.25">
      <c r="A11900" s="170"/>
      <c r="B11900" s="168"/>
    </row>
    <row r="11901" spans="1:2" x14ac:dyDescent="0.25">
      <c r="A11901" s="170"/>
      <c r="B11901" s="168"/>
    </row>
    <row r="11902" spans="1:2" x14ac:dyDescent="0.25">
      <c r="A11902" s="170"/>
      <c r="B11902" s="168"/>
    </row>
    <row r="11903" spans="1:2" x14ac:dyDescent="0.25">
      <c r="A11903" s="170"/>
      <c r="B11903" s="168"/>
    </row>
    <row r="11904" spans="1:2" x14ac:dyDescent="0.25">
      <c r="A11904" s="170"/>
      <c r="B11904" s="168"/>
    </row>
    <row r="11905" spans="1:2" x14ac:dyDescent="0.25">
      <c r="A11905" s="170"/>
      <c r="B11905" s="168"/>
    </row>
    <row r="11906" spans="1:2" x14ac:dyDescent="0.25">
      <c r="A11906" s="170"/>
      <c r="B11906" s="168"/>
    </row>
    <row r="11907" spans="1:2" x14ac:dyDescent="0.25">
      <c r="A11907" s="170"/>
      <c r="B11907" s="168"/>
    </row>
    <row r="11908" spans="1:2" x14ac:dyDescent="0.25">
      <c r="A11908" s="170"/>
      <c r="B11908" s="168"/>
    </row>
    <row r="11909" spans="1:2" x14ac:dyDescent="0.25">
      <c r="A11909" s="170"/>
      <c r="B11909" s="168"/>
    </row>
    <row r="11910" spans="1:2" x14ac:dyDescent="0.25">
      <c r="A11910" s="170"/>
      <c r="B11910" s="168"/>
    </row>
    <row r="11911" spans="1:2" x14ac:dyDescent="0.25">
      <c r="A11911" s="170"/>
      <c r="B11911" s="168"/>
    </row>
    <row r="11912" spans="1:2" x14ac:dyDescent="0.25">
      <c r="A11912" s="170"/>
      <c r="B11912" s="168"/>
    </row>
    <row r="11913" spans="1:2" x14ac:dyDescent="0.25">
      <c r="A11913" s="170"/>
      <c r="B11913" s="168"/>
    </row>
    <row r="11914" spans="1:2" x14ac:dyDescent="0.25">
      <c r="A11914" s="170"/>
      <c r="B11914" s="168"/>
    </row>
    <row r="11915" spans="1:2" x14ac:dyDescent="0.25">
      <c r="A11915" s="170"/>
      <c r="B11915" s="168"/>
    </row>
    <row r="11916" spans="1:2" x14ac:dyDescent="0.25">
      <c r="A11916" s="170"/>
      <c r="B11916" s="168"/>
    </row>
    <row r="11917" spans="1:2" x14ac:dyDescent="0.25">
      <c r="A11917" s="170"/>
      <c r="B11917" s="168"/>
    </row>
    <row r="11918" spans="1:2" x14ac:dyDescent="0.25">
      <c r="A11918" s="170"/>
      <c r="B11918" s="168"/>
    </row>
    <row r="11919" spans="1:2" x14ac:dyDescent="0.25">
      <c r="A11919" s="170"/>
      <c r="B11919" s="168"/>
    </row>
    <row r="11920" spans="1:2" x14ac:dyDescent="0.25">
      <c r="A11920" s="170"/>
      <c r="B11920" s="168"/>
    </row>
    <row r="11921" spans="1:2" x14ac:dyDescent="0.25">
      <c r="A11921" s="170"/>
      <c r="B11921" s="168"/>
    </row>
    <row r="11922" spans="1:2" x14ac:dyDescent="0.25">
      <c r="A11922" s="170"/>
      <c r="B11922" s="168"/>
    </row>
    <row r="11923" spans="1:2" x14ac:dyDescent="0.25">
      <c r="A11923" s="170"/>
      <c r="B11923" s="168"/>
    </row>
    <row r="11924" spans="1:2" x14ac:dyDescent="0.25">
      <c r="A11924" s="170"/>
      <c r="B11924" s="168"/>
    </row>
    <row r="11925" spans="1:2" x14ac:dyDescent="0.25">
      <c r="A11925" s="170"/>
      <c r="B11925" s="168"/>
    </row>
    <row r="11926" spans="1:2" x14ac:dyDescent="0.25">
      <c r="A11926" s="170"/>
      <c r="B11926" s="168"/>
    </row>
    <row r="11927" spans="1:2" x14ac:dyDescent="0.25">
      <c r="A11927" s="170"/>
      <c r="B11927" s="168"/>
    </row>
    <row r="11928" spans="1:2" x14ac:dyDescent="0.25">
      <c r="A11928" s="170"/>
      <c r="B11928" s="168"/>
    </row>
    <row r="11929" spans="1:2" x14ac:dyDescent="0.25">
      <c r="A11929" s="170"/>
      <c r="B11929" s="168"/>
    </row>
    <row r="11930" spans="1:2" x14ac:dyDescent="0.25">
      <c r="A11930" s="170"/>
      <c r="B11930" s="168"/>
    </row>
    <row r="11931" spans="1:2" x14ac:dyDescent="0.25">
      <c r="A11931" s="170"/>
      <c r="B11931" s="168"/>
    </row>
    <row r="11932" spans="1:2" x14ac:dyDescent="0.25">
      <c r="A11932" s="170"/>
      <c r="B11932" s="168"/>
    </row>
    <row r="11933" spans="1:2" x14ac:dyDescent="0.25">
      <c r="A11933" s="170"/>
      <c r="B11933" s="168"/>
    </row>
    <row r="11934" spans="1:2" x14ac:dyDescent="0.25">
      <c r="A11934" s="170"/>
      <c r="B11934" s="168"/>
    </row>
    <row r="11935" spans="1:2" x14ac:dyDescent="0.25">
      <c r="A11935" s="170"/>
      <c r="B11935" s="168"/>
    </row>
    <row r="11936" spans="1:2" x14ac:dyDescent="0.25">
      <c r="A11936" s="170"/>
      <c r="B11936" s="168"/>
    </row>
    <row r="11937" spans="1:2" x14ac:dyDescent="0.25">
      <c r="A11937" s="170"/>
      <c r="B11937" s="168"/>
    </row>
    <row r="11938" spans="1:2" x14ac:dyDescent="0.25">
      <c r="A11938" s="170"/>
      <c r="B11938" s="168"/>
    </row>
    <row r="11939" spans="1:2" x14ac:dyDescent="0.25">
      <c r="A11939" s="170"/>
      <c r="B11939" s="168"/>
    </row>
    <row r="11940" spans="1:2" x14ac:dyDescent="0.25">
      <c r="A11940" s="170"/>
      <c r="B11940" s="168"/>
    </row>
    <row r="11941" spans="1:2" x14ac:dyDescent="0.25">
      <c r="A11941" s="170"/>
      <c r="B11941" s="168"/>
    </row>
    <row r="11942" spans="1:2" x14ac:dyDescent="0.25">
      <c r="A11942" s="170"/>
      <c r="B11942" s="168"/>
    </row>
    <row r="11943" spans="1:2" x14ac:dyDescent="0.25">
      <c r="A11943" s="170"/>
      <c r="B11943" s="168"/>
    </row>
    <row r="11944" spans="1:2" x14ac:dyDescent="0.25">
      <c r="A11944" s="170"/>
      <c r="B11944" s="168"/>
    </row>
    <row r="11945" spans="1:2" x14ac:dyDescent="0.25">
      <c r="A11945" s="170"/>
      <c r="B11945" s="168"/>
    </row>
    <row r="11946" spans="1:2" x14ac:dyDescent="0.25">
      <c r="A11946" s="170"/>
      <c r="B11946" s="168"/>
    </row>
    <row r="11947" spans="1:2" x14ac:dyDescent="0.25">
      <c r="A11947" s="170"/>
      <c r="B11947" s="168"/>
    </row>
    <row r="11948" spans="1:2" x14ac:dyDescent="0.25">
      <c r="A11948" s="170"/>
      <c r="B11948" s="168"/>
    </row>
    <row r="11949" spans="1:2" x14ac:dyDescent="0.25">
      <c r="A11949" s="170"/>
      <c r="B11949" s="168"/>
    </row>
    <row r="11950" spans="1:2" x14ac:dyDescent="0.25">
      <c r="A11950" s="170"/>
      <c r="B11950" s="168"/>
    </row>
    <row r="11951" spans="1:2" x14ac:dyDescent="0.25">
      <c r="A11951" s="170"/>
      <c r="B11951" s="168"/>
    </row>
    <row r="11952" spans="1:2" x14ac:dyDescent="0.25">
      <c r="A11952" s="170"/>
      <c r="B11952" s="168"/>
    </row>
    <row r="11953" spans="1:2" x14ac:dyDescent="0.25">
      <c r="A11953" s="170"/>
      <c r="B11953" s="168"/>
    </row>
    <row r="11954" spans="1:2" x14ac:dyDescent="0.25">
      <c r="A11954" s="170"/>
      <c r="B11954" s="168"/>
    </row>
    <row r="11955" spans="1:2" x14ac:dyDescent="0.25">
      <c r="A11955" s="170"/>
      <c r="B11955" s="168"/>
    </row>
    <row r="11956" spans="1:2" x14ac:dyDescent="0.25">
      <c r="A11956" s="170"/>
      <c r="B11956" s="168"/>
    </row>
    <row r="11957" spans="1:2" x14ac:dyDescent="0.25">
      <c r="A11957" s="170"/>
      <c r="B11957" s="168"/>
    </row>
    <row r="11958" spans="1:2" x14ac:dyDescent="0.25">
      <c r="A11958" s="170"/>
      <c r="B11958" s="168"/>
    </row>
    <row r="11959" spans="1:2" x14ac:dyDescent="0.25">
      <c r="A11959" s="170"/>
      <c r="B11959" s="168"/>
    </row>
    <row r="11960" spans="1:2" x14ac:dyDescent="0.25">
      <c r="A11960" s="170"/>
      <c r="B11960" s="168"/>
    </row>
    <row r="11961" spans="1:2" x14ac:dyDescent="0.25">
      <c r="A11961" s="170"/>
      <c r="B11961" s="168"/>
    </row>
    <row r="11962" spans="1:2" x14ac:dyDescent="0.25">
      <c r="A11962" s="170"/>
      <c r="B11962" s="168"/>
    </row>
    <row r="11963" spans="1:2" x14ac:dyDescent="0.25">
      <c r="A11963" s="170"/>
      <c r="B11963" s="168"/>
    </row>
    <row r="11964" spans="1:2" x14ac:dyDescent="0.25">
      <c r="A11964" s="170"/>
      <c r="B11964" s="168"/>
    </row>
    <row r="11965" spans="1:2" x14ac:dyDescent="0.25">
      <c r="A11965" s="170"/>
      <c r="B11965" s="168"/>
    </row>
    <row r="11966" spans="1:2" x14ac:dyDescent="0.25">
      <c r="A11966" s="170"/>
      <c r="B11966" s="168"/>
    </row>
    <row r="11967" spans="1:2" x14ac:dyDescent="0.25">
      <c r="A11967" s="170"/>
      <c r="B11967" s="168"/>
    </row>
    <row r="11968" spans="1:2" x14ac:dyDescent="0.25">
      <c r="A11968" s="170"/>
      <c r="B11968" s="168"/>
    </row>
    <row r="11969" spans="1:2" x14ac:dyDescent="0.25">
      <c r="A11969" s="170"/>
      <c r="B11969" s="168"/>
    </row>
    <row r="11970" spans="1:2" x14ac:dyDescent="0.25">
      <c r="A11970" s="170"/>
      <c r="B11970" s="168"/>
    </row>
    <row r="11971" spans="1:2" x14ac:dyDescent="0.25">
      <c r="A11971" s="170"/>
      <c r="B11971" s="168"/>
    </row>
    <row r="11972" spans="1:2" x14ac:dyDescent="0.25">
      <c r="A11972" s="170"/>
      <c r="B11972" s="168"/>
    </row>
    <row r="11973" spans="1:2" x14ac:dyDescent="0.25">
      <c r="A11973" s="170"/>
      <c r="B11973" s="168"/>
    </row>
    <row r="11974" spans="1:2" x14ac:dyDescent="0.25">
      <c r="A11974" s="170"/>
      <c r="B11974" s="168"/>
    </row>
    <row r="11975" spans="1:2" x14ac:dyDescent="0.25">
      <c r="A11975" s="170"/>
      <c r="B11975" s="168"/>
    </row>
    <row r="11976" spans="1:2" x14ac:dyDescent="0.25">
      <c r="A11976" s="170"/>
      <c r="B11976" s="168"/>
    </row>
    <row r="11977" spans="1:2" x14ac:dyDescent="0.25">
      <c r="A11977" s="170"/>
      <c r="B11977" s="168"/>
    </row>
    <row r="11978" spans="1:2" x14ac:dyDescent="0.25">
      <c r="A11978" s="170"/>
      <c r="B11978" s="168"/>
    </row>
    <row r="11979" spans="1:2" x14ac:dyDescent="0.25">
      <c r="A11979" s="170"/>
      <c r="B11979" s="168"/>
    </row>
    <row r="11980" spans="1:2" x14ac:dyDescent="0.25">
      <c r="A11980" s="170"/>
      <c r="B11980" s="168"/>
    </row>
    <row r="11981" spans="1:2" x14ac:dyDescent="0.25">
      <c r="A11981" s="170"/>
      <c r="B11981" s="168"/>
    </row>
    <row r="11982" spans="1:2" x14ac:dyDescent="0.25">
      <c r="A11982" s="170"/>
      <c r="B11982" s="168"/>
    </row>
    <row r="11983" spans="1:2" x14ac:dyDescent="0.25">
      <c r="A11983" s="170"/>
      <c r="B11983" s="168"/>
    </row>
    <row r="11984" spans="1:2" x14ac:dyDescent="0.25">
      <c r="A11984" s="170"/>
      <c r="B11984" s="168"/>
    </row>
    <row r="11985" spans="1:2" x14ac:dyDescent="0.25">
      <c r="A11985" s="170"/>
      <c r="B11985" s="168"/>
    </row>
    <row r="11986" spans="1:2" x14ac:dyDescent="0.25">
      <c r="A11986" s="170"/>
      <c r="B11986" s="168"/>
    </row>
    <row r="11987" spans="1:2" x14ac:dyDescent="0.25">
      <c r="A11987" s="170"/>
      <c r="B11987" s="168"/>
    </row>
    <row r="11988" spans="1:2" x14ac:dyDescent="0.25">
      <c r="A11988" s="170"/>
      <c r="B11988" s="168"/>
    </row>
    <row r="11989" spans="1:2" x14ac:dyDescent="0.25">
      <c r="A11989" s="170"/>
      <c r="B11989" s="168"/>
    </row>
    <row r="11990" spans="1:2" x14ac:dyDescent="0.25">
      <c r="A11990" s="170"/>
      <c r="B11990" s="168"/>
    </row>
    <row r="11991" spans="1:2" x14ac:dyDescent="0.25">
      <c r="A11991" s="170"/>
      <c r="B11991" s="168"/>
    </row>
    <row r="11992" spans="1:2" x14ac:dyDescent="0.25">
      <c r="A11992" s="170"/>
      <c r="B11992" s="168"/>
    </row>
    <row r="11993" spans="1:2" x14ac:dyDescent="0.25">
      <c r="A11993" s="170"/>
      <c r="B11993" s="168"/>
    </row>
    <row r="11994" spans="1:2" x14ac:dyDescent="0.25">
      <c r="A11994" s="170"/>
      <c r="B11994" s="168"/>
    </row>
    <row r="11995" spans="1:2" x14ac:dyDescent="0.25">
      <c r="A11995" s="170"/>
      <c r="B11995" s="168"/>
    </row>
    <row r="11996" spans="1:2" x14ac:dyDescent="0.25">
      <c r="A11996" s="170"/>
      <c r="B11996" s="168"/>
    </row>
    <row r="11997" spans="1:2" x14ac:dyDescent="0.25">
      <c r="A11997" s="170"/>
      <c r="B11997" s="168"/>
    </row>
    <row r="11998" spans="1:2" x14ac:dyDescent="0.25">
      <c r="A11998" s="170"/>
      <c r="B11998" s="168"/>
    </row>
    <row r="11999" spans="1:2" x14ac:dyDescent="0.25">
      <c r="A11999" s="170"/>
      <c r="B11999" s="168"/>
    </row>
    <row r="12000" spans="1:2" x14ac:dyDescent="0.25">
      <c r="A12000" s="170"/>
      <c r="B12000" s="168"/>
    </row>
    <row r="12001" spans="1:2" x14ac:dyDescent="0.25">
      <c r="A12001" s="170"/>
      <c r="B12001" s="168"/>
    </row>
    <row r="12002" spans="1:2" x14ac:dyDescent="0.25">
      <c r="A12002" s="170"/>
      <c r="B12002" s="168"/>
    </row>
    <row r="12003" spans="1:2" x14ac:dyDescent="0.25">
      <c r="A12003" s="170"/>
      <c r="B12003" s="168"/>
    </row>
    <row r="12004" spans="1:2" x14ac:dyDescent="0.25">
      <c r="A12004" s="170"/>
      <c r="B12004" s="168"/>
    </row>
    <row r="12005" spans="1:2" x14ac:dyDescent="0.25">
      <c r="A12005" s="170"/>
      <c r="B12005" s="168"/>
    </row>
    <row r="12006" spans="1:2" x14ac:dyDescent="0.25">
      <c r="A12006" s="170"/>
      <c r="B12006" s="168"/>
    </row>
    <row r="12007" spans="1:2" x14ac:dyDescent="0.25">
      <c r="A12007" s="170"/>
      <c r="B12007" s="168"/>
    </row>
    <row r="12008" spans="1:2" x14ac:dyDescent="0.25">
      <c r="A12008" s="170"/>
      <c r="B12008" s="168"/>
    </row>
    <row r="12009" spans="1:2" x14ac:dyDescent="0.25">
      <c r="A12009" s="170"/>
      <c r="B12009" s="168"/>
    </row>
    <row r="12010" spans="1:2" x14ac:dyDescent="0.25">
      <c r="A12010" s="170"/>
      <c r="B12010" s="168"/>
    </row>
    <row r="12011" spans="1:2" x14ac:dyDescent="0.25">
      <c r="A12011" s="170"/>
      <c r="B12011" s="168"/>
    </row>
    <row r="12012" spans="1:2" x14ac:dyDescent="0.25">
      <c r="A12012" s="170"/>
      <c r="B12012" s="168"/>
    </row>
    <row r="12013" spans="1:2" x14ac:dyDescent="0.25">
      <c r="A12013" s="170"/>
      <c r="B12013" s="168"/>
    </row>
    <row r="12014" spans="1:2" x14ac:dyDescent="0.25">
      <c r="A12014" s="170"/>
      <c r="B12014" s="168"/>
    </row>
    <row r="12015" spans="1:2" x14ac:dyDescent="0.25">
      <c r="A12015" s="170"/>
      <c r="B12015" s="168"/>
    </row>
    <row r="12016" spans="1:2" x14ac:dyDescent="0.25">
      <c r="A12016" s="170"/>
      <c r="B12016" s="168"/>
    </row>
    <row r="12017" spans="1:2" x14ac:dyDescent="0.25">
      <c r="A12017" s="170"/>
      <c r="B12017" s="168"/>
    </row>
    <row r="12018" spans="1:2" x14ac:dyDescent="0.25">
      <c r="A12018" s="170"/>
      <c r="B12018" s="168"/>
    </row>
    <row r="12019" spans="1:2" x14ac:dyDescent="0.25">
      <c r="A12019" s="170"/>
      <c r="B12019" s="168"/>
    </row>
    <row r="12020" spans="1:2" x14ac:dyDescent="0.25">
      <c r="A12020" s="170"/>
      <c r="B12020" s="168"/>
    </row>
    <row r="12021" spans="1:2" x14ac:dyDescent="0.25">
      <c r="A12021" s="170"/>
      <c r="B12021" s="168"/>
    </row>
    <row r="12022" spans="1:2" x14ac:dyDescent="0.25">
      <c r="A12022" s="170"/>
      <c r="B12022" s="168"/>
    </row>
    <row r="12023" spans="1:2" x14ac:dyDescent="0.25">
      <c r="A12023" s="170"/>
      <c r="B12023" s="168"/>
    </row>
    <row r="12024" spans="1:2" x14ac:dyDescent="0.25">
      <c r="A12024" s="170"/>
      <c r="B12024" s="168"/>
    </row>
    <row r="12025" spans="1:2" x14ac:dyDescent="0.25">
      <c r="A12025" s="170"/>
      <c r="B12025" s="168"/>
    </row>
    <row r="12026" spans="1:2" x14ac:dyDescent="0.25">
      <c r="A12026" s="170"/>
      <c r="B12026" s="168"/>
    </row>
    <row r="12027" spans="1:2" x14ac:dyDescent="0.25">
      <c r="A12027" s="170"/>
      <c r="B12027" s="168"/>
    </row>
    <row r="12028" spans="1:2" x14ac:dyDescent="0.25">
      <c r="A12028" s="170"/>
      <c r="B12028" s="168"/>
    </row>
    <row r="12029" spans="1:2" x14ac:dyDescent="0.25">
      <c r="A12029" s="170"/>
      <c r="B12029" s="168"/>
    </row>
    <row r="12030" spans="1:2" x14ac:dyDescent="0.25">
      <c r="A12030" s="170"/>
      <c r="B12030" s="168"/>
    </row>
    <row r="12031" spans="1:2" x14ac:dyDescent="0.25">
      <c r="A12031" s="170"/>
      <c r="B12031" s="168"/>
    </row>
    <row r="12032" spans="1:2" x14ac:dyDescent="0.25">
      <c r="A12032" s="170"/>
      <c r="B12032" s="168"/>
    </row>
    <row r="12033" spans="1:2" x14ac:dyDescent="0.25">
      <c r="A12033" s="170"/>
      <c r="B12033" s="168"/>
    </row>
    <row r="12034" spans="1:2" x14ac:dyDescent="0.25">
      <c r="A12034" s="170"/>
      <c r="B12034" s="168"/>
    </row>
    <row r="12035" spans="1:2" x14ac:dyDescent="0.25">
      <c r="A12035" s="170"/>
      <c r="B12035" s="168"/>
    </row>
    <row r="12036" spans="1:2" x14ac:dyDescent="0.25">
      <c r="A12036" s="170"/>
      <c r="B12036" s="168"/>
    </row>
    <row r="12037" spans="1:2" x14ac:dyDescent="0.25">
      <c r="A12037" s="170"/>
      <c r="B12037" s="168"/>
    </row>
    <row r="12038" spans="1:2" x14ac:dyDescent="0.25">
      <c r="A12038" s="170"/>
      <c r="B12038" s="168"/>
    </row>
    <row r="12039" spans="1:2" x14ac:dyDescent="0.25">
      <c r="A12039" s="170"/>
      <c r="B12039" s="168"/>
    </row>
    <row r="12040" spans="1:2" x14ac:dyDescent="0.25">
      <c r="A12040" s="170"/>
      <c r="B12040" s="168"/>
    </row>
    <row r="12041" spans="1:2" x14ac:dyDescent="0.25">
      <c r="A12041" s="170"/>
      <c r="B12041" s="168"/>
    </row>
    <row r="12042" spans="1:2" x14ac:dyDescent="0.25">
      <c r="A12042" s="170"/>
      <c r="B12042" s="168"/>
    </row>
    <row r="12043" spans="1:2" x14ac:dyDescent="0.25">
      <c r="A12043" s="170"/>
      <c r="B12043" s="168"/>
    </row>
    <row r="12044" spans="1:2" x14ac:dyDescent="0.25">
      <c r="A12044" s="170"/>
      <c r="B12044" s="168"/>
    </row>
    <row r="12045" spans="1:2" x14ac:dyDescent="0.25">
      <c r="A12045" s="170"/>
      <c r="B12045" s="168"/>
    </row>
    <row r="12046" spans="1:2" x14ac:dyDescent="0.25">
      <c r="A12046" s="170"/>
      <c r="B12046" s="168"/>
    </row>
    <row r="12047" spans="1:2" x14ac:dyDescent="0.25">
      <c r="A12047" s="170"/>
      <c r="B12047" s="168"/>
    </row>
    <row r="12048" spans="1:2" x14ac:dyDescent="0.25">
      <c r="A12048" s="170"/>
      <c r="B12048" s="168"/>
    </row>
    <row r="12049" spans="1:2" x14ac:dyDescent="0.25">
      <c r="A12049" s="170"/>
      <c r="B12049" s="168"/>
    </row>
    <row r="12050" spans="1:2" x14ac:dyDescent="0.25">
      <c r="A12050" s="170"/>
      <c r="B12050" s="168"/>
    </row>
    <row r="12051" spans="1:2" x14ac:dyDescent="0.25">
      <c r="A12051" s="170"/>
      <c r="B12051" s="168"/>
    </row>
    <row r="12052" spans="1:2" x14ac:dyDescent="0.25">
      <c r="A12052" s="170"/>
      <c r="B12052" s="168"/>
    </row>
    <row r="12053" spans="1:2" x14ac:dyDescent="0.25">
      <c r="A12053" s="170"/>
      <c r="B12053" s="168"/>
    </row>
    <row r="12054" spans="1:2" x14ac:dyDescent="0.25">
      <c r="A12054" s="170"/>
      <c r="B12054" s="168"/>
    </row>
    <row r="12055" spans="1:2" x14ac:dyDescent="0.25">
      <c r="A12055" s="170"/>
      <c r="B12055" s="168"/>
    </row>
    <row r="12056" spans="1:2" x14ac:dyDescent="0.25">
      <c r="A12056" s="170"/>
      <c r="B12056" s="168"/>
    </row>
    <row r="12057" spans="1:2" x14ac:dyDescent="0.25">
      <c r="A12057" s="170"/>
      <c r="B12057" s="168"/>
    </row>
    <row r="12058" spans="1:2" x14ac:dyDescent="0.25">
      <c r="A12058" s="170"/>
      <c r="B12058" s="168"/>
    </row>
    <row r="12059" spans="1:2" x14ac:dyDescent="0.25">
      <c r="A12059" s="170"/>
      <c r="B12059" s="168"/>
    </row>
    <row r="12060" spans="1:2" x14ac:dyDescent="0.25">
      <c r="A12060" s="170"/>
      <c r="B12060" s="168"/>
    </row>
    <row r="12061" spans="1:2" x14ac:dyDescent="0.25">
      <c r="A12061" s="170"/>
      <c r="B12061" s="168"/>
    </row>
    <row r="12062" spans="1:2" x14ac:dyDescent="0.25">
      <c r="A12062" s="170"/>
      <c r="B12062" s="168"/>
    </row>
    <row r="12063" spans="1:2" x14ac:dyDescent="0.25">
      <c r="A12063" s="170"/>
      <c r="B12063" s="168"/>
    </row>
    <row r="12064" spans="1:2" x14ac:dyDescent="0.25">
      <c r="A12064" s="170"/>
      <c r="B12064" s="168"/>
    </row>
    <row r="12065" spans="1:2" x14ac:dyDescent="0.25">
      <c r="A12065" s="170"/>
      <c r="B12065" s="168"/>
    </row>
    <row r="12066" spans="1:2" x14ac:dyDescent="0.25">
      <c r="A12066" s="170"/>
      <c r="B12066" s="168"/>
    </row>
    <row r="12067" spans="1:2" x14ac:dyDescent="0.25">
      <c r="A12067" s="170"/>
      <c r="B12067" s="168"/>
    </row>
    <row r="12068" spans="1:2" x14ac:dyDescent="0.25">
      <c r="A12068" s="170"/>
      <c r="B12068" s="168"/>
    </row>
    <row r="12069" spans="1:2" x14ac:dyDescent="0.25">
      <c r="A12069" s="170"/>
      <c r="B12069" s="168"/>
    </row>
    <row r="12070" spans="1:2" x14ac:dyDescent="0.25">
      <c r="A12070" s="170"/>
      <c r="B12070" s="168"/>
    </row>
    <row r="12071" spans="1:2" x14ac:dyDescent="0.25">
      <c r="A12071" s="170"/>
      <c r="B12071" s="168"/>
    </row>
    <row r="12072" spans="1:2" x14ac:dyDescent="0.25">
      <c r="A12072" s="170"/>
      <c r="B12072" s="168"/>
    </row>
    <row r="12073" spans="1:2" x14ac:dyDescent="0.25">
      <c r="A12073" s="170"/>
      <c r="B12073" s="168"/>
    </row>
    <row r="12074" spans="1:2" x14ac:dyDescent="0.25">
      <c r="A12074" s="170"/>
      <c r="B12074" s="168"/>
    </row>
    <row r="12075" spans="1:2" x14ac:dyDescent="0.25">
      <c r="A12075" s="170"/>
      <c r="B12075" s="168"/>
    </row>
    <row r="12076" spans="1:2" x14ac:dyDescent="0.25">
      <c r="A12076" s="170"/>
      <c r="B12076" s="168"/>
    </row>
    <row r="12077" spans="1:2" x14ac:dyDescent="0.25">
      <c r="A12077" s="170"/>
      <c r="B12077" s="168"/>
    </row>
    <row r="12078" spans="1:2" x14ac:dyDescent="0.25">
      <c r="A12078" s="170"/>
      <c r="B12078" s="168"/>
    </row>
    <row r="12079" spans="1:2" x14ac:dyDescent="0.25">
      <c r="A12079" s="170"/>
      <c r="B12079" s="168"/>
    </row>
    <row r="12080" spans="1:2" x14ac:dyDescent="0.25">
      <c r="A12080" s="170"/>
      <c r="B12080" s="168"/>
    </row>
    <row r="12081" spans="1:2" x14ac:dyDescent="0.25">
      <c r="A12081" s="170"/>
      <c r="B12081" s="168"/>
    </row>
    <row r="12082" spans="1:2" x14ac:dyDescent="0.25">
      <c r="A12082" s="170"/>
      <c r="B12082" s="168"/>
    </row>
    <row r="12083" spans="1:2" x14ac:dyDescent="0.25">
      <c r="A12083" s="170"/>
      <c r="B12083" s="168"/>
    </row>
    <row r="12084" spans="1:2" x14ac:dyDescent="0.25">
      <c r="A12084" s="170"/>
      <c r="B12084" s="168"/>
    </row>
    <row r="12085" spans="1:2" x14ac:dyDescent="0.25">
      <c r="A12085" s="170"/>
      <c r="B12085" s="168"/>
    </row>
    <row r="12086" spans="1:2" x14ac:dyDescent="0.25">
      <c r="A12086" s="170"/>
      <c r="B12086" s="168"/>
    </row>
    <row r="12087" spans="1:2" x14ac:dyDescent="0.25">
      <c r="A12087" s="170"/>
      <c r="B12087" s="168"/>
    </row>
    <row r="12088" spans="1:2" x14ac:dyDescent="0.25">
      <c r="A12088" s="170"/>
      <c r="B12088" s="168"/>
    </row>
    <row r="12089" spans="1:2" x14ac:dyDescent="0.25">
      <c r="A12089" s="170"/>
      <c r="B12089" s="168"/>
    </row>
    <row r="12090" spans="1:2" x14ac:dyDescent="0.25">
      <c r="A12090" s="170"/>
      <c r="B12090" s="168"/>
    </row>
    <row r="12091" spans="1:2" x14ac:dyDescent="0.25">
      <c r="A12091" s="170"/>
      <c r="B12091" s="168"/>
    </row>
    <row r="12092" spans="1:2" x14ac:dyDescent="0.25">
      <c r="A12092" s="170"/>
      <c r="B12092" s="168"/>
    </row>
    <row r="12093" spans="1:2" x14ac:dyDescent="0.25">
      <c r="A12093" s="170"/>
      <c r="B12093" s="168"/>
    </row>
    <row r="12094" spans="1:2" x14ac:dyDescent="0.25">
      <c r="A12094" s="170"/>
      <c r="B12094" s="168"/>
    </row>
    <row r="12095" spans="1:2" x14ac:dyDescent="0.25">
      <c r="A12095" s="170"/>
      <c r="B12095" s="168"/>
    </row>
    <row r="12096" spans="1:2" x14ac:dyDescent="0.25">
      <c r="A12096" s="170"/>
      <c r="B12096" s="168"/>
    </row>
    <row r="12097" spans="1:2" x14ac:dyDescent="0.25">
      <c r="A12097" s="170"/>
      <c r="B12097" s="168"/>
    </row>
    <row r="12098" spans="1:2" x14ac:dyDescent="0.25">
      <c r="A12098" s="170"/>
      <c r="B12098" s="168"/>
    </row>
    <row r="12099" spans="1:2" x14ac:dyDescent="0.25">
      <c r="A12099" s="170"/>
      <c r="B12099" s="168"/>
    </row>
    <row r="12100" spans="1:2" x14ac:dyDescent="0.25">
      <c r="A12100" s="170"/>
      <c r="B12100" s="168"/>
    </row>
    <row r="12101" spans="1:2" x14ac:dyDescent="0.25">
      <c r="A12101" s="170"/>
      <c r="B12101" s="168"/>
    </row>
    <row r="12102" spans="1:2" x14ac:dyDescent="0.25">
      <c r="A12102" s="170"/>
      <c r="B12102" s="168"/>
    </row>
    <row r="12103" spans="1:2" x14ac:dyDescent="0.25">
      <c r="A12103" s="170"/>
      <c r="B12103" s="168"/>
    </row>
    <row r="12104" spans="1:2" x14ac:dyDescent="0.25">
      <c r="A12104" s="170"/>
      <c r="B12104" s="168"/>
    </row>
    <row r="12105" spans="1:2" x14ac:dyDescent="0.25">
      <c r="A12105" s="170"/>
      <c r="B12105" s="168"/>
    </row>
    <row r="12106" spans="1:2" x14ac:dyDescent="0.25">
      <c r="A12106" s="170"/>
      <c r="B12106" s="168"/>
    </row>
    <row r="12107" spans="1:2" x14ac:dyDescent="0.25">
      <c r="A12107" s="170"/>
      <c r="B12107" s="168"/>
    </row>
    <row r="12108" spans="1:2" x14ac:dyDescent="0.25">
      <c r="A12108" s="170"/>
      <c r="B12108" s="168"/>
    </row>
    <row r="12109" spans="1:2" x14ac:dyDescent="0.25">
      <c r="A12109" s="170"/>
      <c r="B12109" s="168"/>
    </row>
    <row r="12110" spans="1:2" x14ac:dyDescent="0.25">
      <c r="A12110" s="170"/>
      <c r="B12110" s="168"/>
    </row>
    <row r="12111" spans="1:2" x14ac:dyDescent="0.25">
      <c r="A12111" s="170"/>
      <c r="B12111" s="168"/>
    </row>
    <row r="12112" spans="1:2" x14ac:dyDescent="0.25">
      <c r="A12112" s="170"/>
      <c r="B12112" s="168"/>
    </row>
    <row r="12113" spans="1:2" x14ac:dyDescent="0.25">
      <c r="A12113" s="170"/>
      <c r="B12113" s="168"/>
    </row>
    <row r="12114" spans="1:2" x14ac:dyDescent="0.25">
      <c r="A12114" s="170"/>
      <c r="B12114" s="168"/>
    </row>
    <row r="12115" spans="1:2" x14ac:dyDescent="0.25">
      <c r="A12115" s="170"/>
      <c r="B12115" s="168"/>
    </row>
    <row r="12116" spans="1:2" x14ac:dyDescent="0.25">
      <c r="A12116" s="170"/>
      <c r="B12116" s="168"/>
    </row>
    <row r="12117" spans="1:2" x14ac:dyDescent="0.25">
      <c r="A12117" s="170"/>
      <c r="B12117" s="168"/>
    </row>
    <row r="12118" spans="1:2" x14ac:dyDescent="0.25">
      <c r="A12118" s="170"/>
      <c r="B12118" s="168"/>
    </row>
    <row r="12119" spans="1:2" x14ac:dyDescent="0.25">
      <c r="A12119" s="170"/>
      <c r="B12119" s="168"/>
    </row>
    <row r="12120" spans="1:2" x14ac:dyDescent="0.25">
      <c r="A12120" s="170"/>
      <c r="B12120" s="168"/>
    </row>
    <row r="12121" spans="1:2" x14ac:dyDescent="0.25">
      <c r="A12121" s="170"/>
      <c r="B12121" s="168"/>
    </row>
    <row r="12122" spans="1:2" x14ac:dyDescent="0.25">
      <c r="A12122" s="170"/>
      <c r="B12122" s="168"/>
    </row>
    <row r="12123" spans="1:2" x14ac:dyDescent="0.25">
      <c r="A12123" s="170"/>
      <c r="B12123" s="168"/>
    </row>
    <row r="12124" spans="1:2" x14ac:dyDescent="0.25">
      <c r="A12124" s="170"/>
      <c r="B12124" s="168"/>
    </row>
    <row r="12125" spans="1:2" x14ac:dyDescent="0.25">
      <c r="A12125" s="170"/>
      <c r="B12125" s="168"/>
    </row>
    <row r="12126" spans="1:2" x14ac:dyDescent="0.25">
      <c r="A12126" s="170"/>
      <c r="B12126" s="168"/>
    </row>
    <row r="12127" spans="1:2" x14ac:dyDescent="0.25">
      <c r="A12127" s="170"/>
      <c r="B12127" s="168"/>
    </row>
    <row r="12128" spans="1:2" x14ac:dyDescent="0.25">
      <c r="A12128" s="170"/>
      <c r="B12128" s="168"/>
    </row>
    <row r="12129" spans="1:2" x14ac:dyDescent="0.25">
      <c r="A12129" s="170"/>
      <c r="B12129" s="168"/>
    </row>
    <row r="12130" spans="1:2" x14ac:dyDescent="0.25">
      <c r="A12130" s="170"/>
      <c r="B12130" s="168"/>
    </row>
    <row r="12131" spans="1:2" x14ac:dyDescent="0.25">
      <c r="A12131" s="170"/>
      <c r="B12131" s="168"/>
    </row>
    <row r="12132" spans="1:2" x14ac:dyDescent="0.25">
      <c r="A12132" s="170"/>
      <c r="B12132" s="168"/>
    </row>
    <row r="12133" spans="1:2" x14ac:dyDescent="0.25">
      <c r="A12133" s="170"/>
      <c r="B12133" s="168"/>
    </row>
    <row r="12134" spans="1:2" x14ac:dyDescent="0.25">
      <c r="A12134" s="170"/>
      <c r="B12134" s="168"/>
    </row>
    <row r="12135" spans="1:2" x14ac:dyDescent="0.25">
      <c r="A12135" s="170"/>
      <c r="B12135" s="168"/>
    </row>
    <row r="12136" spans="1:2" x14ac:dyDescent="0.25">
      <c r="A12136" s="170"/>
      <c r="B12136" s="168"/>
    </row>
    <row r="12137" spans="1:2" x14ac:dyDescent="0.25">
      <c r="A12137" s="170"/>
      <c r="B12137" s="168"/>
    </row>
    <row r="12138" spans="1:2" x14ac:dyDescent="0.25">
      <c r="A12138" s="170"/>
      <c r="B12138" s="168"/>
    </row>
    <row r="12139" spans="1:2" x14ac:dyDescent="0.25">
      <c r="A12139" s="170"/>
      <c r="B12139" s="168"/>
    </row>
    <row r="12140" spans="1:2" x14ac:dyDescent="0.25">
      <c r="A12140" s="170"/>
      <c r="B12140" s="168"/>
    </row>
    <row r="12141" spans="1:2" x14ac:dyDescent="0.25">
      <c r="A12141" s="170"/>
      <c r="B12141" s="168"/>
    </row>
    <row r="12142" spans="1:2" x14ac:dyDescent="0.25">
      <c r="A12142" s="170"/>
      <c r="B12142" s="168"/>
    </row>
    <row r="12143" spans="1:2" x14ac:dyDescent="0.25">
      <c r="A12143" s="170"/>
      <c r="B12143" s="168"/>
    </row>
    <row r="12144" spans="1:2" x14ac:dyDescent="0.25">
      <c r="A12144" s="170"/>
      <c r="B12144" s="168"/>
    </row>
    <row r="12145" spans="1:2" x14ac:dyDescent="0.25">
      <c r="A12145" s="170"/>
      <c r="B12145" s="168"/>
    </row>
    <row r="12146" spans="1:2" x14ac:dyDescent="0.25">
      <c r="A12146" s="170"/>
      <c r="B12146" s="168"/>
    </row>
    <row r="12147" spans="1:2" x14ac:dyDescent="0.25">
      <c r="A12147" s="170"/>
      <c r="B12147" s="168"/>
    </row>
    <row r="12148" spans="1:2" x14ac:dyDescent="0.25">
      <c r="A12148" s="170"/>
      <c r="B12148" s="168"/>
    </row>
    <row r="12149" spans="1:2" x14ac:dyDescent="0.25">
      <c r="A12149" s="170"/>
      <c r="B12149" s="168"/>
    </row>
    <row r="12150" spans="1:2" x14ac:dyDescent="0.25">
      <c r="A12150" s="170"/>
      <c r="B12150" s="168"/>
    </row>
    <row r="12151" spans="1:2" x14ac:dyDescent="0.25">
      <c r="A12151" s="170"/>
      <c r="B12151" s="168"/>
    </row>
    <row r="12152" spans="1:2" x14ac:dyDescent="0.25">
      <c r="A12152" s="170"/>
      <c r="B12152" s="168"/>
    </row>
    <row r="12153" spans="1:2" x14ac:dyDescent="0.25">
      <c r="A12153" s="170"/>
      <c r="B12153" s="168"/>
    </row>
    <row r="12154" spans="1:2" x14ac:dyDescent="0.25">
      <c r="A12154" s="170"/>
      <c r="B12154" s="168"/>
    </row>
    <row r="12155" spans="1:2" x14ac:dyDescent="0.25">
      <c r="A12155" s="170"/>
      <c r="B12155" s="168"/>
    </row>
    <row r="12156" spans="1:2" x14ac:dyDescent="0.25">
      <c r="A12156" s="170"/>
      <c r="B12156" s="168"/>
    </row>
    <row r="12157" spans="1:2" x14ac:dyDescent="0.25">
      <c r="A12157" s="170"/>
      <c r="B12157" s="168"/>
    </row>
    <row r="12158" spans="1:2" x14ac:dyDescent="0.25">
      <c r="A12158" s="170"/>
      <c r="B12158" s="168"/>
    </row>
    <row r="12159" spans="1:2" x14ac:dyDescent="0.25">
      <c r="A12159" s="170"/>
      <c r="B12159" s="168"/>
    </row>
    <row r="12160" spans="1:2" x14ac:dyDescent="0.25">
      <c r="A12160" s="170"/>
      <c r="B12160" s="168"/>
    </row>
    <row r="12161" spans="1:2" x14ac:dyDescent="0.25">
      <c r="A12161" s="170"/>
      <c r="B12161" s="168"/>
    </row>
    <row r="12162" spans="1:2" x14ac:dyDescent="0.25">
      <c r="A12162" s="170"/>
      <c r="B12162" s="168"/>
    </row>
    <row r="12163" spans="1:2" x14ac:dyDescent="0.25">
      <c r="A12163" s="170"/>
      <c r="B12163" s="168"/>
    </row>
    <row r="12164" spans="1:2" x14ac:dyDescent="0.25">
      <c r="A12164" s="170"/>
      <c r="B12164" s="168"/>
    </row>
    <row r="12165" spans="1:2" x14ac:dyDescent="0.25">
      <c r="A12165" s="170"/>
      <c r="B12165" s="168"/>
    </row>
    <row r="12166" spans="1:2" x14ac:dyDescent="0.25">
      <c r="A12166" s="170"/>
      <c r="B12166" s="168"/>
    </row>
    <row r="12167" spans="1:2" x14ac:dyDescent="0.25">
      <c r="A12167" s="170"/>
      <c r="B12167" s="168"/>
    </row>
    <row r="12168" spans="1:2" x14ac:dyDescent="0.25">
      <c r="A12168" s="170"/>
      <c r="B12168" s="168"/>
    </row>
    <row r="12169" spans="1:2" x14ac:dyDescent="0.25">
      <c r="A12169" s="170"/>
      <c r="B12169" s="168"/>
    </row>
    <row r="12170" spans="1:2" x14ac:dyDescent="0.25">
      <c r="A12170" s="170"/>
      <c r="B12170" s="168"/>
    </row>
    <row r="12171" spans="1:2" x14ac:dyDescent="0.25">
      <c r="A12171" s="170"/>
      <c r="B12171" s="168"/>
    </row>
    <row r="12172" spans="1:2" x14ac:dyDescent="0.25">
      <c r="A12172" s="170"/>
      <c r="B12172" s="168"/>
    </row>
    <row r="12173" spans="1:2" x14ac:dyDescent="0.25">
      <c r="A12173" s="170"/>
      <c r="B12173" s="168"/>
    </row>
    <row r="12174" spans="1:2" x14ac:dyDescent="0.25">
      <c r="A12174" s="170"/>
      <c r="B12174" s="168"/>
    </row>
    <row r="12175" spans="1:2" x14ac:dyDescent="0.25">
      <c r="A12175" s="170"/>
      <c r="B12175" s="168"/>
    </row>
    <row r="12176" spans="1:2" x14ac:dyDescent="0.25">
      <c r="A12176" s="170"/>
      <c r="B12176" s="168"/>
    </row>
    <row r="12177" spans="1:2" x14ac:dyDescent="0.25">
      <c r="A12177" s="170"/>
      <c r="B12177" s="168"/>
    </row>
    <row r="12178" spans="1:2" x14ac:dyDescent="0.25">
      <c r="A12178" s="170"/>
      <c r="B12178" s="168"/>
    </row>
    <row r="12179" spans="1:2" x14ac:dyDescent="0.25">
      <c r="A12179" s="170"/>
      <c r="B12179" s="168"/>
    </row>
    <row r="12180" spans="1:2" x14ac:dyDescent="0.25">
      <c r="A12180" s="170"/>
      <c r="B12180" s="168"/>
    </row>
    <row r="12181" spans="1:2" x14ac:dyDescent="0.25">
      <c r="A12181" s="170"/>
      <c r="B12181" s="168"/>
    </row>
    <row r="12182" spans="1:2" x14ac:dyDescent="0.25">
      <c r="A12182" s="170"/>
      <c r="B12182" s="168"/>
    </row>
    <row r="12183" spans="1:2" x14ac:dyDescent="0.25">
      <c r="A12183" s="170"/>
      <c r="B12183" s="168"/>
    </row>
    <row r="12184" spans="1:2" x14ac:dyDescent="0.25">
      <c r="A12184" s="170"/>
      <c r="B12184" s="168"/>
    </row>
    <row r="12185" spans="1:2" x14ac:dyDescent="0.25">
      <c r="A12185" s="170"/>
      <c r="B12185" s="168"/>
    </row>
    <row r="12186" spans="1:2" x14ac:dyDescent="0.25">
      <c r="A12186" s="170"/>
      <c r="B12186" s="168"/>
    </row>
    <row r="12187" spans="1:2" x14ac:dyDescent="0.25">
      <c r="A12187" s="170"/>
      <c r="B12187" s="168"/>
    </row>
    <row r="12188" spans="1:2" x14ac:dyDescent="0.25">
      <c r="A12188" s="170"/>
      <c r="B12188" s="168"/>
    </row>
    <row r="12189" spans="1:2" x14ac:dyDescent="0.25">
      <c r="A12189" s="170"/>
      <c r="B12189" s="168"/>
    </row>
    <row r="12190" spans="1:2" x14ac:dyDescent="0.25">
      <c r="A12190" s="170"/>
      <c r="B12190" s="168"/>
    </row>
    <row r="12191" spans="1:2" x14ac:dyDescent="0.25">
      <c r="A12191" s="170"/>
      <c r="B12191" s="168"/>
    </row>
    <row r="12192" spans="1:2" x14ac:dyDescent="0.25">
      <c r="A12192" s="170"/>
      <c r="B12192" s="168"/>
    </row>
    <row r="12193" spans="1:2" x14ac:dyDescent="0.25">
      <c r="A12193" s="170"/>
      <c r="B12193" s="168"/>
    </row>
    <row r="12194" spans="1:2" x14ac:dyDescent="0.25">
      <c r="A12194" s="170"/>
      <c r="B12194" s="168"/>
    </row>
    <row r="12195" spans="1:2" x14ac:dyDescent="0.25">
      <c r="A12195" s="170"/>
      <c r="B12195" s="168"/>
    </row>
    <row r="12196" spans="1:2" x14ac:dyDescent="0.25">
      <c r="A12196" s="170"/>
      <c r="B12196" s="168"/>
    </row>
    <row r="12197" spans="1:2" x14ac:dyDescent="0.25">
      <c r="A12197" s="170"/>
      <c r="B12197" s="168"/>
    </row>
    <row r="12198" spans="1:2" x14ac:dyDescent="0.25">
      <c r="A12198" s="170"/>
      <c r="B12198" s="168"/>
    </row>
    <row r="12199" spans="1:2" x14ac:dyDescent="0.25">
      <c r="A12199" s="170"/>
      <c r="B12199" s="168"/>
    </row>
    <row r="12200" spans="1:2" x14ac:dyDescent="0.25">
      <c r="A12200" s="170"/>
      <c r="B12200" s="168"/>
    </row>
    <row r="12201" spans="1:2" x14ac:dyDescent="0.25">
      <c r="A12201" s="170"/>
      <c r="B12201" s="168"/>
    </row>
    <row r="12202" spans="1:2" x14ac:dyDescent="0.25">
      <c r="A12202" s="170"/>
      <c r="B12202" s="168"/>
    </row>
    <row r="12203" spans="1:2" x14ac:dyDescent="0.25">
      <c r="A12203" s="170"/>
      <c r="B12203" s="168"/>
    </row>
    <row r="12204" spans="1:2" x14ac:dyDescent="0.25">
      <c r="A12204" s="170"/>
      <c r="B12204" s="168"/>
    </row>
    <row r="12205" spans="1:2" x14ac:dyDescent="0.25">
      <c r="A12205" s="170"/>
      <c r="B12205" s="168"/>
    </row>
    <row r="12206" spans="1:2" x14ac:dyDescent="0.25">
      <c r="A12206" s="170"/>
      <c r="B12206" s="168"/>
    </row>
    <row r="12207" spans="1:2" x14ac:dyDescent="0.25">
      <c r="A12207" s="170"/>
      <c r="B12207" s="168"/>
    </row>
    <row r="12208" spans="1:2" x14ac:dyDescent="0.25">
      <c r="A12208" s="170"/>
      <c r="B12208" s="168"/>
    </row>
    <row r="12209" spans="1:2" x14ac:dyDescent="0.25">
      <c r="A12209" s="170"/>
      <c r="B12209" s="168"/>
    </row>
    <row r="12210" spans="1:2" x14ac:dyDescent="0.25">
      <c r="A12210" s="170"/>
      <c r="B12210" s="168"/>
    </row>
    <row r="12211" spans="1:2" x14ac:dyDescent="0.25">
      <c r="A12211" s="170"/>
      <c r="B12211" s="168"/>
    </row>
    <row r="12212" spans="1:2" x14ac:dyDescent="0.25">
      <c r="A12212" s="170"/>
      <c r="B12212" s="168"/>
    </row>
    <row r="12213" spans="1:2" x14ac:dyDescent="0.25">
      <c r="A12213" s="170"/>
      <c r="B12213" s="168"/>
    </row>
    <row r="12214" spans="1:2" x14ac:dyDescent="0.25">
      <c r="A12214" s="170"/>
      <c r="B12214" s="168"/>
    </row>
    <row r="12215" spans="1:2" x14ac:dyDescent="0.25">
      <c r="A12215" s="170"/>
      <c r="B12215" s="168"/>
    </row>
    <row r="12216" spans="1:2" x14ac:dyDescent="0.25">
      <c r="A12216" s="170"/>
      <c r="B12216" s="168"/>
    </row>
    <row r="12217" spans="1:2" x14ac:dyDescent="0.25">
      <c r="A12217" s="170"/>
      <c r="B12217" s="168"/>
    </row>
    <row r="12218" spans="1:2" x14ac:dyDescent="0.25">
      <c r="A12218" s="170"/>
      <c r="B12218" s="168"/>
    </row>
    <row r="12219" spans="1:2" x14ac:dyDescent="0.25">
      <c r="A12219" s="170"/>
      <c r="B12219" s="168"/>
    </row>
    <row r="12220" spans="1:2" x14ac:dyDescent="0.25">
      <c r="A12220" s="170"/>
      <c r="B12220" s="168"/>
    </row>
    <row r="12221" spans="1:2" x14ac:dyDescent="0.25">
      <c r="A12221" s="170"/>
      <c r="B12221" s="168"/>
    </row>
    <row r="12222" spans="1:2" x14ac:dyDescent="0.25">
      <c r="A12222" s="170"/>
      <c r="B12222" s="168"/>
    </row>
    <row r="12223" spans="1:2" x14ac:dyDescent="0.25">
      <c r="A12223" s="170"/>
      <c r="B12223" s="168"/>
    </row>
    <row r="12224" spans="1:2" x14ac:dyDescent="0.25">
      <c r="A12224" s="170"/>
      <c r="B12224" s="168"/>
    </row>
    <row r="12225" spans="1:2" x14ac:dyDescent="0.25">
      <c r="A12225" s="170"/>
      <c r="B12225" s="168"/>
    </row>
    <row r="12226" spans="1:2" x14ac:dyDescent="0.25">
      <c r="A12226" s="170"/>
      <c r="B12226" s="168"/>
    </row>
    <row r="12227" spans="1:2" x14ac:dyDescent="0.25">
      <c r="A12227" s="170"/>
      <c r="B12227" s="168"/>
    </row>
    <row r="12228" spans="1:2" x14ac:dyDescent="0.25">
      <c r="A12228" s="170"/>
      <c r="B12228" s="168"/>
    </row>
    <row r="12229" spans="1:2" x14ac:dyDescent="0.25">
      <c r="A12229" s="170"/>
      <c r="B12229" s="168"/>
    </row>
    <row r="12230" spans="1:2" x14ac:dyDescent="0.25">
      <c r="A12230" s="170"/>
      <c r="B12230" s="168"/>
    </row>
    <row r="12231" spans="1:2" x14ac:dyDescent="0.25">
      <c r="A12231" s="170"/>
      <c r="B12231" s="168"/>
    </row>
    <row r="12232" spans="1:2" x14ac:dyDescent="0.25">
      <c r="A12232" s="170"/>
      <c r="B12232" s="168"/>
    </row>
    <row r="12233" spans="1:2" x14ac:dyDescent="0.25">
      <c r="A12233" s="170"/>
      <c r="B12233" s="168"/>
    </row>
    <row r="12234" spans="1:2" x14ac:dyDescent="0.25">
      <c r="A12234" s="170"/>
      <c r="B12234" s="168"/>
    </row>
    <row r="12235" spans="1:2" x14ac:dyDescent="0.25">
      <c r="A12235" s="170"/>
      <c r="B12235" s="168"/>
    </row>
    <row r="12236" spans="1:2" x14ac:dyDescent="0.25">
      <c r="A12236" s="170"/>
      <c r="B12236" s="168"/>
    </row>
    <row r="12237" spans="1:2" x14ac:dyDescent="0.25">
      <c r="A12237" s="170"/>
      <c r="B12237" s="168"/>
    </row>
    <row r="12238" spans="1:2" x14ac:dyDescent="0.25">
      <c r="A12238" s="170"/>
      <c r="B12238" s="168"/>
    </row>
    <row r="12239" spans="1:2" x14ac:dyDescent="0.25">
      <c r="A12239" s="170"/>
      <c r="B12239" s="168"/>
    </row>
    <row r="12240" spans="1:2" x14ac:dyDescent="0.25">
      <c r="A12240" s="170"/>
      <c r="B12240" s="168"/>
    </row>
    <row r="12241" spans="1:2" x14ac:dyDescent="0.25">
      <c r="A12241" s="170"/>
      <c r="B12241" s="168"/>
    </row>
    <row r="12242" spans="1:2" x14ac:dyDescent="0.25">
      <c r="A12242" s="170"/>
      <c r="B12242" s="168"/>
    </row>
    <row r="12243" spans="1:2" x14ac:dyDescent="0.25">
      <c r="A12243" s="170"/>
      <c r="B12243" s="168"/>
    </row>
    <row r="12244" spans="1:2" x14ac:dyDescent="0.25">
      <c r="A12244" s="170"/>
      <c r="B12244" s="168"/>
    </row>
    <row r="12245" spans="1:2" x14ac:dyDescent="0.25">
      <c r="A12245" s="170"/>
      <c r="B12245" s="168"/>
    </row>
    <row r="12246" spans="1:2" x14ac:dyDescent="0.25">
      <c r="A12246" s="170"/>
      <c r="B12246" s="168"/>
    </row>
    <row r="12247" spans="1:2" x14ac:dyDescent="0.25">
      <c r="A12247" s="170"/>
      <c r="B12247" s="168"/>
    </row>
    <row r="12248" spans="1:2" x14ac:dyDescent="0.25">
      <c r="A12248" s="170"/>
      <c r="B12248" s="168"/>
    </row>
    <row r="12249" spans="1:2" x14ac:dyDescent="0.25">
      <c r="A12249" s="170"/>
      <c r="B12249" s="168"/>
    </row>
    <row r="12250" spans="1:2" x14ac:dyDescent="0.25">
      <c r="A12250" s="170"/>
      <c r="B12250" s="168"/>
    </row>
    <row r="12251" spans="1:2" x14ac:dyDescent="0.25">
      <c r="A12251" s="170"/>
      <c r="B12251" s="168"/>
    </row>
    <row r="12252" spans="1:2" x14ac:dyDescent="0.25">
      <c r="A12252" s="170"/>
      <c r="B12252" s="168"/>
    </row>
    <row r="12253" spans="1:2" x14ac:dyDescent="0.25">
      <c r="A12253" s="170"/>
      <c r="B12253" s="168"/>
    </row>
    <row r="12254" spans="1:2" x14ac:dyDescent="0.25">
      <c r="A12254" s="170"/>
      <c r="B12254" s="168"/>
    </row>
    <row r="12255" spans="1:2" x14ac:dyDescent="0.25">
      <c r="A12255" s="170"/>
      <c r="B12255" s="168"/>
    </row>
    <row r="12256" spans="1:2" x14ac:dyDescent="0.25">
      <c r="A12256" s="170"/>
      <c r="B12256" s="168"/>
    </row>
    <row r="12257" spans="1:2" x14ac:dyDescent="0.25">
      <c r="A12257" s="170"/>
      <c r="B12257" s="168"/>
    </row>
    <row r="12258" spans="1:2" x14ac:dyDescent="0.25">
      <c r="A12258" s="170"/>
      <c r="B12258" s="168"/>
    </row>
    <row r="12259" spans="1:2" x14ac:dyDescent="0.25">
      <c r="A12259" s="170"/>
      <c r="B12259" s="168"/>
    </row>
    <row r="12260" spans="1:2" x14ac:dyDescent="0.25">
      <c r="A12260" s="170"/>
      <c r="B12260" s="168"/>
    </row>
    <row r="12261" spans="1:2" x14ac:dyDescent="0.25">
      <c r="A12261" s="170"/>
      <c r="B12261" s="168"/>
    </row>
    <row r="12262" spans="1:2" x14ac:dyDescent="0.25">
      <c r="A12262" s="170"/>
      <c r="B12262" s="168"/>
    </row>
    <row r="12263" spans="1:2" x14ac:dyDescent="0.25">
      <c r="A12263" s="170"/>
      <c r="B12263" s="168"/>
    </row>
    <row r="12264" spans="1:2" x14ac:dyDescent="0.25">
      <c r="A12264" s="170"/>
      <c r="B12264" s="168"/>
    </row>
    <row r="12265" spans="1:2" x14ac:dyDescent="0.25">
      <c r="A12265" s="170"/>
      <c r="B12265" s="168"/>
    </row>
    <row r="12266" spans="1:2" x14ac:dyDescent="0.25">
      <c r="A12266" s="170"/>
      <c r="B12266" s="168"/>
    </row>
    <row r="12267" spans="1:2" x14ac:dyDescent="0.25">
      <c r="A12267" s="170"/>
      <c r="B12267" s="168"/>
    </row>
    <row r="12268" spans="1:2" x14ac:dyDescent="0.25">
      <c r="A12268" s="170"/>
      <c r="B12268" s="168"/>
    </row>
    <row r="12269" spans="1:2" x14ac:dyDescent="0.25">
      <c r="A12269" s="170"/>
      <c r="B12269" s="168"/>
    </row>
    <row r="12270" spans="1:2" x14ac:dyDescent="0.25">
      <c r="A12270" s="170"/>
      <c r="B12270" s="168"/>
    </row>
    <row r="12271" spans="1:2" x14ac:dyDescent="0.25">
      <c r="A12271" s="170"/>
      <c r="B12271" s="168"/>
    </row>
    <row r="12272" spans="1:2" x14ac:dyDescent="0.25">
      <c r="A12272" s="170"/>
      <c r="B12272" s="168"/>
    </row>
    <row r="12273" spans="1:2" x14ac:dyDescent="0.25">
      <c r="A12273" s="170"/>
      <c r="B12273" s="168"/>
    </row>
    <row r="12274" spans="1:2" x14ac:dyDescent="0.25">
      <c r="A12274" s="170"/>
      <c r="B12274" s="168"/>
    </row>
    <row r="12275" spans="1:2" x14ac:dyDescent="0.25">
      <c r="A12275" s="170"/>
      <c r="B12275" s="168"/>
    </row>
    <row r="12276" spans="1:2" x14ac:dyDescent="0.25">
      <c r="A12276" s="170"/>
      <c r="B12276" s="168"/>
    </row>
    <row r="12277" spans="1:2" x14ac:dyDescent="0.25">
      <c r="A12277" s="170"/>
      <c r="B12277" s="168"/>
    </row>
    <row r="12278" spans="1:2" x14ac:dyDescent="0.25">
      <c r="A12278" s="170"/>
      <c r="B12278" s="168"/>
    </row>
    <row r="12279" spans="1:2" x14ac:dyDescent="0.25">
      <c r="A12279" s="170"/>
      <c r="B12279" s="168"/>
    </row>
    <row r="12280" spans="1:2" x14ac:dyDescent="0.25">
      <c r="A12280" s="170"/>
      <c r="B12280" s="168"/>
    </row>
    <row r="12281" spans="1:2" x14ac:dyDescent="0.25">
      <c r="A12281" s="170"/>
      <c r="B12281" s="168"/>
    </row>
    <row r="12282" spans="1:2" x14ac:dyDescent="0.25">
      <c r="A12282" s="170"/>
      <c r="B12282" s="168"/>
    </row>
    <row r="12283" spans="1:2" x14ac:dyDescent="0.25">
      <c r="A12283" s="170"/>
      <c r="B12283" s="168"/>
    </row>
    <row r="12284" spans="1:2" x14ac:dyDescent="0.25">
      <c r="A12284" s="170"/>
      <c r="B12284" s="168"/>
    </row>
    <row r="12285" spans="1:2" x14ac:dyDescent="0.25">
      <c r="A12285" s="170"/>
      <c r="B12285" s="168"/>
    </row>
    <row r="12286" spans="1:2" x14ac:dyDescent="0.25">
      <c r="A12286" s="170"/>
      <c r="B12286" s="168"/>
    </row>
    <row r="12287" spans="1:2" x14ac:dyDescent="0.25">
      <c r="A12287" s="170"/>
      <c r="B12287" s="168"/>
    </row>
    <row r="12288" spans="1:2" x14ac:dyDescent="0.25">
      <c r="A12288" s="170"/>
      <c r="B12288" s="168"/>
    </row>
    <row r="12289" spans="1:2" x14ac:dyDescent="0.25">
      <c r="A12289" s="170"/>
      <c r="B12289" s="168"/>
    </row>
    <row r="12290" spans="1:2" x14ac:dyDescent="0.25">
      <c r="A12290" s="170"/>
      <c r="B12290" s="168"/>
    </row>
    <row r="12291" spans="1:2" x14ac:dyDescent="0.25">
      <c r="A12291" s="170"/>
      <c r="B12291" s="168"/>
    </row>
    <row r="12292" spans="1:2" x14ac:dyDescent="0.25">
      <c r="A12292" s="170"/>
      <c r="B12292" s="168"/>
    </row>
    <row r="12293" spans="1:2" x14ac:dyDescent="0.25">
      <c r="A12293" s="170"/>
      <c r="B12293" s="168"/>
    </row>
    <row r="12294" spans="1:2" x14ac:dyDescent="0.25">
      <c r="A12294" s="170"/>
      <c r="B12294" s="168"/>
    </row>
    <row r="12295" spans="1:2" x14ac:dyDescent="0.25">
      <c r="A12295" s="170"/>
      <c r="B12295" s="168"/>
    </row>
    <row r="12296" spans="1:2" x14ac:dyDescent="0.25">
      <c r="A12296" s="170"/>
      <c r="B12296" s="168"/>
    </row>
    <row r="12297" spans="1:2" x14ac:dyDescent="0.25">
      <c r="A12297" s="170"/>
      <c r="B12297" s="168"/>
    </row>
    <row r="12298" spans="1:2" x14ac:dyDescent="0.25">
      <c r="A12298" s="170"/>
      <c r="B12298" s="168"/>
    </row>
    <row r="12299" spans="1:2" x14ac:dyDescent="0.25">
      <c r="A12299" s="170"/>
      <c r="B12299" s="168"/>
    </row>
    <row r="12300" spans="1:2" x14ac:dyDescent="0.25">
      <c r="A12300" s="170"/>
      <c r="B12300" s="168"/>
    </row>
    <row r="12301" spans="1:2" x14ac:dyDescent="0.25">
      <c r="A12301" s="170"/>
      <c r="B12301" s="168"/>
    </row>
    <row r="12302" spans="1:2" x14ac:dyDescent="0.25">
      <c r="A12302" s="170"/>
      <c r="B12302" s="168"/>
    </row>
    <row r="12303" spans="1:2" x14ac:dyDescent="0.25">
      <c r="A12303" s="170"/>
      <c r="B12303" s="168"/>
    </row>
    <row r="12304" spans="1:2" x14ac:dyDescent="0.25">
      <c r="A12304" s="170"/>
      <c r="B12304" s="168"/>
    </row>
    <row r="12305" spans="1:2" x14ac:dyDescent="0.25">
      <c r="A12305" s="170"/>
      <c r="B12305" s="168"/>
    </row>
    <row r="12306" spans="1:2" x14ac:dyDescent="0.25">
      <c r="A12306" s="170"/>
      <c r="B12306" s="168"/>
    </row>
    <row r="12307" spans="1:2" x14ac:dyDescent="0.25">
      <c r="A12307" s="170"/>
      <c r="B12307" s="168"/>
    </row>
    <row r="12308" spans="1:2" x14ac:dyDescent="0.25">
      <c r="A12308" s="170"/>
      <c r="B12308" s="168"/>
    </row>
    <row r="12309" spans="1:2" x14ac:dyDescent="0.25">
      <c r="A12309" s="170"/>
      <c r="B12309" s="168"/>
    </row>
    <row r="12310" spans="1:2" x14ac:dyDescent="0.25">
      <c r="A12310" s="170"/>
      <c r="B12310" s="168"/>
    </row>
    <row r="12311" spans="1:2" x14ac:dyDescent="0.25">
      <c r="A12311" s="170"/>
      <c r="B12311" s="168"/>
    </row>
    <row r="12312" spans="1:2" x14ac:dyDescent="0.25">
      <c r="A12312" s="170"/>
      <c r="B12312" s="168"/>
    </row>
    <row r="12313" spans="1:2" x14ac:dyDescent="0.25">
      <c r="A12313" s="170"/>
      <c r="B12313" s="168"/>
    </row>
    <row r="12314" spans="1:2" x14ac:dyDescent="0.25">
      <c r="A12314" s="170"/>
      <c r="B12314" s="168"/>
    </row>
    <row r="12315" spans="1:2" x14ac:dyDescent="0.25">
      <c r="A12315" s="170"/>
      <c r="B12315" s="168"/>
    </row>
    <row r="12316" spans="1:2" x14ac:dyDescent="0.25">
      <c r="A12316" s="170"/>
      <c r="B12316" s="168"/>
    </row>
    <row r="12317" spans="1:2" x14ac:dyDescent="0.25">
      <c r="A12317" s="170"/>
      <c r="B12317" s="168"/>
    </row>
    <row r="12318" spans="1:2" x14ac:dyDescent="0.25">
      <c r="A12318" s="170"/>
      <c r="B12318" s="168"/>
    </row>
    <row r="12319" spans="1:2" x14ac:dyDescent="0.25">
      <c r="A12319" s="170"/>
      <c r="B12319" s="168"/>
    </row>
    <row r="12320" spans="1:2" x14ac:dyDescent="0.25">
      <c r="A12320" s="170"/>
      <c r="B12320" s="168"/>
    </row>
    <row r="12321" spans="1:2" x14ac:dyDescent="0.25">
      <c r="A12321" s="170"/>
      <c r="B12321" s="168"/>
    </row>
    <row r="12322" spans="1:2" x14ac:dyDescent="0.25">
      <c r="A12322" s="170"/>
      <c r="B12322" s="168"/>
    </row>
    <row r="12323" spans="1:2" x14ac:dyDescent="0.25">
      <c r="A12323" s="170"/>
      <c r="B12323" s="168"/>
    </row>
    <row r="12324" spans="1:2" x14ac:dyDescent="0.25">
      <c r="A12324" s="170"/>
      <c r="B12324" s="168"/>
    </row>
    <row r="12325" spans="1:2" x14ac:dyDescent="0.25">
      <c r="A12325" s="170"/>
      <c r="B12325" s="168"/>
    </row>
    <row r="12326" spans="1:2" x14ac:dyDescent="0.25">
      <c r="A12326" s="170"/>
      <c r="B12326" s="168"/>
    </row>
    <row r="12327" spans="1:2" x14ac:dyDescent="0.25">
      <c r="A12327" s="170"/>
      <c r="B12327" s="168"/>
    </row>
    <row r="12328" spans="1:2" x14ac:dyDescent="0.25">
      <c r="A12328" s="170"/>
      <c r="B12328" s="168"/>
    </row>
    <row r="12329" spans="1:2" x14ac:dyDescent="0.25">
      <c r="A12329" s="170"/>
      <c r="B12329" s="168"/>
    </row>
    <row r="12330" spans="1:2" x14ac:dyDescent="0.25">
      <c r="A12330" s="170"/>
      <c r="B12330" s="168"/>
    </row>
    <row r="12331" spans="1:2" x14ac:dyDescent="0.25">
      <c r="A12331" s="170"/>
      <c r="B12331" s="168"/>
    </row>
    <row r="12332" spans="1:2" x14ac:dyDescent="0.25">
      <c r="A12332" s="170"/>
      <c r="B12332" s="168"/>
    </row>
    <row r="12333" spans="1:2" x14ac:dyDescent="0.25">
      <c r="A12333" s="170"/>
      <c r="B12333" s="168"/>
    </row>
    <row r="12334" spans="1:2" x14ac:dyDescent="0.25">
      <c r="A12334" s="170"/>
      <c r="B12334" s="168"/>
    </row>
    <row r="12335" spans="1:2" x14ac:dyDescent="0.25">
      <c r="A12335" s="170"/>
      <c r="B12335" s="168"/>
    </row>
    <row r="12336" spans="1:2" x14ac:dyDescent="0.25">
      <c r="A12336" s="170"/>
      <c r="B12336" s="168"/>
    </row>
    <row r="12337" spans="1:2" x14ac:dyDescent="0.25">
      <c r="A12337" s="170"/>
      <c r="B12337" s="168"/>
    </row>
    <row r="12338" spans="1:2" x14ac:dyDescent="0.25">
      <c r="A12338" s="170"/>
      <c r="B12338" s="168"/>
    </row>
    <row r="12339" spans="1:2" x14ac:dyDescent="0.25">
      <c r="A12339" s="170"/>
      <c r="B12339" s="168"/>
    </row>
    <row r="12340" spans="1:2" x14ac:dyDescent="0.25">
      <c r="A12340" s="170"/>
      <c r="B12340" s="168"/>
    </row>
    <row r="12341" spans="1:2" x14ac:dyDescent="0.25">
      <c r="A12341" s="170"/>
      <c r="B12341" s="168"/>
    </row>
    <row r="12342" spans="1:2" x14ac:dyDescent="0.25">
      <c r="A12342" s="170"/>
      <c r="B12342" s="168"/>
    </row>
    <row r="12343" spans="1:2" x14ac:dyDescent="0.25">
      <c r="A12343" s="170"/>
      <c r="B12343" s="168"/>
    </row>
    <row r="12344" spans="1:2" x14ac:dyDescent="0.25">
      <c r="A12344" s="170"/>
      <c r="B12344" s="168"/>
    </row>
    <row r="12345" spans="1:2" x14ac:dyDescent="0.25">
      <c r="A12345" s="170"/>
      <c r="B12345" s="168"/>
    </row>
    <row r="12346" spans="1:2" x14ac:dyDescent="0.25">
      <c r="A12346" s="170"/>
      <c r="B12346" s="168"/>
    </row>
    <row r="12347" spans="1:2" x14ac:dyDescent="0.25">
      <c r="A12347" s="170"/>
      <c r="B12347" s="168"/>
    </row>
    <row r="12348" spans="1:2" x14ac:dyDescent="0.25">
      <c r="A12348" s="170"/>
      <c r="B12348" s="168"/>
    </row>
    <row r="12349" spans="1:2" x14ac:dyDescent="0.25">
      <c r="A12349" s="170"/>
      <c r="B12349" s="168"/>
    </row>
    <row r="12350" spans="1:2" x14ac:dyDescent="0.25">
      <c r="A12350" s="170"/>
      <c r="B12350" s="168"/>
    </row>
    <row r="12351" spans="1:2" x14ac:dyDescent="0.25">
      <c r="A12351" s="170"/>
      <c r="B12351" s="168"/>
    </row>
    <row r="12352" spans="1:2" x14ac:dyDescent="0.25">
      <c r="A12352" s="170"/>
      <c r="B12352" s="168"/>
    </row>
    <row r="12353" spans="1:2" x14ac:dyDescent="0.25">
      <c r="A12353" s="170"/>
      <c r="B12353" s="168"/>
    </row>
    <row r="12354" spans="1:2" x14ac:dyDescent="0.25">
      <c r="A12354" s="170"/>
      <c r="B12354" s="168"/>
    </row>
    <row r="12355" spans="1:2" x14ac:dyDescent="0.25">
      <c r="A12355" s="170"/>
      <c r="B12355" s="168"/>
    </row>
    <row r="12356" spans="1:2" x14ac:dyDescent="0.25">
      <c r="A12356" s="170"/>
      <c r="B12356" s="168"/>
    </row>
    <row r="12357" spans="1:2" x14ac:dyDescent="0.25">
      <c r="A12357" s="170"/>
      <c r="B12357" s="168"/>
    </row>
    <row r="12358" spans="1:2" x14ac:dyDescent="0.25">
      <c r="A12358" s="170"/>
      <c r="B12358" s="168"/>
    </row>
    <row r="12359" spans="1:2" x14ac:dyDescent="0.25">
      <c r="A12359" s="170"/>
      <c r="B12359" s="168"/>
    </row>
    <row r="12360" spans="1:2" x14ac:dyDescent="0.25">
      <c r="A12360" s="170"/>
      <c r="B12360" s="168"/>
    </row>
    <row r="12361" spans="1:2" x14ac:dyDescent="0.25">
      <c r="A12361" s="170"/>
      <c r="B12361" s="168"/>
    </row>
    <row r="12362" spans="1:2" x14ac:dyDescent="0.25">
      <c r="A12362" s="170"/>
      <c r="B12362" s="168"/>
    </row>
    <row r="12363" spans="1:2" x14ac:dyDescent="0.25">
      <c r="A12363" s="170"/>
      <c r="B12363" s="168"/>
    </row>
    <row r="12364" spans="1:2" x14ac:dyDescent="0.25">
      <c r="A12364" s="170"/>
      <c r="B12364" s="168"/>
    </row>
    <row r="12365" spans="1:2" x14ac:dyDescent="0.25">
      <c r="A12365" s="170"/>
      <c r="B12365" s="168"/>
    </row>
    <row r="12366" spans="1:2" x14ac:dyDescent="0.25">
      <c r="A12366" s="170"/>
      <c r="B12366" s="168"/>
    </row>
    <row r="12367" spans="1:2" x14ac:dyDescent="0.25">
      <c r="A12367" s="170"/>
      <c r="B12367" s="168"/>
    </row>
    <row r="12368" spans="1:2" x14ac:dyDescent="0.25">
      <c r="A12368" s="170"/>
      <c r="B12368" s="168"/>
    </row>
    <row r="12369" spans="1:2" x14ac:dyDescent="0.25">
      <c r="A12369" s="170"/>
      <c r="B12369" s="168"/>
    </row>
    <row r="12370" spans="1:2" x14ac:dyDescent="0.25">
      <c r="A12370" s="170"/>
      <c r="B12370" s="168"/>
    </row>
    <row r="12371" spans="1:2" x14ac:dyDescent="0.25">
      <c r="A12371" s="170"/>
      <c r="B12371" s="168"/>
    </row>
    <row r="12372" spans="1:2" x14ac:dyDescent="0.25">
      <c r="A12372" s="170"/>
      <c r="B12372" s="168"/>
    </row>
    <row r="12373" spans="1:2" x14ac:dyDescent="0.25">
      <c r="A12373" s="170"/>
      <c r="B12373" s="168"/>
    </row>
    <row r="12374" spans="1:2" x14ac:dyDescent="0.25">
      <c r="A12374" s="170"/>
      <c r="B12374" s="168"/>
    </row>
    <row r="12375" spans="1:2" x14ac:dyDescent="0.25">
      <c r="A12375" s="170"/>
      <c r="B12375" s="168"/>
    </row>
    <row r="12376" spans="1:2" x14ac:dyDescent="0.25">
      <c r="A12376" s="170"/>
      <c r="B12376" s="168"/>
    </row>
    <row r="12377" spans="1:2" x14ac:dyDescent="0.25">
      <c r="A12377" s="170"/>
      <c r="B12377" s="168"/>
    </row>
    <row r="12378" spans="1:2" x14ac:dyDescent="0.25">
      <c r="A12378" s="170"/>
      <c r="B12378" s="168"/>
    </row>
    <row r="12379" spans="1:2" x14ac:dyDescent="0.25">
      <c r="A12379" s="170"/>
      <c r="B12379" s="168"/>
    </row>
    <row r="12380" spans="1:2" x14ac:dyDescent="0.25">
      <c r="A12380" s="170"/>
      <c r="B12380" s="168"/>
    </row>
    <row r="12381" spans="1:2" x14ac:dyDescent="0.25">
      <c r="A12381" s="170"/>
      <c r="B12381" s="168"/>
    </row>
    <row r="12382" spans="1:2" x14ac:dyDescent="0.25">
      <c r="A12382" s="170"/>
      <c r="B12382" s="168"/>
    </row>
    <row r="12383" spans="1:2" x14ac:dyDescent="0.25">
      <c r="A12383" s="170"/>
      <c r="B12383" s="168"/>
    </row>
    <row r="12384" spans="1:2" x14ac:dyDescent="0.25">
      <c r="A12384" s="170"/>
      <c r="B12384" s="168"/>
    </row>
    <row r="12385" spans="1:2" x14ac:dyDescent="0.25">
      <c r="A12385" s="170"/>
      <c r="B12385" s="168"/>
    </row>
    <row r="12386" spans="1:2" x14ac:dyDescent="0.25">
      <c r="A12386" s="170"/>
      <c r="B12386" s="168"/>
    </row>
    <row r="12387" spans="1:2" x14ac:dyDescent="0.25">
      <c r="A12387" s="170"/>
      <c r="B12387" s="168"/>
    </row>
    <row r="12388" spans="1:2" x14ac:dyDescent="0.25">
      <c r="A12388" s="170"/>
      <c r="B12388" s="168"/>
    </row>
    <row r="12389" spans="1:2" x14ac:dyDescent="0.25">
      <c r="A12389" s="170"/>
      <c r="B12389" s="168"/>
    </row>
    <row r="12390" spans="1:2" x14ac:dyDescent="0.25">
      <c r="A12390" s="170"/>
      <c r="B12390" s="168"/>
    </row>
    <row r="12391" spans="1:2" x14ac:dyDescent="0.25">
      <c r="A12391" s="170"/>
      <c r="B12391" s="168"/>
    </row>
    <row r="12392" spans="1:2" x14ac:dyDescent="0.25">
      <c r="A12392" s="170"/>
      <c r="B12392" s="168"/>
    </row>
    <row r="12393" spans="1:2" x14ac:dyDescent="0.25">
      <c r="A12393" s="170"/>
      <c r="B12393" s="168"/>
    </row>
    <row r="12394" spans="1:2" x14ac:dyDescent="0.25">
      <c r="A12394" s="170"/>
      <c r="B12394" s="168"/>
    </row>
    <row r="12395" spans="1:2" x14ac:dyDescent="0.25">
      <c r="A12395" s="170"/>
      <c r="B12395" s="168"/>
    </row>
    <row r="12396" spans="1:2" x14ac:dyDescent="0.25">
      <c r="A12396" s="170"/>
      <c r="B12396" s="168"/>
    </row>
    <row r="12397" spans="1:2" x14ac:dyDescent="0.25">
      <c r="A12397" s="170"/>
      <c r="B12397" s="168"/>
    </row>
    <row r="12398" spans="1:2" x14ac:dyDescent="0.25">
      <c r="A12398" s="170"/>
      <c r="B12398" s="168"/>
    </row>
    <row r="12399" spans="1:2" x14ac:dyDescent="0.25">
      <c r="A12399" s="170"/>
      <c r="B12399" s="168"/>
    </row>
    <row r="12400" spans="1:2" x14ac:dyDescent="0.25">
      <c r="A12400" s="170"/>
      <c r="B12400" s="168"/>
    </row>
    <row r="12401" spans="1:2" x14ac:dyDescent="0.25">
      <c r="A12401" s="170"/>
      <c r="B12401" s="168"/>
    </row>
    <row r="12402" spans="1:2" x14ac:dyDescent="0.25">
      <c r="A12402" s="170"/>
      <c r="B12402" s="168"/>
    </row>
    <row r="12403" spans="1:2" x14ac:dyDescent="0.25">
      <c r="A12403" s="170"/>
      <c r="B12403" s="168"/>
    </row>
    <row r="12404" spans="1:2" x14ac:dyDescent="0.25">
      <c r="A12404" s="170"/>
      <c r="B12404" s="168"/>
    </row>
    <row r="12405" spans="1:2" x14ac:dyDescent="0.25">
      <c r="A12405" s="170"/>
      <c r="B12405" s="168"/>
    </row>
    <row r="12406" spans="1:2" x14ac:dyDescent="0.25">
      <c r="A12406" s="170"/>
      <c r="B12406" s="168"/>
    </row>
    <row r="12407" spans="1:2" x14ac:dyDescent="0.25">
      <c r="A12407" s="170"/>
      <c r="B12407" s="168"/>
    </row>
    <row r="12408" spans="1:2" x14ac:dyDescent="0.25">
      <c r="A12408" s="170"/>
      <c r="B12408" s="168"/>
    </row>
    <row r="12409" spans="1:2" x14ac:dyDescent="0.25">
      <c r="A12409" s="170"/>
      <c r="B12409" s="168"/>
    </row>
    <row r="12410" spans="1:2" x14ac:dyDescent="0.25">
      <c r="A12410" s="170"/>
      <c r="B12410" s="168"/>
    </row>
    <row r="12411" spans="1:2" x14ac:dyDescent="0.25">
      <c r="A12411" s="170"/>
      <c r="B12411" s="168"/>
    </row>
    <row r="12412" spans="1:2" x14ac:dyDescent="0.25">
      <c r="A12412" s="170"/>
      <c r="B12412" s="168"/>
    </row>
    <row r="12413" spans="1:2" x14ac:dyDescent="0.25">
      <c r="A12413" s="170"/>
      <c r="B12413" s="168"/>
    </row>
    <row r="12414" spans="1:2" x14ac:dyDescent="0.25">
      <c r="A12414" s="170"/>
      <c r="B12414" s="168"/>
    </row>
    <row r="12415" spans="1:2" x14ac:dyDescent="0.25">
      <c r="A12415" s="170"/>
      <c r="B12415" s="168"/>
    </row>
    <row r="12416" spans="1:2" x14ac:dyDescent="0.25">
      <c r="A12416" s="170"/>
      <c r="B12416" s="168"/>
    </row>
    <row r="12417" spans="1:2" x14ac:dyDescent="0.25">
      <c r="A12417" s="170"/>
      <c r="B12417" s="168"/>
    </row>
    <row r="12418" spans="1:2" x14ac:dyDescent="0.25">
      <c r="A12418" s="170"/>
      <c r="B12418" s="168"/>
    </row>
    <row r="12419" spans="1:2" x14ac:dyDescent="0.25">
      <c r="A12419" s="170"/>
      <c r="B12419" s="168"/>
    </row>
    <row r="12420" spans="1:2" x14ac:dyDescent="0.25">
      <c r="A12420" s="170"/>
      <c r="B12420" s="168"/>
    </row>
    <row r="12421" spans="1:2" x14ac:dyDescent="0.25">
      <c r="A12421" s="170"/>
      <c r="B12421" s="168"/>
    </row>
    <row r="12422" spans="1:2" x14ac:dyDescent="0.25">
      <c r="A12422" s="170"/>
      <c r="B12422" s="168"/>
    </row>
    <row r="12423" spans="1:2" x14ac:dyDescent="0.25">
      <c r="A12423" s="170"/>
      <c r="B12423" s="168"/>
    </row>
    <row r="12424" spans="1:2" x14ac:dyDescent="0.25">
      <c r="A12424" s="170"/>
      <c r="B12424" s="168"/>
    </row>
    <row r="12425" spans="1:2" x14ac:dyDescent="0.25">
      <c r="A12425" s="170"/>
      <c r="B12425" s="168"/>
    </row>
    <row r="12426" spans="1:2" x14ac:dyDescent="0.25">
      <c r="A12426" s="170"/>
      <c r="B12426" s="168"/>
    </row>
    <row r="12427" spans="1:2" x14ac:dyDescent="0.25">
      <c r="A12427" s="170"/>
      <c r="B12427" s="168"/>
    </row>
    <row r="12428" spans="1:2" x14ac:dyDescent="0.25">
      <c r="A12428" s="170"/>
      <c r="B12428" s="168"/>
    </row>
    <row r="12429" spans="1:2" x14ac:dyDescent="0.25">
      <c r="A12429" s="170"/>
      <c r="B12429" s="168"/>
    </row>
    <row r="12430" spans="1:2" x14ac:dyDescent="0.25">
      <c r="A12430" s="170"/>
      <c r="B12430" s="168"/>
    </row>
    <row r="12431" spans="1:2" x14ac:dyDescent="0.25">
      <c r="A12431" s="170"/>
      <c r="B12431" s="168"/>
    </row>
    <row r="12432" spans="1:2" x14ac:dyDescent="0.25">
      <c r="A12432" s="170"/>
      <c r="B12432" s="168"/>
    </row>
    <row r="12433" spans="1:2" x14ac:dyDescent="0.25">
      <c r="A12433" s="170"/>
      <c r="B12433" s="168"/>
    </row>
    <row r="12434" spans="1:2" x14ac:dyDescent="0.25">
      <c r="A12434" s="170"/>
      <c r="B12434" s="168"/>
    </row>
    <row r="12435" spans="1:2" x14ac:dyDescent="0.25">
      <c r="A12435" s="170"/>
      <c r="B12435" s="168"/>
    </row>
    <row r="12436" spans="1:2" x14ac:dyDescent="0.25">
      <c r="A12436" s="170"/>
      <c r="B12436" s="168"/>
    </row>
    <row r="12437" spans="1:2" x14ac:dyDescent="0.25">
      <c r="A12437" s="170"/>
      <c r="B12437" s="168"/>
    </row>
    <row r="12438" spans="1:2" x14ac:dyDescent="0.25">
      <c r="A12438" s="170"/>
      <c r="B12438" s="168"/>
    </row>
    <row r="12439" spans="1:2" x14ac:dyDescent="0.25">
      <c r="A12439" s="170"/>
      <c r="B12439" s="168"/>
    </row>
    <row r="12440" spans="1:2" x14ac:dyDescent="0.25">
      <c r="A12440" s="170"/>
      <c r="B12440" s="168"/>
    </row>
    <row r="12441" spans="1:2" x14ac:dyDescent="0.25">
      <c r="A12441" s="170"/>
      <c r="B12441" s="168"/>
    </row>
    <row r="12442" spans="1:2" x14ac:dyDescent="0.25">
      <c r="A12442" s="170"/>
      <c r="B12442" s="168"/>
    </row>
    <row r="12443" spans="1:2" x14ac:dyDescent="0.25">
      <c r="A12443" s="170"/>
      <c r="B12443" s="168"/>
    </row>
    <row r="12444" spans="1:2" x14ac:dyDescent="0.25">
      <c r="A12444" s="170"/>
      <c r="B12444" s="168"/>
    </row>
    <row r="12445" spans="1:2" x14ac:dyDescent="0.25">
      <c r="A12445" s="170"/>
      <c r="B12445" s="168"/>
    </row>
    <row r="12446" spans="1:2" x14ac:dyDescent="0.25">
      <c r="A12446" s="170"/>
      <c r="B12446" s="168"/>
    </row>
    <row r="12447" spans="1:2" x14ac:dyDescent="0.25">
      <c r="A12447" s="170"/>
      <c r="B12447" s="168"/>
    </row>
    <row r="12448" spans="1:2" x14ac:dyDescent="0.25">
      <c r="A12448" s="170"/>
      <c r="B12448" s="168"/>
    </row>
    <row r="12449" spans="1:2" x14ac:dyDescent="0.25">
      <c r="A12449" s="170"/>
      <c r="B12449" s="168"/>
    </row>
    <row r="12450" spans="1:2" x14ac:dyDescent="0.25">
      <c r="A12450" s="170"/>
      <c r="B12450" s="168"/>
    </row>
    <row r="12451" spans="1:2" x14ac:dyDescent="0.25">
      <c r="A12451" s="170"/>
      <c r="B12451" s="168"/>
    </row>
    <row r="12452" spans="1:2" x14ac:dyDescent="0.25">
      <c r="A12452" s="170"/>
      <c r="B12452" s="168"/>
    </row>
    <row r="12453" spans="1:2" x14ac:dyDescent="0.25">
      <c r="A12453" s="170"/>
      <c r="B12453" s="168"/>
    </row>
    <row r="12454" spans="1:2" x14ac:dyDescent="0.25">
      <c r="A12454" s="170"/>
      <c r="B12454" s="168"/>
    </row>
    <row r="12455" spans="1:2" x14ac:dyDescent="0.25">
      <c r="A12455" s="170"/>
      <c r="B12455" s="168"/>
    </row>
    <row r="12456" spans="1:2" x14ac:dyDescent="0.25">
      <c r="A12456" s="170"/>
      <c r="B12456" s="168"/>
    </row>
    <row r="12457" spans="1:2" x14ac:dyDescent="0.25">
      <c r="A12457" s="170"/>
      <c r="B12457" s="168"/>
    </row>
    <row r="12458" spans="1:2" x14ac:dyDescent="0.25">
      <c r="A12458" s="170"/>
      <c r="B12458" s="168"/>
    </row>
    <row r="12459" spans="1:2" x14ac:dyDescent="0.25">
      <c r="A12459" s="170"/>
      <c r="B12459" s="168"/>
    </row>
    <row r="12460" spans="1:2" x14ac:dyDescent="0.25">
      <c r="A12460" s="170"/>
      <c r="B12460" s="168"/>
    </row>
    <row r="12461" spans="1:2" x14ac:dyDescent="0.25">
      <c r="A12461" s="170"/>
      <c r="B12461" s="168"/>
    </row>
    <row r="12462" spans="1:2" x14ac:dyDescent="0.25">
      <c r="A12462" s="170"/>
      <c r="B12462" s="168"/>
    </row>
    <row r="12463" spans="1:2" x14ac:dyDescent="0.25">
      <c r="A12463" s="170"/>
      <c r="B12463" s="168"/>
    </row>
    <row r="12464" spans="1:2" x14ac:dyDescent="0.25">
      <c r="A12464" s="170"/>
      <c r="B12464" s="168"/>
    </row>
    <row r="12465" spans="1:2" x14ac:dyDescent="0.25">
      <c r="A12465" s="170"/>
      <c r="B12465" s="168"/>
    </row>
    <row r="12466" spans="1:2" x14ac:dyDescent="0.25">
      <c r="A12466" s="170"/>
      <c r="B12466" s="168"/>
    </row>
    <row r="12467" spans="1:2" x14ac:dyDescent="0.25">
      <c r="A12467" s="170"/>
      <c r="B12467" s="168"/>
    </row>
    <row r="12468" spans="1:2" x14ac:dyDescent="0.25">
      <c r="A12468" s="170"/>
      <c r="B12468" s="168"/>
    </row>
    <row r="12469" spans="1:2" x14ac:dyDescent="0.25">
      <c r="A12469" s="170"/>
      <c r="B12469" s="168"/>
    </row>
    <row r="12470" spans="1:2" x14ac:dyDescent="0.25">
      <c r="A12470" s="170"/>
      <c r="B12470" s="168"/>
    </row>
    <row r="12471" spans="1:2" x14ac:dyDescent="0.25">
      <c r="A12471" s="170"/>
      <c r="B12471" s="168"/>
    </row>
    <row r="12472" spans="1:2" x14ac:dyDescent="0.25">
      <c r="A12472" s="170"/>
      <c r="B12472" s="168"/>
    </row>
    <row r="12473" spans="1:2" x14ac:dyDescent="0.25">
      <c r="A12473" s="170"/>
      <c r="B12473" s="168"/>
    </row>
    <row r="12474" spans="1:2" x14ac:dyDescent="0.25">
      <c r="A12474" s="170"/>
      <c r="B12474" s="168"/>
    </row>
    <row r="12475" spans="1:2" x14ac:dyDescent="0.25">
      <c r="A12475" s="170"/>
      <c r="B12475" s="168"/>
    </row>
    <row r="12476" spans="1:2" x14ac:dyDescent="0.25">
      <c r="A12476" s="170"/>
      <c r="B12476" s="168"/>
    </row>
    <row r="12477" spans="1:2" x14ac:dyDescent="0.25">
      <c r="A12477" s="170"/>
      <c r="B12477" s="168"/>
    </row>
    <row r="12478" spans="1:2" x14ac:dyDescent="0.25">
      <c r="A12478" s="170"/>
      <c r="B12478" s="168"/>
    </row>
    <row r="12479" spans="1:2" x14ac:dyDescent="0.25">
      <c r="A12479" s="170"/>
      <c r="B12479" s="168"/>
    </row>
    <row r="12480" spans="1:2" x14ac:dyDescent="0.25">
      <c r="A12480" s="170"/>
      <c r="B12480" s="168"/>
    </row>
    <row r="12481" spans="1:2" x14ac:dyDescent="0.25">
      <c r="A12481" s="170"/>
      <c r="B12481" s="168"/>
    </row>
    <row r="12482" spans="1:2" x14ac:dyDescent="0.25">
      <c r="A12482" s="170"/>
      <c r="B12482" s="168"/>
    </row>
    <row r="12483" spans="1:2" x14ac:dyDescent="0.25">
      <c r="A12483" s="170"/>
      <c r="B12483" s="168"/>
    </row>
    <row r="12484" spans="1:2" x14ac:dyDescent="0.25">
      <c r="A12484" s="170"/>
      <c r="B12484" s="168"/>
    </row>
    <row r="12485" spans="1:2" x14ac:dyDescent="0.25">
      <c r="A12485" s="170"/>
      <c r="B12485" s="168"/>
    </row>
    <row r="12486" spans="1:2" x14ac:dyDescent="0.25">
      <c r="A12486" s="170"/>
      <c r="B12486" s="168"/>
    </row>
    <row r="12487" spans="1:2" x14ac:dyDescent="0.25">
      <c r="A12487" s="170"/>
      <c r="B12487" s="168"/>
    </row>
    <row r="12488" spans="1:2" x14ac:dyDescent="0.25">
      <c r="A12488" s="170"/>
      <c r="B12488" s="168"/>
    </row>
    <row r="12489" spans="1:2" x14ac:dyDescent="0.25">
      <c r="A12489" s="170"/>
      <c r="B12489" s="168"/>
    </row>
    <row r="12490" spans="1:2" x14ac:dyDescent="0.25">
      <c r="A12490" s="170"/>
      <c r="B12490" s="168"/>
    </row>
    <row r="12491" spans="1:2" x14ac:dyDescent="0.25">
      <c r="A12491" s="170"/>
      <c r="B12491" s="168"/>
    </row>
    <row r="12492" spans="1:2" x14ac:dyDescent="0.25">
      <c r="A12492" s="170"/>
      <c r="B12492" s="168"/>
    </row>
    <row r="12493" spans="1:2" x14ac:dyDescent="0.25">
      <c r="A12493" s="170"/>
      <c r="B12493" s="168"/>
    </row>
    <row r="12494" spans="1:2" x14ac:dyDescent="0.25">
      <c r="A12494" s="170"/>
      <c r="B12494" s="168"/>
    </row>
    <row r="12495" spans="1:2" x14ac:dyDescent="0.25">
      <c r="A12495" s="170"/>
      <c r="B12495" s="168"/>
    </row>
    <row r="12496" spans="1:2" x14ac:dyDescent="0.25">
      <c r="A12496" s="170"/>
      <c r="B12496" s="168"/>
    </row>
    <row r="12497" spans="1:2" x14ac:dyDescent="0.25">
      <c r="A12497" s="170"/>
      <c r="B12497" s="168"/>
    </row>
    <row r="12498" spans="1:2" x14ac:dyDescent="0.25">
      <c r="A12498" s="170"/>
      <c r="B12498" s="168"/>
    </row>
    <row r="12499" spans="1:2" x14ac:dyDescent="0.25">
      <c r="A12499" s="170"/>
      <c r="B12499" s="168"/>
    </row>
    <row r="12500" spans="1:2" x14ac:dyDescent="0.25">
      <c r="A12500" s="170"/>
      <c r="B12500" s="168"/>
    </row>
    <row r="12501" spans="1:2" x14ac:dyDescent="0.25">
      <c r="A12501" s="170"/>
      <c r="B12501" s="168"/>
    </row>
    <row r="12502" spans="1:2" x14ac:dyDescent="0.25">
      <c r="A12502" s="170"/>
      <c r="B12502" s="168"/>
    </row>
    <row r="12503" spans="1:2" x14ac:dyDescent="0.25">
      <c r="A12503" s="170"/>
      <c r="B12503" s="168"/>
    </row>
    <row r="12504" spans="1:2" x14ac:dyDescent="0.25">
      <c r="A12504" s="170"/>
      <c r="B12504" s="168"/>
    </row>
    <row r="12505" spans="1:2" x14ac:dyDescent="0.25">
      <c r="A12505" s="170"/>
      <c r="B12505" s="168"/>
    </row>
    <row r="12506" spans="1:2" x14ac:dyDescent="0.25">
      <c r="A12506" s="170"/>
      <c r="B12506" s="168"/>
    </row>
    <row r="12507" spans="1:2" x14ac:dyDescent="0.25">
      <c r="A12507" s="170"/>
      <c r="B12507" s="168"/>
    </row>
    <row r="12508" spans="1:2" x14ac:dyDescent="0.25">
      <c r="A12508" s="170"/>
      <c r="B12508" s="168"/>
    </row>
    <row r="12509" spans="1:2" x14ac:dyDescent="0.25">
      <c r="A12509" s="170"/>
      <c r="B12509" s="168"/>
    </row>
    <row r="12510" spans="1:2" x14ac:dyDescent="0.25">
      <c r="A12510" s="170"/>
      <c r="B12510" s="168"/>
    </row>
    <row r="12511" spans="1:2" x14ac:dyDescent="0.25">
      <c r="A12511" s="170"/>
      <c r="B12511" s="168"/>
    </row>
    <row r="12512" spans="1:2" x14ac:dyDescent="0.25">
      <c r="A12512" s="170"/>
      <c r="B12512" s="168"/>
    </row>
    <row r="12513" spans="1:2" x14ac:dyDescent="0.25">
      <c r="A12513" s="170"/>
      <c r="B12513" s="168"/>
    </row>
    <row r="12514" spans="1:2" x14ac:dyDescent="0.25">
      <c r="A12514" s="170"/>
      <c r="B12514" s="168"/>
    </row>
    <row r="12515" spans="1:2" x14ac:dyDescent="0.25">
      <c r="A12515" s="170"/>
      <c r="B12515" s="168"/>
    </row>
    <row r="12516" spans="1:2" x14ac:dyDescent="0.25">
      <c r="A12516" s="170"/>
      <c r="B12516" s="168"/>
    </row>
    <row r="12517" spans="1:2" x14ac:dyDescent="0.25">
      <c r="A12517" s="170"/>
      <c r="B12517" s="168"/>
    </row>
    <row r="12518" spans="1:2" x14ac:dyDescent="0.25">
      <c r="A12518" s="170"/>
      <c r="B12518" s="168"/>
    </row>
    <row r="12519" spans="1:2" x14ac:dyDescent="0.25">
      <c r="A12519" s="170"/>
      <c r="B12519" s="168"/>
    </row>
    <row r="12520" spans="1:2" x14ac:dyDescent="0.25">
      <c r="A12520" s="170"/>
      <c r="B12520" s="168"/>
    </row>
    <row r="12521" spans="1:2" x14ac:dyDescent="0.25">
      <c r="A12521" s="170"/>
      <c r="B12521" s="168"/>
    </row>
    <row r="12522" spans="1:2" x14ac:dyDescent="0.25">
      <c r="A12522" s="170"/>
      <c r="B12522" s="168"/>
    </row>
    <row r="12523" spans="1:2" x14ac:dyDescent="0.25">
      <c r="A12523" s="170"/>
      <c r="B12523" s="168"/>
    </row>
    <row r="12524" spans="1:2" x14ac:dyDescent="0.25">
      <c r="A12524" s="170"/>
      <c r="B12524" s="168"/>
    </row>
    <row r="12525" spans="1:2" x14ac:dyDescent="0.25">
      <c r="A12525" s="170"/>
      <c r="B12525" s="168"/>
    </row>
    <row r="12526" spans="1:2" x14ac:dyDescent="0.25">
      <c r="A12526" s="170"/>
      <c r="B12526" s="168"/>
    </row>
    <row r="12527" spans="1:2" x14ac:dyDescent="0.25">
      <c r="A12527" s="170"/>
      <c r="B12527" s="168"/>
    </row>
    <row r="12528" spans="1:2" x14ac:dyDescent="0.25">
      <c r="A12528" s="170"/>
      <c r="B12528" s="168"/>
    </row>
    <row r="12529" spans="1:2" x14ac:dyDescent="0.25">
      <c r="A12529" s="170"/>
      <c r="B12529" s="168"/>
    </row>
    <row r="12530" spans="1:2" x14ac:dyDescent="0.25">
      <c r="A12530" s="170"/>
      <c r="B12530" s="168"/>
    </row>
    <row r="12531" spans="1:2" x14ac:dyDescent="0.25">
      <c r="A12531" s="170"/>
      <c r="B12531" s="168"/>
    </row>
    <row r="12532" spans="1:2" x14ac:dyDescent="0.25">
      <c r="A12532" s="170"/>
      <c r="B12532" s="168"/>
    </row>
    <row r="12533" spans="1:2" x14ac:dyDescent="0.25">
      <c r="A12533" s="170"/>
      <c r="B12533" s="168"/>
    </row>
    <row r="12534" spans="1:2" x14ac:dyDescent="0.25">
      <c r="A12534" s="170"/>
      <c r="B12534" s="168"/>
    </row>
    <row r="12535" spans="1:2" x14ac:dyDescent="0.25">
      <c r="A12535" s="170"/>
      <c r="B12535" s="168"/>
    </row>
    <row r="12536" spans="1:2" x14ac:dyDescent="0.25">
      <c r="A12536" s="170"/>
      <c r="B12536" s="168"/>
    </row>
    <row r="12537" spans="1:2" x14ac:dyDescent="0.25">
      <c r="A12537" s="170"/>
      <c r="B12537" s="168"/>
    </row>
    <row r="12538" spans="1:2" x14ac:dyDescent="0.25">
      <c r="A12538" s="170"/>
      <c r="B12538" s="168"/>
    </row>
    <row r="12539" spans="1:2" x14ac:dyDescent="0.25">
      <c r="A12539" s="170"/>
      <c r="B12539" s="168"/>
    </row>
    <row r="12540" spans="1:2" x14ac:dyDescent="0.25">
      <c r="A12540" s="170"/>
      <c r="B12540" s="168"/>
    </row>
    <row r="12541" spans="1:2" x14ac:dyDescent="0.25">
      <c r="A12541" s="170"/>
      <c r="B12541" s="168"/>
    </row>
    <row r="12542" spans="1:2" x14ac:dyDescent="0.25">
      <c r="A12542" s="170"/>
      <c r="B12542" s="168"/>
    </row>
    <row r="12543" spans="1:2" x14ac:dyDescent="0.25">
      <c r="A12543" s="170"/>
      <c r="B12543" s="168"/>
    </row>
    <row r="12544" spans="1:2" x14ac:dyDescent="0.25">
      <c r="A12544" s="170"/>
      <c r="B12544" s="168"/>
    </row>
    <row r="12545" spans="1:2" x14ac:dyDescent="0.25">
      <c r="A12545" s="170"/>
      <c r="B12545" s="168"/>
    </row>
    <row r="12546" spans="1:2" x14ac:dyDescent="0.25">
      <c r="A12546" s="170"/>
      <c r="B12546" s="168"/>
    </row>
    <row r="12547" spans="1:2" x14ac:dyDescent="0.25">
      <c r="A12547" s="170"/>
      <c r="B12547" s="168"/>
    </row>
    <row r="12548" spans="1:2" x14ac:dyDescent="0.25">
      <c r="A12548" s="170"/>
      <c r="B12548" s="168"/>
    </row>
    <row r="12549" spans="1:2" x14ac:dyDescent="0.25">
      <c r="A12549" s="170"/>
      <c r="B12549" s="168"/>
    </row>
    <row r="12550" spans="1:2" x14ac:dyDescent="0.25">
      <c r="A12550" s="170"/>
      <c r="B12550" s="168"/>
    </row>
    <row r="12551" spans="1:2" x14ac:dyDescent="0.25">
      <c r="A12551" s="170"/>
      <c r="B12551" s="168"/>
    </row>
    <row r="12552" spans="1:2" x14ac:dyDescent="0.25">
      <c r="A12552" s="170"/>
      <c r="B12552" s="168"/>
    </row>
    <row r="12553" spans="1:2" x14ac:dyDescent="0.25">
      <c r="A12553" s="170"/>
      <c r="B12553" s="168"/>
    </row>
    <row r="12554" spans="1:2" x14ac:dyDescent="0.25">
      <c r="A12554" s="170"/>
      <c r="B12554" s="168"/>
    </row>
    <row r="12555" spans="1:2" x14ac:dyDescent="0.25">
      <c r="A12555" s="170"/>
      <c r="B12555" s="168"/>
    </row>
    <row r="12556" spans="1:2" x14ac:dyDescent="0.25">
      <c r="A12556" s="170"/>
      <c r="B12556" s="168"/>
    </row>
    <row r="12557" spans="1:2" x14ac:dyDescent="0.25">
      <c r="A12557" s="170"/>
      <c r="B12557" s="168"/>
    </row>
    <row r="12558" spans="1:2" x14ac:dyDescent="0.25">
      <c r="A12558" s="170"/>
      <c r="B12558" s="168"/>
    </row>
    <row r="12559" spans="1:2" x14ac:dyDescent="0.25">
      <c r="A12559" s="170"/>
      <c r="B12559" s="168"/>
    </row>
    <row r="12560" spans="1:2" x14ac:dyDescent="0.25">
      <c r="A12560" s="170"/>
      <c r="B12560" s="168"/>
    </row>
    <row r="12561" spans="1:2" x14ac:dyDescent="0.25">
      <c r="A12561" s="170"/>
      <c r="B12561" s="168"/>
    </row>
    <row r="12562" spans="1:2" x14ac:dyDescent="0.25">
      <c r="A12562" s="170"/>
      <c r="B12562" s="168"/>
    </row>
    <row r="12563" spans="1:2" x14ac:dyDescent="0.25">
      <c r="A12563" s="170"/>
      <c r="B12563" s="168"/>
    </row>
    <row r="12564" spans="1:2" x14ac:dyDescent="0.25">
      <c r="A12564" s="170"/>
      <c r="B12564" s="168"/>
    </row>
    <row r="12565" spans="1:2" x14ac:dyDescent="0.25">
      <c r="A12565" s="170"/>
      <c r="B12565" s="168"/>
    </row>
    <row r="12566" spans="1:2" x14ac:dyDescent="0.25">
      <c r="A12566" s="170"/>
      <c r="B12566" s="168"/>
    </row>
    <row r="12567" spans="1:2" x14ac:dyDescent="0.25">
      <c r="A12567" s="170"/>
      <c r="B12567" s="168"/>
    </row>
    <row r="12568" spans="1:2" x14ac:dyDescent="0.25">
      <c r="A12568" s="170"/>
      <c r="B12568" s="168"/>
    </row>
    <row r="12569" spans="1:2" x14ac:dyDescent="0.25">
      <c r="A12569" s="170"/>
      <c r="B12569" s="168"/>
    </row>
    <row r="12570" spans="1:2" x14ac:dyDescent="0.25">
      <c r="A12570" s="170"/>
      <c r="B12570" s="168"/>
    </row>
    <row r="12571" spans="1:2" x14ac:dyDescent="0.25">
      <c r="A12571" s="170"/>
      <c r="B12571" s="168"/>
    </row>
    <row r="12572" spans="1:2" x14ac:dyDescent="0.25">
      <c r="A12572" s="170"/>
      <c r="B12572" s="168"/>
    </row>
    <row r="12573" spans="1:2" x14ac:dyDescent="0.25">
      <c r="A12573" s="170"/>
      <c r="B12573" s="168"/>
    </row>
    <row r="12574" spans="1:2" x14ac:dyDescent="0.25">
      <c r="A12574" s="170"/>
      <c r="B12574" s="168"/>
    </row>
    <row r="12575" spans="1:2" x14ac:dyDescent="0.25">
      <c r="A12575" s="170"/>
      <c r="B12575" s="168"/>
    </row>
    <row r="12576" spans="1:2" x14ac:dyDescent="0.25">
      <c r="A12576" s="170"/>
      <c r="B12576" s="168"/>
    </row>
    <row r="12577" spans="1:2" x14ac:dyDescent="0.25">
      <c r="A12577" s="170"/>
      <c r="B12577" s="168"/>
    </row>
    <row r="12578" spans="1:2" x14ac:dyDescent="0.25">
      <c r="A12578" s="170"/>
      <c r="B12578" s="168"/>
    </row>
    <row r="12579" spans="1:2" x14ac:dyDescent="0.25">
      <c r="A12579" s="170"/>
      <c r="B12579" s="168"/>
    </row>
    <row r="12580" spans="1:2" x14ac:dyDescent="0.25">
      <c r="A12580" s="170"/>
      <c r="B12580" s="168"/>
    </row>
    <row r="12581" spans="1:2" x14ac:dyDescent="0.25">
      <c r="A12581" s="170"/>
      <c r="B12581" s="168"/>
    </row>
    <row r="12582" spans="1:2" x14ac:dyDescent="0.25">
      <c r="A12582" s="170"/>
      <c r="B12582" s="168"/>
    </row>
    <row r="12583" spans="1:2" x14ac:dyDescent="0.25">
      <c r="A12583" s="170"/>
      <c r="B12583" s="168"/>
    </row>
    <row r="12584" spans="1:2" x14ac:dyDescent="0.25">
      <c r="A12584" s="170"/>
      <c r="B12584" s="168"/>
    </row>
    <row r="12585" spans="1:2" x14ac:dyDescent="0.25">
      <c r="A12585" s="170"/>
      <c r="B12585" s="168"/>
    </row>
    <row r="12586" spans="1:2" x14ac:dyDescent="0.25">
      <c r="A12586" s="170"/>
      <c r="B12586" s="168"/>
    </row>
    <row r="12587" spans="1:2" x14ac:dyDescent="0.25">
      <c r="A12587" s="170"/>
      <c r="B12587" s="168"/>
    </row>
    <row r="12588" spans="1:2" x14ac:dyDescent="0.25">
      <c r="A12588" s="170"/>
      <c r="B12588" s="168"/>
    </row>
    <row r="12589" spans="1:2" x14ac:dyDescent="0.25">
      <c r="A12589" s="170"/>
      <c r="B12589" s="168"/>
    </row>
    <row r="12590" spans="1:2" x14ac:dyDescent="0.25">
      <c r="A12590" s="170"/>
      <c r="B12590" s="168"/>
    </row>
    <row r="12591" spans="1:2" x14ac:dyDescent="0.25">
      <c r="A12591" s="170"/>
      <c r="B12591" s="168"/>
    </row>
    <row r="12592" spans="1:2" x14ac:dyDescent="0.25">
      <c r="A12592" s="170"/>
      <c r="B12592" s="168"/>
    </row>
    <row r="12593" spans="1:2" x14ac:dyDescent="0.25">
      <c r="A12593" s="170"/>
      <c r="B12593" s="168"/>
    </row>
    <row r="12594" spans="1:2" x14ac:dyDescent="0.25">
      <c r="A12594" s="170"/>
      <c r="B12594" s="168"/>
    </row>
    <row r="12595" spans="1:2" x14ac:dyDescent="0.25">
      <c r="A12595" s="170"/>
      <c r="B12595" s="168"/>
    </row>
    <row r="12596" spans="1:2" x14ac:dyDescent="0.25">
      <c r="A12596" s="170"/>
      <c r="B12596" s="168"/>
    </row>
    <row r="12597" spans="1:2" x14ac:dyDescent="0.25">
      <c r="A12597" s="170"/>
      <c r="B12597" s="168"/>
    </row>
    <row r="12598" spans="1:2" x14ac:dyDescent="0.25">
      <c r="A12598" s="170"/>
      <c r="B12598" s="168"/>
    </row>
    <row r="12599" spans="1:2" x14ac:dyDescent="0.25">
      <c r="A12599" s="170"/>
      <c r="B12599" s="168"/>
    </row>
    <row r="12600" spans="1:2" x14ac:dyDescent="0.25">
      <c r="A12600" s="170"/>
      <c r="B12600" s="168"/>
    </row>
    <row r="12601" spans="1:2" x14ac:dyDescent="0.25">
      <c r="A12601" s="170"/>
      <c r="B12601" s="168"/>
    </row>
    <row r="12602" spans="1:2" x14ac:dyDescent="0.25">
      <c r="A12602" s="170"/>
      <c r="B12602" s="168"/>
    </row>
    <row r="12603" spans="1:2" x14ac:dyDescent="0.25">
      <c r="A12603" s="170"/>
      <c r="B12603" s="168"/>
    </row>
    <row r="12604" spans="1:2" x14ac:dyDescent="0.25">
      <c r="A12604" s="170"/>
      <c r="B12604" s="168"/>
    </row>
    <row r="12605" spans="1:2" x14ac:dyDescent="0.25">
      <c r="A12605" s="170"/>
      <c r="B12605" s="168"/>
    </row>
    <row r="12606" spans="1:2" x14ac:dyDescent="0.25">
      <c r="A12606" s="170"/>
      <c r="B12606" s="168"/>
    </row>
    <row r="12607" spans="1:2" x14ac:dyDescent="0.25">
      <c r="A12607" s="170"/>
      <c r="B12607" s="168"/>
    </row>
    <row r="12608" spans="1:2" x14ac:dyDescent="0.25">
      <c r="A12608" s="170"/>
      <c r="B12608" s="168"/>
    </row>
    <row r="12609" spans="1:2" x14ac:dyDescent="0.25">
      <c r="A12609" s="170"/>
      <c r="B12609" s="168"/>
    </row>
    <row r="12610" spans="1:2" x14ac:dyDescent="0.25">
      <c r="A12610" s="170"/>
      <c r="B12610" s="168"/>
    </row>
    <row r="12611" spans="1:2" x14ac:dyDescent="0.25">
      <c r="A12611" s="170"/>
      <c r="B12611" s="168"/>
    </row>
    <row r="12612" spans="1:2" x14ac:dyDescent="0.25">
      <c r="A12612" s="170"/>
      <c r="B12612" s="168"/>
    </row>
    <row r="12613" spans="1:2" x14ac:dyDescent="0.25">
      <c r="A12613" s="170"/>
      <c r="B12613" s="168"/>
    </row>
    <row r="12614" spans="1:2" x14ac:dyDescent="0.25">
      <c r="A12614" s="170"/>
      <c r="B12614" s="168"/>
    </row>
    <row r="12615" spans="1:2" x14ac:dyDescent="0.25">
      <c r="A12615" s="170"/>
      <c r="B12615" s="168"/>
    </row>
    <row r="12616" spans="1:2" x14ac:dyDescent="0.25">
      <c r="A12616" s="170"/>
      <c r="B12616" s="168"/>
    </row>
    <row r="12617" spans="1:2" x14ac:dyDescent="0.25">
      <c r="A12617" s="170"/>
      <c r="B12617" s="168"/>
    </row>
    <row r="12618" spans="1:2" x14ac:dyDescent="0.25">
      <c r="A12618" s="170"/>
      <c r="B12618" s="168"/>
    </row>
    <row r="12619" spans="1:2" x14ac:dyDescent="0.25">
      <c r="A12619" s="170"/>
      <c r="B12619" s="168"/>
    </row>
    <row r="12620" spans="1:2" x14ac:dyDescent="0.25">
      <c r="A12620" s="170"/>
      <c r="B12620" s="168"/>
    </row>
    <row r="12621" spans="1:2" x14ac:dyDescent="0.25">
      <c r="A12621" s="170"/>
      <c r="B12621" s="168"/>
    </row>
    <row r="12622" spans="1:2" x14ac:dyDescent="0.25">
      <c r="A12622" s="170"/>
      <c r="B12622" s="168"/>
    </row>
    <row r="12623" spans="1:2" x14ac:dyDescent="0.25">
      <c r="A12623" s="170"/>
      <c r="B12623" s="168"/>
    </row>
    <row r="12624" spans="1:2" x14ac:dyDescent="0.25">
      <c r="A12624" s="170"/>
      <c r="B12624" s="168"/>
    </row>
    <row r="12625" spans="1:2" x14ac:dyDescent="0.25">
      <c r="A12625" s="170"/>
      <c r="B12625" s="168"/>
    </row>
    <row r="12626" spans="1:2" x14ac:dyDescent="0.25">
      <c r="A12626" s="170"/>
      <c r="B12626" s="168"/>
    </row>
    <row r="12627" spans="1:2" x14ac:dyDescent="0.25">
      <c r="A12627" s="170"/>
      <c r="B12627" s="168"/>
    </row>
    <row r="12628" spans="1:2" x14ac:dyDescent="0.25">
      <c r="A12628" s="170"/>
      <c r="B12628" s="168"/>
    </row>
    <row r="12629" spans="1:2" x14ac:dyDescent="0.25">
      <c r="A12629" s="170"/>
      <c r="B12629" s="168"/>
    </row>
    <row r="12630" spans="1:2" x14ac:dyDescent="0.25">
      <c r="A12630" s="170"/>
      <c r="B12630" s="168"/>
    </row>
    <row r="12631" spans="1:2" x14ac:dyDescent="0.25">
      <c r="A12631" s="170"/>
      <c r="B12631" s="168"/>
    </row>
    <row r="12632" spans="1:2" x14ac:dyDescent="0.25">
      <c r="A12632" s="170"/>
      <c r="B12632" s="168"/>
    </row>
    <row r="12633" spans="1:2" x14ac:dyDescent="0.25">
      <c r="A12633" s="170"/>
      <c r="B12633" s="168"/>
    </row>
    <row r="12634" spans="1:2" x14ac:dyDescent="0.25">
      <c r="A12634" s="170"/>
      <c r="B12634" s="168"/>
    </row>
    <row r="12635" spans="1:2" x14ac:dyDescent="0.25">
      <c r="A12635" s="170"/>
      <c r="B12635" s="168"/>
    </row>
    <row r="12636" spans="1:2" x14ac:dyDescent="0.25">
      <c r="A12636" s="170"/>
      <c r="B12636" s="168"/>
    </row>
    <row r="12637" spans="1:2" x14ac:dyDescent="0.25">
      <c r="A12637" s="170"/>
      <c r="B12637" s="168"/>
    </row>
    <row r="12638" spans="1:2" x14ac:dyDescent="0.25">
      <c r="A12638" s="170"/>
      <c r="B12638" s="168"/>
    </row>
    <row r="12639" spans="1:2" x14ac:dyDescent="0.25">
      <c r="A12639" s="170"/>
      <c r="B12639" s="168"/>
    </row>
    <row r="12640" spans="1:2" x14ac:dyDescent="0.25">
      <c r="A12640" s="170"/>
      <c r="B12640" s="168"/>
    </row>
    <row r="12641" spans="1:2" x14ac:dyDescent="0.25">
      <c r="A12641" s="170"/>
      <c r="B12641" s="168"/>
    </row>
    <row r="12642" spans="1:2" x14ac:dyDescent="0.25">
      <c r="A12642" s="170"/>
      <c r="B12642" s="168"/>
    </row>
    <row r="12643" spans="1:2" x14ac:dyDescent="0.25">
      <c r="A12643" s="170"/>
      <c r="B12643" s="168"/>
    </row>
    <row r="12644" spans="1:2" x14ac:dyDescent="0.25">
      <c r="A12644" s="170"/>
      <c r="B12644" s="168"/>
    </row>
    <row r="12645" spans="1:2" x14ac:dyDescent="0.25">
      <c r="A12645" s="170"/>
      <c r="B12645" s="168"/>
    </row>
    <row r="12646" spans="1:2" x14ac:dyDescent="0.25">
      <c r="A12646" s="170"/>
      <c r="B12646" s="168"/>
    </row>
    <row r="12647" spans="1:2" x14ac:dyDescent="0.25">
      <c r="A12647" s="170"/>
      <c r="B12647" s="168"/>
    </row>
    <row r="12648" spans="1:2" x14ac:dyDescent="0.25">
      <c r="A12648" s="170"/>
      <c r="B12648" s="168"/>
    </row>
    <row r="12649" spans="1:2" x14ac:dyDescent="0.25">
      <c r="A12649" s="170"/>
      <c r="B12649" s="168"/>
    </row>
    <row r="12650" spans="1:2" x14ac:dyDescent="0.25">
      <c r="A12650" s="170"/>
      <c r="B12650" s="168"/>
    </row>
    <row r="12651" spans="1:2" x14ac:dyDescent="0.25">
      <c r="A12651" s="170"/>
      <c r="B12651" s="168"/>
    </row>
    <row r="12652" spans="1:2" x14ac:dyDescent="0.25">
      <c r="A12652" s="170"/>
      <c r="B12652" s="168"/>
    </row>
    <row r="12653" spans="1:2" x14ac:dyDescent="0.25">
      <c r="A12653" s="170"/>
      <c r="B12653" s="168"/>
    </row>
    <row r="12654" spans="1:2" x14ac:dyDescent="0.25">
      <c r="A12654" s="170"/>
      <c r="B12654" s="168"/>
    </row>
    <row r="12655" spans="1:2" x14ac:dyDescent="0.25">
      <c r="A12655" s="170"/>
      <c r="B12655" s="168"/>
    </row>
    <row r="12656" spans="1:2" x14ac:dyDescent="0.25">
      <c r="A12656" s="170"/>
      <c r="B12656" s="168"/>
    </row>
    <row r="12657" spans="1:2" x14ac:dyDescent="0.25">
      <c r="A12657" s="170"/>
      <c r="B12657" s="168"/>
    </row>
    <row r="12658" spans="1:2" x14ac:dyDescent="0.25">
      <c r="A12658" s="170"/>
      <c r="B12658" s="168"/>
    </row>
    <row r="12659" spans="1:2" x14ac:dyDescent="0.25">
      <c r="A12659" s="170"/>
      <c r="B12659" s="168"/>
    </row>
    <row r="12660" spans="1:2" x14ac:dyDescent="0.25">
      <c r="A12660" s="170"/>
      <c r="B12660" s="168"/>
    </row>
    <row r="12661" spans="1:2" x14ac:dyDescent="0.25">
      <c r="A12661" s="170"/>
      <c r="B12661" s="168"/>
    </row>
    <row r="12662" spans="1:2" x14ac:dyDescent="0.25">
      <c r="A12662" s="170"/>
      <c r="B12662" s="168"/>
    </row>
    <row r="12663" spans="1:2" x14ac:dyDescent="0.25">
      <c r="A12663" s="170"/>
      <c r="B12663" s="168"/>
    </row>
    <row r="12664" spans="1:2" x14ac:dyDescent="0.25">
      <c r="A12664" s="170"/>
      <c r="B12664" s="168"/>
    </row>
    <row r="12665" spans="1:2" x14ac:dyDescent="0.25">
      <c r="A12665" s="170"/>
      <c r="B12665" s="168"/>
    </row>
    <row r="12666" spans="1:2" x14ac:dyDescent="0.25">
      <c r="A12666" s="170"/>
      <c r="B12666" s="168"/>
    </row>
    <row r="12667" spans="1:2" x14ac:dyDescent="0.25">
      <c r="A12667" s="170"/>
      <c r="B12667" s="168"/>
    </row>
    <row r="12668" spans="1:2" x14ac:dyDescent="0.25">
      <c r="A12668" s="170"/>
      <c r="B12668" s="168"/>
    </row>
    <row r="12669" spans="1:2" x14ac:dyDescent="0.25">
      <c r="A12669" s="170"/>
      <c r="B12669" s="168"/>
    </row>
    <row r="12670" spans="1:2" x14ac:dyDescent="0.25">
      <c r="A12670" s="170"/>
      <c r="B12670" s="168"/>
    </row>
    <row r="12671" spans="1:2" x14ac:dyDescent="0.25">
      <c r="A12671" s="170"/>
      <c r="B12671" s="168"/>
    </row>
    <row r="12672" spans="1:2" x14ac:dyDescent="0.25">
      <c r="A12672" s="170"/>
      <c r="B12672" s="168"/>
    </row>
    <row r="12673" spans="1:2" x14ac:dyDescent="0.25">
      <c r="A12673" s="170"/>
      <c r="B12673" s="168"/>
    </row>
    <row r="12674" spans="1:2" x14ac:dyDescent="0.25">
      <c r="A12674" s="170"/>
      <c r="B12674" s="168"/>
    </row>
    <row r="12675" spans="1:2" x14ac:dyDescent="0.25">
      <c r="A12675" s="170"/>
      <c r="B12675" s="168"/>
    </row>
    <row r="12676" spans="1:2" x14ac:dyDescent="0.25">
      <c r="A12676" s="170"/>
      <c r="B12676" s="168"/>
    </row>
    <row r="12677" spans="1:2" x14ac:dyDescent="0.25">
      <c r="A12677" s="170"/>
      <c r="B12677" s="168"/>
    </row>
    <row r="12678" spans="1:2" x14ac:dyDescent="0.25">
      <c r="A12678" s="170"/>
      <c r="B12678" s="168"/>
    </row>
    <row r="12679" spans="1:2" x14ac:dyDescent="0.25">
      <c r="A12679" s="170"/>
      <c r="B12679" s="168"/>
    </row>
    <row r="12680" spans="1:2" x14ac:dyDescent="0.25">
      <c r="A12680" s="170"/>
      <c r="B12680" s="168"/>
    </row>
    <row r="12681" spans="1:2" x14ac:dyDescent="0.25">
      <c r="A12681" s="170"/>
      <c r="B12681" s="168"/>
    </row>
    <row r="12682" spans="1:2" x14ac:dyDescent="0.25">
      <c r="A12682" s="170"/>
      <c r="B12682" s="168"/>
    </row>
    <row r="12683" spans="1:2" x14ac:dyDescent="0.25">
      <c r="A12683" s="170"/>
      <c r="B12683" s="168"/>
    </row>
    <row r="12684" spans="1:2" x14ac:dyDescent="0.25">
      <c r="A12684" s="170"/>
      <c r="B12684" s="168"/>
    </row>
    <row r="12685" spans="1:2" x14ac:dyDescent="0.25">
      <c r="A12685" s="170"/>
      <c r="B12685" s="168"/>
    </row>
    <row r="12686" spans="1:2" x14ac:dyDescent="0.25">
      <c r="A12686" s="170"/>
      <c r="B12686" s="168"/>
    </row>
    <row r="12687" spans="1:2" x14ac:dyDescent="0.25">
      <c r="A12687" s="170"/>
      <c r="B12687" s="168"/>
    </row>
    <row r="12688" spans="1:2" x14ac:dyDescent="0.25">
      <c r="A12688" s="170"/>
      <c r="B12688" s="168"/>
    </row>
    <row r="12689" spans="1:2" x14ac:dyDescent="0.25">
      <c r="A12689" s="170"/>
      <c r="B12689" s="168"/>
    </row>
    <row r="12690" spans="1:2" x14ac:dyDescent="0.25">
      <c r="A12690" s="170"/>
      <c r="B12690" s="168"/>
    </row>
    <row r="12691" spans="1:2" x14ac:dyDescent="0.25">
      <c r="A12691" s="170"/>
      <c r="B12691" s="168"/>
    </row>
    <row r="12692" spans="1:2" x14ac:dyDescent="0.25">
      <c r="A12692" s="170"/>
      <c r="B12692" s="168"/>
    </row>
    <row r="12693" spans="1:2" x14ac:dyDescent="0.25">
      <c r="A12693" s="170"/>
      <c r="B12693" s="168"/>
    </row>
    <row r="12694" spans="1:2" x14ac:dyDescent="0.25">
      <c r="A12694" s="170"/>
      <c r="B12694" s="168"/>
    </row>
    <row r="12695" spans="1:2" x14ac:dyDescent="0.25">
      <c r="A12695" s="170"/>
      <c r="B12695" s="168"/>
    </row>
    <row r="12696" spans="1:2" x14ac:dyDescent="0.25">
      <c r="A12696" s="170"/>
      <c r="B12696" s="168"/>
    </row>
    <row r="12697" spans="1:2" x14ac:dyDescent="0.25">
      <c r="A12697" s="170"/>
      <c r="B12697" s="168"/>
    </row>
    <row r="12698" spans="1:2" x14ac:dyDescent="0.25">
      <c r="A12698" s="170"/>
      <c r="B12698" s="168"/>
    </row>
    <row r="12699" spans="1:2" x14ac:dyDescent="0.25">
      <c r="A12699" s="170"/>
      <c r="B12699" s="168"/>
    </row>
    <row r="12700" spans="1:2" x14ac:dyDescent="0.25">
      <c r="A12700" s="170"/>
      <c r="B12700" s="168"/>
    </row>
    <row r="12701" spans="1:2" x14ac:dyDescent="0.25">
      <c r="A12701" s="170"/>
      <c r="B12701" s="168"/>
    </row>
    <row r="12702" spans="1:2" x14ac:dyDescent="0.25">
      <c r="A12702" s="170"/>
      <c r="B12702" s="168"/>
    </row>
    <row r="12703" spans="1:2" x14ac:dyDescent="0.25">
      <c r="A12703" s="170"/>
      <c r="B12703" s="168"/>
    </row>
    <row r="12704" spans="1:2" x14ac:dyDescent="0.25">
      <c r="A12704" s="170"/>
      <c r="B12704" s="168"/>
    </row>
    <row r="12705" spans="1:2" x14ac:dyDescent="0.25">
      <c r="A12705" s="170"/>
      <c r="B12705" s="168"/>
    </row>
    <row r="12706" spans="1:2" x14ac:dyDescent="0.25">
      <c r="A12706" s="170"/>
      <c r="B12706" s="168"/>
    </row>
    <row r="12707" spans="1:2" x14ac:dyDescent="0.25">
      <c r="A12707" s="170"/>
      <c r="B12707" s="168"/>
    </row>
    <row r="12708" spans="1:2" x14ac:dyDescent="0.25">
      <c r="A12708" s="170"/>
      <c r="B12708" s="168"/>
    </row>
    <row r="12709" spans="1:2" x14ac:dyDescent="0.25">
      <c r="A12709" s="170"/>
      <c r="B12709" s="168"/>
    </row>
    <row r="12710" spans="1:2" x14ac:dyDescent="0.25">
      <c r="A12710" s="170"/>
      <c r="B12710" s="168"/>
    </row>
    <row r="12711" spans="1:2" x14ac:dyDescent="0.25">
      <c r="A12711" s="170"/>
      <c r="B12711" s="168"/>
    </row>
    <row r="12712" spans="1:2" x14ac:dyDescent="0.25">
      <c r="A12712" s="170"/>
      <c r="B12712" s="168"/>
    </row>
    <row r="12713" spans="1:2" x14ac:dyDescent="0.25">
      <c r="A12713" s="170"/>
      <c r="B12713" s="168"/>
    </row>
    <row r="12714" spans="1:2" x14ac:dyDescent="0.25">
      <c r="A12714" s="170"/>
      <c r="B12714" s="168"/>
    </row>
    <row r="12715" spans="1:2" x14ac:dyDescent="0.25">
      <c r="A12715" s="170"/>
      <c r="B12715" s="168"/>
    </row>
    <row r="12716" spans="1:2" x14ac:dyDescent="0.25">
      <c r="A12716" s="170"/>
      <c r="B12716" s="168"/>
    </row>
    <row r="12717" spans="1:2" x14ac:dyDescent="0.25">
      <c r="A12717" s="170"/>
      <c r="B12717" s="168"/>
    </row>
    <row r="12718" spans="1:2" x14ac:dyDescent="0.25">
      <c r="A12718" s="170"/>
      <c r="B12718" s="168"/>
    </row>
    <row r="12719" spans="1:2" x14ac:dyDescent="0.25">
      <c r="A12719" s="170"/>
      <c r="B12719" s="168"/>
    </row>
    <row r="12720" spans="1:2" x14ac:dyDescent="0.25">
      <c r="A12720" s="170"/>
      <c r="B12720" s="168"/>
    </row>
    <row r="12721" spans="1:2" x14ac:dyDescent="0.25">
      <c r="A12721" s="170"/>
      <c r="B12721" s="168"/>
    </row>
    <row r="12722" spans="1:2" x14ac:dyDescent="0.25">
      <c r="A12722" s="170"/>
      <c r="B12722" s="168"/>
    </row>
    <row r="12723" spans="1:2" x14ac:dyDescent="0.25">
      <c r="A12723" s="170"/>
      <c r="B12723" s="168"/>
    </row>
    <row r="12724" spans="1:2" x14ac:dyDescent="0.25">
      <c r="A12724" s="170"/>
      <c r="B12724" s="168"/>
    </row>
    <row r="12725" spans="1:2" x14ac:dyDescent="0.25">
      <c r="A12725" s="170"/>
      <c r="B12725" s="168"/>
    </row>
    <row r="12726" spans="1:2" x14ac:dyDescent="0.25">
      <c r="A12726" s="170"/>
      <c r="B12726" s="168"/>
    </row>
    <row r="12727" spans="1:2" x14ac:dyDescent="0.25">
      <c r="A12727" s="170"/>
      <c r="B12727" s="168"/>
    </row>
    <row r="12728" spans="1:2" x14ac:dyDescent="0.25">
      <c r="A12728" s="170"/>
      <c r="B12728" s="168"/>
    </row>
    <row r="12729" spans="1:2" x14ac:dyDescent="0.25">
      <c r="A12729" s="170"/>
      <c r="B12729" s="168"/>
    </row>
    <row r="12730" spans="1:2" x14ac:dyDescent="0.25">
      <c r="A12730" s="170"/>
      <c r="B12730" s="168"/>
    </row>
    <row r="12731" spans="1:2" x14ac:dyDescent="0.25">
      <c r="A12731" s="170"/>
      <c r="B12731" s="168"/>
    </row>
    <row r="12732" spans="1:2" x14ac:dyDescent="0.25">
      <c r="A12732" s="170"/>
      <c r="B12732" s="168"/>
    </row>
    <row r="12733" spans="1:2" x14ac:dyDescent="0.25">
      <c r="A12733" s="170"/>
      <c r="B12733" s="168"/>
    </row>
    <row r="12734" spans="1:2" x14ac:dyDescent="0.25">
      <c r="A12734" s="170"/>
      <c r="B12734" s="168"/>
    </row>
    <row r="12735" spans="1:2" x14ac:dyDescent="0.25">
      <c r="A12735" s="170"/>
      <c r="B12735" s="168"/>
    </row>
    <row r="12736" spans="1:2" x14ac:dyDescent="0.25">
      <c r="A12736" s="170"/>
      <c r="B12736" s="168"/>
    </row>
    <row r="12737" spans="1:2" x14ac:dyDescent="0.25">
      <c r="A12737" s="170"/>
      <c r="B12737" s="168"/>
    </row>
    <row r="12738" spans="1:2" x14ac:dyDescent="0.25">
      <c r="A12738" s="170"/>
      <c r="B12738" s="168"/>
    </row>
    <row r="12739" spans="1:2" x14ac:dyDescent="0.25">
      <c r="A12739" s="170"/>
      <c r="B12739" s="168"/>
    </row>
    <row r="12740" spans="1:2" x14ac:dyDescent="0.25">
      <c r="A12740" s="170"/>
      <c r="B12740" s="168"/>
    </row>
    <row r="12741" spans="1:2" x14ac:dyDescent="0.25">
      <c r="A12741" s="170"/>
      <c r="B12741" s="168"/>
    </row>
    <row r="12742" spans="1:2" x14ac:dyDescent="0.25">
      <c r="A12742" s="170"/>
      <c r="B12742" s="168"/>
    </row>
    <row r="12743" spans="1:2" x14ac:dyDescent="0.25">
      <c r="A12743" s="170"/>
      <c r="B12743" s="168"/>
    </row>
    <row r="12744" spans="1:2" x14ac:dyDescent="0.25">
      <c r="A12744" s="170"/>
      <c r="B12744" s="168"/>
    </row>
    <row r="12745" spans="1:2" x14ac:dyDescent="0.25">
      <c r="A12745" s="170"/>
      <c r="B12745" s="168"/>
    </row>
    <row r="12746" spans="1:2" x14ac:dyDescent="0.25">
      <c r="A12746" s="170"/>
      <c r="B12746" s="168"/>
    </row>
    <row r="12747" spans="1:2" x14ac:dyDescent="0.25">
      <c r="A12747" s="170"/>
      <c r="B12747" s="168"/>
    </row>
    <row r="12748" spans="1:2" x14ac:dyDescent="0.25">
      <c r="A12748" s="170"/>
      <c r="B12748" s="168"/>
    </row>
    <row r="12749" spans="1:2" x14ac:dyDescent="0.25">
      <c r="A12749" s="170"/>
      <c r="B12749" s="168"/>
    </row>
    <row r="12750" spans="1:2" x14ac:dyDescent="0.25">
      <c r="A12750" s="170"/>
      <c r="B12750" s="168"/>
    </row>
    <row r="12751" spans="1:2" x14ac:dyDescent="0.25">
      <c r="A12751" s="170"/>
      <c r="B12751" s="168"/>
    </row>
    <row r="12752" spans="1:2" x14ac:dyDescent="0.25">
      <c r="A12752" s="170"/>
      <c r="B12752" s="168"/>
    </row>
    <row r="12753" spans="1:2" x14ac:dyDescent="0.25">
      <c r="A12753" s="170"/>
      <c r="B12753" s="168"/>
    </row>
    <row r="12754" spans="1:2" x14ac:dyDescent="0.25">
      <c r="A12754" s="170"/>
      <c r="B12754" s="168"/>
    </row>
    <row r="12755" spans="1:2" x14ac:dyDescent="0.25">
      <c r="A12755" s="170"/>
      <c r="B12755" s="168"/>
    </row>
    <row r="12756" spans="1:2" x14ac:dyDescent="0.25">
      <c r="A12756" s="170"/>
      <c r="B12756" s="168"/>
    </row>
    <row r="12757" spans="1:2" x14ac:dyDescent="0.25">
      <c r="A12757" s="170"/>
      <c r="B12757" s="168"/>
    </row>
    <row r="12758" spans="1:2" x14ac:dyDescent="0.25">
      <c r="A12758" s="170"/>
      <c r="B12758" s="168"/>
    </row>
    <row r="12759" spans="1:2" x14ac:dyDescent="0.25">
      <c r="A12759" s="170"/>
      <c r="B12759" s="168"/>
    </row>
    <row r="12760" spans="1:2" x14ac:dyDescent="0.25">
      <c r="A12760" s="170"/>
      <c r="B12760" s="168"/>
    </row>
    <row r="12761" spans="1:2" x14ac:dyDescent="0.25">
      <c r="A12761" s="170"/>
      <c r="B12761" s="168"/>
    </row>
    <row r="12762" spans="1:2" x14ac:dyDescent="0.25">
      <c r="A12762" s="170"/>
      <c r="B12762" s="168"/>
    </row>
    <row r="12763" spans="1:2" x14ac:dyDescent="0.25">
      <c r="A12763" s="170"/>
      <c r="B12763" s="168"/>
    </row>
    <row r="12764" spans="1:2" x14ac:dyDescent="0.25">
      <c r="A12764" s="170"/>
      <c r="B12764" s="168"/>
    </row>
    <row r="12765" spans="1:2" x14ac:dyDescent="0.25">
      <c r="A12765" s="170"/>
      <c r="B12765" s="168"/>
    </row>
    <row r="12766" spans="1:2" x14ac:dyDescent="0.25">
      <c r="A12766" s="170"/>
      <c r="B12766" s="168"/>
    </row>
    <row r="12767" spans="1:2" x14ac:dyDescent="0.25">
      <c r="A12767" s="170"/>
      <c r="B12767" s="168"/>
    </row>
    <row r="12768" spans="1:2" x14ac:dyDescent="0.25">
      <c r="A12768" s="170"/>
      <c r="B12768" s="168"/>
    </row>
    <row r="12769" spans="1:2" x14ac:dyDescent="0.25">
      <c r="A12769" s="170"/>
      <c r="B12769" s="168"/>
    </row>
    <row r="12770" spans="1:2" x14ac:dyDescent="0.25">
      <c r="A12770" s="170"/>
      <c r="B12770" s="168"/>
    </row>
    <row r="12771" spans="1:2" x14ac:dyDescent="0.25">
      <c r="A12771" s="170"/>
      <c r="B12771" s="168"/>
    </row>
    <row r="12772" spans="1:2" x14ac:dyDescent="0.25">
      <c r="A12772" s="170"/>
      <c r="B12772" s="168"/>
    </row>
    <row r="12773" spans="1:2" x14ac:dyDescent="0.25">
      <c r="A12773" s="170"/>
      <c r="B12773" s="168"/>
    </row>
    <row r="12774" spans="1:2" x14ac:dyDescent="0.25">
      <c r="A12774" s="170"/>
      <c r="B12774" s="168"/>
    </row>
    <row r="12775" spans="1:2" x14ac:dyDescent="0.25">
      <c r="A12775" s="170"/>
      <c r="B12775" s="168"/>
    </row>
    <row r="12776" spans="1:2" x14ac:dyDescent="0.25">
      <c r="A12776" s="170"/>
      <c r="B12776" s="168"/>
    </row>
    <row r="12777" spans="1:2" x14ac:dyDescent="0.25">
      <c r="A12777" s="170"/>
      <c r="B12777" s="168"/>
    </row>
    <row r="12778" spans="1:2" x14ac:dyDescent="0.25">
      <c r="A12778" s="170"/>
      <c r="B12778" s="168"/>
    </row>
    <row r="12779" spans="1:2" x14ac:dyDescent="0.25">
      <c r="A12779" s="170"/>
      <c r="B12779" s="168"/>
    </row>
    <row r="12780" spans="1:2" x14ac:dyDescent="0.25">
      <c r="A12780" s="170"/>
      <c r="B12780" s="168"/>
    </row>
    <row r="12781" spans="1:2" x14ac:dyDescent="0.25">
      <c r="A12781" s="170"/>
      <c r="B12781" s="168"/>
    </row>
    <row r="12782" spans="1:2" x14ac:dyDescent="0.25">
      <c r="A12782" s="170"/>
      <c r="B12782" s="168"/>
    </row>
    <row r="12783" spans="1:2" x14ac:dyDescent="0.25">
      <c r="A12783" s="170"/>
      <c r="B12783" s="168"/>
    </row>
    <row r="12784" spans="1:2" x14ac:dyDescent="0.25">
      <c r="A12784" s="170"/>
      <c r="B12784" s="168"/>
    </row>
    <row r="12785" spans="1:2" x14ac:dyDescent="0.25">
      <c r="A12785" s="170"/>
      <c r="B12785" s="168"/>
    </row>
    <row r="12786" spans="1:2" x14ac:dyDescent="0.25">
      <c r="A12786" s="170"/>
      <c r="B12786" s="168"/>
    </row>
    <row r="12787" spans="1:2" x14ac:dyDescent="0.25">
      <c r="A12787" s="170"/>
      <c r="B12787" s="168"/>
    </row>
    <row r="12788" spans="1:2" x14ac:dyDescent="0.25">
      <c r="A12788" s="170"/>
      <c r="B12788" s="168"/>
    </row>
    <row r="12789" spans="1:2" x14ac:dyDescent="0.25">
      <c r="A12789" s="170"/>
      <c r="B12789" s="168"/>
    </row>
    <row r="12790" spans="1:2" x14ac:dyDescent="0.25">
      <c r="A12790" s="170"/>
      <c r="B12790" s="168"/>
    </row>
    <row r="12791" spans="1:2" x14ac:dyDescent="0.25">
      <c r="A12791" s="170"/>
      <c r="B12791" s="168"/>
    </row>
    <row r="12792" spans="1:2" x14ac:dyDescent="0.25">
      <c r="A12792" s="170"/>
      <c r="B12792" s="168"/>
    </row>
    <row r="12793" spans="1:2" x14ac:dyDescent="0.25">
      <c r="A12793" s="170"/>
      <c r="B12793" s="168"/>
    </row>
    <row r="12794" spans="1:2" x14ac:dyDescent="0.25">
      <c r="A12794" s="170"/>
      <c r="B12794" s="168"/>
    </row>
    <row r="12795" spans="1:2" x14ac:dyDescent="0.25">
      <c r="A12795" s="170"/>
      <c r="B12795" s="168"/>
    </row>
    <row r="12796" spans="1:2" x14ac:dyDescent="0.25">
      <c r="A12796" s="170"/>
      <c r="B12796" s="168"/>
    </row>
    <row r="12797" spans="1:2" x14ac:dyDescent="0.25">
      <c r="A12797" s="170"/>
      <c r="B12797" s="168"/>
    </row>
    <row r="12798" spans="1:2" x14ac:dyDescent="0.25">
      <c r="A12798" s="170"/>
      <c r="B12798" s="168"/>
    </row>
    <row r="12799" spans="1:2" x14ac:dyDescent="0.25">
      <c r="A12799" s="170"/>
      <c r="B12799" s="168"/>
    </row>
    <row r="12800" spans="1:2" x14ac:dyDescent="0.25">
      <c r="A12800" s="170"/>
      <c r="B12800" s="168"/>
    </row>
    <row r="12801" spans="1:2" x14ac:dyDescent="0.25">
      <c r="A12801" s="170"/>
      <c r="B12801" s="168"/>
    </row>
    <row r="12802" spans="1:2" x14ac:dyDescent="0.25">
      <c r="A12802" s="170"/>
      <c r="B12802" s="168"/>
    </row>
    <row r="12803" spans="1:2" x14ac:dyDescent="0.25">
      <c r="A12803" s="170"/>
      <c r="B12803" s="168"/>
    </row>
    <row r="12804" spans="1:2" x14ac:dyDescent="0.25">
      <c r="A12804" s="170"/>
      <c r="B12804" s="168"/>
    </row>
    <row r="12805" spans="1:2" x14ac:dyDescent="0.25">
      <c r="A12805" s="170"/>
      <c r="B12805" s="168"/>
    </row>
    <row r="12806" spans="1:2" x14ac:dyDescent="0.25">
      <c r="A12806" s="170"/>
      <c r="B12806" s="168"/>
    </row>
    <row r="12807" spans="1:2" x14ac:dyDescent="0.25">
      <c r="A12807" s="170"/>
      <c r="B12807" s="168"/>
    </row>
    <row r="12808" spans="1:2" x14ac:dyDescent="0.25">
      <c r="A12808" s="170"/>
      <c r="B12808" s="168"/>
    </row>
    <row r="12809" spans="1:2" x14ac:dyDescent="0.25">
      <c r="A12809" s="170"/>
      <c r="B12809" s="168"/>
    </row>
    <row r="12810" spans="1:2" x14ac:dyDescent="0.25">
      <c r="A12810" s="170"/>
      <c r="B12810" s="168"/>
    </row>
    <row r="12811" spans="1:2" x14ac:dyDescent="0.25">
      <c r="A12811" s="170"/>
      <c r="B12811" s="168"/>
    </row>
    <row r="12812" spans="1:2" x14ac:dyDescent="0.25">
      <c r="A12812" s="170"/>
      <c r="B12812" s="168"/>
    </row>
    <row r="12813" spans="1:2" x14ac:dyDescent="0.25">
      <c r="A12813" s="170"/>
      <c r="B12813" s="168"/>
    </row>
    <row r="12814" spans="1:2" x14ac:dyDescent="0.25">
      <c r="A12814" s="170"/>
      <c r="B12814" s="168"/>
    </row>
    <row r="12815" spans="1:2" x14ac:dyDescent="0.25">
      <c r="A12815" s="170"/>
      <c r="B12815" s="168"/>
    </row>
    <row r="12816" spans="1:2" x14ac:dyDescent="0.25">
      <c r="A12816" s="170"/>
      <c r="B12816" s="168"/>
    </row>
    <row r="12817" spans="1:2" x14ac:dyDescent="0.25">
      <c r="A12817" s="170"/>
      <c r="B12817" s="168"/>
    </row>
    <row r="12818" spans="1:2" x14ac:dyDescent="0.25">
      <c r="A12818" s="170"/>
      <c r="B12818" s="168"/>
    </row>
    <row r="12819" spans="1:2" x14ac:dyDescent="0.25">
      <c r="A12819" s="170"/>
      <c r="B12819" s="168"/>
    </row>
    <row r="12820" spans="1:2" x14ac:dyDescent="0.25">
      <c r="A12820" s="170"/>
      <c r="B12820" s="168"/>
    </row>
    <row r="12821" spans="1:2" x14ac:dyDescent="0.25">
      <c r="A12821" s="170"/>
      <c r="B12821" s="168"/>
    </row>
    <row r="12822" spans="1:2" x14ac:dyDescent="0.25">
      <c r="A12822" s="170"/>
      <c r="B12822" s="168"/>
    </row>
    <row r="12823" spans="1:2" x14ac:dyDescent="0.25">
      <c r="A12823" s="170"/>
      <c r="B12823" s="168"/>
    </row>
    <row r="12824" spans="1:2" x14ac:dyDescent="0.25">
      <c r="A12824" s="170"/>
      <c r="B12824" s="168"/>
    </row>
    <row r="12825" spans="1:2" x14ac:dyDescent="0.25">
      <c r="A12825" s="170"/>
      <c r="B12825" s="168"/>
    </row>
    <row r="12826" spans="1:2" x14ac:dyDescent="0.25">
      <c r="A12826" s="170"/>
      <c r="B12826" s="168"/>
    </row>
    <row r="12827" spans="1:2" x14ac:dyDescent="0.25">
      <c r="A12827" s="170"/>
      <c r="B12827" s="168"/>
    </row>
    <row r="12828" spans="1:2" x14ac:dyDescent="0.25">
      <c r="A12828" s="170"/>
      <c r="B12828" s="168"/>
    </row>
    <row r="12829" spans="1:2" x14ac:dyDescent="0.25">
      <c r="A12829" s="170"/>
      <c r="B12829" s="168"/>
    </row>
    <row r="12830" spans="1:2" x14ac:dyDescent="0.25">
      <c r="A12830" s="170"/>
      <c r="B12830" s="168"/>
    </row>
    <row r="12831" spans="1:2" x14ac:dyDescent="0.25">
      <c r="A12831" s="170"/>
      <c r="B12831" s="168"/>
    </row>
    <row r="12832" spans="1:2" x14ac:dyDescent="0.25">
      <c r="A12832" s="170"/>
      <c r="B12832" s="168"/>
    </row>
    <row r="12833" spans="1:2" x14ac:dyDescent="0.25">
      <c r="A12833" s="170"/>
      <c r="B12833" s="168"/>
    </row>
    <row r="12834" spans="1:2" x14ac:dyDescent="0.25">
      <c r="A12834" s="170"/>
      <c r="B12834" s="168"/>
    </row>
    <row r="12835" spans="1:2" x14ac:dyDescent="0.25">
      <c r="A12835" s="170"/>
      <c r="B12835" s="168"/>
    </row>
    <row r="12836" spans="1:2" x14ac:dyDescent="0.25">
      <c r="A12836" s="170"/>
      <c r="B12836" s="168"/>
    </row>
    <row r="12837" spans="1:2" x14ac:dyDescent="0.25">
      <c r="A12837" s="170"/>
      <c r="B12837" s="168"/>
    </row>
    <row r="12838" spans="1:2" x14ac:dyDescent="0.25">
      <c r="A12838" s="170"/>
      <c r="B12838" s="168"/>
    </row>
    <row r="12839" spans="1:2" x14ac:dyDescent="0.25">
      <c r="A12839" s="170"/>
      <c r="B12839" s="168"/>
    </row>
    <row r="12840" spans="1:2" x14ac:dyDescent="0.25">
      <c r="A12840" s="170"/>
      <c r="B12840" s="168"/>
    </row>
    <row r="12841" spans="1:2" x14ac:dyDescent="0.25">
      <c r="A12841" s="170"/>
      <c r="B12841" s="168"/>
    </row>
    <row r="12842" spans="1:2" x14ac:dyDescent="0.25">
      <c r="A12842" s="170"/>
      <c r="B12842" s="168"/>
    </row>
    <row r="12843" spans="1:2" x14ac:dyDescent="0.25">
      <c r="A12843" s="170"/>
      <c r="B12843" s="168"/>
    </row>
    <row r="12844" spans="1:2" x14ac:dyDescent="0.25">
      <c r="A12844" s="170"/>
      <c r="B12844" s="168"/>
    </row>
    <row r="12845" spans="1:2" x14ac:dyDescent="0.25">
      <c r="A12845" s="170"/>
      <c r="B12845" s="168"/>
    </row>
    <row r="12846" spans="1:2" x14ac:dyDescent="0.25">
      <c r="A12846" s="170"/>
      <c r="B12846" s="168"/>
    </row>
    <row r="12847" spans="1:2" x14ac:dyDescent="0.25">
      <c r="A12847" s="170"/>
      <c r="B12847" s="168"/>
    </row>
    <row r="12848" spans="1:2" x14ac:dyDescent="0.25">
      <c r="A12848" s="170"/>
      <c r="B12848" s="168"/>
    </row>
    <row r="12849" spans="1:2" x14ac:dyDescent="0.25">
      <c r="A12849" s="170"/>
      <c r="B12849" s="168"/>
    </row>
    <row r="12850" spans="1:2" x14ac:dyDescent="0.25">
      <c r="A12850" s="170"/>
      <c r="B12850" s="168"/>
    </row>
    <row r="12851" spans="1:2" x14ac:dyDescent="0.25">
      <c r="A12851" s="170"/>
      <c r="B12851" s="168"/>
    </row>
    <row r="12852" spans="1:2" x14ac:dyDescent="0.25">
      <c r="A12852" s="170"/>
      <c r="B12852" s="168"/>
    </row>
    <row r="12853" spans="1:2" x14ac:dyDescent="0.25">
      <c r="A12853" s="170"/>
      <c r="B12853" s="168"/>
    </row>
    <row r="12854" spans="1:2" x14ac:dyDescent="0.25">
      <c r="A12854" s="170"/>
      <c r="B12854" s="168"/>
    </row>
    <row r="12855" spans="1:2" x14ac:dyDescent="0.25">
      <c r="A12855" s="170"/>
      <c r="B12855" s="168"/>
    </row>
    <row r="12856" spans="1:2" x14ac:dyDescent="0.25">
      <c r="A12856" s="170"/>
      <c r="B12856" s="168"/>
    </row>
    <row r="12857" spans="1:2" x14ac:dyDescent="0.25">
      <c r="A12857" s="170"/>
      <c r="B12857" s="168"/>
    </row>
    <row r="12858" spans="1:2" x14ac:dyDescent="0.25">
      <c r="A12858" s="170"/>
      <c r="B12858" s="168"/>
    </row>
    <row r="12859" spans="1:2" x14ac:dyDescent="0.25">
      <c r="A12859" s="170"/>
      <c r="B12859" s="168"/>
    </row>
    <row r="12860" spans="1:2" x14ac:dyDescent="0.25">
      <c r="A12860" s="170"/>
      <c r="B12860" s="168"/>
    </row>
    <row r="12861" spans="1:2" x14ac:dyDescent="0.25">
      <c r="A12861" s="170"/>
      <c r="B12861" s="168"/>
    </row>
    <row r="12862" spans="1:2" x14ac:dyDescent="0.25">
      <c r="A12862" s="170"/>
      <c r="B12862" s="168"/>
    </row>
    <row r="12863" spans="1:2" x14ac:dyDescent="0.25">
      <c r="A12863" s="170"/>
      <c r="B12863" s="168"/>
    </row>
    <row r="12864" spans="1:2" x14ac:dyDescent="0.25">
      <c r="A12864" s="170"/>
      <c r="B12864" s="168"/>
    </row>
    <row r="12865" spans="1:2" x14ac:dyDescent="0.25">
      <c r="A12865" s="170"/>
      <c r="B12865" s="168"/>
    </row>
    <row r="12866" spans="1:2" x14ac:dyDescent="0.25">
      <c r="A12866" s="170"/>
      <c r="B12866" s="168"/>
    </row>
    <row r="12867" spans="1:2" x14ac:dyDescent="0.25">
      <c r="A12867" s="170"/>
      <c r="B12867" s="168"/>
    </row>
    <row r="12868" spans="1:2" x14ac:dyDescent="0.25">
      <c r="A12868" s="170"/>
      <c r="B12868" s="168"/>
    </row>
    <row r="12869" spans="1:2" x14ac:dyDescent="0.25">
      <c r="A12869" s="170"/>
      <c r="B12869" s="168"/>
    </row>
    <row r="12870" spans="1:2" x14ac:dyDescent="0.25">
      <c r="A12870" s="170"/>
      <c r="B12870" s="168"/>
    </row>
    <row r="12871" spans="1:2" x14ac:dyDescent="0.25">
      <c r="A12871" s="170"/>
      <c r="B12871" s="168"/>
    </row>
    <row r="12872" spans="1:2" x14ac:dyDescent="0.25">
      <c r="A12872" s="170"/>
      <c r="B12872" s="168"/>
    </row>
    <row r="12873" spans="1:2" x14ac:dyDescent="0.25">
      <c r="A12873" s="170"/>
      <c r="B12873" s="168"/>
    </row>
    <row r="12874" spans="1:2" x14ac:dyDescent="0.25">
      <c r="A12874" s="170"/>
      <c r="B12874" s="168"/>
    </row>
    <row r="12875" spans="1:2" x14ac:dyDescent="0.25">
      <c r="A12875" s="170"/>
      <c r="B12875" s="168"/>
    </row>
    <row r="12876" spans="1:2" x14ac:dyDescent="0.25">
      <c r="A12876" s="170"/>
      <c r="B12876" s="168"/>
    </row>
    <row r="12877" spans="1:2" x14ac:dyDescent="0.25">
      <c r="A12877" s="170"/>
      <c r="B12877" s="168"/>
    </row>
    <row r="12878" spans="1:2" x14ac:dyDescent="0.25">
      <c r="A12878" s="170"/>
      <c r="B12878" s="168"/>
    </row>
    <row r="12879" spans="1:2" x14ac:dyDescent="0.25">
      <c r="A12879" s="170"/>
      <c r="B12879" s="168"/>
    </row>
    <row r="12880" spans="1:2" x14ac:dyDescent="0.25">
      <c r="A12880" s="170"/>
      <c r="B12880" s="168"/>
    </row>
    <row r="12881" spans="1:2" x14ac:dyDescent="0.25">
      <c r="A12881" s="170"/>
      <c r="B12881" s="168"/>
    </row>
    <row r="12882" spans="1:2" x14ac:dyDescent="0.25">
      <c r="A12882" s="170"/>
      <c r="B12882" s="168"/>
    </row>
    <row r="12883" spans="1:2" x14ac:dyDescent="0.25">
      <c r="A12883" s="170"/>
      <c r="B12883" s="168"/>
    </row>
    <row r="12884" spans="1:2" x14ac:dyDescent="0.25">
      <c r="A12884" s="170"/>
      <c r="B12884" s="168"/>
    </row>
    <row r="12885" spans="1:2" x14ac:dyDescent="0.25">
      <c r="A12885" s="170"/>
      <c r="B12885" s="168"/>
    </row>
    <row r="12886" spans="1:2" x14ac:dyDescent="0.25">
      <c r="A12886" s="170"/>
      <c r="B12886" s="168"/>
    </row>
    <row r="12887" spans="1:2" x14ac:dyDescent="0.25">
      <c r="A12887" s="170"/>
      <c r="B12887" s="168"/>
    </row>
    <row r="12888" spans="1:2" x14ac:dyDescent="0.25">
      <c r="A12888" s="170"/>
      <c r="B12888" s="168"/>
    </row>
    <row r="12889" spans="1:2" x14ac:dyDescent="0.25">
      <c r="A12889" s="170"/>
      <c r="B12889" s="168"/>
    </row>
    <row r="12890" spans="1:2" x14ac:dyDescent="0.25">
      <c r="A12890" s="170"/>
      <c r="B12890" s="168"/>
    </row>
    <row r="12891" spans="1:2" x14ac:dyDescent="0.25">
      <c r="A12891" s="170"/>
      <c r="B12891" s="168"/>
    </row>
    <row r="12892" spans="1:2" x14ac:dyDescent="0.25">
      <c r="A12892" s="170"/>
      <c r="B12892" s="168"/>
    </row>
    <row r="12893" spans="1:2" x14ac:dyDescent="0.25">
      <c r="A12893" s="170"/>
      <c r="B12893" s="168"/>
    </row>
    <row r="12894" spans="1:2" x14ac:dyDescent="0.25">
      <c r="A12894" s="170"/>
      <c r="B12894" s="168"/>
    </row>
    <row r="12895" spans="1:2" x14ac:dyDescent="0.25">
      <c r="A12895" s="170"/>
      <c r="B12895" s="168"/>
    </row>
    <row r="12896" spans="1:2" x14ac:dyDescent="0.25">
      <c r="A12896" s="170"/>
      <c r="B12896" s="168"/>
    </row>
    <row r="12897" spans="1:2" x14ac:dyDescent="0.25">
      <c r="A12897" s="170"/>
      <c r="B12897" s="168"/>
    </row>
    <row r="12898" spans="1:2" x14ac:dyDescent="0.25">
      <c r="A12898" s="170"/>
      <c r="B12898" s="168"/>
    </row>
    <row r="12899" spans="1:2" x14ac:dyDescent="0.25">
      <c r="A12899" s="170"/>
      <c r="B12899" s="168"/>
    </row>
    <row r="12900" spans="1:2" x14ac:dyDescent="0.25">
      <c r="A12900" s="170"/>
      <c r="B12900" s="168"/>
    </row>
    <row r="12901" spans="1:2" x14ac:dyDescent="0.25">
      <c r="A12901" s="170"/>
      <c r="B12901" s="168"/>
    </row>
    <row r="12902" spans="1:2" x14ac:dyDescent="0.25">
      <c r="A12902" s="170"/>
      <c r="B12902" s="168"/>
    </row>
    <row r="12903" spans="1:2" x14ac:dyDescent="0.25">
      <c r="A12903" s="170"/>
      <c r="B12903" s="168"/>
    </row>
    <row r="12904" spans="1:2" x14ac:dyDescent="0.25">
      <c r="A12904" s="170"/>
      <c r="B12904" s="168"/>
    </row>
    <row r="12905" spans="1:2" x14ac:dyDescent="0.25">
      <c r="A12905" s="170"/>
      <c r="B12905" s="168"/>
    </row>
    <row r="12906" spans="1:2" x14ac:dyDescent="0.25">
      <c r="A12906" s="170"/>
      <c r="B12906" s="168"/>
    </row>
    <row r="12907" spans="1:2" x14ac:dyDescent="0.25">
      <c r="A12907" s="170"/>
      <c r="B12907" s="168"/>
    </row>
    <row r="12908" spans="1:2" x14ac:dyDescent="0.25">
      <c r="A12908" s="170"/>
      <c r="B12908" s="168"/>
    </row>
    <row r="12909" spans="1:2" x14ac:dyDescent="0.25">
      <c r="A12909" s="170"/>
      <c r="B12909" s="168"/>
    </row>
    <row r="12910" spans="1:2" x14ac:dyDescent="0.25">
      <c r="A12910" s="170"/>
      <c r="B12910" s="168"/>
    </row>
    <row r="12911" spans="1:2" x14ac:dyDescent="0.25">
      <c r="A12911" s="170"/>
      <c r="B12911" s="168"/>
    </row>
    <row r="12912" spans="1:2" x14ac:dyDescent="0.25">
      <c r="A12912" s="170"/>
      <c r="B12912" s="168"/>
    </row>
    <row r="12913" spans="1:2" x14ac:dyDescent="0.25">
      <c r="A12913" s="170"/>
      <c r="B12913" s="168"/>
    </row>
    <row r="12914" spans="1:2" x14ac:dyDescent="0.25">
      <c r="A12914" s="170"/>
      <c r="B12914" s="168"/>
    </row>
    <row r="12915" spans="1:2" x14ac:dyDescent="0.25">
      <c r="A12915" s="170"/>
      <c r="B12915" s="168"/>
    </row>
    <row r="12916" spans="1:2" x14ac:dyDescent="0.25">
      <c r="A12916" s="170"/>
      <c r="B12916" s="168"/>
    </row>
    <row r="12917" spans="1:2" x14ac:dyDescent="0.25">
      <c r="A12917" s="170"/>
      <c r="B12917" s="168"/>
    </row>
    <row r="12918" spans="1:2" x14ac:dyDescent="0.25">
      <c r="A12918" s="170"/>
      <c r="B12918" s="168"/>
    </row>
    <row r="12919" spans="1:2" x14ac:dyDescent="0.25">
      <c r="A12919" s="170"/>
      <c r="B12919" s="168"/>
    </row>
    <row r="12920" spans="1:2" x14ac:dyDescent="0.25">
      <c r="A12920" s="170"/>
      <c r="B12920" s="168"/>
    </row>
    <row r="12921" spans="1:2" x14ac:dyDescent="0.25">
      <c r="A12921" s="170"/>
      <c r="B12921" s="168"/>
    </row>
    <row r="12922" spans="1:2" x14ac:dyDescent="0.25">
      <c r="A12922" s="170"/>
      <c r="B12922" s="168"/>
    </row>
    <row r="12923" spans="1:2" x14ac:dyDescent="0.25">
      <c r="A12923" s="170"/>
      <c r="B12923" s="168"/>
    </row>
    <row r="12924" spans="1:2" x14ac:dyDescent="0.25">
      <c r="A12924" s="170"/>
      <c r="B12924" s="168"/>
    </row>
    <row r="12925" spans="1:2" x14ac:dyDescent="0.25">
      <c r="A12925" s="170"/>
      <c r="B12925" s="168"/>
    </row>
    <row r="12926" spans="1:2" x14ac:dyDescent="0.25">
      <c r="A12926" s="170"/>
      <c r="B12926" s="168"/>
    </row>
    <row r="12927" spans="1:2" x14ac:dyDescent="0.25">
      <c r="A12927" s="170"/>
      <c r="B12927" s="168"/>
    </row>
    <row r="12928" spans="1:2" x14ac:dyDescent="0.25">
      <c r="A12928" s="170"/>
      <c r="B12928" s="168"/>
    </row>
    <row r="12929" spans="1:2" x14ac:dyDescent="0.25">
      <c r="A12929" s="170"/>
      <c r="B12929" s="168"/>
    </row>
    <row r="12930" spans="1:2" x14ac:dyDescent="0.25">
      <c r="A12930" s="170"/>
      <c r="B12930" s="168"/>
    </row>
    <row r="12931" spans="1:2" x14ac:dyDescent="0.25">
      <c r="A12931" s="170"/>
      <c r="B12931" s="168"/>
    </row>
    <row r="12932" spans="1:2" x14ac:dyDescent="0.25">
      <c r="A12932" s="170"/>
      <c r="B12932" s="168"/>
    </row>
    <row r="12933" spans="1:2" x14ac:dyDescent="0.25">
      <c r="A12933" s="170"/>
      <c r="B12933" s="168"/>
    </row>
    <row r="12934" spans="1:2" x14ac:dyDescent="0.25">
      <c r="A12934" s="170"/>
      <c r="B12934" s="168"/>
    </row>
    <row r="12935" spans="1:2" x14ac:dyDescent="0.25">
      <c r="A12935" s="170"/>
      <c r="B12935" s="168"/>
    </row>
    <row r="12936" spans="1:2" x14ac:dyDescent="0.25">
      <c r="A12936" s="170"/>
      <c r="B12936" s="168"/>
    </row>
    <row r="12937" spans="1:2" x14ac:dyDescent="0.25">
      <c r="A12937" s="170"/>
      <c r="B12937" s="168"/>
    </row>
    <row r="12938" spans="1:2" x14ac:dyDescent="0.25">
      <c r="A12938" s="170"/>
      <c r="B12938" s="168"/>
    </row>
    <row r="12939" spans="1:2" x14ac:dyDescent="0.25">
      <c r="A12939" s="170"/>
      <c r="B12939" s="168"/>
    </row>
    <row r="12940" spans="1:2" x14ac:dyDescent="0.25">
      <c r="A12940" s="170"/>
      <c r="B12940" s="168"/>
    </row>
    <row r="12941" spans="1:2" x14ac:dyDescent="0.25">
      <c r="A12941" s="170"/>
      <c r="B12941" s="168"/>
    </row>
    <row r="12942" spans="1:2" x14ac:dyDescent="0.25">
      <c r="A12942" s="170"/>
      <c r="B12942" s="168"/>
    </row>
    <row r="12943" spans="1:2" x14ac:dyDescent="0.25">
      <c r="A12943" s="170"/>
      <c r="B12943" s="168"/>
    </row>
    <row r="12944" spans="1:2" x14ac:dyDescent="0.25">
      <c r="A12944" s="170"/>
      <c r="B12944" s="168"/>
    </row>
    <row r="12945" spans="1:2" x14ac:dyDescent="0.25">
      <c r="A12945" s="170"/>
      <c r="B12945" s="168"/>
    </row>
    <row r="12946" spans="1:2" x14ac:dyDescent="0.25">
      <c r="A12946" s="170"/>
      <c r="B12946" s="168"/>
    </row>
    <row r="12947" spans="1:2" x14ac:dyDescent="0.25">
      <c r="A12947" s="170"/>
      <c r="B12947" s="168"/>
    </row>
    <row r="12948" spans="1:2" x14ac:dyDescent="0.25">
      <c r="A12948" s="170"/>
      <c r="B12948" s="168"/>
    </row>
    <row r="12949" spans="1:2" x14ac:dyDescent="0.25">
      <c r="A12949" s="170"/>
      <c r="B12949" s="168"/>
    </row>
    <row r="12950" spans="1:2" x14ac:dyDescent="0.25">
      <c r="A12950" s="170"/>
      <c r="B12950" s="168"/>
    </row>
    <row r="12951" spans="1:2" x14ac:dyDescent="0.25">
      <c r="A12951" s="170"/>
      <c r="B12951" s="168"/>
    </row>
    <row r="12952" spans="1:2" x14ac:dyDescent="0.25">
      <c r="A12952" s="170"/>
      <c r="B12952" s="168"/>
    </row>
    <row r="12953" spans="1:2" x14ac:dyDescent="0.25">
      <c r="A12953" s="170"/>
      <c r="B12953" s="168"/>
    </row>
    <row r="12954" spans="1:2" x14ac:dyDescent="0.25">
      <c r="A12954" s="170"/>
      <c r="B12954" s="168"/>
    </row>
    <row r="12955" spans="1:2" x14ac:dyDescent="0.25">
      <c r="A12955" s="170"/>
      <c r="B12955" s="168"/>
    </row>
    <row r="12956" spans="1:2" x14ac:dyDescent="0.25">
      <c r="A12956" s="170"/>
      <c r="B12956" s="168"/>
    </row>
    <row r="12957" spans="1:2" x14ac:dyDescent="0.25">
      <c r="A12957" s="170"/>
      <c r="B12957" s="168"/>
    </row>
    <row r="12958" spans="1:2" x14ac:dyDescent="0.25">
      <c r="A12958" s="170"/>
      <c r="B12958" s="168"/>
    </row>
    <row r="12959" spans="1:2" x14ac:dyDescent="0.25">
      <c r="A12959" s="170"/>
      <c r="B12959" s="168"/>
    </row>
    <row r="12960" spans="1:2" x14ac:dyDescent="0.25">
      <c r="A12960" s="170"/>
      <c r="B12960" s="168"/>
    </row>
    <row r="12961" spans="1:2" x14ac:dyDescent="0.25">
      <c r="A12961" s="170"/>
      <c r="B12961" s="168"/>
    </row>
    <row r="12962" spans="1:2" x14ac:dyDescent="0.25">
      <c r="A12962" s="170"/>
      <c r="B12962" s="168"/>
    </row>
    <row r="12963" spans="1:2" x14ac:dyDescent="0.25">
      <c r="A12963" s="170"/>
      <c r="B12963" s="168"/>
    </row>
    <row r="12964" spans="1:2" x14ac:dyDescent="0.25">
      <c r="A12964" s="170"/>
      <c r="B12964" s="168"/>
    </row>
    <row r="12965" spans="1:2" x14ac:dyDescent="0.25">
      <c r="A12965" s="170"/>
      <c r="B12965" s="168"/>
    </row>
    <row r="12966" spans="1:2" x14ac:dyDescent="0.25">
      <c r="A12966" s="170"/>
      <c r="B12966" s="168"/>
    </row>
    <row r="12967" spans="1:2" x14ac:dyDescent="0.25">
      <c r="A12967" s="170"/>
      <c r="B12967" s="168"/>
    </row>
    <row r="12968" spans="1:2" x14ac:dyDescent="0.25">
      <c r="A12968" s="170"/>
      <c r="B12968" s="168"/>
    </row>
    <row r="12969" spans="1:2" x14ac:dyDescent="0.25">
      <c r="A12969" s="170"/>
      <c r="B12969" s="168"/>
    </row>
    <row r="12970" spans="1:2" x14ac:dyDescent="0.25">
      <c r="A12970" s="170"/>
      <c r="B12970" s="168"/>
    </row>
    <row r="12971" spans="1:2" x14ac:dyDescent="0.25">
      <c r="A12971" s="170"/>
      <c r="B12971" s="168"/>
    </row>
    <row r="12972" spans="1:2" x14ac:dyDescent="0.25">
      <c r="A12972" s="170"/>
      <c r="B12972" s="168"/>
    </row>
    <row r="12973" spans="1:2" x14ac:dyDescent="0.25">
      <c r="A12973" s="170"/>
      <c r="B12973" s="168"/>
    </row>
    <row r="12974" spans="1:2" x14ac:dyDescent="0.25">
      <c r="A12974" s="170"/>
      <c r="B12974" s="168"/>
    </row>
    <row r="12975" spans="1:2" x14ac:dyDescent="0.25">
      <c r="A12975" s="170"/>
      <c r="B12975" s="168"/>
    </row>
    <row r="12976" spans="1:2" x14ac:dyDescent="0.25">
      <c r="A12976" s="170"/>
      <c r="B12976" s="168"/>
    </row>
    <row r="12977" spans="1:2" x14ac:dyDescent="0.25">
      <c r="A12977" s="170"/>
      <c r="B12977" s="168"/>
    </row>
    <row r="12978" spans="1:2" x14ac:dyDescent="0.25">
      <c r="A12978" s="170"/>
      <c r="B12978" s="168"/>
    </row>
    <row r="12979" spans="1:2" x14ac:dyDescent="0.25">
      <c r="A12979" s="170"/>
      <c r="B12979" s="168"/>
    </row>
    <row r="12980" spans="1:2" x14ac:dyDescent="0.25">
      <c r="A12980" s="170"/>
      <c r="B12980" s="168"/>
    </row>
    <row r="12981" spans="1:2" x14ac:dyDescent="0.25">
      <c r="A12981" s="170"/>
      <c r="B12981" s="168"/>
    </row>
    <row r="12982" spans="1:2" x14ac:dyDescent="0.25">
      <c r="A12982" s="170"/>
      <c r="B12982" s="168"/>
    </row>
    <row r="12983" spans="1:2" x14ac:dyDescent="0.25">
      <c r="A12983" s="170"/>
      <c r="B12983" s="168"/>
    </row>
    <row r="12984" spans="1:2" x14ac:dyDescent="0.25">
      <c r="A12984" s="170"/>
      <c r="B12984" s="168"/>
    </row>
    <row r="12985" spans="1:2" x14ac:dyDescent="0.25">
      <c r="A12985" s="170"/>
      <c r="B12985" s="168"/>
    </row>
    <row r="12986" spans="1:2" x14ac:dyDescent="0.25">
      <c r="A12986" s="170"/>
      <c r="B12986" s="168"/>
    </row>
    <row r="12987" spans="1:2" x14ac:dyDescent="0.25">
      <c r="A12987" s="170"/>
      <c r="B12987" s="168"/>
    </row>
    <row r="12988" spans="1:2" x14ac:dyDescent="0.25">
      <c r="A12988" s="170"/>
      <c r="B12988" s="168"/>
    </row>
    <row r="12989" spans="1:2" x14ac:dyDescent="0.25">
      <c r="A12989" s="170"/>
      <c r="B12989" s="168"/>
    </row>
    <row r="12990" spans="1:2" x14ac:dyDescent="0.25">
      <c r="A12990" s="170"/>
      <c r="B12990" s="168"/>
    </row>
    <row r="12991" spans="1:2" x14ac:dyDescent="0.25">
      <c r="A12991" s="170"/>
      <c r="B12991" s="168"/>
    </row>
    <row r="12992" spans="1:2" x14ac:dyDescent="0.25">
      <c r="A12992" s="170"/>
      <c r="B12992" s="168"/>
    </row>
    <row r="12993" spans="1:2" x14ac:dyDescent="0.25">
      <c r="A12993" s="170"/>
      <c r="B12993" s="168"/>
    </row>
    <row r="12994" spans="1:2" x14ac:dyDescent="0.25">
      <c r="A12994" s="170"/>
      <c r="B12994" s="168"/>
    </row>
    <row r="12995" spans="1:2" x14ac:dyDescent="0.25">
      <c r="A12995" s="170"/>
      <c r="B12995" s="168"/>
    </row>
    <row r="12996" spans="1:2" x14ac:dyDescent="0.25">
      <c r="A12996" s="170"/>
      <c r="B12996" s="168"/>
    </row>
    <row r="12997" spans="1:2" x14ac:dyDescent="0.25">
      <c r="A12997" s="170"/>
      <c r="B12997" s="168"/>
    </row>
    <row r="12998" spans="1:2" x14ac:dyDescent="0.25">
      <c r="A12998" s="170"/>
      <c r="B12998" s="168"/>
    </row>
    <row r="12999" spans="1:2" x14ac:dyDescent="0.25">
      <c r="A12999" s="170"/>
      <c r="B12999" s="168"/>
    </row>
    <row r="13000" spans="1:2" x14ac:dyDescent="0.25">
      <c r="A13000" s="170"/>
      <c r="B13000" s="168"/>
    </row>
    <row r="13001" spans="1:2" x14ac:dyDescent="0.25">
      <c r="A13001" s="170"/>
      <c r="B13001" s="168"/>
    </row>
    <row r="13002" spans="1:2" x14ac:dyDescent="0.25">
      <c r="A13002" s="170"/>
      <c r="B13002" s="168"/>
    </row>
    <row r="13003" spans="1:2" x14ac:dyDescent="0.25">
      <c r="A13003" s="170"/>
      <c r="B13003" s="168"/>
    </row>
    <row r="13004" spans="1:2" x14ac:dyDescent="0.25">
      <c r="A13004" s="170"/>
      <c r="B13004" s="168"/>
    </row>
    <row r="13005" spans="1:2" x14ac:dyDescent="0.25">
      <c r="A13005" s="170"/>
      <c r="B13005" s="168"/>
    </row>
    <row r="13006" spans="1:2" x14ac:dyDescent="0.25">
      <c r="A13006" s="170"/>
      <c r="B13006" s="168"/>
    </row>
    <row r="13007" spans="1:2" x14ac:dyDescent="0.25">
      <c r="A13007" s="170"/>
      <c r="B13007" s="168"/>
    </row>
    <row r="13008" spans="1:2" x14ac:dyDescent="0.25">
      <c r="A13008" s="170"/>
      <c r="B13008" s="168"/>
    </row>
    <row r="13009" spans="1:2" x14ac:dyDescent="0.25">
      <c r="A13009" s="170"/>
      <c r="B13009" s="168"/>
    </row>
    <row r="13010" spans="1:2" x14ac:dyDescent="0.25">
      <c r="A13010" s="170"/>
      <c r="B13010" s="168"/>
    </row>
    <row r="13011" spans="1:2" x14ac:dyDescent="0.25">
      <c r="A13011" s="170"/>
      <c r="B13011" s="168"/>
    </row>
    <row r="13012" spans="1:2" x14ac:dyDescent="0.25">
      <c r="A13012" s="170"/>
      <c r="B13012" s="168"/>
    </row>
    <row r="13013" spans="1:2" x14ac:dyDescent="0.25">
      <c r="A13013" s="170"/>
      <c r="B13013" s="168"/>
    </row>
    <row r="13014" spans="1:2" x14ac:dyDescent="0.25">
      <c r="A13014" s="170"/>
      <c r="B13014" s="168"/>
    </row>
    <row r="13015" spans="1:2" x14ac:dyDescent="0.25">
      <c r="A13015" s="170"/>
      <c r="B13015" s="168"/>
    </row>
    <row r="13016" spans="1:2" x14ac:dyDescent="0.25">
      <c r="A13016" s="170"/>
      <c r="B13016" s="168"/>
    </row>
    <row r="13017" spans="1:2" x14ac:dyDescent="0.25">
      <c r="A13017" s="170"/>
      <c r="B13017" s="168"/>
    </row>
    <row r="13018" spans="1:2" x14ac:dyDescent="0.25">
      <c r="A13018" s="170"/>
      <c r="B13018" s="168"/>
    </row>
    <row r="13019" spans="1:2" x14ac:dyDescent="0.25">
      <c r="A13019" s="170"/>
      <c r="B13019" s="168"/>
    </row>
    <row r="13020" spans="1:2" x14ac:dyDescent="0.25">
      <c r="A13020" s="170"/>
      <c r="B13020" s="168"/>
    </row>
    <row r="13021" spans="1:2" x14ac:dyDescent="0.25">
      <c r="A13021" s="170"/>
      <c r="B13021" s="168"/>
    </row>
    <row r="13022" spans="1:2" x14ac:dyDescent="0.25">
      <c r="A13022" s="170"/>
      <c r="B13022" s="168"/>
    </row>
    <row r="13023" spans="1:2" x14ac:dyDescent="0.25">
      <c r="A13023" s="170"/>
      <c r="B13023" s="168"/>
    </row>
    <row r="13024" spans="1:2" x14ac:dyDescent="0.25">
      <c r="A13024" s="170"/>
      <c r="B13024" s="168"/>
    </row>
    <row r="13025" spans="1:2" x14ac:dyDescent="0.25">
      <c r="A13025" s="170"/>
      <c r="B13025" s="168"/>
    </row>
    <row r="13026" spans="1:2" x14ac:dyDescent="0.25">
      <c r="A13026" s="170"/>
      <c r="B13026" s="168"/>
    </row>
    <row r="13027" spans="1:2" x14ac:dyDescent="0.25">
      <c r="A13027" s="170"/>
      <c r="B13027" s="168"/>
    </row>
    <row r="13028" spans="1:2" x14ac:dyDescent="0.25">
      <c r="A13028" s="170"/>
      <c r="B13028" s="168"/>
    </row>
    <row r="13029" spans="1:2" x14ac:dyDescent="0.25">
      <c r="A13029" s="170"/>
      <c r="B13029" s="168"/>
    </row>
    <row r="13030" spans="1:2" x14ac:dyDescent="0.25">
      <c r="A13030" s="170"/>
      <c r="B13030" s="168"/>
    </row>
    <row r="13031" spans="1:2" x14ac:dyDescent="0.25">
      <c r="A13031" s="170"/>
      <c r="B13031" s="168"/>
    </row>
    <row r="13032" spans="1:2" x14ac:dyDescent="0.25">
      <c r="A13032" s="170"/>
      <c r="B13032" s="168"/>
    </row>
    <row r="13033" spans="1:2" x14ac:dyDescent="0.25">
      <c r="A13033" s="170"/>
      <c r="B13033" s="168"/>
    </row>
    <row r="13034" spans="1:2" x14ac:dyDescent="0.25">
      <c r="A13034" s="170"/>
      <c r="B13034" s="168"/>
    </row>
    <row r="13035" spans="1:2" x14ac:dyDescent="0.25">
      <c r="A13035" s="170"/>
      <c r="B13035" s="168"/>
    </row>
    <row r="13036" spans="1:2" x14ac:dyDescent="0.25">
      <c r="A13036" s="170"/>
      <c r="B13036" s="168"/>
    </row>
    <row r="13037" spans="1:2" x14ac:dyDescent="0.25">
      <c r="A13037" s="170"/>
      <c r="B13037" s="168"/>
    </row>
    <row r="13038" spans="1:2" x14ac:dyDescent="0.25">
      <c r="A13038" s="170"/>
      <c r="B13038" s="168"/>
    </row>
    <row r="13039" spans="1:2" x14ac:dyDescent="0.25">
      <c r="A13039" s="170"/>
      <c r="B13039" s="168"/>
    </row>
    <row r="13040" spans="1:2" x14ac:dyDescent="0.25">
      <c r="A13040" s="170"/>
      <c r="B13040" s="168"/>
    </row>
    <row r="13041" spans="1:2" x14ac:dyDescent="0.25">
      <c r="A13041" s="170"/>
      <c r="B13041" s="168"/>
    </row>
    <row r="13042" spans="1:2" x14ac:dyDescent="0.25">
      <c r="A13042" s="170"/>
      <c r="B13042" s="168"/>
    </row>
    <row r="13043" spans="1:2" x14ac:dyDescent="0.25">
      <c r="A13043" s="170"/>
      <c r="B13043" s="168"/>
    </row>
    <row r="13044" spans="1:2" x14ac:dyDescent="0.25">
      <c r="A13044" s="170"/>
      <c r="B13044" s="168"/>
    </row>
    <row r="13045" spans="1:2" x14ac:dyDescent="0.25">
      <c r="A13045" s="170"/>
      <c r="B13045" s="168"/>
    </row>
    <row r="13046" spans="1:2" x14ac:dyDescent="0.25">
      <c r="A13046" s="170"/>
      <c r="B13046" s="168"/>
    </row>
    <row r="13047" spans="1:2" x14ac:dyDescent="0.25">
      <c r="A13047" s="170"/>
      <c r="B13047" s="168"/>
    </row>
    <row r="13048" spans="1:2" x14ac:dyDescent="0.25">
      <c r="A13048" s="170"/>
      <c r="B13048" s="168"/>
    </row>
    <row r="13049" spans="1:2" x14ac:dyDescent="0.25">
      <c r="A13049" s="170"/>
      <c r="B13049" s="168"/>
    </row>
    <row r="13050" spans="1:2" x14ac:dyDescent="0.25">
      <c r="A13050" s="170"/>
      <c r="B13050" s="168"/>
    </row>
    <row r="13051" spans="1:2" x14ac:dyDescent="0.25">
      <c r="A13051" s="170"/>
      <c r="B13051" s="168"/>
    </row>
    <row r="13052" spans="1:2" x14ac:dyDescent="0.25">
      <c r="A13052" s="170"/>
      <c r="B13052" s="168"/>
    </row>
    <row r="13053" spans="1:2" x14ac:dyDescent="0.25">
      <c r="A13053" s="170"/>
      <c r="B13053" s="168"/>
    </row>
    <row r="13054" spans="1:2" x14ac:dyDescent="0.25">
      <c r="A13054" s="170"/>
      <c r="B13054" s="168"/>
    </row>
    <row r="13055" spans="1:2" x14ac:dyDescent="0.25">
      <c r="A13055" s="170"/>
      <c r="B13055" s="168"/>
    </row>
    <row r="13056" spans="1:2" x14ac:dyDescent="0.25">
      <c r="A13056" s="170"/>
      <c r="B13056" s="168"/>
    </row>
    <row r="13057" spans="1:2" x14ac:dyDescent="0.25">
      <c r="A13057" s="170"/>
      <c r="B13057" s="168"/>
    </row>
    <row r="13058" spans="1:2" x14ac:dyDescent="0.25">
      <c r="A13058" s="170"/>
      <c r="B13058" s="168"/>
    </row>
    <row r="13059" spans="1:2" x14ac:dyDescent="0.25">
      <c r="A13059" s="170"/>
      <c r="B13059" s="168"/>
    </row>
    <row r="13060" spans="1:2" x14ac:dyDescent="0.25">
      <c r="A13060" s="170"/>
      <c r="B13060" s="168"/>
    </row>
    <row r="13061" spans="1:2" x14ac:dyDescent="0.25">
      <c r="A13061" s="170"/>
      <c r="B13061" s="168"/>
    </row>
    <row r="13062" spans="1:2" x14ac:dyDescent="0.25">
      <c r="A13062" s="170"/>
      <c r="B13062" s="168"/>
    </row>
    <row r="13063" spans="1:2" x14ac:dyDescent="0.25">
      <c r="A13063" s="170"/>
      <c r="B13063" s="168"/>
    </row>
    <row r="13064" spans="1:2" x14ac:dyDescent="0.25">
      <c r="A13064" s="170"/>
      <c r="B13064" s="168"/>
    </row>
    <row r="13065" spans="1:2" x14ac:dyDescent="0.25">
      <c r="A13065" s="170"/>
      <c r="B13065" s="168"/>
    </row>
    <row r="13066" spans="1:2" x14ac:dyDescent="0.25">
      <c r="A13066" s="170"/>
      <c r="B13066" s="168"/>
    </row>
    <row r="13067" spans="1:2" x14ac:dyDescent="0.25">
      <c r="A13067" s="170"/>
      <c r="B13067" s="168"/>
    </row>
    <row r="13068" spans="1:2" x14ac:dyDescent="0.25">
      <c r="A13068" s="170"/>
      <c r="B13068" s="168"/>
    </row>
    <row r="13069" spans="1:2" x14ac:dyDescent="0.25">
      <c r="A13069" s="170"/>
      <c r="B13069" s="168"/>
    </row>
    <row r="13070" spans="1:2" x14ac:dyDescent="0.25">
      <c r="A13070" s="170"/>
      <c r="B13070" s="168"/>
    </row>
    <row r="13071" spans="1:2" x14ac:dyDescent="0.25">
      <c r="A13071" s="170"/>
      <c r="B13071" s="168"/>
    </row>
    <row r="13072" spans="1:2" x14ac:dyDescent="0.25">
      <c r="A13072" s="170"/>
      <c r="B13072" s="168"/>
    </row>
    <row r="13073" spans="1:2" x14ac:dyDescent="0.25">
      <c r="A13073" s="170"/>
      <c r="B13073" s="168"/>
    </row>
    <row r="13074" spans="1:2" x14ac:dyDescent="0.25">
      <c r="A13074" s="170"/>
      <c r="B13074" s="168"/>
    </row>
    <row r="13075" spans="1:2" x14ac:dyDescent="0.25">
      <c r="A13075" s="170"/>
      <c r="B13075" s="168"/>
    </row>
    <row r="13076" spans="1:2" x14ac:dyDescent="0.25">
      <c r="A13076" s="170"/>
      <c r="B13076" s="168"/>
    </row>
    <row r="13077" spans="1:2" x14ac:dyDescent="0.25">
      <c r="A13077" s="170"/>
      <c r="B13077" s="168"/>
    </row>
    <row r="13078" spans="1:2" x14ac:dyDescent="0.25">
      <c r="A13078" s="170"/>
      <c r="B13078" s="168"/>
    </row>
    <row r="13079" spans="1:2" x14ac:dyDescent="0.25">
      <c r="A13079" s="170"/>
      <c r="B13079" s="168"/>
    </row>
    <row r="13080" spans="1:2" x14ac:dyDescent="0.25">
      <c r="A13080" s="170"/>
      <c r="B13080" s="168"/>
    </row>
    <row r="13081" spans="1:2" x14ac:dyDescent="0.25">
      <c r="A13081" s="170"/>
      <c r="B13081" s="168"/>
    </row>
    <row r="13082" spans="1:2" x14ac:dyDescent="0.25">
      <c r="A13082" s="170"/>
      <c r="B13082" s="168"/>
    </row>
    <row r="13083" spans="1:2" x14ac:dyDescent="0.25">
      <c r="A13083" s="170"/>
      <c r="B13083" s="168"/>
    </row>
    <row r="13084" spans="1:2" x14ac:dyDescent="0.25">
      <c r="A13084" s="170"/>
      <c r="B13084" s="168"/>
    </row>
    <row r="13085" spans="1:2" x14ac:dyDescent="0.25">
      <c r="A13085" s="170"/>
      <c r="B13085" s="168"/>
    </row>
    <row r="13086" spans="1:2" x14ac:dyDescent="0.25">
      <c r="A13086" s="170"/>
      <c r="B13086" s="168"/>
    </row>
    <row r="13087" spans="1:2" x14ac:dyDescent="0.25">
      <c r="A13087" s="170"/>
      <c r="B13087" s="168"/>
    </row>
    <row r="13088" spans="1:2" x14ac:dyDescent="0.25">
      <c r="A13088" s="170"/>
      <c r="B13088" s="168"/>
    </row>
    <row r="13089" spans="1:2" x14ac:dyDescent="0.25">
      <c r="A13089" s="170"/>
      <c r="B13089" s="168"/>
    </row>
    <row r="13090" spans="1:2" x14ac:dyDescent="0.25">
      <c r="A13090" s="170"/>
      <c r="B13090" s="168"/>
    </row>
    <row r="13091" spans="1:2" x14ac:dyDescent="0.25">
      <c r="A13091" s="170"/>
      <c r="B13091" s="168"/>
    </row>
    <row r="13092" spans="1:2" x14ac:dyDescent="0.25">
      <c r="A13092" s="170"/>
      <c r="B13092" s="168"/>
    </row>
    <row r="13093" spans="1:2" x14ac:dyDescent="0.25">
      <c r="A13093" s="170"/>
      <c r="B13093" s="168"/>
    </row>
    <row r="13094" spans="1:2" x14ac:dyDescent="0.25">
      <c r="A13094" s="170"/>
      <c r="B13094" s="168"/>
    </row>
    <row r="13095" spans="1:2" x14ac:dyDescent="0.25">
      <c r="A13095" s="170"/>
      <c r="B13095" s="168"/>
    </row>
    <row r="13096" spans="1:2" x14ac:dyDescent="0.25">
      <c r="A13096" s="170"/>
      <c r="B13096" s="168"/>
    </row>
    <row r="13097" spans="1:2" x14ac:dyDescent="0.25">
      <c r="A13097" s="170"/>
      <c r="B13097" s="168"/>
    </row>
    <row r="13098" spans="1:2" x14ac:dyDescent="0.25">
      <c r="A13098" s="170"/>
      <c r="B13098" s="168"/>
    </row>
    <row r="13099" spans="1:2" x14ac:dyDescent="0.25">
      <c r="A13099" s="170"/>
      <c r="B13099" s="168"/>
    </row>
    <row r="13100" spans="1:2" x14ac:dyDescent="0.25">
      <c r="A13100" s="170"/>
      <c r="B13100" s="168"/>
    </row>
    <row r="13101" spans="1:2" x14ac:dyDescent="0.25">
      <c r="A13101" s="170"/>
      <c r="B13101" s="168"/>
    </row>
    <row r="13102" spans="1:2" x14ac:dyDescent="0.25">
      <c r="A13102" s="170"/>
      <c r="B13102" s="168"/>
    </row>
    <row r="13103" spans="1:2" x14ac:dyDescent="0.25">
      <c r="A13103" s="170"/>
      <c r="B13103" s="168"/>
    </row>
    <row r="13104" spans="1:2" x14ac:dyDescent="0.25">
      <c r="A13104" s="170"/>
      <c r="B13104" s="168"/>
    </row>
    <row r="13105" spans="1:2" x14ac:dyDescent="0.25">
      <c r="A13105" s="170"/>
      <c r="B13105" s="168"/>
    </row>
    <row r="13106" spans="1:2" x14ac:dyDescent="0.25">
      <c r="A13106" s="170"/>
      <c r="B13106" s="168"/>
    </row>
    <row r="13107" spans="1:2" x14ac:dyDescent="0.25">
      <c r="A13107" s="170"/>
      <c r="B13107" s="168"/>
    </row>
    <row r="13108" spans="1:2" x14ac:dyDescent="0.25">
      <c r="A13108" s="170"/>
      <c r="B13108" s="168"/>
    </row>
    <row r="13109" spans="1:2" x14ac:dyDescent="0.25">
      <c r="A13109" s="170"/>
      <c r="B13109" s="168"/>
    </row>
    <row r="13110" spans="1:2" x14ac:dyDescent="0.25">
      <c r="A13110" s="170"/>
      <c r="B13110" s="168"/>
    </row>
    <row r="13111" spans="1:2" x14ac:dyDescent="0.25">
      <c r="A13111" s="170"/>
      <c r="B13111" s="168"/>
    </row>
    <row r="13112" spans="1:2" x14ac:dyDescent="0.25">
      <c r="A13112" s="170"/>
      <c r="B13112" s="168"/>
    </row>
    <row r="13113" spans="1:2" x14ac:dyDescent="0.25">
      <c r="A13113" s="170"/>
      <c r="B13113" s="168"/>
    </row>
    <row r="13114" spans="1:2" x14ac:dyDescent="0.25">
      <c r="A13114" s="170"/>
      <c r="B13114" s="168"/>
    </row>
    <row r="13115" spans="1:2" x14ac:dyDescent="0.25">
      <c r="A13115" s="170"/>
      <c r="B13115" s="168"/>
    </row>
    <row r="13116" spans="1:2" x14ac:dyDescent="0.25">
      <c r="A13116" s="170"/>
      <c r="B13116" s="168"/>
    </row>
    <row r="13117" spans="1:2" x14ac:dyDescent="0.25">
      <c r="A13117" s="170"/>
      <c r="B13117" s="168"/>
    </row>
    <row r="13118" spans="1:2" x14ac:dyDescent="0.25">
      <c r="A13118" s="170"/>
      <c r="B13118" s="168"/>
    </row>
    <row r="13119" spans="1:2" x14ac:dyDescent="0.25">
      <c r="A13119" s="170"/>
      <c r="B13119" s="168"/>
    </row>
    <row r="13120" spans="1:2" x14ac:dyDescent="0.25">
      <c r="A13120" s="170"/>
      <c r="B13120" s="168"/>
    </row>
    <row r="13121" spans="1:2" x14ac:dyDescent="0.25">
      <c r="A13121" s="170"/>
      <c r="B13121" s="168"/>
    </row>
    <row r="13122" spans="1:2" x14ac:dyDescent="0.25">
      <c r="A13122" s="170"/>
      <c r="B13122" s="168"/>
    </row>
    <row r="13123" spans="1:2" x14ac:dyDescent="0.25">
      <c r="A13123" s="170"/>
      <c r="B13123" s="168"/>
    </row>
    <row r="13124" spans="1:2" x14ac:dyDescent="0.25">
      <c r="A13124" s="170"/>
      <c r="B13124" s="168"/>
    </row>
    <row r="13125" spans="1:2" x14ac:dyDescent="0.25">
      <c r="A13125" s="170"/>
      <c r="B13125" s="168"/>
    </row>
    <row r="13126" spans="1:2" x14ac:dyDescent="0.25">
      <c r="A13126" s="170"/>
      <c r="B13126" s="168"/>
    </row>
    <row r="13127" spans="1:2" x14ac:dyDescent="0.25">
      <c r="A13127" s="170"/>
      <c r="B13127" s="168"/>
    </row>
    <row r="13128" spans="1:2" x14ac:dyDescent="0.25">
      <c r="A13128" s="170"/>
      <c r="B13128" s="168"/>
    </row>
    <row r="13129" spans="1:2" x14ac:dyDescent="0.25">
      <c r="A13129" s="170"/>
      <c r="B13129" s="168"/>
    </row>
    <row r="13130" spans="1:2" x14ac:dyDescent="0.25">
      <c r="A13130" s="170"/>
      <c r="B13130" s="168"/>
    </row>
    <row r="13131" spans="1:2" x14ac:dyDescent="0.25">
      <c r="A13131" s="170"/>
      <c r="B13131" s="168"/>
    </row>
    <row r="13132" spans="1:2" x14ac:dyDescent="0.25">
      <c r="A13132" s="170"/>
      <c r="B13132" s="168"/>
    </row>
    <row r="13133" spans="1:2" x14ac:dyDescent="0.25">
      <c r="A13133" s="170"/>
      <c r="B13133" s="168"/>
    </row>
    <row r="13134" spans="1:2" x14ac:dyDescent="0.25">
      <c r="A13134" s="170"/>
      <c r="B13134" s="168"/>
    </row>
    <row r="13135" spans="1:2" x14ac:dyDescent="0.25">
      <c r="A13135" s="170"/>
      <c r="B13135" s="168"/>
    </row>
    <row r="13136" spans="1:2" x14ac:dyDescent="0.25">
      <c r="A13136" s="170"/>
      <c r="B13136" s="168"/>
    </row>
    <row r="13137" spans="1:2" x14ac:dyDescent="0.25">
      <c r="A13137" s="170"/>
      <c r="B13137" s="168"/>
    </row>
    <row r="13138" spans="1:2" x14ac:dyDescent="0.25">
      <c r="A13138" s="170"/>
      <c r="B13138" s="168"/>
    </row>
    <row r="13139" spans="1:2" x14ac:dyDescent="0.25">
      <c r="A13139" s="170"/>
      <c r="B13139" s="168"/>
    </row>
    <row r="13140" spans="1:2" x14ac:dyDescent="0.25">
      <c r="A13140" s="170"/>
      <c r="B13140" s="168"/>
    </row>
    <row r="13141" spans="1:2" x14ac:dyDescent="0.25">
      <c r="A13141" s="170"/>
      <c r="B13141" s="168"/>
    </row>
    <row r="13142" spans="1:2" x14ac:dyDescent="0.25">
      <c r="A13142" s="170"/>
      <c r="B13142" s="168"/>
    </row>
    <row r="13143" spans="1:2" x14ac:dyDescent="0.25">
      <c r="A13143" s="170"/>
      <c r="B13143" s="168"/>
    </row>
    <row r="13144" spans="1:2" x14ac:dyDescent="0.25">
      <c r="A13144" s="170"/>
      <c r="B13144" s="168"/>
    </row>
    <row r="13145" spans="1:2" x14ac:dyDescent="0.25">
      <c r="A13145" s="170"/>
      <c r="B13145" s="168"/>
    </row>
    <row r="13146" spans="1:2" x14ac:dyDescent="0.25">
      <c r="A13146" s="170"/>
      <c r="B13146" s="168"/>
    </row>
    <row r="13147" spans="1:2" x14ac:dyDescent="0.25">
      <c r="A13147" s="170"/>
      <c r="B13147" s="168"/>
    </row>
    <row r="13148" spans="1:2" x14ac:dyDescent="0.25">
      <c r="A13148" s="170"/>
      <c r="B13148" s="168"/>
    </row>
    <row r="13149" spans="1:2" x14ac:dyDescent="0.25">
      <c r="A13149" s="170"/>
      <c r="B13149" s="168"/>
    </row>
    <row r="13150" spans="1:2" x14ac:dyDescent="0.25">
      <c r="A13150" s="170"/>
      <c r="B13150" s="168"/>
    </row>
    <row r="13151" spans="1:2" x14ac:dyDescent="0.25">
      <c r="A13151" s="170"/>
      <c r="B13151" s="168"/>
    </row>
    <row r="13152" spans="1:2" x14ac:dyDescent="0.25">
      <c r="A13152" s="170"/>
      <c r="B13152" s="168"/>
    </row>
    <row r="13153" spans="1:2" x14ac:dyDescent="0.25">
      <c r="A13153" s="170"/>
      <c r="B13153" s="168"/>
    </row>
    <row r="13154" spans="1:2" x14ac:dyDescent="0.25">
      <c r="A13154" s="170"/>
      <c r="B13154" s="168"/>
    </row>
    <row r="13155" spans="1:2" x14ac:dyDescent="0.25">
      <c r="A13155" s="170"/>
      <c r="B13155" s="168"/>
    </row>
    <row r="13156" spans="1:2" x14ac:dyDescent="0.25">
      <c r="A13156" s="170"/>
      <c r="B13156" s="168"/>
    </row>
    <row r="13157" spans="1:2" x14ac:dyDescent="0.25">
      <c r="A13157" s="170"/>
      <c r="B13157" s="168"/>
    </row>
    <row r="13158" spans="1:2" x14ac:dyDescent="0.25">
      <c r="A13158" s="170"/>
      <c r="B13158" s="168"/>
    </row>
    <row r="13159" spans="1:2" x14ac:dyDescent="0.25">
      <c r="A13159" s="170"/>
      <c r="B13159" s="168"/>
    </row>
    <row r="13160" spans="1:2" x14ac:dyDescent="0.25">
      <c r="A13160" s="170"/>
      <c r="B13160" s="168"/>
    </row>
    <row r="13161" spans="1:2" x14ac:dyDescent="0.25">
      <c r="A13161" s="170"/>
      <c r="B13161" s="168"/>
    </row>
    <row r="13162" spans="1:2" x14ac:dyDescent="0.25">
      <c r="A13162" s="170"/>
      <c r="B13162" s="168"/>
    </row>
    <row r="13163" spans="1:2" x14ac:dyDescent="0.25">
      <c r="A13163" s="170"/>
      <c r="B13163" s="168"/>
    </row>
    <row r="13164" spans="1:2" x14ac:dyDescent="0.25">
      <c r="A13164" s="170"/>
      <c r="B13164" s="168"/>
    </row>
    <row r="13165" spans="1:2" x14ac:dyDescent="0.25">
      <c r="A13165" s="170"/>
      <c r="B13165" s="168"/>
    </row>
    <row r="13166" spans="1:2" x14ac:dyDescent="0.25">
      <c r="A13166" s="170"/>
      <c r="B13166" s="168"/>
    </row>
    <row r="13167" spans="1:2" x14ac:dyDescent="0.25">
      <c r="A13167" s="170"/>
      <c r="B13167" s="168"/>
    </row>
    <row r="13168" spans="1:2" x14ac:dyDescent="0.25">
      <c r="A13168" s="170"/>
      <c r="B13168" s="168"/>
    </row>
    <row r="13169" spans="1:2" x14ac:dyDescent="0.25">
      <c r="A13169" s="170"/>
      <c r="B13169" s="168"/>
    </row>
    <row r="13170" spans="1:2" x14ac:dyDescent="0.25">
      <c r="A13170" s="170"/>
      <c r="B13170" s="168"/>
    </row>
    <row r="13171" spans="1:2" x14ac:dyDescent="0.25">
      <c r="A13171" s="170"/>
      <c r="B13171" s="168"/>
    </row>
    <row r="13172" spans="1:2" x14ac:dyDescent="0.25">
      <c r="A13172" s="170"/>
      <c r="B13172" s="168"/>
    </row>
    <row r="13173" spans="1:2" x14ac:dyDescent="0.25">
      <c r="A13173" s="170"/>
      <c r="B13173" s="168"/>
    </row>
    <row r="13174" spans="1:2" x14ac:dyDescent="0.25">
      <c r="A13174" s="170"/>
      <c r="B13174" s="168"/>
    </row>
    <row r="13175" spans="1:2" x14ac:dyDescent="0.25">
      <c r="A13175" s="170"/>
      <c r="B13175" s="168"/>
    </row>
    <row r="13176" spans="1:2" x14ac:dyDescent="0.25">
      <c r="A13176" s="170"/>
      <c r="B13176" s="168"/>
    </row>
    <row r="13177" spans="1:2" x14ac:dyDescent="0.25">
      <c r="A13177" s="170"/>
      <c r="B13177" s="168"/>
    </row>
    <row r="13178" spans="1:2" x14ac:dyDescent="0.25">
      <c r="A13178" s="170"/>
      <c r="B13178" s="168"/>
    </row>
    <row r="13179" spans="1:2" x14ac:dyDescent="0.25">
      <c r="A13179" s="170"/>
      <c r="B13179" s="168"/>
    </row>
    <row r="13180" spans="1:2" x14ac:dyDescent="0.25">
      <c r="A13180" s="170"/>
      <c r="B13180" s="168"/>
    </row>
    <row r="13181" spans="1:2" x14ac:dyDescent="0.25">
      <c r="A13181" s="170"/>
      <c r="B13181" s="168"/>
    </row>
    <row r="13182" spans="1:2" x14ac:dyDescent="0.25">
      <c r="A13182" s="170"/>
      <c r="B13182" s="168"/>
    </row>
    <row r="13183" spans="1:2" x14ac:dyDescent="0.25">
      <c r="A13183" s="170"/>
      <c r="B13183" s="168"/>
    </row>
    <row r="13184" spans="1:2" x14ac:dyDescent="0.25">
      <c r="A13184" s="170"/>
      <c r="B13184" s="168"/>
    </row>
    <row r="13185" spans="1:2" x14ac:dyDescent="0.25">
      <c r="A13185" s="170"/>
      <c r="B13185" s="168"/>
    </row>
    <row r="13186" spans="1:2" x14ac:dyDescent="0.25">
      <c r="A13186" s="170"/>
      <c r="B13186" s="168"/>
    </row>
    <row r="13187" spans="1:2" x14ac:dyDescent="0.25">
      <c r="A13187" s="170"/>
      <c r="B13187" s="168"/>
    </row>
    <row r="13188" spans="1:2" x14ac:dyDescent="0.25">
      <c r="A13188" s="170"/>
      <c r="B13188" s="168"/>
    </row>
    <row r="13189" spans="1:2" x14ac:dyDescent="0.25">
      <c r="A13189" s="170"/>
      <c r="B13189" s="168"/>
    </row>
    <row r="13190" spans="1:2" x14ac:dyDescent="0.25">
      <c r="A13190" s="170"/>
      <c r="B13190" s="168"/>
    </row>
    <row r="13191" spans="1:2" x14ac:dyDescent="0.25">
      <c r="A13191" s="170"/>
      <c r="B13191" s="168"/>
    </row>
    <row r="13192" spans="1:2" x14ac:dyDescent="0.25">
      <c r="A13192" s="170"/>
      <c r="B13192" s="168"/>
    </row>
    <row r="13193" spans="1:2" x14ac:dyDescent="0.25">
      <c r="A13193" s="170"/>
      <c r="B13193" s="168"/>
    </row>
    <row r="13194" spans="1:2" x14ac:dyDescent="0.25">
      <c r="A13194" s="170"/>
      <c r="B13194" s="168"/>
    </row>
    <row r="13195" spans="1:2" x14ac:dyDescent="0.25">
      <c r="A13195" s="170"/>
      <c r="B13195" s="168"/>
    </row>
    <row r="13196" spans="1:2" x14ac:dyDescent="0.25">
      <c r="A13196" s="170"/>
      <c r="B13196" s="168"/>
    </row>
    <row r="13197" spans="1:2" x14ac:dyDescent="0.25">
      <c r="A13197" s="170"/>
      <c r="B13197" s="168"/>
    </row>
    <row r="13198" spans="1:2" x14ac:dyDescent="0.25">
      <c r="A13198" s="170"/>
      <c r="B13198" s="168"/>
    </row>
    <row r="13199" spans="1:2" x14ac:dyDescent="0.25">
      <c r="A13199" s="170"/>
      <c r="B13199" s="168"/>
    </row>
    <row r="13200" spans="1:2" x14ac:dyDescent="0.25">
      <c r="A13200" s="170"/>
      <c r="B13200" s="168"/>
    </row>
    <row r="13201" spans="1:2" x14ac:dyDescent="0.25">
      <c r="A13201" s="170"/>
      <c r="B13201" s="168"/>
    </row>
    <row r="13202" spans="1:2" x14ac:dyDescent="0.25">
      <c r="A13202" s="170"/>
      <c r="B13202" s="168"/>
    </row>
    <row r="13203" spans="1:2" x14ac:dyDescent="0.25">
      <c r="A13203" s="170"/>
      <c r="B13203" s="168"/>
    </row>
    <row r="13204" spans="1:2" x14ac:dyDescent="0.25">
      <c r="A13204" s="170"/>
      <c r="B13204" s="168"/>
    </row>
    <row r="13205" spans="1:2" x14ac:dyDescent="0.25">
      <c r="A13205" s="170"/>
      <c r="B13205" s="168"/>
    </row>
    <row r="13206" spans="1:2" x14ac:dyDescent="0.25">
      <c r="A13206" s="170"/>
      <c r="B13206" s="168"/>
    </row>
    <row r="13207" spans="1:2" x14ac:dyDescent="0.25">
      <c r="A13207" s="170"/>
      <c r="B13207" s="168"/>
    </row>
    <row r="13208" spans="1:2" x14ac:dyDescent="0.25">
      <c r="A13208" s="170"/>
      <c r="B13208" s="168"/>
    </row>
    <row r="13209" spans="1:2" x14ac:dyDescent="0.25">
      <c r="A13209" s="170"/>
      <c r="B13209" s="168"/>
    </row>
    <row r="13210" spans="1:2" x14ac:dyDescent="0.25">
      <c r="A13210" s="170"/>
      <c r="B13210" s="168"/>
    </row>
    <row r="13211" spans="1:2" x14ac:dyDescent="0.25">
      <c r="A13211" s="170"/>
      <c r="B13211" s="168"/>
    </row>
    <row r="13212" spans="1:2" x14ac:dyDescent="0.25">
      <c r="A13212" s="170"/>
      <c r="B13212" s="168"/>
    </row>
    <row r="13213" spans="1:2" x14ac:dyDescent="0.25">
      <c r="A13213" s="170"/>
      <c r="B13213" s="168"/>
    </row>
    <row r="13214" spans="1:2" x14ac:dyDescent="0.25">
      <c r="A13214" s="170"/>
      <c r="B13214" s="168"/>
    </row>
    <row r="13215" spans="1:2" x14ac:dyDescent="0.25">
      <c r="A13215" s="170"/>
      <c r="B13215" s="168"/>
    </row>
    <row r="13216" spans="1:2" x14ac:dyDescent="0.25">
      <c r="A13216" s="170"/>
      <c r="B13216" s="168"/>
    </row>
    <row r="13217" spans="1:2" x14ac:dyDescent="0.25">
      <c r="A13217" s="170"/>
      <c r="B13217" s="168"/>
    </row>
    <row r="13218" spans="1:2" x14ac:dyDescent="0.25">
      <c r="A13218" s="170"/>
      <c r="B13218" s="168"/>
    </row>
    <row r="13219" spans="1:2" x14ac:dyDescent="0.25">
      <c r="A13219" s="170"/>
      <c r="B13219" s="168"/>
    </row>
    <row r="13220" spans="1:2" x14ac:dyDescent="0.25">
      <c r="A13220" s="170"/>
      <c r="B13220" s="168"/>
    </row>
    <row r="13221" spans="1:2" x14ac:dyDescent="0.25">
      <c r="A13221" s="170"/>
      <c r="B13221" s="168"/>
    </row>
    <row r="13222" spans="1:2" x14ac:dyDescent="0.25">
      <c r="A13222" s="170"/>
      <c r="B13222" s="168"/>
    </row>
    <row r="13223" spans="1:2" x14ac:dyDescent="0.25">
      <c r="A13223" s="170"/>
      <c r="B13223" s="168"/>
    </row>
    <row r="13224" spans="1:2" x14ac:dyDescent="0.25">
      <c r="A13224" s="170"/>
      <c r="B13224" s="168"/>
    </row>
    <row r="13225" spans="1:2" x14ac:dyDescent="0.25">
      <c r="A13225" s="170"/>
      <c r="B13225" s="168"/>
    </row>
    <row r="13226" spans="1:2" x14ac:dyDescent="0.25">
      <c r="A13226" s="170"/>
      <c r="B13226" s="168"/>
    </row>
    <row r="13227" spans="1:2" x14ac:dyDescent="0.25">
      <c r="A13227" s="170"/>
      <c r="B13227" s="168"/>
    </row>
    <row r="13228" spans="1:2" x14ac:dyDescent="0.25">
      <c r="A13228" s="170"/>
      <c r="B13228" s="168"/>
    </row>
    <row r="13229" spans="1:2" x14ac:dyDescent="0.25">
      <c r="A13229" s="170"/>
      <c r="B13229" s="168"/>
    </row>
    <row r="13230" spans="1:2" x14ac:dyDescent="0.25">
      <c r="A13230" s="170"/>
      <c r="B13230" s="168"/>
    </row>
    <row r="13231" spans="1:2" x14ac:dyDescent="0.25">
      <c r="A13231" s="170"/>
      <c r="B13231" s="168"/>
    </row>
    <row r="13232" spans="1:2" x14ac:dyDescent="0.25">
      <c r="A13232" s="170"/>
      <c r="B13232" s="168"/>
    </row>
    <row r="13233" spans="1:2" x14ac:dyDescent="0.25">
      <c r="A13233" s="170"/>
      <c r="B13233" s="168"/>
    </row>
    <row r="13234" spans="1:2" x14ac:dyDescent="0.25">
      <c r="A13234" s="170"/>
      <c r="B13234" s="168"/>
    </row>
    <row r="13235" spans="1:2" x14ac:dyDescent="0.25">
      <c r="A13235" s="170"/>
      <c r="B13235" s="168"/>
    </row>
    <row r="13236" spans="1:2" x14ac:dyDescent="0.25">
      <c r="A13236" s="170"/>
      <c r="B13236" s="168"/>
    </row>
    <row r="13237" spans="1:2" x14ac:dyDescent="0.25">
      <c r="A13237" s="170"/>
      <c r="B13237" s="168"/>
    </row>
    <row r="13238" spans="1:2" x14ac:dyDescent="0.25">
      <c r="A13238" s="170"/>
      <c r="B13238" s="168"/>
    </row>
    <row r="13239" spans="1:2" x14ac:dyDescent="0.25">
      <c r="A13239" s="170"/>
      <c r="B13239" s="168"/>
    </row>
    <row r="13240" spans="1:2" x14ac:dyDescent="0.25">
      <c r="A13240" s="170"/>
      <c r="B13240" s="168"/>
    </row>
    <row r="13241" spans="1:2" x14ac:dyDescent="0.25">
      <c r="A13241" s="170"/>
      <c r="B13241" s="168"/>
    </row>
    <row r="13242" spans="1:2" x14ac:dyDescent="0.25">
      <c r="A13242" s="170"/>
      <c r="B13242" s="168"/>
    </row>
    <row r="13243" spans="1:2" x14ac:dyDescent="0.25">
      <c r="A13243" s="170"/>
      <c r="B13243" s="168"/>
    </row>
    <row r="13244" spans="1:2" x14ac:dyDescent="0.25">
      <c r="A13244" s="170"/>
      <c r="B13244" s="168"/>
    </row>
    <row r="13245" spans="1:2" x14ac:dyDescent="0.25">
      <c r="A13245" s="170"/>
      <c r="B13245" s="168"/>
    </row>
    <row r="13246" spans="1:2" x14ac:dyDescent="0.25">
      <c r="A13246" s="170"/>
      <c r="B13246" s="168"/>
    </row>
    <row r="13247" spans="1:2" x14ac:dyDescent="0.25">
      <c r="A13247" s="170"/>
      <c r="B13247" s="168"/>
    </row>
    <row r="13248" spans="1:2" x14ac:dyDescent="0.25">
      <c r="A13248" s="170"/>
      <c r="B13248" s="168"/>
    </row>
    <row r="13249" spans="1:2" x14ac:dyDescent="0.25">
      <c r="A13249" s="170"/>
      <c r="B13249" s="168"/>
    </row>
    <row r="13250" spans="1:2" x14ac:dyDescent="0.25">
      <c r="A13250" s="170"/>
      <c r="B13250" s="168"/>
    </row>
    <row r="13251" spans="1:2" x14ac:dyDescent="0.25">
      <c r="A13251" s="170"/>
      <c r="B13251" s="168"/>
    </row>
    <row r="13252" spans="1:2" x14ac:dyDescent="0.25">
      <c r="A13252" s="170"/>
      <c r="B13252" s="168"/>
    </row>
    <row r="13253" spans="1:2" x14ac:dyDescent="0.25">
      <c r="A13253" s="170"/>
      <c r="B13253" s="168"/>
    </row>
    <row r="13254" spans="1:2" x14ac:dyDescent="0.25">
      <c r="A13254" s="170"/>
      <c r="B13254" s="168"/>
    </row>
    <row r="13255" spans="1:2" x14ac:dyDescent="0.25">
      <c r="A13255" s="170"/>
      <c r="B13255" s="168"/>
    </row>
    <row r="13256" spans="1:2" x14ac:dyDescent="0.25">
      <c r="A13256" s="170"/>
      <c r="B13256" s="168"/>
    </row>
    <row r="13257" spans="1:2" x14ac:dyDescent="0.25">
      <c r="A13257" s="170"/>
      <c r="B13257" s="168"/>
    </row>
    <row r="13258" spans="1:2" x14ac:dyDescent="0.25">
      <c r="A13258" s="170"/>
      <c r="B13258" s="168"/>
    </row>
    <row r="13259" spans="1:2" x14ac:dyDescent="0.25">
      <c r="A13259" s="170"/>
      <c r="B13259" s="168"/>
    </row>
    <row r="13260" spans="1:2" x14ac:dyDescent="0.25">
      <c r="A13260" s="170"/>
      <c r="B13260" s="168"/>
    </row>
    <row r="13261" spans="1:2" x14ac:dyDescent="0.25">
      <c r="A13261" s="170"/>
      <c r="B13261" s="168"/>
    </row>
    <row r="13262" spans="1:2" x14ac:dyDescent="0.25">
      <c r="A13262" s="170"/>
      <c r="B13262" s="168"/>
    </row>
    <row r="13263" spans="1:2" x14ac:dyDescent="0.25">
      <c r="A13263" s="170"/>
      <c r="B13263" s="168"/>
    </row>
    <row r="13264" spans="1:2" x14ac:dyDescent="0.25">
      <c r="A13264" s="170"/>
      <c r="B13264" s="168"/>
    </row>
    <row r="13265" spans="1:2" x14ac:dyDescent="0.25">
      <c r="A13265" s="170"/>
      <c r="B13265" s="168"/>
    </row>
    <row r="13266" spans="1:2" x14ac:dyDescent="0.25">
      <c r="A13266" s="170"/>
      <c r="B13266" s="168"/>
    </row>
    <row r="13267" spans="1:2" x14ac:dyDescent="0.25">
      <c r="A13267" s="170"/>
      <c r="B13267" s="168"/>
    </row>
    <row r="13268" spans="1:2" x14ac:dyDescent="0.25">
      <c r="A13268" s="170"/>
      <c r="B13268" s="168"/>
    </row>
    <row r="13269" spans="1:2" x14ac:dyDescent="0.25">
      <c r="A13269" s="170"/>
      <c r="B13269" s="168"/>
    </row>
    <row r="13270" spans="1:2" x14ac:dyDescent="0.25">
      <c r="A13270" s="170"/>
      <c r="B13270" s="168"/>
    </row>
    <row r="13271" spans="1:2" x14ac:dyDescent="0.25">
      <c r="A13271" s="170"/>
      <c r="B13271" s="168"/>
    </row>
    <row r="13272" spans="1:2" x14ac:dyDescent="0.25">
      <c r="A13272" s="170"/>
      <c r="B13272" s="168"/>
    </row>
    <row r="13273" spans="1:2" x14ac:dyDescent="0.25">
      <c r="A13273" s="170"/>
      <c r="B13273" s="168"/>
    </row>
    <row r="13274" spans="1:2" x14ac:dyDescent="0.25">
      <c r="A13274" s="170"/>
      <c r="B13274" s="168"/>
    </row>
    <row r="13275" spans="1:2" x14ac:dyDescent="0.25">
      <c r="A13275" s="170"/>
      <c r="B13275" s="168"/>
    </row>
    <row r="13276" spans="1:2" x14ac:dyDescent="0.25">
      <c r="A13276" s="170"/>
      <c r="B13276" s="168"/>
    </row>
    <row r="13277" spans="1:2" x14ac:dyDescent="0.25">
      <c r="A13277" s="170"/>
      <c r="B13277" s="168"/>
    </row>
    <row r="13278" spans="1:2" x14ac:dyDescent="0.25">
      <c r="A13278" s="170"/>
      <c r="B13278" s="168"/>
    </row>
    <row r="13279" spans="1:2" x14ac:dyDescent="0.25">
      <c r="A13279" s="170"/>
      <c r="B13279" s="168"/>
    </row>
    <row r="13280" spans="1:2" x14ac:dyDescent="0.25">
      <c r="A13280" s="170"/>
      <c r="B13280" s="168"/>
    </row>
    <row r="13281" spans="1:2" x14ac:dyDescent="0.25">
      <c r="A13281" s="170"/>
      <c r="B13281" s="168"/>
    </row>
    <row r="13282" spans="1:2" x14ac:dyDescent="0.25">
      <c r="A13282" s="170"/>
      <c r="B13282" s="168"/>
    </row>
    <row r="13283" spans="1:2" x14ac:dyDescent="0.25">
      <c r="A13283" s="170"/>
      <c r="B13283" s="168"/>
    </row>
    <row r="13284" spans="1:2" x14ac:dyDescent="0.25">
      <c r="A13284" s="170"/>
      <c r="B13284" s="168"/>
    </row>
    <row r="13285" spans="1:2" x14ac:dyDescent="0.25">
      <c r="A13285" s="170"/>
      <c r="B13285" s="168"/>
    </row>
    <row r="13286" spans="1:2" x14ac:dyDescent="0.25">
      <c r="A13286" s="170"/>
      <c r="B13286" s="168"/>
    </row>
    <row r="13287" spans="1:2" x14ac:dyDescent="0.25">
      <c r="A13287" s="170"/>
      <c r="B13287" s="168"/>
    </row>
    <row r="13288" spans="1:2" x14ac:dyDescent="0.25">
      <c r="A13288" s="170"/>
      <c r="B13288" s="168"/>
    </row>
    <row r="13289" spans="1:2" x14ac:dyDescent="0.25">
      <c r="A13289" s="170"/>
      <c r="B13289" s="168"/>
    </row>
    <row r="13290" spans="1:2" x14ac:dyDescent="0.25">
      <c r="A13290" s="170"/>
      <c r="B13290" s="168"/>
    </row>
    <row r="13291" spans="1:2" x14ac:dyDescent="0.25">
      <c r="A13291" s="170"/>
      <c r="B13291" s="168"/>
    </row>
    <row r="13292" spans="1:2" x14ac:dyDescent="0.25">
      <c r="A13292" s="170"/>
      <c r="B13292" s="168"/>
    </row>
    <row r="13293" spans="1:2" x14ac:dyDescent="0.25">
      <c r="A13293" s="170"/>
      <c r="B13293" s="168"/>
    </row>
    <row r="13294" spans="1:2" x14ac:dyDescent="0.25">
      <c r="A13294" s="170"/>
      <c r="B13294" s="168"/>
    </row>
    <row r="13295" spans="1:2" x14ac:dyDescent="0.25">
      <c r="A13295" s="170"/>
      <c r="B13295" s="168"/>
    </row>
    <row r="13296" spans="1:2" x14ac:dyDescent="0.25">
      <c r="A13296" s="170"/>
      <c r="B13296" s="168"/>
    </row>
    <row r="13297" spans="1:2" x14ac:dyDescent="0.25">
      <c r="A13297" s="170"/>
      <c r="B13297" s="168"/>
    </row>
    <row r="13298" spans="1:2" x14ac:dyDescent="0.25">
      <c r="A13298" s="170"/>
      <c r="B13298" s="168"/>
    </row>
    <row r="13299" spans="1:2" x14ac:dyDescent="0.25">
      <c r="A13299" s="170"/>
      <c r="B13299" s="168"/>
    </row>
    <row r="13300" spans="1:2" x14ac:dyDescent="0.25">
      <c r="A13300" s="170"/>
      <c r="B13300" s="168"/>
    </row>
    <row r="13301" spans="1:2" x14ac:dyDescent="0.25">
      <c r="A13301" s="170"/>
      <c r="B13301" s="168"/>
    </row>
    <row r="13302" spans="1:2" x14ac:dyDescent="0.25">
      <c r="A13302" s="170"/>
      <c r="B13302" s="168"/>
    </row>
    <row r="13303" spans="1:2" x14ac:dyDescent="0.25">
      <c r="A13303" s="170"/>
      <c r="B13303" s="168"/>
    </row>
    <row r="13304" spans="1:2" x14ac:dyDescent="0.25">
      <c r="A13304" s="170"/>
      <c r="B13304" s="168"/>
    </row>
    <row r="13305" spans="1:2" x14ac:dyDescent="0.25">
      <c r="A13305" s="170"/>
      <c r="B13305" s="168"/>
    </row>
    <row r="13306" spans="1:2" x14ac:dyDescent="0.25">
      <c r="A13306" s="170"/>
      <c r="B13306" s="168"/>
    </row>
    <row r="13307" spans="1:2" x14ac:dyDescent="0.25">
      <c r="A13307" s="170"/>
      <c r="B13307" s="168"/>
    </row>
    <row r="13308" spans="1:2" x14ac:dyDescent="0.25">
      <c r="A13308" s="170"/>
      <c r="B13308" s="168"/>
    </row>
    <row r="13309" spans="1:2" x14ac:dyDescent="0.25">
      <c r="A13309" s="170"/>
      <c r="B13309" s="168"/>
    </row>
    <row r="13310" spans="1:2" x14ac:dyDescent="0.25">
      <c r="A13310" s="170"/>
      <c r="B13310" s="168"/>
    </row>
    <row r="13311" spans="1:2" x14ac:dyDescent="0.25">
      <c r="A13311" s="170"/>
      <c r="B13311" s="168"/>
    </row>
    <row r="13312" spans="1:2" x14ac:dyDescent="0.25">
      <c r="A13312" s="170"/>
      <c r="B13312" s="168"/>
    </row>
    <row r="13313" spans="1:2" x14ac:dyDescent="0.25">
      <c r="A13313" s="170"/>
      <c r="B13313" s="168"/>
    </row>
    <row r="13314" spans="1:2" x14ac:dyDescent="0.25">
      <c r="A13314" s="170"/>
      <c r="B13314" s="168"/>
    </row>
    <row r="13315" spans="1:2" x14ac:dyDescent="0.25">
      <c r="A13315" s="170"/>
      <c r="B13315" s="168"/>
    </row>
    <row r="13316" spans="1:2" x14ac:dyDescent="0.25">
      <c r="A13316" s="170"/>
      <c r="B13316" s="168"/>
    </row>
    <row r="13317" spans="1:2" x14ac:dyDescent="0.25">
      <c r="A13317" s="170"/>
      <c r="B13317" s="168"/>
    </row>
    <row r="13318" spans="1:2" x14ac:dyDescent="0.25">
      <c r="A13318" s="170"/>
      <c r="B13318" s="168"/>
    </row>
    <row r="13319" spans="1:2" x14ac:dyDescent="0.25">
      <c r="A13319" s="170"/>
      <c r="B13319" s="168"/>
    </row>
    <row r="13320" spans="1:2" x14ac:dyDescent="0.25">
      <c r="A13320" s="170"/>
      <c r="B13320" s="168"/>
    </row>
    <row r="13321" spans="1:2" x14ac:dyDescent="0.25">
      <c r="A13321" s="170"/>
      <c r="B13321" s="168"/>
    </row>
    <row r="13322" spans="1:2" x14ac:dyDescent="0.25">
      <c r="A13322" s="170"/>
      <c r="B13322" s="168"/>
    </row>
    <row r="13323" spans="1:2" x14ac:dyDescent="0.25">
      <c r="A13323" s="170"/>
      <c r="B13323" s="168"/>
    </row>
    <row r="13324" spans="1:2" x14ac:dyDescent="0.25">
      <c r="A13324" s="170"/>
      <c r="B13324" s="168"/>
    </row>
    <row r="13325" spans="1:2" x14ac:dyDescent="0.25">
      <c r="A13325" s="170"/>
      <c r="B13325" s="168"/>
    </row>
    <row r="13326" spans="1:2" x14ac:dyDescent="0.25">
      <c r="A13326" s="170"/>
      <c r="B13326" s="168"/>
    </row>
    <row r="13327" spans="1:2" x14ac:dyDescent="0.25">
      <c r="A13327" s="170"/>
      <c r="B13327" s="168"/>
    </row>
    <row r="13328" spans="1:2" x14ac:dyDescent="0.25">
      <c r="A13328" s="170"/>
      <c r="B13328" s="168"/>
    </row>
    <row r="13329" spans="1:2" x14ac:dyDescent="0.25">
      <c r="A13329" s="170"/>
      <c r="B13329" s="168"/>
    </row>
    <row r="13330" spans="1:2" x14ac:dyDescent="0.25">
      <c r="A13330" s="170"/>
      <c r="B13330" s="168"/>
    </row>
    <row r="13331" spans="1:2" x14ac:dyDescent="0.25">
      <c r="A13331" s="170"/>
      <c r="B13331" s="168"/>
    </row>
    <row r="13332" spans="1:2" x14ac:dyDescent="0.25">
      <c r="A13332" s="170"/>
      <c r="B13332" s="168"/>
    </row>
    <row r="13333" spans="1:2" x14ac:dyDescent="0.25">
      <c r="A13333" s="170"/>
      <c r="B13333" s="168"/>
    </row>
    <row r="13334" spans="1:2" x14ac:dyDescent="0.25">
      <c r="A13334" s="170"/>
      <c r="B13334" s="168"/>
    </row>
    <row r="13335" spans="1:2" x14ac:dyDescent="0.25">
      <c r="A13335" s="170"/>
      <c r="B13335" s="168"/>
    </row>
    <row r="13336" spans="1:2" x14ac:dyDescent="0.25">
      <c r="A13336" s="170"/>
      <c r="B13336" s="168"/>
    </row>
    <row r="13337" spans="1:2" x14ac:dyDescent="0.25">
      <c r="A13337" s="170"/>
      <c r="B13337" s="168"/>
    </row>
    <row r="13338" spans="1:2" x14ac:dyDescent="0.25">
      <c r="A13338" s="170"/>
      <c r="B13338" s="168"/>
    </row>
    <row r="13339" spans="1:2" x14ac:dyDescent="0.25">
      <c r="A13339" s="170"/>
      <c r="B13339" s="168"/>
    </row>
    <row r="13340" spans="1:2" x14ac:dyDescent="0.25">
      <c r="A13340" s="170"/>
      <c r="B13340" s="168"/>
    </row>
    <row r="13341" spans="1:2" x14ac:dyDescent="0.25">
      <c r="A13341" s="170"/>
      <c r="B13341" s="168"/>
    </row>
    <row r="13342" spans="1:2" x14ac:dyDescent="0.25">
      <c r="A13342" s="170"/>
      <c r="B13342" s="168"/>
    </row>
    <row r="13343" spans="1:2" x14ac:dyDescent="0.25">
      <c r="A13343" s="170"/>
      <c r="B13343" s="168"/>
    </row>
    <row r="13344" spans="1:2" x14ac:dyDescent="0.25">
      <c r="A13344" s="170"/>
      <c r="B13344" s="168"/>
    </row>
    <row r="13345" spans="1:2" x14ac:dyDescent="0.25">
      <c r="A13345" s="170"/>
      <c r="B13345" s="168"/>
    </row>
    <row r="13346" spans="1:2" x14ac:dyDescent="0.25">
      <c r="A13346" s="170"/>
      <c r="B13346" s="168"/>
    </row>
    <row r="13347" spans="1:2" x14ac:dyDescent="0.25">
      <c r="A13347" s="170"/>
      <c r="B13347" s="168"/>
    </row>
    <row r="13348" spans="1:2" x14ac:dyDescent="0.25">
      <c r="A13348" s="170"/>
      <c r="B13348" s="168"/>
    </row>
    <row r="13349" spans="1:2" x14ac:dyDescent="0.25">
      <c r="A13349" s="170"/>
      <c r="B13349" s="168"/>
    </row>
    <row r="13350" spans="1:2" x14ac:dyDescent="0.25">
      <c r="A13350" s="170"/>
      <c r="B13350" s="168"/>
    </row>
    <row r="13351" spans="1:2" x14ac:dyDescent="0.25">
      <c r="A13351" s="170"/>
      <c r="B13351" s="168"/>
    </row>
    <row r="13352" spans="1:2" x14ac:dyDescent="0.25">
      <c r="A13352" s="170"/>
      <c r="B13352" s="168"/>
    </row>
    <row r="13353" spans="1:2" x14ac:dyDescent="0.25">
      <c r="A13353" s="170"/>
      <c r="B13353" s="168"/>
    </row>
    <row r="13354" spans="1:2" x14ac:dyDescent="0.25">
      <c r="A13354" s="170"/>
      <c r="B13354" s="168"/>
    </row>
    <row r="13355" spans="1:2" x14ac:dyDescent="0.25">
      <c r="A13355" s="170"/>
      <c r="B13355" s="168"/>
    </row>
    <row r="13356" spans="1:2" x14ac:dyDescent="0.25">
      <c r="A13356" s="170"/>
      <c r="B13356" s="168"/>
    </row>
    <row r="13357" spans="1:2" x14ac:dyDescent="0.25">
      <c r="A13357" s="170"/>
      <c r="B13357" s="168"/>
    </row>
    <row r="13358" spans="1:2" x14ac:dyDescent="0.25">
      <c r="A13358" s="170"/>
      <c r="B13358" s="168"/>
    </row>
    <row r="13359" spans="1:2" x14ac:dyDescent="0.25">
      <c r="A13359" s="170"/>
      <c r="B13359" s="168"/>
    </row>
    <row r="13360" spans="1:2" x14ac:dyDescent="0.25">
      <c r="A13360" s="170"/>
      <c r="B13360" s="168"/>
    </row>
    <row r="13361" spans="1:2" x14ac:dyDescent="0.25">
      <c r="A13361" s="170"/>
      <c r="B13361" s="168"/>
    </row>
    <row r="13362" spans="1:2" x14ac:dyDescent="0.25">
      <c r="A13362" s="170"/>
      <c r="B13362" s="168"/>
    </row>
    <row r="13363" spans="1:2" x14ac:dyDescent="0.25">
      <c r="A13363" s="170"/>
      <c r="B13363" s="168"/>
    </row>
    <row r="13364" spans="1:2" x14ac:dyDescent="0.25">
      <c r="A13364" s="170"/>
      <c r="B13364" s="168"/>
    </row>
    <row r="13365" spans="1:2" x14ac:dyDescent="0.25">
      <c r="A13365" s="170"/>
      <c r="B13365" s="168"/>
    </row>
    <row r="13366" spans="1:2" x14ac:dyDescent="0.25">
      <c r="A13366" s="170"/>
      <c r="B13366" s="168"/>
    </row>
    <row r="13367" spans="1:2" x14ac:dyDescent="0.25">
      <c r="A13367" s="170"/>
      <c r="B13367" s="168"/>
    </row>
    <row r="13368" spans="1:2" x14ac:dyDescent="0.25">
      <c r="A13368" s="170"/>
      <c r="B13368" s="168"/>
    </row>
    <row r="13369" spans="1:2" x14ac:dyDescent="0.25">
      <c r="A13369" s="170"/>
      <c r="B13369" s="168"/>
    </row>
    <row r="13370" spans="1:2" x14ac:dyDescent="0.25">
      <c r="A13370" s="170"/>
      <c r="B13370" s="168"/>
    </row>
    <row r="13371" spans="1:2" x14ac:dyDescent="0.25">
      <c r="A13371" s="170"/>
      <c r="B13371" s="168"/>
    </row>
    <row r="13372" spans="1:2" x14ac:dyDescent="0.25">
      <c r="A13372" s="170"/>
      <c r="B13372" s="168"/>
    </row>
    <row r="13373" spans="1:2" x14ac:dyDescent="0.25">
      <c r="A13373" s="170"/>
      <c r="B13373" s="168"/>
    </row>
    <row r="13374" spans="1:2" x14ac:dyDescent="0.25">
      <c r="A13374" s="170"/>
      <c r="B13374" s="168"/>
    </row>
    <row r="13375" spans="1:2" x14ac:dyDescent="0.25">
      <c r="A13375" s="170"/>
      <c r="B13375" s="168"/>
    </row>
    <row r="13376" spans="1:2" x14ac:dyDescent="0.25">
      <c r="A13376" s="170"/>
      <c r="B13376" s="168"/>
    </row>
    <row r="13377" spans="1:2" x14ac:dyDescent="0.25">
      <c r="A13377" s="170"/>
      <c r="B13377" s="168"/>
    </row>
    <row r="13378" spans="1:2" x14ac:dyDescent="0.25">
      <c r="A13378" s="170"/>
      <c r="B13378" s="168"/>
    </row>
    <row r="13379" spans="1:2" x14ac:dyDescent="0.25">
      <c r="A13379" s="170"/>
      <c r="B13379" s="168"/>
    </row>
    <row r="13380" spans="1:2" x14ac:dyDescent="0.25">
      <c r="A13380" s="170"/>
      <c r="B13380" s="168"/>
    </row>
    <row r="13381" spans="1:2" x14ac:dyDescent="0.25">
      <c r="A13381" s="170"/>
      <c r="B13381" s="168"/>
    </row>
    <row r="13382" spans="1:2" x14ac:dyDescent="0.25">
      <c r="A13382" s="170"/>
      <c r="B13382" s="168"/>
    </row>
    <row r="13383" spans="1:2" x14ac:dyDescent="0.25">
      <c r="A13383" s="170"/>
      <c r="B13383" s="168"/>
    </row>
    <row r="13384" spans="1:2" x14ac:dyDescent="0.25">
      <c r="A13384" s="170"/>
      <c r="B13384" s="168"/>
    </row>
    <row r="13385" spans="1:2" x14ac:dyDescent="0.25">
      <c r="A13385" s="170"/>
      <c r="B13385" s="168"/>
    </row>
    <row r="13386" spans="1:2" x14ac:dyDescent="0.25">
      <c r="A13386" s="170"/>
      <c r="B13386" s="168"/>
    </row>
    <row r="13387" spans="1:2" x14ac:dyDescent="0.25">
      <c r="A13387" s="170"/>
      <c r="B13387" s="168"/>
    </row>
    <row r="13388" spans="1:2" x14ac:dyDescent="0.25">
      <c r="A13388" s="170"/>
      <c r="B13388" s="168"/>
    </row>
    <row r="13389" spans="1:2" x14ac:dyDescent="0.25">
      <c r="A13389" s="170"/>
      <c r="B13389" s="168"/>
    </row>
    <row r="13390" spans="1:2" x14ac:dyDescent="0.25">
      <c r="A13390" s="170"/>
      <c r="B13390" s="168"/>
    </row>
    <row r="13391" spans="1:2" x14ac:dyDescent="0.25">
      <c r="A13391" s="170"/>
      <c r="B13391" s="168"/>
    </row>
    <row r="13392" spans="1:2" x14ac:dyDescent="0.25">
      <c r="A13392" s="170"/>
      <c r="B13392" s="168"/>
    </row>
    <row r="13393" spans="1:2" x14ac:dyDescent="0.25">
      <c r="A13393" s="170"/>
      <c r="B13393" s="168"/>
    </row>
    <row r="13394" spans="1:2" x14ac:dyDescent="0.25">
      <c r="A13394" s="170"/>
      <c r="B13394" s="168"/>
    </row>
    <row r="13395" spans="1:2" x14ac:dyDescent="0.25">
      <c r="A13395" s="170"/>
      <c r="B13395" s="168"/>
    </row>
    <row r="13396" spans="1:2" x14ac:dyDescent="0.25">
      <c r="A13396" s="170"/>
      <c r="B13396" s="168"/>
    </row>
    <row r="13397" spans="1:2" x14ac:dyDescent="0.25">
      <c r="A13397" s="170"/>
      <c r="B13397" s="168"/>
    </row>
    <row r="13398" spans="1:2" x14ac:dyDescent="0.25">
      <c r="A13398" s="170"/>
      <c r="B13398" s="168"/>
    </row>
    <row r="13399" spans="1:2" x14ac:dyDescent="0.25">
      <c r="A13399" s="170"/>
      <c r="B13399" s="168"/>
    </row>
    <row r="13400" spans="1:2" x14ac:dyDescent="0.25">
      <c r="A13400" s="170"/>
      <c r="B13400" s="168"/>
    </row>
    <row r="13401" spans="1:2" x14ac:dyDescent="0.25">
      <c r="A13401" s="170"/>
      <c r="B13401" s="168"/>
    </row>
    <row r="13402" spans="1:2" x14ac:dyDescent="0.25">
      <c r="A13402" s="170"/>
      <c r="B13402" s="168"/>
    </row>
    <row r="13403" spans="1:2" x14ac:dyDescent="0.25">
      <c r="A13403" s="170"/>
      <c r="B13403" s="168"/>
    </row>
    <row r="13404" spans="1:2" x14ac:dyDescent="0.25">
      <c r="A13404" s="170"/>
      <c r="B13404" s="168"/>
    </row>
    <row r="13405" spans="1:2" x14ac:dyDescent="0.25">
      <c r="A13405" s="170"/>
      <c r="B13405" s="168"/>
    </row>
    <row r="13406" spans="1:2" x14ac:dyDescent="0.25">
      <c r="A13406" s="170"/>
      <c r="B13406" s="168"/>
    </row>
    <row r="13407" spans="1:2" x14ac:dyDescent="0.25">
      <c r="A13407" s="170"/>
      <c r="B13407" s="168"/>
    </row>
    <row r="13408" spans="1:2" x14ac:dyDescent="0.25">
      <c r="A13408" s="170"/>
      <c r="B13408" s="168"/>
    </row>
    <row r="13409" spans="1:2" x14ac:dyDescent="0.25">
      <c r="A13409" s="170"/>
      <c r="B13409" s="168"/>
    </row>
    <row r="13410" spans="1:2" x14ac:dyDescent="0.25">
      <c r="A13410" s="170"/>
      <c r="B13410" s="168"/>
    </row>
    <row r="13411" spans="1:2" x14ac:dyDescent="0.25">
      <c r="A13411" s="170"/>
      <c r="B13411" s="168"/>
    </row>
    <row r="13412" spans="1:2" x14ac:dyDescent="0.25">
      <c r="A13412" s="170"/>
      <c r="B13412" s="168"/>
    </row>
    <row r="13413" spans="1:2" x14ac:dyDescent="0.25">
      <c r="A13413" s="170"/>
      <c r="B13413" s="168"/>
    </row>
    <row r="13414" spans="1:2" x14ac:dyDescent="0.25">
      <c r="A13414" s="170"/>
      <c r="B13414" s="168"/>
    </row>
    <row r="13415" spans="1:2" x14ac:dyDescent="0.25">
      <c r="A13415" s="170"/>
      <c r="B13415" s="168"/>
    </row>
    <row r="13416" spans="1:2" x14ac:dyDescent="0.25">
      <c r="A13416" s="170"/>
      <c r="B13416" s="168"/>
    </row>
    <row r="13417" spans="1:2" x14ac:dyDescent="0.25">
      <c r="A13417" s="170"/>
      <c r="B13417" s="168"/>
    </row>
    <row r="13418" spans="1:2" x14ac:dyDescent="0.25">
      <c r="A13418" s="170"/>
      <c r="B13418" s="168"/>
    </row>
    <row r="13419" spans="1:2" x14ac:dyDescent="0.25">
      <c r="A13419" s="170"/>
      <c r="B13419" s="168"/>
    </row>
    <row r="13420" spans="1:2" x14ac:dyDescent="0.25">
      <c r="A13420" s="170"/>
      <c r="B13420" s="168"/>
    </row>
    <row r="13421" spans="1:2" x14ac:dyDescent="0.25">
      <c r="A13421" s="170"/>
      <c r="B13421" s="168"/>
    </row>
    <row r="13422" spans="1:2" x14ac:dyDescent="0.25">
      <c r="A13422" s="170"/>
      <c r="B13422" s="168"/>
    </row>
    <row r="13423" spans="1:2" x14ac:dyDescent="0.25">
      <c r="A13423" s="170"/>
      <c r="B13423" s="168"/>
    </row>
    <row r="13424" spans="1:2" x14ac:dyDescent="0.25">
      <c r="A13424" s="170"/>
      <c r="B13424" s="168"/>
    </row>
    <row r="13425" spans="1:2" x14ac:dyDescent="0.25">
      <c r="A13425" s="170"/>
      <c r="B13425" s="168"/>
    </row>
    <row r="13426" spans="1:2" x14ac:dyDescent="0.25">
      <c r="A13426" s="170"/>
      <c r="B13426" s="168"/>
    </row>
    <row r="13427" spans="1:2" x14ac:dyDescent="0.25">
      <c r="A13427" s="170"/>
      <c r="B13427" s="168"/>
    </row>
    <row r="13428" spans="1:2" x14ac:dyDescent="0.25">
      <c r="A13428" s="170"/>
      <c r="B13428" s="168"/>
    </row>
    <row r="13429" spans="1:2" x14ac:dyDescent="0.25">
      <c r="A13429" s="170"/>
      <c r="B13429" s="168"/>
    </row>
    <row r="13430" spans="1:2" x14ac:dyDescent="0.25">
      <c r="A13430" s="170"/>
      <c r="B13430" s="168"/>
    </row>
    <row r="13431" spans="1:2" x14ac:dyDescent="0.25">
      <c r="A13431" s="170"/>
      <c r="B13431" s="168"/>
    </row>
    <row r="13432" spans="1:2" x14ac:dyDescent="0.25">
      <c r="A13432" s="170"/>
      <c r="B13432" s="168"/>
    </row>
    <row r="13433" spans="1:2" x14ac:dyDescent="0.25">
      <c r="A13433" s="170"/>
      <c r="B13433" s="168"/>
    </row>
    <row r="13434" spans="1:2" x14ac:dyDescent="0.25">
      <c r="A13434" s="170"/>
      <c r="B13434" s="168"/>
    </row>
    <row r="13435" spans="1:2" x14ac:dyDescent="0.25">
      <c r="A13435" s="170"/>
      <c r="B13435" s="168"/>
    </row>
    <row r="13436" spans="1:2" x14ac:dyDescent="0.25">
      <c r="A13436" s="170"/>
      <c r="B13436" s="168"/>
    </row>
    <row r="13437" spans="1:2" x14ac:dyDescent="0.25">
      <c r="A13437" s="170"/>
      <c r="B13437" s="168"/>
    </row>
    <row r="13438" spans="1:2" x14ac:dyDescent="0.25">
      <c r="A13438" s="170"/>
      <c r="B13438" s="168"/>
    </row>
    <row r="13439" spans="1:2" x14ac:dyDescent="0.25">
      <c r="A13439" s="170"/>
      <c r="B13439" s="168"/>
    </row>
    <row r="13440" spans="1:2" x14ac:dyDescent="0.25">
      <c r="A13440" s="170"/>
      <c r="B13440" s="168"/>
    </row>
    <row r="13441" spans="1:2" x14ac:dyDescent="0.25">
      <c r="A13441" s="170"/>
      <c r="B13441" s="168"/>
    </row>
    <row r="13442" spans="1:2" x14ac:dyDescent="0.25">
      <c r="A13442" s="170"/>
      <c r="B13442" s="168"/>
    </row>
    <row r="13443" spans="1:2" x14ac:dyDescent="0.25">
      <c r="A13443" s="170"/>
      <c r="B13443" s="168"/>
    </row>
    <row r="13444" spans="1:2" x14ac:dyDescent="0.25">
      <c r="A13444" s="170"/>
      <c r="B13444" s="168"/>
    </row>
    <row r="13445" spans="1:2" x14ac:dyDescent="0.25">
      <c r="A13445" s="170"/>
      <c r="B13445" s="168"/>
    </row>
    <row r="13446" spans="1:2" x14ac:dyDescent="0.25">
      <c r="A13446" s="170"/>
      <c r="B13446" s="168"/>
    </row>
    <row r="13447" spans="1:2" x14ac:dyDescent="0.25">
      <c r="A13447" s="170"/>
      <c r="B13447" s="168"/>
    </row>
    <row r="13448" spans="1:2" x14ac:dyDescent="0.25">
      <c r="A13448" s="170"/>
      <c r="B13448" s="168"/>
    </row>
    <row r="13449" spans="1:2" x14ac:dyDescent="0.25">
      <c r="A13449" s="170"/>
      <c r="B13449" s="168"/>
    </row>
    <row r="13450" spans="1:2" x14ac:dyDescent="0.25">
      <c r="A13450" s="170"/>
      <c r="B13450" s="168"/>
    </row>
    <row r="13451" spans="1:2" x14ac:dyDescent="0.25">
      <c r="A13451" s="170"/>
      <c r="B13451" s="168"/>
    </row>
    <row r="13452" spans="1:2" x14ac:dyDescent="0.25">
      <c r="A13452" s="170"/>
      <c r="B13452" s="168"/>
    </row>
    <row r="13453" spans="1:2" x14ac:dyDescent="0.25">
      <c r="A13453" s="170"/>
      <c r="B13453" s="168"/>
    </row>
    <row r="13454" spans="1:2" x14ac:dyDescent="0.25">
      <c r="A13454" s="170"/>
      <c r="B13454" s="168"/>
    </row>
    <row r="13455" spans="1:2" x14ac:dyDescent="0.25">
      <c r="A13455" s="170"/>
      <c r="B13455" s="168"/>
    </row>
    <row r="13456" spans="1:2" x14ac:dyDescent="0.25">
      <c r="A13456" s="170"/>
      <c r="B13456" s="168"/>
    </row>
    <row r="13457" spans="1:2" x14ac:dyDescent="0.25">
      <c r="A13457" s="170"/>
      <c r="B13457" s="168"/>
    </row>
    <row r="13458" spans="1:2" x14ac:dyDescent="0.25">
      <c r="A13458" s="170"/>
      <c r="B13458" s="168"/>
    </row>
    <row r="13459" spans="1:2" x14ac:dyDescent="0.25">
      <c r="A13459" s="170"/>
      <c r="B13459" s="168"/>
    </row>
    <row r="13460" spans="1:2" x14ac:dyDescent="0.25">
      <c r="A13460" s="170"/>
      <c r="B13460" s="168"/>
    </row>
    <row r="13461" spans="1:2" x14ac:dyDescent="0.25">
      <c r="A13461" s="170"/>
      <c r="B13461" s="168"/>
    </row>
    <row r="13462" spans="1:2" x14ac:dyDescent="0.25">
      <c r="A13462" s="170"/>
      <c r="B13462" s="168"/>
    </row>
    <row r="13463" spans="1:2" x14ac:dyDescent="0.25">
      <c r="A13463" s="170"/>
      <c r="B13463" s="168"/>
    </row>
    <row r="13464" spans="1:2" x14ac:dyDescent="0.25">
      <c r="A13464" s="170"/>
      <c r="B13464" s="168"/>
    </row>
    <row r="13465" spans="1:2" x14ac:dyDescent="0.25">
      <c r="A13465" s="170"/>
      <c r="B13465" s="168"/>
    </row>
    <row r="13466" spans="1:2" x14ac:dyDescent="0.25">
      <c r="A13466" s="170"/>
      <c r="B13466" s="168"/>
    </row>
    <row r="13467" spans="1:2" x14ac:dyDescent="0.25">
      <c r="A13467" s="170"/>
      <c r="B13467" s="168"/>
    </row>
    <row r="13468" spans="1:2" x14ac:dyDescent="0.25">
      <c r="A13468" s="170"/>
      <c r="B13468" s="168"/>
    </row>
    <row r="13469" spans="1:2" x14ac:dyDescent="0.25">
      <c r="A13469" s="170"/>
      <c r="B13469" s="168"/>
    </row>
    <row r="13470" spans="1:2" x14ac:dyDescent="0.25">
      <c r="A13470" s="170"/>
      <c r="B13470" s="168"/>
    </row>
    <row r="13471" spans="1:2" x14ac:dyDescent="0.25">
      <c r="A13471" s="170"/>
      <c r="B13471" s="168"/>
    </row>
    <row r="13472" spans="1:2" x14ac:dyDescent="0.25">
      <c r="A13472" s="170"/>
      <c r="B13472" s="168"/>
    </row>
    <row r="13473" spans="1:2" x14ac:dyDescent="0.25">
      <c r="A13473" s="170"/>
      <c r="B13473" s="168"/>
    </row>
    <row r="13474" spans="1:2" x14ac:dyDescent="0.25">
      <c r="A13474" s="170"/>
      <c r="B13474" s="168"/>
    </row>
    <row r="13475" spans="1:2" x14ac:dyDescent="0.25">
      <c r="A13475" s="170"/>
      <c r="B13475" s="168"/>
    </row>
    <row r="13476" spans="1:2" x14ac:dyDescent="0.25">
      <c r="A13476" s="170"/>
      <c r="B13476" s="168"/>
    </row>
    <row r="13477" spans="1:2" x14ac:dyDescent="0.25">
      <c r="A13477" s="170"/>
      <c r="B13477" s="168"/>
    </row>
    <row r="13478" spans="1:2" x14ac:dyDescent="0.25">
      <c r="A13478" s="170"/>
      <c r="B13478" s="168"/>
    </row>
    <row r="13479" spans="1:2" x14ac:dyDescent="0.25">
      <c r="A13479" s="170"/>
      <c r="B13479" s="168"/>
    </row>
    <row r="13480" spans="1:2" x14ac:dyDescent="0.25">
      <c r="A13480" s="170"/>
      <c r="B13480" s="168"/>
    </row>
    <row r="13481" spans="1:2" x14ac:dyDescent="0.25">
      <c r="A13481" s="170"/>
      <c r="B13481" s="168"/>
    </row>
    <row r="13482" spans="1:2" x14ac:dyDescent="0.25">
      <c r="A13482" s="170"/>
      <c r="B13482" s="168"/>
    </row>
    <row r="13483" spans="1:2" x14ac:dyDescent="0.25">
      <c r="A13483" s="170"/>
      <c r="B13483" s="168"/>
    </row>
    <row r="13484" spans="1:2" x14ac:dyDescent="0.25">
      <c r="A13484" s="170"/>
      <c r="B13484" s="168"/>
    </row>
    <row r="13485" spans="1:2" x14ac:dyDescent="0.25">
      <c r="A13485" s="170"/>
      <c r="B13485" s="168"/>
    </row>
    <row r="13486" spans="1:2" x14ac:dyDescent="0.25">
      <c r="A13486" s="170"/>
      <c r="B13486" s="168"/>
    </row>
    <row r="13487" spans="1:2" x14ac:dyDescent="0.25">
      <c r="A13487" s="170"/>
      <c r="B13487" s="168"/>
    </row>
    <row r="13488" spans="1:2" x14ac:dyDescent="0.25">
      <c r="A13488" s="170"/>
      <c r="B13488" s="168"/>
    </row>
    <row r="13489" spans="1:2" x14ac:dyDescent="0.25">
      <c r="A13489" s="170"/>
      <c r="B13489" s="168"/>
    </row>
    <row r="13490" spans="1:2" x14ac:dyDescent="0.25">
      <c r="A13490" s="170"/>
      <c r="B13490" s="168"/>
    </row>
    <row r="13491" spans="1:2" x14ac:dyDescent="0.25">
      <c r="A13491" s="170"/>
      <c r="B13491" s="168"/>
    </row>
    <row r="13492" spans="1:2" x14ac:dyDescent="0.25">
      <c r="A13492" s="170"/>
      <c r="B13492" s="168"/>
    </row>
    <row r="13493" spans="1:2" x14ac:dyDescent="0.25">
      <c r="A13493" s="170"/>
      <c r="B13493" s="168"/>
    </row>
    <row r="13494" spans="1:2" x14ac:dyDescent="0.25">
      <c r="A13494" s="170"/>
      <c r="B13494" s="168"/>
    </row>
    <row r="13495" spans="1:2" x14ac:dyDescent="0.25">
      <c r="A13495" s="170"/>
      <c r="B13495" s="168"/>
    </row>
    <row r="13496" spans="1:2" x14ac:dyDescent="0.25">
      <c r="A13496" s="170"/>
      <c r="B13496" s="168"/>
    </row>
    <row r="13497" spans="1:2" x14ac:dyDescent="0.25">
      <c r="A13497" s="170"/>
      <c r="B13497" s="168"/>
    </row>
    <row r="13498" spans="1:2" x14ac:dyDescent="0.25">
      <c r="A13498" s="170"/>
      <c r="B13498" s="168"/>
    </row>
    <row r="13499" spans="1:2" x14ac:dyDescent="0.25">
      <c r="A13499" s="170"/>
      <c r="B13499" s="168"/>
    </row>
    <row r="13500" spans="1:2" x14ac:dyDescent="0.25">
      <c r="A13500" s="170"/>
      <c r="B13500" s="168"/>
    </row>
    <row r="13501" spans="1:2" x14ac:dyDescent="0.25">
      <c r="A13501" s="170"/>
      <c r="B13501" s="168"/>
    </row>
    <row r="13502" spans="1:2" x14ac:dyDescent="0.25">
      <c r="A13502" s="170"/>
      <c r="B13502" s="168"/>
    </row>
    <row r="13503" spans="1:2" x14ac:dyDescent="0.25">
      <c r="A13503" s="170"/>
      <c r="B13503" s="168"/>
    </row>
    <row r="13504" spans="1:2" x14ac:dyDescent="0.25">
      <c r="A13504" s="170"/>
      <c r="B13504" s="168"/>
    </row>
    <row r="13505" spans="1:2" x14ac:dyDescent="0.25">
      <c r="A13505" s="170"/>
      <c r="B13505" s="168"/>
    </row>
    <row r="13506" spans="1:2" x14ac:dyDescent="0.25">
      <c r="A13506" s="170"/>
      <c r="B13506" s="168"/>
    </row>
    <row r="13507" spans="1:2" x14ac:dyDescent="0.25">
      <c r="A13507" s="170"/>
      <c r="B13507" s="168"/>
    </row>
    <row r="13508" spans="1:2" x14ac:dyDescent="0.25">
      <c r="A13508" s="170"/>
      <c r="B13508" s="168"/>
    </row>
    <row r="13509" spans="1:2" x14ac:dyDescent="0.25">
      <c r="A13509" s="170"/>
      <c r="B13509" s="168"/>
    </row>
    <row r="13510" spans="1:2" x14ac:dyDescent="0.25">
      <c r="A13510" s="170"/>
      <c r="B13510" s="168"/>
    </row>
    <row r="13511" spans="1:2" x14ac:dyDescent="0.25">
      <c r="A13511" s="170"/>
      <c r="B13511" s="168"/>
    </row>
    <row r="13512" spans="1:2" x14ac:dyDescent="0.25">
      <c r="A13512" s="170"/>
      <c r="B13512" s="168"/>
    </row>
    <row r="13513" spans="1:2" x14ac:dyDescent="0.25">
      <c r="A13513" s="170"/>
      <c r="B13513" s="168"/>
    </row>
    <row r="13514" spans="1:2" x14ac:dyDescent="0.25">
      <c r="A13514" s="170"/>
      <c r="B13514" s="168"/>
    </row>
    <row r="13515" spans="1:2" x14ac:dyDescent="0.25">
      <c r="A13515" s="170"/>
      <c r="B13515" s="168"/>
    </row>
    <row r="13516" spans="1:2" x14ac:dyDescent="0.25">
      <c r="A13516" s="170"/>
      <c r="B13516" s="168"/>
    </row>
    <row r="13517" spans="1:2" x14ac:dyDescent="0.25">
      <c r="A13517" s="170"/>
      <c r="B13517" s="168"/>
    </row>
    <row r="13518" spans="1:2" x14ac:dyDescent="0.25">
      <c r="A13518" s="170"/>
      <c r="B13518" s="168"/>
    </row>
    <row r="13519" spans="1:2" x14ac:dyDescent="0.25">
      <c r="A13519" s="170"/>
      <c r="B13519" s="168"/>
    </row>
    <row r="13520" spans="1:2" x14ac:dyDescent="0.25">
      <c r="A13520" s="170"/>
      <c r="B13520" s="168"/>
    </row>
    <row r="13521" spans="1:2" x14ac:dyDescent="0.25">
      <c r="A13521" s="170"/>
      <c r="B13521" s="168"/>
    </row>
    <row r="13522" spans="1:2" x14ac:dyDescent="0.25">
      <c r="A13522" s="170"/>
      <c r="B13522" s="168"/>
    </row>
    <row r="13523" spans="1:2" x14ac:dyDescent="0.25">
      <c r="A13523" s="170"/>
      <c r="B13523" s="168"/>
    </row>
    <row r="13524" spans="1:2" x14ac:dyDescent="0.25">
      <c r="A13524" s="170"/>
      <c r="B13524" s="168"/>
    </row>
    <row r="13525" spans="1:2" x14ac:dyDescent="0.25">
      <c r="A13525" s="170"/>
      <c r="B13525" s="168"/>
    </row>
    <row r="13526" spans="1:2" x14ac:dyDescent="0.25">
      <c r="A13526" s="170"/>
      <c r="B13526" s="168"/>
    </row>
    <row r="13527" spans="1:2" x14ac:dyDescent="0.25">
      <c r="A13527" s="170"/>
      <c r="B13527" s="168"/>
    </row>
    <row r="13528" spans="1:2" x14ac:dyDescent="0.25">
      <c r="A13528" s="170"/>
      <c r="B13528" s="168"/>
    </row>
    <row r="13529" spans="1:2" x14ac:dyDescent="0.25">
      <c r="A13529" s="170"/>
      <c r="B13529" s="168"/>
    </row>
    <row r="13530" spans="1:2" x14ac:dyDescent="0.25">
      <c r="A13530" s="170"/>
      <c r="B13530" s="168"/>
    </row>
    <row r="13531" spans="1:2" x14ac:dyDescent="0.25">
      <c r="A13531" s="170"/>
      <c r="B13531" s="168"/>
    </row>
    <row r="13532" spans="1:2" x14ac:dyDescent="0.25">
      <c r="A13532" s="170"/>
      <c r="B13532" s="168"/>
    </row>
    <row r="13533" spans="1:2" x14ac:dyDescent="0.25">
      <c r="A13533" s="170"/>
      <c r="B13533" s="168"/>
    </row>
    <row r="13534" spans="1:2" x14ac:dyDescent="0.25">
      <c r="A13534" s="170"/>
      <c r="B13534" s="168"/>
    </row>
    <row r="13535" spans="1:2" x14ac:dyDescent="0.25">
      <c r="A13535" s="170"/>
      <c r="B13535" s="168"/>
    </row>
    <row r="13536" spans="1:2" x14ac:dyDescent="0.25">
      <c r="A13536" s="170"/>
      <c r="B13536" s="168"/>
    </row>
    <row r="13537" spans="1:2" x14ac:dyDescent="0.25">
      <c r="A13537" s="170"/>
      <c r="B13537" s="168"/>
    </row>
    <row r="13538" spans="1:2" x14ac:dyDescent="0.25">
      <c r="A13538" s="170"/>
      <c r="B13538" s="168"/>
    </row>
    <row r="13539" spans="1:2" x14ac:dyDescent="0.25">
      <c r="A13539" s="170"/>
      <c r="B13539" s="168"/>
    </row>
    <row r="13540" spans="1:2" x14ac:dyDescent="0.25">
      <c r="A13540" s="170"/>
      <c r="B13540" s="168"/>
    </row>
    <row r="13541" spans="1:2" x14ac:dyDescent="0.25">
      <c r="A13541" s="170"/>
      <c r="B13541" s="168"/>
    </row>
    <row r="13542" spans="1:2" x14ac:dyDescent="0.25">
      <c r="A13542" s="170"/>
      <c r="B13542" s="168"/>
    </row>
    <row r="13543" spans="1:2" x14ac:dyDescent="0.25">
      <c r="A13543" s="170"/>
      <c r="B13543" s="168"/>
    </row>
    <row r="13544" spans="1:2" x14ac:dyDescent="0.25">
      <c r="A13544" s="170"/>
      <c r="B13544" s="168"/>
    </row>
    <row r="13545" spans="1:2" x14ac:dyDescent="0.25">
      <c r="A13545" s="170"/>
      <c r="B13545" s="168"/>
    </row>
    <row r="13546" spans="1:2" x14ac:dyDescent="0.25">
      <c r="A13546" s="170"/>
      <c r="B13546" s="168"/>
    </row>
    <row r="13547" spans="1:2" x14ac:dyDescent="0.25">
      <c r="A13547" s="170"/>
      <c r="B13547" s="168"/>
    </row>
    <row r="13548" spans="1:2" x14ac:dyDescent="0.25">
      <c r="A13548" s="170"/>
      <c r="B13548" s="168"/>
    </row>
    <row r="13549" spans="1:2" x14ac:dyDescent="0.25">
      <c r="A13549" s="170"/>
      <c r="B13549" s="168"/>
    </row>
    <row r="13550" spans="1:2" x14ac:dyDescent="0.25">
      <c r="A13550" s="170"/>
      <c r="B13550" s="168"/>
    </row>
    <row r="13551" spans="1:2" x14ac:dyDescent="0.25">
      <c r="A13551" s="170"/>
      <c r="B13551" s="168"/>
    </row>
    <row r="13552" spans="1:2" x14ac:dyDescent="0.25">
      <c r="A13552" s="170"/>
      <c r="B13552" s="168"/>
    </row>
    <row r="13553" spans="1:2" x14ac:dyDescent="0.25">
      <c r="A13553" s="170"/>
      <c r="B13553" s="168"/>
    </row>
    <row r="13554" spans="1:2" x14ac:dyDescent="0.25">
      <c r="A13554" s="170"/>
      <c r="B13554" s="168"/>
    </row>
    <row r="13555" spans="1:2" x14ac:dyDescent="0.25">
      <c r="A13555" s="170"/>
      <c r="B13555" s="168"/>
    </row>
    <row r="13556" spans="1:2" x14ac:dyDescent="0.25">
      <c r="A13556" s="170"/>
      <c r="B13556" s="168"/>
    </row>
    <row r="13557" spans="1:2" x14ac:dyDescent="0.25">
      <c r="A13557" s="170"/>
      <c r="B13557" s="168"/>
    </row>
    <row r="13558" spans="1:2" x14ac:dyDescent="0.25">
      <c r="A13558" s="170"/>
      <c r="B13558" s="168"/>
    </row>
    <row r="13559" spans="1:2" x14ac:dyDescent="0.25">
      <c r="A13559" s="170"/>
      <c r="B13559" s="168"/>
    </row>
    <row r="13560" spans="1:2" x14ac:dyDescent="0.25">
      <c r="A13560" s="170"/>
      <c r="B13560" s="168"/>
    </row>
    <row r="13561" spans="1:2" x14ac:dyDescent="0.25">
      <c r="A13561" s="170"/>
      <c r="B13561" s="168"/>
    </row>
    <row r="13562" spans="1:2" x14ac:dyDescent="0.25">
      <c r="A13562" s="170"/>
      <c r="B13562" s="168"/>
    </row>
    <row r="13563" spans="1:2" x14ac:dyDescent="0.25">
      <c r="A13563" s="170"/>
      <c r="B13563" s="168"/>
    </row>
    <row r="13564" spans="1:2" x14ac:dyDescent="0.25">
      <c r="A13564" s="170"/>
      <c r="B13564" s="168"/>
    </row>
    <row r="13565" spans="1:2" x14ac:dyDescent="0.25">
      <c r="A13565" s="170"/>
      <c r="B13565" s="168"/>
    </row>
    <row r="13566" spans="1:2" x14ac:dyDescent="0.25">
      <c r="A13566" s="170"/>
      <c r="B13566" s="168"/>
    </row>
    <row r="13567" spans="1:2" x14ac:dyDescent="0.25">
      <c r="A13567" s="170"/>
      <c r="B13567" s="168"/>
    </row>
    <row r="13568" spans="1:2" x14ac:dyDescent="0.25">
      <c r="A13568" s="170"/>
      <c r="B13568" s="168"/>
    </row>
    <row r="13569" spans="1:2" x14ac:dyDescent="0.25">
      <c r="A13569" s="170"/>
      <c r="B13569" s="168"/>
    </row>
    <row r="13570" spans="1:2" x14ac:dyDescent="0.25">
      <c r="A13570" s="170"/>
      <c r="B13570" s="168"/>
    </row>
    <row r="13571" spans="1:2" x14ac:dyDescent="0.25">
      <c r="A13571" s="170"/>
      <c r="B13571" s="168"/>
    </row>
    <row r="13572" spans="1:2" x14ac:dyDescent="0.25">
      <c r="A13572" s="170"/>
      <c r="B13572" s="168"/>
    </row>
    <row r="13573" spans="1:2" x14ac:dyDescent="0.25">
      <c r="A13573" s="170"/>
      <c r="B13573" s="168"/>
    </row>
    <row r="13574" spans="1:2" x14ac:dyDescent="0.25">
      <c r="A13574" s="170"/>
      <c r="B13574" s="168"/>
    </row>
    <row r="13575" spans="1:2" x14ac:dyDescent="0.25">
      <c r="A13575" s="170"/>
      <c r="B13575" s="168"/>
    </row>
    <row r="13576" spans="1:2" x14ac:dyDescent="0.25">
      <c r="A13576" s="170"/>
      <c r="B13576" s="168"/>
    </row>
    <row r="13577" spans="1:2" x14ac:dyDescent="0.25">
      <c r="A13577" s="170"/>
      <c r="B13577" s="168"/>
    </row>
    <row r="13578" spans="1:2" x14ac:dyDescent="0.25">
      <c r="A13578" s="170"/>
      <c r="B13578" s="168"/>
    </row>
    <row r="13579" spans="1:2" x14ac:dyDescent="0.25">
      <c r="A13579" s="170"/>
      <c r="B13579" s="168"/>
    </row>
    <row r="13580" spans="1:2" x14ac:dyDescent="0.25">
      <c r="A13580" s="170"/>
      <c r="B13580" s="168"/>
    </row>
    <row r="13581" spans="1:2" x14ac:dyDescent="0.25">
      <c r="A13581" s="170"/>
      <c r="B13581" s="168"/>
    </row>
    <row r="13582" spans="1:2" x14ac:dyDescent="0.25">
      <c r="A13582" s="170"/>
      <c r="B13582" s="168"/>
    </row>
    <row r="13583" spans="1:2" x14ac:dyDescent="0.25">
      <c r="A13583" s="170"/>
      <c r="B13583" s="168"/>
    </row>
    <row r="13584" spans="1:2" x14ac:dyDescent="0.25">
      <c r="A13584" s="170"/>
      <c r="B13584" s="168"/>
    </row>
    <row r="13585" spans="1:2" x14ac:dyDescent="0.25">
      <c r="A13585" s="170"/>
      <c r="B13585" s="168"/>
    </row>
    <row r="13586" spans="1:2" x14ac:dyDescent="0.25">
      <c r="A13586" s="170"/>
      <c r="B13586" s="168"/>
    </row>
    <row r="13587" spans="1:2" x14ac:dyDescent="0.25">
      <c r="A13587" s="170"/>
      <c r="B13587" s="168"/>
    </row>
    <row r="13588" spans="1:2" x14ac:dyDescent="0.25">
      <c r="A13588" s="170"/>
      <c r="B13588" s="168"/>
    </row>
    <row r="13589" spans="1:2" x14ac:dyDescent="0.25">
      <c r="A13589" s="170"/>
      <c r="B13589" s="168"/>
    </row>
    <row r="13590" spans="1:2" x14ac:dyDescent="0.25">
      <c r="A13590" s="170"/>
      <c r="B13590" s="168"/>
    </row>
    <row r="13591" spans="1:2" x14ac:dyDescent="0.25">
      <c r="A13591" s="170"/>
      <c r="B13591" s="168"/>
    </row>
    <row r="13592" spans="1:2" x14ac:dyDescent="0.25">
      <c r="A13592" s="170"/>
      <c r="B13592" s="168"/>
    </row>
    <row r="13593" spans="1:2" x14ac:dyDescent="0.25">
      <c r="A13593" s="170"/>
      <c r="B13593" s="168"/>
    </row>
    <row r="13594" spans="1:2" x14ac:dyDescent="0.25">
      <c r="A13594" s="170"/>
      <c r="B13594" s="168"/>
    </row>
    <row r="13595" spans="1:2" x14ac:dyDescent="0.25">
      <c r="A13595" s="170"/>
      <c r="B13595" s="168"/>
    </row>
    <row r="13596" spans="1:2" x14ac:dyDescent="0.25">
      <c r="A13596" s="170"/>
      <c r="B13596" s="168"/>
    </row>
    <row r="13597" spans="1:2" x14ac:dyDescent="0.25">
      <c r="A13597" s="170"/>
      <c r="B13597" s="168"/>
    </row>
    <row r="13598" spans="1:2" x14ac:dyDescent="0.25">
      <c r="A13598" s="170"/>
      <c r="B13598" s="168"/>
    </row>
    <row r="13599" spans="1:2" x14ac:dyDescent="0.25">
      <c r="A13599" s="170"/>
      <c r="B13599" s="168"/>
    </row>
    <row r="13600" spans="1:2" x14ac:dyDescent="0.25">
      <c r="A13600" s="170"/>
      <c r="B13600" s="168"/>
    </row>
    <row r="13601" spans="1:2" x14ac:dyDescent="0.25">
      <c r="A13601" s="170"/>
      <c r="B13601" s="168"/>
    </row>
    <row r="13602" spans="1:2" x14ac:dyDescent="0.25">
      <c r="A13602" s="170"/>
      <c r="B13602" s="168"/>
    </row>
    <row r="13603" spans="1:2" x14ac:dyDescent="0.25">
      <c r="A13603" s="170"/>
      <c r="B13603" s="168"/>
    </row>
    <row r="13604" spans="1:2" x14ac:dyDescent="0.25">
      <c r="A13604" s="170"/>
      <c r="B13604" s="168"/>
    </row>
    <row r="13605" spans="1:2" x14ac:dyDescent="0.25">
      <c r="A13605" s="170"/>
      <c r="B13605" s="168"/>
    </row>
    <row r="13606" spans="1:2" x14ac:dyDescent="0.25">
      <c r="A13606" s="170"/>
      <c r="B13606" s="168"/>
    </row>
    <row r="13607" spans="1:2" x14ac:dyDescent="0.25">
      <c r="A13607" s="170"/>
      <c r="B13607" s="168"/>
    </row>
    <row r="13608" spans="1:2" x14ac:dyDescent="0.25">
      <c r="A13608" s="170"/>
      <c r="B13608" s="168"/>
    </row>
    <row r="13609" spans="1:2" x14ac:dyDescent="0.25">
      <c r="A13609" s="170"/>
      <c r="B13609" s="168"/>
    </row>
    <row r="13610" spans="1:2" x14ac:dyDescent="0.25">
      <c r="A13610" s="170"/>
      <c r="B13610" s="168"/>
    </row>
    <row r="13611" spans="1:2" x14ac:dyDescent="0.25">
      <c r="A13611" s="170"/>
      <c r="B13611" s="168"/>
    </row>
    <row r="13612" spans="1:2" x14ac:dyDescent="0.25">
      <c r="A13612" s="170"/>
      <c r="B13612" s="168"/>
    </row>
    <row r="13613" spans="1:2" x14ac:dyDescent="0.25">
      <c r="A13613" s="170"/>
      <c r="B13613" s="168"/>
    </row>
    <row r="13614" spans="1:2" x14ac:dyDescent="0.25">
      <c r="A13614" s="170"/>
      <c r="B13614" s="168"/>
    </row>
    <row r="13615" spans="1:2" x14ac:dyDescent="0.25">
      <c r="A13615" s="170"/>
      <c r="B13615" s="168"/>
    </row>
    <row r="13616" spans="1:2" x14ac:dyDescent="0.25">
      <c r="A13616" s="170"/>
      <c r="B13616" s="168"/>
    </row>
    <row r="13617" spans="1:2" x14ac:dyDescent="0.25">
      <c r="A13617" s="170"/>
      <c r="B13617" s="168"/>
    </row>
    <row r="13618" spans="1:2" x14ac:dyDescent="0.25">
      <c r="A13618" s="170"/>
      <c r="B13618" s="168"/>
    </row>
    <row r="13619" spans="1:2" x14ac:dyDescent="0.25">
      <c r="A13619" s="170"/>
      <c r="B13619" s="168"/>
    </row>
    <row r="13620" spans="1:2" x14ac:dyDescent="0.25">
      <c r="A13620" s="170"/>
      <c r="B13620" s="168"/>
    </row>
    <row r="13621" spans="1:2" x14ac:dyDescent="0.25">
      <c r="A13621" s="170"/>
      <c r="B13621" s="168"/>
    </row>
    <row r="13622" spans="1:2" x14ac:dyDescent="0.25">
      <c r="A13622" s="170"/>
      <c r="B13622" s="168"/>
    </row>
    <row r="13623" spans="1:2" x14ac:dyDescent="0.25">
      <c r="A13623" s="170"/>
      <c r="B13623" s="168"/>
    </row>
    <row r="13624" spans="1:2" x14ac:dyDescent="0.25">
      <c r="A13624" s="170"/>
      <c r="B13624" s="168"/>
    </row>
    <row r="13625" spans="1:2" x14ac:dyDescent="0.25">
      <c r="A13625" s="170"/>
      <c r="B13625" s="168"/>
    </row>
    <row r="13626" spans="1:2" x14ac:dyDescent="0.25">
      <c r="A13626" s="170"/>
      <c r="B13626" s="168"/>
    </row>
    <row r="13627" spans="1:2" x14ac:dyDescent="0.25">
      <c r="A13627" s="170"/>
      <c r="B13627" s="168"/>
    </row>
    <row r="13628" spans="1:2" x14ac:dyDescent="0.25">
      <c r="A13628" s="170"/>
      <c r="B13628" s="168"/>
    </row>
    <row r="13629" spans="1:2" x14ac:dyDescent="0.25">
      <c r="A13629" s="170"/>
      <c r="B13629" s="168"/>
    </row>
    <row r="13630" spans="1:2" x14ac:dyDescent="0.25">
      <c r="A13630" s="170"/>
      <c r="B13630" s="168"/>
    </row>
    <row r="13631" spans="1:2" x14ac:dyDescent="0.25">
      <c r="A13631" s="170"/>
      <c r="B13631" s="168"/>
    </row>
    <row r="13632" spans="1:2" x14ac:dyDescent="0.25">
      <c r="A13632" s="170"/>
      <c r="B13632" s="168"/>
    </row>
    <row r="13633" spans="1:2" x14ac:dyDescent="0.25">
      <c r="A13633" s="170"/>
      <c r="B13633" s="168"/>
    </row>
    <row r="13634" spans="1:2" x14ac:dyDescent="0.25">
      <c r="A13634" s="170"/>
      <c r="B13634" s="168"/>
    </row>
    <row r="13635" spans="1:2" x14ac:dyDescent="0.25">
      <c r="A13635" s="170"/>
      <c r="B13635" s="168"/>
    </row>
    <row r="13636" spans="1:2" x14ac:dyDescent="0.25">
      <c r="A13636" s="170"/>
      <c r="B13636" s="168"/>
    </row>
    <row r="13637" spans="1:2" x14ac:dyDescent="0.25">
      <c r="A13637" s="170"/>
      <c r="B13637" s="168"/>
    </row>
    <row r="13638" spans="1:2" x14ac:dyDescent="0.25">
      <c r="A13638" s="170"/>
      <c r="B13638" s="168"/>
    </row>
    <row r="13639" spans="1:2" x14ac:dyDescent="0.25">
      <c r="A13639" s="170"/>
      <c r="B13639" s="168"/>
    </row>
    <row r="13640" spans="1:2" x14ac:dyDescent="0.25">
      <c r="A13640" s="170"/>
      <c r="B13640" s="168"/>
    </row>
    <row r="13641" spans="1:2" x14ac:dyDescent="0.25">
      <c r="A13641" s="170"/>
      <c r="B13641" s="168"/>
    </row>
    <row r="13642" spans="1:2" x14ac:dyDescent="0.25">
      <c r="A13642" s="170"/>
      <c r="B13642" s="168"/>
    </row>
    <row r="13643" spans="1:2" x14ac:dyDescent="0.25">
      <c r="A13643" s="170"/>
      <c r="B13643" s="168"/>
    </row>
    <row r="13644" spans="1:2" x14ac:dyDescent="0.25">
      <c r="A13644" s="170"/>
      <c r="B13644" s="168"/>
    </row>
    <row r="13645" spans="1:2" x14ac:dyDescent="0.25">
      <c r="A13645" s="170"/>
      <c r="B13645" s="168"/>
    </row>
    <row r="13646" spans="1:2" x14ac:dyDescent="0.25">
      <c r="A13646" s="170"/>
      <c r="B13646" s="168"/>
    </row>
    <row r="13647" spans="1:2" x14ac:dyDescent="0.25">
      <c r="A13647" s="170"/>
      <c r="B13647" s="168"/>
    </row>
    <row r="13648" spans="1:2" x14ac:dyDescent="0.25">
      <c r="A13648" s="170"/>
      <c r="B13648" s="168"/>
    </row>
    <row r="13649" spans="1:2" x14ac:dyDescent="0.25">
      <c r="A13649" s="170"/>
      <c r="B13649" s="168"/>
    </row>
    <row r="13650" spans="1:2" x14ac:dyDescent="0.25">
      <c r="A13650" s="170"/>
      <c r="B13650" s="168"/>
    </row>
    <row r="13651" spans="1:2" x14ac:dyDescent="0.25">
      <c r="A13651" s="170"/>
      <c r="B13651" s="168"/>
    </row>
    <row r="13652" spans="1:2" x14ac:dyDescent="0.25">
      <c r="A13652" s="170"/>
      <c r="B13652" s="168"/>
    </row>
    <row r="13653" spans="1:2" x14ac:dyDescent="0.25">
      <c r="A13653" s="170"/>
      <c r="B13653" s="168"/>
    </row>
    <row r="13654" spans="1:2" x14ac:dyDescent="0.25">
      <c r="A13654" s="170"/>
      <c r="B13654" s="168"/>
    </row>
    <row r="13655" spans="1:2" x14ac:dyDescent="0.25">
      <c r="A13655" s="170"/>
      <c r="B13655" s="168"/>
    </row>
    <row r="13656" spans="1:2" x14ac:dyDescent="0.25">
      <c r="A13656" s="170"/>
      <c r="B13656" s="168"/>
    </row>
    <row r="13657" spans="1:2" x14ac:dyDescent="0.25">
      <c r="A13657" s="170"/>
      <c r="B13657" s="168"/>
    </row>
    <row r="13658" spans="1:2" x14ac:dyDescent="0.25">
      <c r="A13658" s="170"/>
      <c r="B13658" s="168"/>
    </row>
    <row r="13659" spans="1:2" x14ac:dyDescent="0.25">
      <c r="A13659" s="170"/>
      <c r="B13659" s="168"/>
    </row>
    <row r="13660" spans="1:2" x14ac:dyDescent="0.25">
      <c r="A13660" s="170"/>
      <c r="B13660" s="168"/>
    </row>
    <row r="13661" spans="1:2" x14ac:dyDescent="0.25">
      <c r="A13661" s="170"/>
      <c r="B13661" s="168"/>
    </row>
    <row r="13662" spans="1:2" x14ac:dyDescent="0.25">
      <c r="A13662" s="170"/>
      <c r="B13662" s="168"/>
    </row>
    <row r="13663" spans="1:2" x14ac:dyDescent="0.25">
      <c r="A13663" s="170"/>
      <c r="B13663" s="168"/>
    </row>
    <row r="13664" spans="1:2" x14ac:dyDescent="0.25">
      <c r="A13664" s="170"/>
      <c r="B13664" s="168"/>
    </row>
    <row r="13665" spans="1:2" x14ac:dyDescent="0.25">
      <c r="A13665" s="170"/>
      <c r="B13665" s="168"/>
    </row>
    <row r="13666" spans="1:2" x14ac:dyDescent="0.25">
      <c r="A13666" s="170"/>
      <c r="B13666" s="168"/>
    </row>
    <row r="13667" spans="1:2" x14ac:dyDescent="0.25">
      <c r="A13667" s="170"/>
      <c r="B13667" s="168"/>
    </row>
    <row r="13668" spans="1:2" x14ac:dyDescent="0.25">
      <c r="A13668" s="170"/>
      <c r="B13668" s="168"/>
    </row>
    <row r="13669" spans="1:2" x14ac:dyDescent="0.25">
      <c r="A13669" s="170"/>
      <c r="B13669" s="168"/>
    </row>
    <row r="13670" spans="1:2" x14ac:dyDescent="0.25">
      <c r="A13670" s="170"/>
      <c r="B13670" s="168"/>
    </row>
    <row r="13671" spans="1:2" x14ac:dyDescent="0.25">
      <c r="A13671" s="170"/>
      <c r="B13671" s="168"/>
    </row>
    <row r="13672" spans="1:2" x14ac:dyDescent="0.25">
      <c r="A13672" s="170"/>
      <c r="B13672" s="168"/>
    </row>
    <row r="13673" spans="1:2" x14ac:dyDescent="0.25">
      <c r="A13673" s="170"/>
      <c r="B13673" s="168"/>
    </row>
    <row r="13674" spans="1:2" x14ac:dyDescent="0.25">
      <c r="A13674" s="170"/>
      <c r="B13674" s="168"/>
    </row>
    <row r="13675" spans="1:2" x14ac:dyDescent="0.25">
      <c r="A13675" s="170"/>
      <c r="B13675" s="168"/>
    </row>
    <row r="13676" spans="1:2" x14ac:dyDescent="0.25">
      <c r="A13676" s="170"/>
      <c r="B13676" s="168"/>
    </row>
    <row r="13677" spans="1:2" x14ac:dyDescent="0.25">
      <c r="A13677" s="170"/>
      <c r="B13677" s="168"/>
    </row>
    <row r="13678" spans="1:2" x14ac:dyDescent="0.25">
      <c r="A13678" s="170"/>
      <c r="B13678" s="168"/>
    </row>
    <row r="13679" spans="1:2" x14ac:dyDescent="0.25">
      <c r="A13679" s="170"/>
      <c r="B13679" s="168"/>
    </row>
    <row r="13680" spans="1:2" x14ac:dyDescent="0.25">
      <c r="A13680" s="170"/>
      <c r="B13680" s="168"/>
    </row>
    <row r="13681" spans="1:2" x14ac:dyDescent="0.25">
      <c r="A13681" s="170"/>
      <c r="B13681" s="168"/>
    </row>
    <row r="13682" spans="1:2" x14ac:dyDescent="0.25">
      <c r="A13682" s="170"/>
      <c r="B13682" s="168"/>
    </row>
    <row r="13683" spans="1:2" x14ac:dyDescent="0.25">
      <c r="A13683" s="170"/>
      <c r="B13683" s="168"/>
    </row>
    <row r="13684" spans="1:2" x14ac:dyDescent="0.25">
      <c r="A13684" s="170"/>
      <c r="B13684" s="168"/>
    </row>
    <row r="13685" spans="1:2" x14ac:dyDescent="0.25">
      <c r="A13685" s="170"/>
      <c r="B13685" s="168"/>
    </row>
    <row r="13686" spans="1:2" x14ac:dyDescent="0.25">
      <c r="A13686" s="170"/>
      <c r="B13686" s="168"/>
    </row>
    <row r="13687" spans="1:2" x14ac:dyDescent="0.25">
      <c r="A13687" s="170"/>
      <c r="B13687" s="168"/>
    </row>
    <row r="13688" spans="1:2" x14ac:dyDescent="0.25">
      <c r="A13688" s="170"/>
      <c r="B13688" s="168"/>
    </row>
    <row r="13689" spans="1:2" x14ac:dyDescent="0.25">
      <c r="A13689" s="170"/>
      <c r="B13689" s="168"/>
    </row>
    <row r="13690" spans="1:2" x14ac:dyDescent="0.25">
      <c r="A13690" s="170"/>
      <c r="B13690" s="168"/>
    </row>
    <row r="13691" spans="1:2" x14ac:dyDescent="0.25">
      <c r="A13691" s="170"/>
      <c r="B13691" s="168"/>
    </row>
    <row r="13692" spans="1:2" x14ac:dyDescent="0.25">
      <c r="A13692" s="170"/>
      <c r="B13692" s="168"/>
    </row>
    <row r="13693" spans="1:2" x14ac:dyDescent="0.25">
      <c r="A13693" s="170"/>
      <c r="B13693" s="168"/>
    </row>
    <row r="13694" spans="1:2" x14ac:dyDescent="0.25">
      <c r="A13694" s="170"/>
      <c r="B13694" s="168"/>
    </row>
    <row r="13695" spans="1:2" x14ac:dyDescent="0.25">
      <c r="A13695" s="170"/>
      <c r="B13695" s="168"/>
    </row>
    <row r="13696" spans="1:2" x14ac:dyDescent="0.25">
      <c r="A13696" s="170"/>
      <c r="B13696" s="168"/>
    </row>
    <row r="13697" spans="1:2" x14ac:dyDescent="0.25">
      <c r="A13697" s="170"/>
      <c r="B13697" s="168"/>
    </row>
    <row r="13698" spans="1:2" x14ac:dyDescent="0.25">
      <c r="A13698" s="170"/>
      <c r="B13698" s="168"/>
    </row>
    <row r="13699" spans="1:2" x14ac:dyDescent="0.25">
      <c r="A13699" s="170"/>
      <c r="B13699" s="168"/>
    </row>
    <row r="13700" spans="1:2" x14ac:dyDescent="0.25">
      <c r="A13700" s="170"/>
      <c r="B13700" s="168"/>
    </row>
    <row r="13701" spans="1:2" x14ac:dyDescent="0.25">
      <c r="A13701" s="170"/>
      <c r="B13701" s="168"/>
    </row>
    <row r="13702" spans="1:2" x14ac:dyDescent="0.25">
      <c r="A13702" s="170"/>
      <c r="B13702" s="168"/>
    </row>
    <row r="13703" spans="1:2" x14ac:dyDescent="0.25">
      <c r="A13703" s="170"/>
      <c r="B13703" s="168"/>
    </row>
    <row r="13704" spans="1:2" x14ac:dyDescent="0.25">
      <c r="A13704" s="170"/>
      <c r="B13704" s="168"/>
    </row>
    <row r="13705" spans="1:2" x14ac:dyDescent="0.25">
      <c r="A13705" s="170"/>
      <c r="B13705" s="168"/>
    </row>
    <row r="13706" spans="1:2" x14ac:dyDescent="0.25">
      <c r="A13706" s="170"/>
      <c r="B13706" s="168"/>
    </row>
    <row r="13707" spans="1:2" x14ac:dyDescent="0.25">
      <c r="A13707" s="170"/>
      <c r="B13707" s="168"/>
    </row>
    <row r="13708" spans="1:2" x14ac:dyDescent="0.25">
      <c r="A13708" s="170"/>
      <c r="B13708" s="168"/>
    </row>
    <row r="13709" spans="1:2" x14ac:dyDescent="0.25">
      <c r="A13709" s="170"/>
      <c r="B13709" s="168"/>
    </row>
    <row r="13710" spans="1:2" x14ac:dyDescent="0.25">
      <c r="A13710" s="170"/>
      <c r="B13710" s="168"/>
    </row>
    <row r="13711" spans="1:2" x14ac:dyDescent="0.25">
      <c r="A13711" s="170"/>
      <c r="B13711" s="168"/>
    </row>
    <row r="13712" spans="1:2" x14ac:dyDescent="0.25">
      <c r="A13712" s="170"/>
      <c r="B13712" s="168"/>
    </row>
    <row r="13713" spans="1:2" x14ac:dyDescent="0.25">
      <c r="A13713" s="170"/>
      <c r="B13713" s="168"/>
    </row>
    <row r="13714" spans="1:2" x14ac:dyDescent="0.25">
      <c r="A13714" s="170"/>
      <c r="B13714" s="168"/>
    </row>
    <row r="13715" spans="1:2" x14ac:dyDescent="0.25">
      <c r="A13715" s="170"/>
      <c r="B13715" s="168"/>
    </row>
    <row r="13716" spans="1:2" x14ac:dyDescent="0.25">
      <c r="A13716" s="170"/>
      <c r="B13716" s="168"/>
    </row>
    <row r="13717" spans="1:2" x14ac:dyDescent="0.25">
      <c r="A13717" s="170"/>
      <c r="B13717" s="168"/>
    </row>
    <row r="13718" spans="1:2" x14ac:dyDescent="0.25">
      <c r="A13718" s="170"/>
      <c r="B13718" s="168"/>
    </row>
    <row r="13719" spans="1:2" x14ac:dyDescent="0.25">
      <c r="A13719" s="170"/>
      <c r="B13719" s="168"/>
    </row>
    <row r="13720" spans="1:2" x14ac:dyDescent="0.25">
      <c r="A13720" s="170"/>
      <c r="B13720" s="168"/>
    </row>
    <row r="13721" spans="1:2" x14ac:dyDescent="0.25">
      <c r="A13721" s="170"/>
      <c r="B13721" s="168"/>
    </row>
    <row r="13722" spans="1:2" x14ac:dyDescent="0.25">
      <c r="A13722" s="170"/>
      <c r="B13722" s="168"/>
    </row>
    <row r="13723" spans="1:2" x14ac:dyDescent="0.25">
      <c r="A13723" s="170"/>
      <c r="B13723" s="168"/>
    </row>
    <row r="13724" spans="1:2" x14ac:dyDescent="0.25">
      <c r="A13724" s="170"/>
      <c r="B13724" s="168"/>
    </row>
    <row r="13725" spans="1:2" x14ac:dyDescent="0.25">
      <c r="A13725" s="170"/>
      <c r="B13725" s="168"/>
    </row>
    <row r="13726" spans="1:2" x14ac:dyDescent="0.25">
      <c r="A13726" s="170"/>
      <c r="B13726" s="168"/>
    </row>
    <row r="13727" spans="1:2" x14ac:dyDescent="0.25">
      <c r="A13727" s="170"/>
      <c r="B13727" s="168"/>
    </row>
    <row r="13728" spans="1:2" x14ac:dyDescent="0.25">
      <c r="A13728" s="170"/>
      <c r="B13728" s="168"/>
    </row>
    <row r="13729" spans="1:2" x14ac:dyDescent="0.25">
      <c r="A13729" s="170"/>
      <c r="B13729" s="168"/>
    </row>
    <row r="13730" spans="1:2" x14ac:dyDescent="0.25">
      <c r="A13730" s="170"/>
      <c r="B13730" s="168"/>
    </row>
    <row r="13731" spans="1:2" x14ac:dyDescent="0.25">
      <c r="A13731" s="170"/>
      <c r="B13731" s="168"/>
    </row>
    <row r="13732" spans="1:2" x14ac:dyDescent="0.25">
      <c r="A13732" s="170"/>
      <c r="B13732" s="168"/>
    </row>
    <row r="13733" spans="1:2" x14ac:dyDescent="0.25">
      <c r="A13733" s="170"/>
      <c r="B13733" s="168"/>
    </row>
    <row r="13734" spans="1:2" x14ac:dyDescent="0.25">
      <c r="A13734" s="170"/>
      <c r="B13734" s="168"/>
    </row>
    <row r="13735" spans="1:2" x14ac:dyDescent="0.25">
      <c r="A13735" s="170"/>
      <c r="B13735" s="168"/>
    </row>
    <row r="13736" spans="1:2" x14ac:dyDescent="0.25">
      <c r="A13736" s="170"/>
      <c r="B13736" s="168"/>
    </row>
    <row r="13737" spans="1:2" x14ac:dyDescent="0.25">
      <c r="A13737" s="170"/>
      <c r="B13737" s="168"/>
    </row>
    <row r="13738" spans="1:2" x14ac:dyDescent="0.25">
      <c r="A13738" s="170"/>
      <c r="B13738" s="168"/>
    </row>
    <row r="13739" spans="1:2" x14ac:dyDescent="0.25">
      <c r="A13739" s="170"/>
      <c r="B13739" s="168"/>
    </row>
    <row r="13740" spans="1:2" x14ac:dyDescent="0.25">
      <c r="A13740" s="170"/>
      <c r="B13740" s="168"/>
    </row>
    <row r="13741" spans="1:2" x14ac:dyDescent="0.25">
      <c r="A13741" s="170"/>
      <c r="B13741" s="168"/>
    </row>
    <row r="13742" spans="1:2" x14ac:dyDescent="0.25">
      <c r="A13742" s="170"/>
      <c r="B13742" s="168"/>
    </row>
    <row r="13743" spans="1:2" x14ac:dyDescent="0.25">
      <c r="A13743" s="170"/>
      <c r="B13743" s="168"/>
    </row>
    <row r="13744" spans="1:2" x14ac:dyDescent="0.25">
      <c r="A13744" s="170"/>
      <c r="B13744" s="168"/>
    </row>
    <row r="13745" spans="1:2" x14ac:dyDescent="0.25">
      <c r="A13745" s="170"/>
      <c r="B13745" s="168"/>
    </row>
    <row r="13746" spans="1:2" x14ac:dyDescent="0.25">
      <c r="A13746" s="170"/>
      <c r="B13746" s="168"/>
    </row>
    <row r="13747" spans="1:2" x14ac:dyDescent="0.25">
      <c r="A13747" s="170"/>
      <c r="B13747" s="168"/>
    </row>
    <row r="13748" spans="1:2" x14ac:dyDescent="0.25">
      <c r="A13748" s="170"/>
      <c r="B13748" s="168"/>
    </row>
    <row r="13749" spans="1:2" x14ac:dyDescent="0.25">
      <c r="A13749" s="170"/>
      <c r="B13749" s="168"/>
    </row>
    <row r="13750" spans="1:2" x14ac:dyDescent="0.25">
      <c r="A13750" s="170"/>
      <c r="B13750" s="168"/>
    </row>
    <row r="13751" spans="1:2" x14ac:dyDescent="0.25">
      <c r="A13751" s="170"/>
      <c r="B13751" s="168"/>
    </row>
    <row r="13752" spans="1:2" x14ac:dyDescent="0.25">
      <c r="A13752" s="170"/>
      <c r="B13752" s="168"/>
    </row>
    <row r="13753" spans="1:2" x14ac:dyDescent="0.25">
      <c r="A13753" s="170"/>
      <c r="B13753" s="168"/>
    </row>
    <row r="13754" spans="1:2" x14ac:dyDescent="0.25">
      <c r="A13754" s="170"/>
      <c r="B13754" s="168"/>
    </row>
    <row r="13755" spans="1:2" x14ac:dyDescent="0.25">
      <c r="A13755" s="170"/>
      <c r="B13755" s="168"/>
    </row>
    <row r="13756" spans="1:2" x14ac:dyDescent="0.25">
      <c r="A13756" s="170"/>
      <c r="B13756" s="168"/>
    </row>
    <row r="13757" spans="1:2" x14ac:dyDescent="0.25">
      <c r="A13757" s="170"/>
      <c r="B13757" s="168"/>
    </row>
    <row r="13758" spans="1:2" x14ac:dyDescent="0.25">
      <c r="A13758" s="170"/>
      <c r="B13758" s="168"/>
    </row>
    <row r="13759" spans="1:2" x14ac:dyDescent="0.25">
      <c r="A13759" s="170"/>
      <c r="B13759" s="168"/>
    </row>
    <row r="13760" spans="1:2" x14ac:dyDescent="0.25">
      <c r="A13760" s="170"/>
      <c r="B13760" s="168"/>
    </row>
    <row r="13761" spans="1:2" x14ac:dyDescent="0.25">
      <c r="A13761" s="170"/>
      <c r="B13761" s="168"/>
    </row>
    <row r="13762" spans="1:2" x14ac:dyDescent="0.25">
      <c r="A13762" s="170"/>
      <c r="B13762" s="168"/>
    </row>
    <row r="13763" spans="1:2" x14ac:dyDescent="0.25">
      <c r="A13763" s="170"/>
      <c r="B13763" s="168"/>
    </row>
    <row r="13764" spans="1:2" x14ac:dyDescent="0.25">
      <c r="A13764" s="170"/>
      <c r="B13764" s="168"/>
    </row>
    <row r="13765" spans="1:2" x14ac:dyDescent="0.25">
      <c r="A13765" s="170"/>
      <c r="B13765" s="168"/>
    </row>
    <row r="13766" spans="1:2" x14ac:dyDescent="0.25">
      <c r="A13766" s="170"/>
      <c r="B13766" s="168"/>
    </row>
    <row r="13767" spans="1:2" x14ac:dyDescent="0.25">
      <c r="A13767" s="170"/>
      <c r="B13767" s="168"/>
    </row>
    <row r="13768" spans="1:2" x14ac:dyDescent="0.25">
      <c r="A13768" s="170"/>
      <c r="B13768" s="168"/>
    </row>
    <row r="13769" spans="1:2" x14ac:dyDescent="0.25">
      <c r="A13769" s="170"/>
      <c r="B13769" s="168"/>
    </row>
    <row r="13770" spans="1:2" x14ac:dyDescent="0.25">
      <c r="A13770" s="170"/>
      <c r="B13770" s="168"/>
    </row>
    <row r="13771" spans="1:2" x14ac:dyDescent="0.25">
      <c r="A13771" s="170"/>
      <c r="B13771" s="168"/>
    </row>
    <row r="13772" spans="1:2" x14ac:dyDescent="0.25">
      <c r="A13772" s="170"/>
      <c r="B13772" s="168"/>
    </row>
    <row r="13773" spans="1:2" x14ac:dyDescent="0.25">
      <c r="A13773" s="170"/>
      <c r="B13773" s="168"/>
    </row>
    <row r="13774" spans="1:2" x14ac:dyDescent="0.25">
      <c r="A13774" s="170"/>
      <c r="B13774" s="168"/>
    </row>
    <row r="13775" spans="1:2" x14ac:dyDescent="0.25">
      <c r="A13775" s="170"/>
      <c r="B13775" s="168"/>
    </row>
    <row r="13776" spans="1:2" x14ac:dyDescent="0.25">
      <c r="A13776" s="170"/>
      <c r="B13776" s="168"/>
    </row>
    <row r="13777" spans="1:2" x14ac:dyDescent="0.25">
      <c r="A13777" s="170"/>
      <c r="B13777" s="168"/>
    </row>
    <row r="13778" spans="1:2" x14ac:dyDescent="0.25">
      <c r="A13778" s="170"/>
      <c r="B13778" s="168"/>
    </row>
    <row r="13779" spans="1:2" x14ac:dyDescent="0.25">
      <c r="A13779" s="170"/>
      <c r="B13779" s="168"/>
    </row>
    <row r="13780" spans="1:2" x14ac:dyDescent="0.25">
      <c r="A13780" s="170"/>
      <c r="B13780" s="168"/>
    </row>
    <row r="13781" spans="1:2" x14ac:dyDescent="0.25">
      <c r="A13781" s="170"/>
      <c r="B13781" s="168"/>
    </row>
    <row r="13782" spans="1:2" x14ac:dyDescent="0.25">
      <c r="A13782" s="170"/>
      <c r="B13782" s="168"/>
    </row>
    <row r="13783" spans="1:2" x14ac:dyDescent="0.25">
      <c r="A13783" s="170"/>
      <c r="B13783" s="168"/>
    </row>
    <row r="13784" spans="1:2" x14ac:dyDescent="0.25">
      <c r="A13784" s="170"/>
      <c r="B13784" s="168"/>
    </row>
    <row r="13785" spans="1:2" x14ac:dyDescent="0.25">
      <c r="A13785" s="170"/>
      <c r="B13785" s="168"/>
    </row>
    <row r="13786" spans="1:2" x14ac:dyDescent="0.25">
      <c r="A13786" s="170"/>
      <c r="B13786" s="168"/>
    </row>
    <row r="13787" spans="1:2" x14ac:dyDescent="0.25">
      <c r="A13787" s="170"/>
      <c r="B13787" s="168"/>
    </row>
    <row r="13788" spans="1:2" x14ac:dyDescent="0.25">
      <c r="A13788" s="170"/>
      <c r="B13788" s="168"/>
    </row>
    <row r="13789" spans="1:2" x14ac:dyDescent="0.25">
      <c r="A13789" s="170"/>
      <c r="B13789" s="168"/>
    </row>
    <row r="13790" spans="1:2" x14ac:dyDescent="0.25">
      <c r="A13790" s="170"/>
      <c r="B13790" s="168"/>
    </row>
    <row r="13791" spans="1:2" x14ac:dyDescent="0.25">
      <c r="A13791" s="170"/>
      <c r="B13791" s="168"/>
    </row>
    <row r="13792" spans="1:2" x14ac:dyDescent="0.25">
      <c r="A13792" s="170"/>
      <c r="B13792" s="168"/>
    </row>
    <row r="13793" spans="1:2" x14ac:dyDescent="0.25">
      <c r="A13793" s="170"/>
      <c r="B13793" s="168"/>
    </row>
    <row r="13794" spans="1:2" x14ac:dyDescent="0.25">
      <c r="A13794" s="170"/>
      <c r="B13794" s="168"/>
    </row>
    <row r="13795" spans="1:2" x14ac:dyDescent="0.25">
      <c r="A13795" s="170"/>
      <c r="B13795" s="168"/>
    </row>
    <row r="13796" spans="1:2" x14ac:dyDescent="0.25">
      <c r="A13796" s="170"/>
      <c r="B13796" s="168"/>
    </row>
    <row r="13797" spans="1:2" x14ac:dyDescent="0.25">
      <c r="A13797" s="170"/>
      <c r="B13797" s="168"/>
    </row>
    <row r="13798" spans="1:2" x14ac:dyDescent="0.25">
      <c r="A13798" s="170"/>
      <c r="B13798" s="168"/>
    </row>
    <row r="13799" spans="1:2" x14ac:dyDescent="0.25">
      <c r="A13799" s="170"/>
      <c r="B13799" s="168"/>
    </row>
    <row r="13800" spans="1:2" x14ac:dyDescent="0.25">
      <c r="A13800" s="170"/>
      <c r="B13800" s="168"/>
    </row>
    <row r="13801" spans="1:2" x14ac:dyDescent="0.25">
      <c r="A13801" s="170"/>
      <c r="B13801" s="168"/>
    </row>
    <row r="13802" spans="1:2" x14ac:dyDescent="0.25">
      <c r="A13802" s="170"/>
      <c r="B13802" s="168"/>
    </row>
    <row r="13803" spans="1:2" x14ac:dyDescent="0.25">
      <c r="A13803" s="170"/>
      <c r="B13803" s="168"/>
    </row>
    <row r="13804" spans="1:2" x14ac:dyDescent="0.25">
      <c r="A13804" s="170"/>
      <c r="B13804" s="168"/>
    </row>
    <row r="13805" spans="1:2" x14ac:dyDescent="0.25">
      <c r="A13805" s="170"/>
      <c r="B13805" s="168"/>
    </row>
    <row r="13806" spans="1:2" x14ac:dyDescent="0.25">
      <c r="A13806" s="170"/>
      <c r="B13806" s="168"/>
    </row>
    <row r="13807" spans="1:2" x14ac:dyDescent="0.25">
      <c r="A13807" s="170"/>
      <c r="B13807" s="168"/>
    </row>
    <row r="13808" spans="1:2" x14ac:dyDescent="0.25">
      <c r="A13808" s="170"/>
      <c r="B13808" s="168"/>
    </row>
    <row r="13809" spans="1:2" x14ac:dyDescent="0.25">
      <c r="A13809" s="170"/>
      <c r="B13809" s="168"/>
    </row>
    <row r="13810" spans="1:2" x14ac:dyDescent="0.25">
      <c r="A13810" s="170"/>
      <c r="B13810" s="168"/>
    </row>
    <row r="13811" spans="1:2" x14ac:dyDescent="0.25">
      <c r="A13811" s="170"/>
      <c r="B13811" s="168"/>
    </row>
    <row r="13812" spans="1:2" x14ac:dyDescent="0.25">
      <c r="A13812" s="170"/>
      <c r="B13812" s="168"/>
    </row>
    <row r="13813" spans="1:2" x14ac:dyDescent="0.25">
      <c r="A13813" s="170"/>
      <c r="B13813" s="168"/>
    </row>
    <row r="13814" spans="1:2" x14ac:dyDescent="0.25">
      <c r="A13814" s="170"/>
      <c r="B13814" s="168"/>
    </row>
    <row r="13815" spans="1:2" x14ac:dyDescent="0.25">
      <c r="A13815" s="170"/>
      <c r="B13815" s="168"/>
    </row>
    <row r="13816" spans="1:2" x14ac:dyDescent="0.25">
      <c r="A13816" s="170"/>
      <c r="B13816" s="168"/>
    </row>
    <row r="13817" spans="1:2" x14ac:dyDescent="0.25">
      <c r="A13817" s="170"/>
      <c r="B13817" s="168"/>
    </row>
    <row r="13818" spans="1:2" x14ac:dyDescent="0.25">
      <c r="A13818" s="170"/>
      <c r="B13818" s="168"/>
    </row>
    <row r="13819" spans="1:2" x14ac:dyDescent="0.25">
      <c r="A13819" s="170"/>
      <c r="B13819" s="168"/>
    </row>
    <row r="13820" spans="1:2" x14ac:dyDescent="0.25">
      <c r="A13820" s="170"/>
      <c r="B13820" s="168"/>
    </row>
    <row r="13821" spans="1:2" x14ac:dyDescent="0.25">
      <c r="A13821" s="170"/>
      <c r="B13821" s="168"/>
    </row>
    <row r="13822" spans="1:2" x14ac:dyDescent="0.25">
      <c r="A13822" s="170"/>
      <c r="B13822" s="168"/>
    </row>
    <row r="13823" spans="1:2" x14ac:dyDescent="0.25">
      <c r="A13823" s="170"/>
      <c r="B13823" s="168"/>
    </row>
    <row r="13824" spans="1:2" x14ac:dyDescent="0.25">
      <c r="A13824" s="170"/>
      <c r="B13824" s="168"/>
    </row>
    <row r="13825" spans="1:2" x14ac:dyDescent="0.25">
      <c r="A13825" s="170"/>
      <c r="B13825" s="168"/>
    </row>
    <row r="13826" spans="1:2" x14ac:dyDescent="0.25">
      <c r="A13826" s="170"/>
      <c r="B13826" s="168"/>
    </row>
    <row r="13827" spans="1:2" x14ac:dyDescent="0.25">
      <c r="A13827" s="170"/>
      <c r="B13827" s="168"/>
    </row>
    <row r="13828" spans="1:2" x14ac:dyDescent="0.25">
      <c r="A13828" s="170"/>
      <c r="B13828" s="168"/>
    </row>
    <row r="13829" spans="1:2" x14ac:dyDescent="0.25">
      <c r="A13829" s="170"/>
      <c r="B13829" s="168"/>
    </row>
    <row r="13830" spans="1:2" x14ac:dyDescent="0.25">
      <c r="A13830" s="170"/>
      <c r="B13830" s="168"/>
    </row>
    <row r="13831" spans="1:2" x14ac:dyDescent="0.25">
      <c r="A13831" s="170"/>
      <c r="B13831" s="168"/>
    </row>
    <row r="13832" spans="1:2" x14ac:dyDescent="0.25">
      <c r="A13832" s="170"/>
      <c r="B13832" s="168"/>
    </row>
    <row r="13833" spans="1:2" x14ac:dyDescent="0.25">
      <c r="A13833" s="170"/>
      <c r="B13833" s="168"/>
    </row>
    <row r="13834" spans="1:2" x14ac:dyDescent="0.25">
      <c r="A13834" s="170"/>
      <c r="B13834" s="168"/>
    </row>
    <row r="13835" spans="1:2" x14ac:dyDescent="0.25">
      <c r="A13835" s="170"/>
      <c r="B13835" s="168"/>
    </row>
    <row r="13836" spans="1:2" x14ac:dyDescent="0.25">
      <c r="A13836" s="170"/>
      <c r="B13836" s="168"/>
    </row>
    <row r="13837" spans="1:2" x14ac:dyDescent="0.25">
      <c r="A13837" s="170"/>
      <c r="B13837" s="168"/>
    </row>
    <row r="13838" spans="1:2" x14ac:dyDescent="0.25">
      <c r="A13838" s="170"/>
      <c r="B13838" s="168"/>
    </row>
    <row r="13839" spans="1:2" x14ac:dyDescent="0.25">
      <c r="A13839" s="170"/>
      <c r="B13839" s="168"/>
    </row>
    <row r="13840" spans="1:2" x14ac:dyDescent="0.25">
      <c r="A13840" s="170"/>
      <c r="B13840" s="168"/>
    </row>
    <row r="13841" spans="1:2" x14ac:dyDescent="0.25">
      <c r="A13841" s="170"/>
      <c r="B13841" s="168"/>
    </row>
    <row r="13842" spans="1:2" x14ac:dyDescent="0.25">
      <c r="A13842" s="170"/>
      <c r="B13842" s="168"/>
    </row>
    <row r="13843" spans="1:2" x14ac:dyDescent="0.25">
      <c r="A13843" s="170"/>
      <c r="B13843" s="168"/>
    </row>
    <row r="13844" spans="1:2" x14ac:dyDescent="0.25">
      <c r="A13844" s="170"/>
      <c r="B13844" s="168"/>
    </row>
    <row r="13845" spans="1:2" x14ac:dyDescent="0.25">
      <c r="A13845" s="170"/>
      <c r="B13845" s="168"/>
    </row>
    <row r="13846" spans="1:2" x14ac:dyDescent="0.25">
      <c r="A13846" s="170"/>
      <c r="B13846" s="168"/>
    </row>
    <row r="13847" spans="1:2" x14ac:dyDescent="0.25">
      <c r="A13847" s="170"/>
      <c r="B13847" s="168"/>
    </row>
    <row r="13848" spans="1:2" x14ac:dyDescent="0.25">
      <c r="A13848" s="170"/>
      <c r="B13848" s="168"/>
    </row>
    <row r="13849" spans="1:2" x14ac:dyDescent="0.25">
      <c r="A13849" s="170"/>
      <c r="B13849" s="168"/>
    </row>
    <row r="13850" spans="1:2" x14ac:dyDescent="0.25">
      <c r="A13850" s="170"/>
      <c r="B13850" s="168"/>
    </row>
    <row r="13851" spans="1:2" x14ac:dyDescent="0.25">
      <c r="A13851" s="170"/>
      <c r="B13851" s="168"/>
    </row>
    <row r="13852" spans="1:2" x14ac:dyDescent="0.25">
      <c r="A13852" s="170"/>
      <c r="B13852" s="168"/>
    </row>
    <row r="13853" spans="1:2" x14ac:dyDescent="0.25">
      <c r="A13853" s="170"/>
      <c r="B13853" s="168"/>
    </row>
    <row r="13854" spans="1:2" x14ac:dyDescent="0.25">
      <c r="A13854" s="170"/>
      <c r="B13854" s="168"/>
    </row>
    <row r="13855" spans="1:2" x14ac:dyDescent="0.25">
      <c r="A13855" s="170"/>
      <c r="B13855" s="168"/>
    </row>
    <row r="13856" spans="1:2" x14ac:dyDescent="0.25">
      <c r="A13856" s="170"/>
      <c r="B13856" s="168"/>
    </row>
    <row r="13857" spans="1:2" x14ac:dyDescent="0.25">
      <c r="A13857" s="170"/>
      <c r="B13857" s="168"/>
    </row>
    <row r="13858" spans="1:2" x14ac:dyDescent="0.25">
      <c r="A13858" s="170"/>
      <c r="B13858" s="168"/>
    </row>
    <row r="13859" spans="1:2" x14ac:dyDescent="0.25">
      <c r="A13859" s="170"/>
      <c r="B13859" s="168"/>
    </row>
    <row r="13860" spans="1:2" x14ac:dyDescent="0.25">
      <c r="A13860" s="170"/>
      <c r="B13860" s="168"/>
    </row>
    <row r="13861" spans="1:2" x14ac:dyDescent="0.25">
      <c r="A13861" s="170"/>
      <c r="B13861" s="168"/>
    </row>
    <row r="13862" spans="1:2" x14ac:dyDescent="0.25">
      <c r="A13862" s="170"/>
      <c r="B13862" s="168"/>
    </row>
    <row r="13863" spans="1:2" x14ac:dyDescent="0.25">
      <c r="A13863" s="170"/>
      <c r="B13863" s="168"/>
    </row>
    <row r="13864" spans="1:2" x14ac:dyDescent="0.25">
      <c r="A13864" s="170"/>
      <c r="B13864" s="168"/>
    </row>
    <row r="13865" spans="1:2" x14ac:dyDescent="0.25">
      <c r="A13865" s="170"/>
      <c r="B13865" s="168"/>
    </row>
    <row r="13866" spans="1:2" x14ac:dyDescent="0.25">
      <c r="A13866" s="170"/>
      <c r="B13866" s="168"/>
    </row>
    <row r="13867" spans="1:2" x14ac:dyDescent="0.25">
      <c r="A13867" s="170"/>
      <c r="B13867" s="168"/>
    </row>
    <row r="13868" spans="1:2" x14ac:dyDescent="0.25">
      <c r="A13868" s="170"/>
      <c r="B13868" s="168"/>
    </row>
    <row r="13869" spans="1:2" x14ac:dyDescent="0.25">
      <c r="A13869" s="170"/>
      <c r="B13869" s="168"/>
    </row>
    <row r="13870" spans="1:2" x14ac:dyDescent="0.25">
      <c r="A13870" s="170"/>
      <c r="B13870" s="168"/>
    </row>
    <row r="13871" spans="1:2" x14ac:dyDescent="0.25">
      <c r="A13871" s="170"/>
      <c r="B13871" s="168"/>
    </row>
    <row r="13872" spans="1:2" x14ac:dyDescent="0.25">
      <c r="A13872" s="170"/>
      <c r="B13872" s="168"/>
    </row>
    <row r="13873" spans="1:2" x14ac:dyDescent="0.25">
      <c r="A13873" s="170"/>
      <c r="B13873" s="168"/>
    </row>
    <row r="13874" spans="1:2" x14ac:dyDescent="0.25">
      <c r="A13874" s="170"/>
      <c r="B13874" s="168"/>
    </row>
    <row r="13875" spans="1:2" x14ac:dyDescent="0.25">
      <c r="A13875" s="170"/>
      <c r="B13875" s="168"/>
    </row>
    <row r="13876" spans="1:2" x14ac:dyDescent="0.25">
      <c r="A13876" s="170"/>
      <c r="B13876" s="168"/>
    </row>
    <row r="13877" spans="1:2" x14ac:dyDescent="0.25">
      <c r="A13877" s="170"/>
      <c r="B13877" s="168"/>
    </row>
    <row r="13878" spans="1:2" x14ac:dyDescent="0.25">
      <c r="A13878" s="170"/>
      <c r="B13878" s="168"/>
    </row>
    <row r="13879" spans="1:2" x14ac:dyDescent="0.25">
      <c r="A13879" s="170"/>
      <c r="B13879" s="168"/>
    </row>
    <row r="13880" spans="1:2" x14ac:dyDescent="0.25">
      <c r="A13880" s="170"/>
      <c r="B13880" s="168"/>
    </row>
    <row r="13881" spans="1:2" x14ac:dyDescent="0.25">
      <c r="A13881" s="170"/>
      <c r="B13881" s="168"/>
    </row>
    <row r="13882" spans="1:2" x14ac:dyDescent="0.25">
      <c r="A13882" s="170"/>
      <c r="B13882" s="168"/>
    </row>
    <row r="13883" spans="1:2" x14ac:dyDescent="0.25">
      <c r="A13883" s="170"/>
      <c r="B13883" s="168"/>
    </row>
    <row r="13884" spans="1:2" x14ac:dyDescent="0.25">
      <c r="A13884" s="170"/>
      <c r="B13884" s="168"/>
    </row>
    <row r="13885" spans="1:2" x14ac:dyDescent="0.25">
      <c r="A13885" s="170"/>
      <c r="B13885" s="168"/>
    </row>
    <row r="13886" spans="1:2" x14ac:dyDescent="0.25">
      <c r="A13886" s="170"/>
      <c r="B13886" s="168"/>
    </row>
    <row r="13887" spans="1:2" x14ac:dyDescent="0.25">
      <c r="A13887" s="170"/>
      <c r="B13887" s="168"/>
    </row>
    <row r="13888" spans="1:2" x14ac:dyDescent="0.25">
      <c r="A13888" s="170"/>
      <c r="B13888" s="168"/>
    </row>
    <row r="13889" spans="1:2" x14ac:dyDescent="0.25">
      <c r="A13889" s="170"/>
      <c r="B13889" s="168"/>
    </row>
    <row r="13890" spans="1:2" x14ac:dyDescent="0.25">
      <c r="A13890" s="170"/>
      <c r="B13890" s="168"/>
    </row>
    <row r="13891" spans="1:2" x14ac:dyDescent="0.25">
      <c r="A13891" s="170"/>
      <c r="B13891" s="168"/>
    </row>
    <row r="13892" spans="1:2" x14ac:dyDescent="0.25">
      <c r="A13892" s="170"/>
      <c r="B13892" s="168"/>
    </row>
    <row r="13893" spans="1:2" x14ac:dyDescent="0.25">
      <c r="A13893" s="170"/>
      <c r="B13893" s="168"/>
    </row>
    <row r="13894" spans="1:2" x14ac:dyDescent="0.25">
      <c r="A13894" s="170"/>
      <c r="B13894" s="168"/>
    </row>
    <row r="13895" spans="1:2" x14ac:dyDescent="0.25">
      <c r="A13895" s="170"/>
      <c r="B13895" s="168"/>
    </row>
    <row r="13896" spans="1:2" x14ac:dyDescent="0.25">
      <c r="A13896" s="170"/>
      <c r="B13896" s="168"/>
    </row>
    <row r="13897" spans="1:2" x14ac:dyDescent="0.25">
      <c r="A13897" s="170"/>
      <c r="B13897" s="168"/>
    </row>
    <row r="13898" spans="1:2" x14ac:dyDescent="0.25">
      <c r="A13898" s="170"/>
      <c r="B13898" s="168"/>
    </row>
    <row r="13899" spans="1:2" x14ac:dyDescent="0.25">
      <c r="A13899" s="170"/>
      <c r="B13899" s="168"/>
    </row>
    <row r="13900" spans="1:2" x14ac:dyDescent="0.25">
      <c r="A13900" s="170"/>
      <c r="B13900" s="168"/>
    </row>
    <row r="13901" spans="1:2" x14ac:dyDescent="0.25">
      <c r="A13901" s="170"/>
      <c r="B13901" s="168"/>
    </row>
    <row r="13902" spans="1:2" x14ac:dyDescent="0.25">
      <c r="A13902" s="170"/>
      <c r="B13902" s="168"/>
    </row>
    <row r="13903" spans="1:2" x14ac:dyDescent="0.25">
      <c r="A13903" s="170"/>
      <c r="B13903" s="168"/>
    </row>
    <row r="13904" spans="1:2" x14ac:dyDescent="0.25">
      <c r="A13904" s="170"/>
      <c r="B13904" s="168"/>
    </row>
    <row r="13905" spans="1:2" x14ac:dyDescent="0.25">
      <c r="A13905" s="170"/>
      <c r="B13905" s="168"/>
    </row>
    <row r="13906" spans="1:2" x14ac:dyDescent="0.25">
      <c r="A13906" s="170"/>
      <c r="B13906" s="168"/>
    </row>
    <row r="13907" spans="1:2" x14ac:dyDescent="0.25">
      <c r="A13907" s="170"/>
      <c r="B13907" s="168"/>
    </row>
    <row r="13908" spans="1:2" x14ac:dyDescent="0.25">
      <c r="A13908" s="170"/>
      <c r="B13908" s="168"/>
    </row>
    <row r="13909" spans="1:2" x14ac:dyDescent="0.25">
      <c r="A13909" s="170"/>
      <c r="B13909" s="168"/>
    </row>
    <row r="13910" spans="1:2" x14ac:dyDescent="0.25">
      <c r="A13910" s="170"/>
      <c r="B13910" s="168"/>
    </row>
    <row r="13911" spans="1:2" x14ac:dyDescent="0.25">
      <c r="A13911" s="170"/>
      <c r="B13911" s="168"/>
    </row>
    <row r="13912" spans="1:2" x14ac:dyDescent="0.25">
      <c r="A13912" s="170"/>
      <c r="B13912" s="168"/>
    </row>
    <row r="13913" spans="1:2" x14ac:dyDescent="0.25">
      <c r="A13913" s="170"/>
      <c r="B13913" s="168"/>
    </row>
    <row r="13914" spans="1:2" x14ac:dyDescent="0.25">
      <c r="A13914" s="170"/>
      <c r="B13914" s="168"/>
    </row>
    <row r="13915" spans="1:2" x14ac:dyDescent="0.25">
      <c r="A13915" s="170"/>
      <c r="B13915" s="168"/>
    </row>
    <row r="13916" spans="1:2" x14ac:dyDescent="0.25">
      <c r="A13916" s="170"/>
      <c r="B13916" s="168"/>
    </row>
    <row r="13917" spans="1:2" x14ac:dyDescent="0.25">
      <c r="A13917" s="170"/>
      <c r="B13917" s="168"/>
    </row>
    <row r="13918" spans="1:2" x14ac:dyDescent="0.25">
      <c r="A13918" s="170"/>
      <c r="B13918" s="168"/>
    </row>
    <row r="13919" spans="1:2" x14ac:dyDescent="0.25">
      <c r="A13919" s="170"/>
      <c r="B13919" s="168"/>
    </row>
    <row r="13920" spans="1:2" x14ac:dyDescent="0.25">
      <c r="A13920" s="170"/>
      <c r="B13920" s="168"/>
    </row>
    <row r="13921" spans="1:2" x14ac:dyDescent="0.25">
      <c r="A13921" s="170"/>
      <c r="B13921" s="168"/>
    </row>
    <row r="13922" spans="1:2" x14ac:dyDescent="0.25">
      <c r="A13922" s="170"/>
      <c r="B13922" s="168"/>
    </row>
    <row r="13923" spans="1:2" x14ac:dyDescent="0.25">
      <c r="A13923" s="170"/>
      <c r="B13923" s="168"/>
    </row>
    <row r="13924" spans="1:2" x14ac:dyDescent="0.25">
      <c r="A13924" s="170"/>
      <c r="B13924" s="168"/>
    </row>
    <row r="13925" spans="1:2" x14ac:dyDescent="0.25">
      <c r="A13925" s="170"/>
      <c r="B13925" s="168"/>
    </row>
    <row r="13926" spans="1:2" x14ac:dyDescent="0.25">
      <c r="A13926" s="170"/>
      <c r="B13926" s="168"/>
    </row>
    <row r="13927" spans="1:2" x14ac:dyDescent="0.25">
      <c r="A13927" s="170"/>
      <c r="B13927" s="168"/>
    </row>
    <row r="13928" spans="1:2" x14ac:dyDescent="0.25">
      <c r="A13928" s="170"/>
      <c r="B13928" s="168"/>
    </row>
    <row r="13929" spans="1:2" x14ac:dyDescent="0.25">
      <c r="A13929" s="170"/>
      <c r="B13929" s="168"/>
    </row>
    <row r="13930" spans="1:2" x14ac:dyDescent="0.25">
      <c r="A13930" s="170"/>
      <c r="B13930" s="168"/>
    </row>
    <row r="13931" spans="1:2" x14ac:dyDescent="0.25">
      <c r="A13931" s="170"/>
      <c r="B13931" s="168"/>
    </row>
    <row r="13932" spans="1:2" x14ac:dyDescent="0.25">
      <c r="A13932" s="170"/>
      <c r="B13932" s="168"/>
    </row>
    <row r="13933" spans="1:2" x14ac:dyDescent="0.25">
      <c r="A13933" s="170"/>
      <c r="B13933" s="168"/>
    </row>
    <row r="13934" spans="1:2" x14ac:dyDescent="0.25">
      <c r="A13934" s="170"/>
      <c r="B13934" s="168"/>
    </row>
    <row r="13935" spans="1:2" x14ac:dyDescent="0.25">
      <c r="A13935" s="170"/>
      <c r="B13935" s="168"/>
    </row>
    <row r="13936" spans="1:2" x14ac:dyDescent="0.25">
      <c r="A13936" s="170"/>
      <c r="B13936" s="168"/>
    </row>
    <row r="13937" spans="1:2" x14ac:dyDescent="0.25">
      <c r="A13937" s="170"/>
      <c r="B13937" s="168"/>
    </row>
    <row r="13938" spans="1:2" x14ac:dyDescent="0.25">
      <c r="A13938" s="170"/>
      <c r="B13938" s="168"/>
    </row>
    <row r="13939" spans="1:2" x14ac:dyDescent="0.25">
      <c r="A13939" s="170"/>
      <c r="B13939" s="168"/>
    </row>
    <row r="13940" spans="1:2" x14ac:dyDescent="0.25">
      <c r="A13940" s="170"/>
      <c r="B13940" s="168"/>
    </row>
    <row r="13941" spans="1:2" x14ac:dyDescent="0.25">
      <c r="A13941" s="170"/>
      <c r="B13941" s="168"/>
    </row>
    <row r="13942" spans="1:2" x14ac:dyDescent="0.25">
      <c r="A13942" s="170"/>
      <c r="B13942" s="168"/>
    </row>
    <row r="13943" spans="1:2" x14ac:dyDescent="0.25">
      <c r="A13943" s="170"/>
      <c r="B13943" s="168"/>
    </row>
    <row r="13944" spans="1:2" x14ac:dyDescent="0.25">
      <c r="A13944" s="170"/>
      <c r="B13944" s="168"/>
    </row>
    <row r="13945" spans="1:2" x14ac:dyDescent="0.25">
      <c r="A13945" s="170"/>
      <c r="B13945" s="168"/>
    </row>
    <row r="13946" spans="1:2" x14ac:dyDescent="0.25">
      <c r="A13946" s="170"/>
      <c r="B13946" s="168"/>
    </row>
    <row r="13947" spans="1:2" x14ac:dyDescent="0.25">
      <c r="A13947" s="170"/>
      <c r="B13947" s="168"/>
    </row>
    <row r="13948" spans="1:2" x14ac:dyDescent="0.25">
      <c r="A13948" s="170"/>
      <c r="B13948" s="168"/>
    </row>
    <row r="13949" spans="1:2" x14ac:dyDescent="0.25">
      <c r="A13949" s="170"/>
      <c r="B13949" s="168"/>
    </row>
    <row r="13950" spans="1:2" x14ac:dyDescent="0.25">
      <c r="A13950" s="170"/>
      <c r="B13950" s="168"/>
    </row>
    <row r="13951" spans="1:2" x14ac:dyDescent="0.25">
      <c r="A13951" s="170"/>
      <c r="B13951" s="168"/>
    </row>
    <row r="13952" spans="1:2" x14ac:dyDescent="0.25">
      <c r="A13952" s="170"/>
      <c r="B13952" s="168"/>
    </row>
    <row r="13953" spans="1:2" x14ac:dyDescent="0.25">
      <c r="A13953" s="170"/>
      <c r="B13953" s="168"/>
    </row>
    <row r="13954" spans="1:2" x14ac:dyDescent="0.25">
      <c r="A13954" s="170"/>
      <c r="B13954" s="168"/>
    </row>
    <row r="13955" spans="1:2" x14ac:dyDescent="0.25">
      <c r="A13955" s="170"/>
      <c r="B13955" s="168"/>
    </row>
    <row r="13956" spans="1:2" x14ac:dyDescent="0.25">
      <c r="A13956" s="170"/>
      <c r="B13956" s="168"/>
    </row>
    <row r="13957" spans="1:2" x14ac:dyDescent="0.25">
      <c r="A13957" s="170"/>
      <c r="B13957" s="168"/>
    </row>
    <row r="13958" spans="1:2" x14ac:dyDescent="0.25">
      <c r="A13958" s="170"/>
      <c r="B13958" s="168"/>
    </row>
    <row r="13959" spans="1:2" x14ac:dyDescent="0.25">
      <c r="A13959" s="170"/>
      <c r="B13959" s="168"/>
    </row>
    <row r="13960" spans="1:2" x14ac:dyDescent="0.25">
      <c r="A13960" s="170"/>
      <c r="B13960" s="168"/>
    </row>
    <row r="13961" spans="1:2" x14ac:dyDescent="0.25">
      <c r="A13961" s="170"/>
      <c r="B13961" s="168"/>
    </row>
    <row r="13962" spans="1:2" x14ac:dyDescent="0.25">
      <c r="A13962" s="170"/>
      <c r="B13962" s="168"/>
    </row>
    <row r="13963" spans="1:2" x14ac:dyDescent="0.25">
      <c r="A13963" s="170"/>
      <c r="B13963" s="168"/>
    </row>
    <row r="13964" spans="1:2" x14ac:dyDescent="0.25">
      <c r="A13964" s="170"/>
      <c r="B13964" s="168"/>
    </row>
    <row r="13965" spans="1:2" x14ac:dyDescent="0.25">
      <c r="A13965" s="170"/>
      <c r="B13965" s="168"/>
    </row>
    <row r="13966" spans="1:2" x14ac:dyDescent="0.25">
      <c r="A13966" s="170"/>
      <c r="B13966" s="168"/>
    </row>
    <row r="13967" spans="1:2" x14ac:dyDescent="0.25">
      <c r="A13967" s="170"/>
      <c r="B13967" s="168"/>
    </row>
    <row r="13968" spans="1:2" x14ac:dyDescent="0.25">
      <c r="A13968" s="170"/>
      <c r="B13968" s="168"/>
    </row>
    <row r="13969" spans="1:2" x14ac:dyDescent="0.25">
      <c r="A13969" s="170"/>
      <c r="B13969" s="168"/>
    </row>
    <row r="13970" spans="1:2" x14ac:dyDescent="0.25">
      <c r="A13970" s="170"/>
      <c r="B13970" s="168"/>
    </row>
    <row r="13971" spans="1:2" x14ac:dyDescent="0.25">
      <c r="A13971" s="170"/>
      <c r="B13971" s="168"/>
    </row>
    <row r="13972" spans="1:2" x14ac:dyDescent="0.25">
      <c r="A13972" s="170"/>
      <c r="B13972" s="168"/>
    </row>
    <row r="13973" spans="1:2" x14ac:dyDescent="0.25">
      <c r="A13973" s="170"/>
      <c r="B13973" s="168"/>
    </row>
    <row r="13974" spans="1:2" x14ac:dyDescent="0.25">
      <c r="A13974" s="170"/>
      <c r="B13974" s="168"/>
    </row>
    <row r="13975" spans="1:2" x14ac:dyDescent="0.25">
      <c r="A13975" s="170"/>
      <c r="B13975" s="168"/>
    </row>
    <row r="13976" spans="1:2" x14ac:dyDescent="0.25">
      <c r="A13976" s="170"/>
      <c r="B13976" s="168"/>
    </row>
    <row r="13977" spans="1:2" x14ac:dyDescent="0.25">
      <c r="A13977" s="170"/>
      <c r="B13977" s="168"/>
    </row>
    <row r="13978" spans="1:2" x14ac:dyDescent="0.25">
      <c r="A13978" s="170"/>
      <c r="B13978" s="168"/>
    </row>
    <row r="13979" spans="1:2" x14ac:dyDescent="0.25">
      <c r="A13979" s="170"/>
      <c r="B13979" s="168"/>
    </row>
    <row r="13980" spans="1:2" x14ac:dyDescent="0.25">
      <c r="A13980" s="170"/>
      <c r="B13980" s="168"/>
    </row>
    <row r="13981" spans="1:2" x14ac:dyDescent="0.25">
      <c r="A13981" s="170"/>
      <c r="B13981" s="168"/>
    </row>
    <row r="13982" spans="1:2" x14ac:dyDescent="0.25">
      <c r="A13982" s="170"/>
      <c r="B13982" s="168"/>
    </row>
    <row r="13983" spans="1:2" x14ac:dyDescent="0.25">
      <c r="A13983" s="170"/>
      <c r="B13983" s="168"/>
    </row>
    <row r="13984" spans="1:2" x14ac:dyDescent="0.25">
      <c r="A13984" s="170"/>
      <c r="B13984" s="168"/>
    </row>
    <row r="13985" spans="1:2" x14ac:dyDescent="0.25">
      <c r="A13985" s="170"/>
      <c r="B13985" s="168"/>
    </row>
    <row r="13986" spans="1:2" x14ac:dyDescent="0.25">
      <c r="A13986" s="170"/>
      <c r="B13986" s="168"/>
    </row>
    <row r="13987" spans="1:2" x14ac:dyDescent="0.25">
      <c r="A13987" s="170"/>
      <c r="B13987" s="168"/>
    </row>
    <row r="13988" spans="1:2" x14ac:dyDescent="0.25">
      <c r="A13988" s="170"/>
      <c r="B13988" s="168"/>
    </row>
    <row r="13989" spans="1:2" x14ac:dyDescent="0.25">
      <c r="A13989" s="170"/>
      <c r="B13989" s="168"/>
    </row>
    <row r="13990" spans="1:2" x14ac:dyDescent="0.25">
      <c r="A13990" s="170"/>
      <c r="B13990" s="168"/>
    </row>
    <row r="13991" spans="1:2" x14ac:dyDescent="0.25">
      <c r="A13991" s="170"/>
      <c r="B13991" s="168"/>
    </row>
    <row r="13992" spans="1:2" x14ac:dyDescent="0.25">
      <c r="A13992" s="170"/>
      <c r="B13992" s="168"/>
    </row>
    <row r="13993" spans="1:2" x14ac:dyDescent="0.25">
      <c r="A13993" s="170"/>
      <c r="B13993" s="168"/>
    </row>
    <row r="13994" spans="1:2" x14ac:dyDescent="0.25">
      <c r="A13994" s="170"/>
      <c r="B13994" s="168"/>
    </row>
    <row r="13995" spans="1:2" x14ac:dyDescent="0.25">
      <c r="A13995" s="170"/>
      <c r="B13995" s="168"/>
    </row>
    <row r="13996" spans="1:2" x14ac:dyDescent="0.25">
      <c r="A13996" s="170"/>
      <c r="B13996" s="168"/>
    </row>
    <row r="13997" spans="1:2" x14ac:dyDescent="0.25">
      <c r="A13997" s="170"/>
      <c r="B13997" s="168"/>
    </row>
    <row r="13998" spans="1:2" x14ac:dyDescent="0.25">
      <c r="A13998" s="170"/>
      <c r="B13998" s="168"/>
    </row>
    <row r="13999" spans="1:2" x14ac:dyDescent="0.25">
      <c r="A13999" s="170"/>
      <c r="B13999" s="168"/>
    </row>
    <row r="14000" spans="1:2" x14ac:dyDescent="0.25">
      <c r="A14000" s="170"/>
      <c r="B14000" s="168"/>
    </row>
    <row r="14001" spans="1:2" x14ac:dyDescent="0.25">
      <c r="A14001" s="170"/>
      <c r="B14001" s="168"/>
    </row>
    <row r="14002" spans="1:2" x14ac:dyDescent="0.25">
      <c r="A14002" s="170"/>
      <c r="B14002" s="168"/>
    </row>
    <row r="14003" spans="1:2" x14ac:dyDescent="0.25">
      <c r="A14003" s="170"/>
      <c r="B14003" s="168"/>
    </row>
    <row r="14004" spans="1:2" x14ac:dyDescent="0.25">
      <c r="A14004" s="170"/>
      <c r="B14004" s="168"/>
    </row>
    <row r="14005" spans="1:2" x14ac:dyDescent="0.25">
      <c r="A14005" s="170"/>
      <c r="B14005" s="168"/>
    </row>
    <row r="14006" spans="1:2" x14ac:dyDescent="0.25">
      <c r="A14006" s="170"/>
      <c r="B14006" s="168"/>
    </row>
    <row r="14007" spans="1:2" x14ac:dyDescent="0.25">
      <c r="A14007" s="170"/>
      <c r="B14007" s="168"/>
    </row>
    <row r="14008" spans="1:2" x14ac:dyDescent="0.25">
      <c r="A14008" s="170"/>
      <c r="B14008" s="168"/>
    </row>
    <row r="14009" spans="1:2" x14ac:dyDescent="0.25">
      <c r="A14009" s="170"/>
      <c r="B14009" s="168"/>
    </row>
    <row r="14010" spans="1:2" x14ac:dyDescent="0.25">
      <c r="A14010" s="170"/>
      <c r="B14010" s="168"/>
    </row>
    <row r="14011" spans="1:2" x14ac:dyDescent="0.25">
      <c r="A14011" s="170"/>
      <c r="B14011" s="168"/>
    </row>
    <row r="14012" spans="1:2" x14ac:dyDescent="0.25">
      <c r="A14012" s="170"/>
      <c r="B14012" s="168"/>
    </row>
    <row r="14013" spans="1:2" x14ac:dyDescent="0.25">
      <c r="A14013" s="170"/>
      <c r="B14013" s="168"/>
    </row>
    <row r="14014" spans="1:2" x14ac:dyDescent="0.25">
      <c r="A14014" s="170"/>
      <c r="B14014" s="168"/>
    </row>
    <row r="14015" spans="1:2" x14ac:dyDescent="0.25">
      <c r="A14015" s="170"/>
      <c r="B14015" s="168"/>
    </row>
    <row r="14016" spans="1:2" x14ac:dyDescent="0.25">
      <c r="A14016" s="170"/>
      <c r="B14016" s="168"/>
    </row>
    <row r="14017" spans="1:2" x14ac:dyDescent="0.25">
      <c r="A14017" s="170"/>
      <c r="B14017" s="168"/>
    </row>
    <row r="14018" spans="1:2" x14ac:dyDescent="0.25">
      <c r="A14018" s="170"/>
      <c r="B14018" s="168"/>
    </row>
    <row r="14019" spans="1:2" x14ac:dyDescent="0.25">
      <c r="A14019" s="170"/>
      <c r="B14019" s="168"/>
    </row>
    <row r="14020" spans="1:2" x14ac:dyDescent="0.25">
      <c r="A14020" s="170"/>
      <c r="B14020" s="168"/>
    </row>
    <row r="14021" spans="1:2" x14ac:dyDescent="0.25">
      <c r="A14021" s="170"/>
      <c r="B14021" s="168"/>
    </row>
    <row r="14022" spans="1:2" x14ac:dyDescent="0.25">
      <c r="A14022" s="170"/>
      <c r="B14022" s="168"/>
    </row>
    <row r="14023" spans="1:2" x14ac:dyDescent="0.25">
      <c r="A14023" s="170"/>
      <c r="B14023" s="168"/>
    </row>
    <row r="14024" spans="1:2" x14ac:dyDescent="0.25">
      <c r="A14024" s="170"/>
      <c r="B14024" s="168"/>
    </row>
    <row r="14025" spans="1:2" x14ac:dyDescent="0.25">
      <c r="A14025" s="170"/>
      <c r="B14025" s="168"/>
    </row>
    <row r="14026" spans="1:2" x14ac:dyDescent="0.25">
      <c r="A14026" s="170"/>
      <c r="B14026" s="168"/>
    </row>
    <row r="14027" spans="1:2" x14ac:dyDescent="0.25">
      <c r="A14027" s="170"/>
      <c r="B14027" s="168"/>
    </row>
    <row r="14028" spans="1:2" x14ac:dyDescent="0.25">
      <c r="A14028" s="170"/>
      <c r="B14028" s="168"/>
    </row>
    <row r="14029" spans="1:2" x14ac:dyDescent="0.25">
      <c r="A14029" s="170"/>
      <c r="B14029" s="168"/>
    </row>
    <row r="14030" spans="1:2" x14ac:dyDescent="0.25">
      <c r="A14030" s="170"/>
      <c r="B14030" s="168"/>
    </row>
    <row r="14031" spans="1:2" x14ac:dyDescent="0.25">
      <c r="A14031" s="170"/>
      <c r="B14031" s="168"/>
    </row>
    <row r="14032" spans="1:2" x14ac:dyDescent="0.25">
      <c r="A14032" s="170"/>
      <c r="B14032" s="168"/>
    </row>
    <row r="14033" spans="1:2" x14ac:dyDescent="0.25">
      <c r="A14033" s="170"/>
      <c r="B14033" s="168"/>
    </row>
    <row r="14034" spans="1:2" x14ac:dyDescent="0.25">
      <c r="A14034" s="170"/>
      <c r="B14034" s="168"/>
    </row>
    <row r="14035" spans="1:2" x14ac:dyDescent="0.25">
      <c r="A14035" s="170"/>
      <c r="B14035" s="168"/>
    </row>
    <row r="14036" spans="1:2" x14ac:dyDescent="0.25">
      <c r="A14036" s="170"/>
      <c r="B14036" s="168"/>
    </row>
    <row r="14037" spans="1:2" x14ac:dyDescent="0.25">
      <c r="A14037" s="170"/>
      <c r="B14037" s="168"/>
    </row>
    <row r="14038" spans="1:2" x14ac:dyDescent="0.25">
      <c r="A14038" s="170"/>
      <c r="B14038" s="168"/>
    </row>
    <row r="14039" spans="1:2" x14ac:dyDescent="0.25">
      <c r="A14039" s="170"/>
      <c r="B14039" s="168"/>
    </row>
    <row r="14040" spans="1:2" x14ac:dyDescent="0.25">
      <c r="A14040" s="170"/>
      <c r="B14040" s="168"/>
    </row>
    <row r="14041" spans="1:2" x14ac:dyDescent="0.25">
      <c r="A14041" s="170"/>
      <c r="B14041" s="168"/>
    </row>
    <row r="14042" spans="1:2" x14ac:dyDescent="0.25">
      <c r="A14042" s="170"/>
      <c r="B14042" s="168"/>
    </row>
    <row r="14043" spans="1:2" x14ac:dyDescent="0.25">
      <c r="A14043" s="170"/>
      <c r="B14043" s="168"/>
    </row>
    <row r="14044" spans="1:2" x14ac:dyDescent="0.25">
      <c r="A14044" s="170"/>
      <c r="B14044" s="168"/>
    </row>
    <row r="14045" spans="1:2" x14ac:dyDescent="0.25">
      <c r="A14045" s="170"/>
      <c r="B14045" s="168"/>
    </row>
    <row r="14046" spans="1:2" x14ac:dyDescent="0.25">
      <c r="A14046" s="170"/>
      <c r="B14046" s="168"/>
    </row>
    <row r="14047" spans="1:2" x14ac:dyDescent="0.25">
      <c r="A14047" s="170"/>
      <c r="B14047" s="168"/>
    </row>
    <row r="14048" spans="1:2" x14ac:dyDescent="0.25">
      <c r="A14048" s="170"/>
      <c r="B14048" s="168"/>
    </row>
    <row r="14049" spans="1:2" x14ac:dyDescent="0.25">
      <c r="A14049" s="170"/>
      <c r="B14049" s="168"/>
    </row>
    <row r="14050" spans="1:2" x14ac:dyDescent="0.25">
      <c r="A14050" s="170"/>
      <c r="B14050" s="168"/>
    </row>
    <row r="14051" spans="1:2" x14ac:dyDescent="0.25">
      <c r="A14051" s="170"/>
      <c r="B14051" s="168"/>
    </row>
    <row r="14052" spans="1:2" x14ac:dyDescent="0.25">
      <c r="A14052" s="170"/>
      <c r="B14052" s="168"/>
    </row>
    <row r="14053" spans="1:2" x14ac:dyDescent="0.25">
      <c r="A14053" s="170"/>
      <c r="B14053" s="168"/>
    </row>
    <row r="14054" spans="1:2" x14ac:dyDescent="0.25">
      <c r="A14054" s="170"/>
      <c r="B14054" s="168"/>
    </row>
    <row r="14055" spans="1:2" x14ac:dyDescent="0.25">
      <c r="A14055" s="170"/>
      <c r="B14055" s="168"/>
    </row>
    <row r="14056" spans="1:2" x14ac:dyDescent="0.25">
      <c r="A14056" s="170"/>
      <c r="B14056" s="168"/>
    </row>
    <row r="14057" spans="1:2" x14ac:dyDescent="0.25">
      <c r="A14057" s="170"/>
      <c r="B14057" s="168"/>
    </row>
    <row r="14058" spans="1:2" x14ac:dyDescent="0.25">
      <c r="A14058" s="170"/>
      <c r="B14058" s="168"/>
    </row>
    <row r="14059" spans="1:2" x14ac:dyDescent="0.25">
      <c r="A14059" s="170"/>
      <c r="B14059" s="168"/>
    </row>
    <row r="14060" spans="1:2" x14ac:dyDescent="0.25">
      <c r="A14060" s="170"/>
      <c r="B14060" s="168"/>
    </row>
    <row r="14061" spans="1:2" x14ac:dyDescent="0.25">
      <c r="A14061" s="170"/>
      <c r="B14061" s="168"/>
    </row>
    <row r="14062" spans="1:2" x14ac:dyDescent="0.25">
      <c r="A14062" s="170"/>
      <c r="B14062" s="168"/>
    </row>
    <row r="14063" spans="1:2" x14ac:dyDescent="0.25">
      <c r="A14063" s="170"/>
      <c r="B14063" s="168"/>
    </row>
    <row r="14064" spans="1:2" x14ac:dyDescent="0.25">
      <c r="A14064" s="170"/>
      <c r="B14064" s="168"/>
    </row>
    <row r="14065" spans="1:2" x14ac:dyDescent="0.25">
      <c r="A14065" s="170"/>
      <c r="B14065" s="168"/>
    </row>
    <row r="14066" spans="1:2" x14ac:dyDescent="0.25">
      <c r="A14066" s="170"/>
      <c r="B14066" s="168"/>
    </row>
    <row r="14067" spans="1:2" x14ac:dyDescent="0.25">
      <c r="A14067" s="170"/>
      <c r="B14067" s="168"/>
    </row>
    <row r="14068" spans="1:2" x14ac:dyDescent="0.25">
      <c r="A14068" s="170"/>
      <c r="B14068" s="168"/>
    </row>
    <row r="14069" spans="1:2" x14ac:dyDescent="0.25">
      <c r="A14069" s="170"/>
      <c r="B14069" s="168"/>
    </row>
    <row r="14070" spans="1:2" x14ac:dyDescent="0.25">
      <c r="A14070" s="170"/>
      <c r="B14070" s="168"/>
    </row>
    <row r="14071" spans="1:2" x14ac:dyDescent="0.25">
      <c r="A14071" s="170"/>
      <c r="B14071" s="168"/>
    </row>
    <row r="14072" spans="1:2" x14ac:dyDescent="0.25">
      <c r="A14072" s="170"/>
      <c r="B14072" s="168"/>
    </row>
    <row r="14073" spans="1:2" x14ac:dyDescent="0.25">
      <c r="A14073" s="170"/>
      <c r="B14073" s="168"/>
    </row>
    <row r="14074" spans="1:2" x14ac:dyDescent="0.25">
      <c r="A14074" s="170"/>
      <c r="B14074" s="168"/>
    </row>
    <row r="14075" spans="1:2" x14ac:dyDescent="0.25">
      <c r="A14075" s="170"/>
      <c r="B14075" s="168"/>
    </row>
    <row r="14076" spans="1:2" x14ac:dyDescent="0.25">
      <c r="A14076" s="170"/>
      <c r="B14076" s="168"/>
    </row>
    <row r="14077" spans="1:2" x14ac:dyDescent="0.25">
      <c r="A14077" s="170"/>
      <c r="B14077" s="168"/>
    </row>
    <row r="14078" spans="1:2" x14ac:dyDescent="0.25">
      <c r="A14078" s="170"/>
      <c r="B14078" s="168"/>
    </row>
    <row r="14079" spans="1:2" x14ac:dyDescent="0.25">
      <c r="A14079" s="170"/>
      <c r="B14079" s="168"/>
    </row>
    <row r="14080" spans="1:2" x14ac:dyDescent="0.25">
      <c r="A14080" s="170"/>
      <c r="B14080" s="168"/>
    </row>
    <row r="14081" spans="1:2" x14ac:dyDescent="0.25">
      <c r="A14081" s="170"/>
      <c r="B14081" s="168"/>
    </row>
    <row r="14082" spans="1:2" x14ac:dyDescent="0.25">
      <c r="A14082" s="170"/>
      <c r="B14082" s="168"/>
    </row>
    <row r="14083" spans="1:2" x14ac:dyDescent="0.25">
      <c r="A14083" s="170"/>
      <c r="B14083" s="168"/>
    </row>
    <row r="14084" spans="1:2" x14ac:dyDescent="0.25">
      <c r="A14084" s="170"/>
      <c r="B14084" s="168"/>
    </row>
    <row r="14085" spans="1:2" x14ac:dyDescent="0.25">
      <c r="A14085" s="170"/>
      <c r="B14085" s="168"/>
    </row>
    <row r="14086" spans="1:2" x14ac:dyDescent="0.25">
      <c r="A14086" s="170"/>
      <c r="B14086" s="168"/>
    </row>
    <row r="14087" spans="1:2" x14ac:dyDescent="0.25">
      <c r="A14087" s="170"/>
      <c r="B14087" s="168"/>
    </row>
    <row r="14088" spans="1:2" x14ac:dyDescent="0.25">
      <c r="A14088" s="170"/>
      <c r="B14088" s="168"/>
    </row>
    <row r="14089" spans="1:2" x14ac:dyDescent="0.25">
      <c r="A14089" s="170"/>
      <c r="B14089" s="168"/>
    </row>
    <row r="14090" spans="1:2" x14ac:dyDescent="0.25">
      <c r="A14090" s="170"/>
      <c r="B14090" s="168"/>
    </row>
    <row r="14091" spans="1:2" x14ac:dyDescent="0.25">
      <c r="A14091" s="170"/>
      <c r="B14091" s="168"/>
    </row>
    <row r="14092" spans="1:2" x14ac:dyDescent="0.25">
      <c r="A14092" s="170"/>
      <c r="B14092" s="168"/>
    </row>
    <row r="14093" spans="1:2" x14ac:dyDescent="0.25">
      <c r="A14093" s="170"/>
      <c r="B14093" s="168"/>
    </row>
    <row r="14094" spans="1:2" x14ac:dyDescent="0.25">
      <c r="A14094" s="170"/>
      <c r="B14094" s="168"/>
    </row>
    <row r="14095" spans="1:2" x14ac:dyDescent="0.25">
      <c r="A14095" s="170"/>
      <c r="B14095" s="168"/>
    </row>
    <row r="14096" spans="1:2" x14ac:dyDescent="0.25">
      <c r="A14096" s="170"/>
      <c r="B14096" s="168"/>
    </row>
    <row r="14097" spans="1:2" x14ac:dyDescent="0.25">
      <c r="A14097" s="170"/>
      <c r="B14097" s="168"/>
    </row>
    <row r="14098" spans="1:2" x14ac:dyDescent="0.25">
      <c r="A14098" s="170"/>
      <c r="B14098" s="168"/>
    </row>
    <row r="14099" spans="1:2" x14ac:dyDescent="0.25">
      <c r="A14099" s="170"/>
      <c r="B14099" s="168"/>
    </row>
    <row r="14100" spans="1:2" x14ac:dyDescent="0.25">
      <c r="A14100" s="170"/>
      <c r="B14100" s="168"/>
    </row>
    <row r="14101" spans="1:2" x14ac:dyDescent="0.25">
      <c r="A14101" s="170"/>
      <c r="B14101" s="168"/>
    </row>
    <row r="14102" spans="1:2" x14ac:dyDescent="0.25">
      <c r="A14102" s="170"/>
      <c r="B14102" s="168"/>
    </row>
    <row r="14103" spans="1:2" x14ac:dyDescent="0.25">
      <c r="A14103" s="170"/>
      <c r="B14103" s="168"/>
    </row>
    <row r="14104" spans="1:2" x14ac:dyDescent="0.25">
      <c r="A14104" s="170"/>
      <c r="B14104" s="168"/>
    </row>
    <row r="14105" spans="1:2" x14ac:dyDescent="0.25">
      <c r="A14105" s="170"/>
      <c r="B14105" s="168"/>
    </row>
    <row r="14106" spans="1:2" x14ac:dyDescent="0.25">
      <c r="A14106" s="170"/>
      <c r="B14106" s="168"/>
    </row>
    <row r="14107" spans="1:2" x14ac:dyDescent="0.25">
      <c r="A14107" s="170"/>
      <c r="B14107" s="168"/>
    </row>
    <row r="14108" spans="1:2" x14ac:dyDescent="0.25">
      <c r="A14108" s="170"/>
      <c r="B14108" s="168"/>
    </row>
    <row r="14109" spans="1:2" x14ac:dyDescent="0.25">
      <c r="A14109" s="170"/>
      <c r="B14109" s="168"/>
    </row>
    <row r="14110" spans="1:2" x14ac:dyDescent="0.25">
      <c r="A14110" s="170"/>
      <c r="B14110" s="168"/>
    </row>
    <row r="14111" spans="1:2" x14ac:dyDescent="0.25">
      <c r="A14111" s="170"/>
      <c r="B14111" s="168"/>
    </row>
    <row r="14112" spans="1:2" x14ac:dyDescent="0.25">
      <c r="A14112" s="170"/>
      <c r="B14112" s="168"/>
    </row>
    <row r="14113" spans="1:2" x14ac:dyDescent="0.25">
      <c r="A14113" s="170"/>
      <c r="B14113" s="168"/>
    </row>
    <row r="14114" spans="1:2" x14ac:dyDescent="0.25">
      <c r="A14114" s="170"/>
      <c r="B14114" s="168"/>
    </row>
    <row r="14115" spans="1:2" x14ac:dyDescent="0.25">
      <c r="A14115" s="170"/>
      <c r="B14115" s="168"/>
    </row>
    <row r="14116" spans="1:2" x14ac:dyDescent="0.25">
      <c r="A14116" s="170"/>
      <c r="B14116" s="168"/>
    </row>
    <row r="14117" spans="1:2" x14ac:dyDescent="0.25">
      <c r="A14117" s="170"/>
      <c r="B14117" s="168"/>
    </row>
    <row r="14118" spans="1:2" x14ac:dyDescent="0.25">
      <c r="A14118" s="170"/>
      <c r="B14118" s="168"/>
    </row>
    <row r="14119" spans="1:2" x14ac:dyDescent="0.25">
      <c r="A14119" s="170"/>
      <c r="B14119" s="168"/>
    </row>
    <row r="14120" spans="1:2" x14ac:dyDescent="0.25">
      <c r="A14120" s="170"/>
      <c r="B14120" s="168"/>
    </row>
    <row r="14121" spans="1:2" x14ac:dyDescent="0.25">
      <c r="A14121" s="170"/>
      <c r="B14121" s="168"/>
    </row>
    <row r="14122" spans="1:2" x14ac:dyDescent="0.25">
      <c r="A14122" s="170"/>
      <c r="B14122" s="168"/>
    </row>
    <row r="14123" spans="1:2" x14ac:dyDescent="0.25">
      <c r="A14123" s="170"/>
      <c r="B14123" s="168"/>
    </row>
    <row r="14124" spans="1:2" x14ac:dyDescent="0.25">
      <c r="A14124" s="170"/>
      <c r="B14124" s="168"/>
    </row>
    <row r="14125" spans="1:2" x14ac:dyDescent="0.25">
      <c r="A14125" s="170"/>
      <c r="B14125" s="168"/>
    </row>
    <row r="14126" spans="1:2" x14ac:dyDescent="0.25">
      <c r="A14126" s="170"/>
      <c r="B14126" s="168"/>
    </row>
    <row r="14127" spans="1:2" x14ac:dyDescent="0.25">
      <c r="A14127" s="170"/>
      <c r="B14127" s="168"/>
    </row>
    <row r="14128" spans="1:2" x14ac:dyDescent="0.25">
      <c r="A14128" s="170"/>
      <c r="B14128" s="168"/>
    </row>
    <row r="14129" spans="1:2" x14ac:dyDescent="0.25">
      <c r="A14129" s="170"/>
      <c r="B14129" s="168"/>
    </row>
    <row r="14130" spans="1:2" x14ac:dyDescent="0.25">
      <c r="A14130" s="170"/>
      <c r="B14130" s="168"/>
    </row>
    <row r="14131" spans="1:2" x14ac:dyDescent="0.25">
      <c r="A14131" s="170"/>
      <c r="B14131" s="168"/>
    </row>
    <row r="14132" spans="1:2" x14ac:dyDescent="0.25">
      <c r="A14132" s="170"/>
      <c r="B14132" s="168"/>
    </row>
    <row r="14133" spans="1:2" x14ac:dyDescent="0.25">
      <c r="A14133" s="170"/>
      <c r="B14133" s="168"/>
    </row>
    <row r="14134" spans="1:2" x14ac:dyDescent="0.25">
      <c r="A14134" s="170"/>
      <c r="B14134" s="168"/>
    </row>
    <row r="14135" spans="1:2" x14ac:dyDescent="0.25">
      <c r="A14135" s="170"/>
      <c r="B14135" s="168"/>
    </row>
    <row r="14136" spans="1:2" x14ac:dyDescent="0.25">
      <c r="A14136" s="170"/>
      <c r="B14136" s="168"/>
    </row>
    <row r="14137" spans="1:2" x14ac:dyDescent="0.25">
      <c r="A14137" s="170"/>
      <c r="B14137" s="168"/>
    </row>
    <row r="14138" spans="1:2" x14ac:dyDescent="0.25">
      <c r="A14138" s="170"/>
      <c r="B14138" s="168"/>
    </row>
    <row r="14139" spans="1:2" x14ac:dyDescent="0.25">
      <c r="A14139" s="170"/>
      <c r="B14139" s="168"/>
    </row>
    <row r="14140" spans="1:2" x14ac:dyDescent="0.25">
      <c r="A14140" s="170"/>
      <c r="B14140" s="168"/>
    </row>
    <row r="14141" spans="1:2" x14ac:dyDescent="0.25">
      <c r="A14141" s="170"/>
      <c r="B14141" s="168"/>
    </row>
    <row r="14142" spans="1:2" x14ac:dyDescent="0.25">
      <c r="A14142" s="170"/>
      <c r="B14142" s="168"/>
    </row>
    <row r="14143" spans="1:2" x14ac:dyDescent="0.25">
      <c r="A14143" s="170"/>
      <c r="B14143" s="168"/>
    </row>
    <row r="14144" spans="1:2" x14ac:dyDescent="0.25">
      <c r="A14144" s="170"/>
      <c r="B14144" s="168"/>
    </row>
    <row r="14145" spans="1:2" x14ac:dyDescent="0.25">
      <c r="A14145" s="170"/>
      <c r="B14145" s="168"/>
    </row>
    <row r="14146" spans="1:2" x14ac:dyDescent="0.25">
      <c r="A14146" s="170"/>
      <c r="B14146" s="168"/>
    </row>
    <row r="14147" spans="1:2" x14ac:dyDescent="0.25">
      <c r="A14147" s="170"/>
      <c r="B14147" s="168"/>
    </row>
    <row r="14148" spans="1:2" x14ac:dyDescent="0.25">
      <c r="A14148" s="170"/>
      <c r="B14148" s="168"/>
    </row>
    <row r="14149" spans="1:2" x14ac:dyDescent="0.25">
      <c r="A14149" s="170"/>
      <c r="B14149" s="168"/>
    </row>
    <row r="14150" spans="1:2" x14ac:dyDescent="0.25">
      <c r="A14150" s="170"/>
      <c r="B14150" s="168"/>
    </row>
    <row r="14151" spans="1:2" x14ac:dyDescent="0.25">
      <c r="A14151" s="170"/>
      <c r="B14151" s="168"/>
    </row>
    <row r="14152" spans="1:2" x14ac:dyDescent="0.25">
      <c r="A14152" s="170"/>
      <c r="B14152" s="168"/>
    </row>
    <row r="14153" spans="1:2" x14ac:dyDescent="0.25">
      <c r="A14153" s="170"/>
      <c r="B14153" s="168"/>
    </row>
    <row r="14154" spans="1:2" x14ac:dyDescent="0.25">
      <c r="A14154" s="170"/>
      <c r="B14154" s="168"/>
    </row>
    <row r="14155" spans="1:2" x14ac:dyDescent="0.25">
      <c r="A14155" s="170"/>
      <c r="B14155" s="168"/>
    </row>
    <row r="14156" spans="1:2" x14ac:dyDescent="0.25">
      <c r="A14156" s="170"/>
      <c r="B14156" s="168"/>
    </row>
    <row r="14157" spans="1:2" x14ac:dyDescent="0.25">
      <c r="A14157" s="170"/>
      <c r="B14157" s="168"/>
    </row>
    <row r="14158" spans="1:2" x14ac:dyDescent="0.25">
      <c r="A14158" s="170"/>
      <c r="B14158" s="168"/>
    </row>
    <row r="14159" spans="1:2" x14ac:dyDescent="0.25">
      <c r="A14159" s="170"/>
      <c r="B14159" s="168"/>
    </row>
    <row r="14160" spans="1:2" x14ac:dyDescent="0.25">
      <c r="A14160" s="170"/>
      <c r="B14160" s="168"/>
    </row>
    <row r="14161" spans="1:2" x14ac:dyDescent="0.25">
      <c r="A14161" s="170"/>
      <c r="B14161" s="168"/>
    </row>
    <row r="14162" spans="1:2" x14ac:dyDescent="0.25">
      <c r="A14162" s="170"/>
      <c r="B14162" s="168"/>
    </row>
    <row r="14163" spans="1:2" x14ac:dyDescent="0.25">
      <c r="A14163" s="170"/>
      <c r="B14163" s="168"/>
    </row>
    <row r="14164" spans="1:2" x14ac:dyDescent="0.25">
      <c r="A14164" s="170"/>
      <c r="B14164" s="168"/>
    </row>
    <row r="14165" spans="1:2" x14ac:dyDescent="0.25">
      <c r="A14165" s="170"/>
      <c r="B14165" s="168"/>
    </row>
    <row r="14166" spans="1:2" x14ac:dyDescent="0.25">
      <c r="A14166" s="170"/>
      <c r="B14166" s="168"/>
    </row>
    <row r="14167" spans="1:2" x14ac:dyDescent="0.25">
      <c r="A14167" s="170"/>
      <c r="B14167" s="168"/>
    </row>
    <row r="14168" spans="1:2" x14ac:dyDescent="0.25">
      <c r="A14168" s="170"/>
      <c r="B14168" s="168"/>
    </row>
    <row r="14169" spans="1:2" x14ac:dyDescent="0.25">
      <c r="A14169" s="170"/>
      <c r="B14169" s="168"/>
    </row>
    <row r="14170" spans="1:2" x14ac:dyDescent="0.25">
      <c r="A14170" s="170"/>
      <c r="B14170" s="168"/>
    </row>
    <row r="14171" spans="1:2" x14ac:dyDescent="0.25">
      <c r="A14171" s="170"/>
      <c r="B14171" s="168"/>
    </row>
    <row r="14172" spans="1:2" x14ac:dyDescent="0.25">
      <c r="A14172" s="170"/>
      <c r="B14172" s="168"/>
    </row>
    <row r="14173" spans="1:2" x14ac:dyDescent="0.25">
      <c r="A14173" s="170"/>
      <c r="B14173" s="168"/>
    </row>
    <row r="14174" spans="1:2" x14ac:dyDescent="0.25">
      <c r="A14174" s="170"/>
      <c r="B14174" s="168"/>
    </row>
    <row r="14175" spans="1:2" x14ac:dyDescent="0.25">
      <c r="A14175" s="170"/>
      <c r="B14175" s="168"/>
    </row>
    <row r="14176" spans="1:2" x14ac:dyDescent="0.25">
      <c r="A14176" s="170"/>
      <c r="B14176" s="168"/>
    </row>
    <row r="14177" spans="1:2" x14ac:dyDescent="0.25">
      <c r="A14177" s="170"/>
      <c r="B14177" s="168"/>
    </row>
    <row r="14178" spans="1:2" x14ac:dyDescent="0.25">
      <c r="A14178" s="170"/>
      <c r="B14178" s="168"/>
    </row>
    <row r="14179" spans="1:2" x14ac:dyDescent="0.25">
      <c r="A14179" s="170"/>
      <c r="B14179" s="168"/>
    </row>
    <row r="14180" spans="1:2" x14ac:dyDescent="0.25">
      <c r="A14180" s="170"/>
      <c r="B14180" s="168"/>
    </row>
    <row r="14181" spans="1:2" x14ac:dyDescent="0.25">
      <c r="A14181" s="170"/>
      <c r="B14181" s="168"/>
    </row>
    <row r="14182" spans="1:2" x14ac:dyDescent="0.25">
      <c r="A14182" s="170"/>
      <c r="B14182" s="168"/>
    </row>
    <row r="14183" spans="1:2" x14ac:dyDescent="0.25">
      <c r="A14183" s="170"/>
      <c r="B14183" s="168"/>
    </row>
    <row r="14184" spans="1:2" x14ac:dyDescent="0.25">
      <c r="A14184" s="170"/>
      <c r="B14184" s="168"/>
    </row>
    <row r="14185" spans="1:2" x14ac:dyDescent="0.25">
      <c r="A14185" s="170"/>
      <c r="B14185" s="168"/>
    </row>
    <row r="14186" spans="1:2" x14ac:dyDescent="0.25">
      <c r="A14186" s="170"/>
      <c r="B14186" s="168"/>
    </row>
    <row r="14187" spans="1:2" x14ac:dyDescent="0.25">
      <c r="A14187" s="170"/>
      <c r="B14187" s="168"/>
    </row>
    <row r="14188" spans="1:2" x14ac:dyDescent="0.25">
      <c r="A14188" s="170"/>
      <c r="B14188" s="168"/>
    </row>
    <row r="14189" spans="1:2" x14ac:dyDescent="0.25">
      <c r="A14189" s="170"/>
      <c r="B14189" s="168"/>
    </row>
    <row r="14190" spans="1:2" x14ac:dyDescent="0.25">
      <c r="A14190" s="170"/>
      <c r="B14190" s="168"/>
    </row>
    <row r="14191" spans="1:2" x14ac:dyDescent="0.25">
      <c r="A14191" s="170"/>
      <c r="B14191" s="168"/>
    </row>
    <row r="14192" spans="1:2" x14ac:dyDescent="0.25">
      <c r="A14192" s="170"/>
      <c r="B14192" s="168"/>
    </row>
    <row r="14193" spans="1:2" x14ac:dyDescent="0.25">
      <c r="A14193" s="170"/>
      <c r="B14193" s="168"/>
    </row>
    <row r="14194" spans="1:2" x14ac:dyDescent="0.25">
      <c r="A14194" s="170"/>
      <c r="B14194" s="168"/>
    </row>
    <row r="14195" spans="1:2" x14ac:dyDescent="0.25">
      <c r="A14195" s="170"/>
      <c r="B14195" s="168"/>
    </row>
    <row r="14196" spans="1:2" x14ac:dyDescent="0.25">
      <c r="A14196" s="170"/>
      <c r="B14196" s="168"/>
    </row>
    <row r="14197" spans="1:2" x14ac:dyDescent="0.25">
      <c r="A14197" s="170"/>
      <c r="B14197" s="168"/>
    </row>
    <row r="14198" spans="1:2" x14ac:dyDescent="0.25">
      <c r="A14198" s="170"/>
      <c r="B14198" s="168"/>
    </row>
    <row r="14199" spans="1:2" x14ac:dyDescent="0.25">
      <c r="A14199" s="170"/>
      <c r="B14199" s="168"/>
    </row>
    <row r="14200" spans="1:2" x14ac:dyDescent="0.25">
      <c r="A14200" s="170"/>
      <c r="B14200" s="168"/>
    </row>
    <row r="14201" spans="1:2" x14ac:dyDescent="0.25">
      <c r="A14201" s="170"/>
      <c r="B14201" s="168"/>
    </row>
    <row r="14202" spans="1:2" x14ac:dyDescent="0.25">
      <c r="A14202" s="170"/>
      <c r="B14202" s="168"/>
    </row>
    <row r="14203" spans="1:2" x14ac:dyDescent="0.25">
      <c r="A14203" s="170"/>
      <c r="B14203" s="168"/>
    </row>
    <row r="14204" spans="1:2" x14ac:dyDescent="0.25">
      <c r="A14204" s="170"/>
      <c r="B14204" s="168"/>
    </row>
    <row r="14205" spans="1:2" x14ac:dyDescent="0.25">
      <c r="A14205" s="170"/>
      <c r="B14205" s="168"/>
    </row>
    <row r="14206" spans="1:2" x14ac:dyDescent="0.25">
      <c r="A14206" s="170"/>
      <c r="B14206" s="168"/>
    </row>
    <row r="14207" spans="1:2" x14ac:dyDescent="0.25">
      <c r="A14207" s="170"/>
      <c r="B14207" s="168"/>
    </row>
    <row r="14208" spans="1:2" x14ac:dyDescent="0.25">
      <c r="A14208" s="170"/>
      <c r="B14208" s="168"/>
    </row>
    <row r="14209" spans="1:2" x14ac:dyDescent="0.25">
      <c r="A14209" s="170"/>
      <c r="B14209" s="168"/>
    </row>
    <row r="14210" spans="1:2" x14ac:dyDescent="0.25">
      <c r="A14210" s="170"/>
      <c r="B14210" s="168"/>
    </row>
    <row r="14211" spans="1:2" x14ac:dyDescent="0.25">
      <c r="A14211" s="170"/>
      <c r="B14211" s="168"/>
    </row>
    <row r="14212" spans="1:2" x14ac:dyDescent="0.25">
      <c r="A14212" s="170"/>
      <c r="B14212" s="168"/>
    </row>
    <row r="14213" spans="1:2" x14ac:dyDescent="0.25">
      <c r="A14213" s="170"/>
      <c r="B14213" s="168"/>
    </row>
    <row r="14214" spans="1:2" x14ac:dyDescent="0.25">
      <c r="A14214" s="170"/>
      <c r="B14214" s="168"/>
    </row>
    <row r="14215" spans="1:2" x14ac:dyDescent="0.25">
      <c r="A14215" s="170"/>
      <c r="B14215" s="168"/>
    </row>
    <row r="14216" spans="1:2" x14ac:dyDescent="0.25">
      <c r="A14216" s="170"/>
      <c r="B14216" s="168"/>
    </row>
    <row r="14217" spans="1:2" x14ac:dyDescent="0.25">
      <c r="A14217" s="170"/>
      <c r="B14217" s="168"/>
    </row>
    <row r="14218" spans="1:2" x14ac:dyDescent="0.25">
      <c r="A14218" s="170"/>
      <c r="B14218" s="168"/>
    </row>
    <row r="14219" spans="1:2" x14ac:dyDescent="0.25">
      <c r="A14219" s="170"/>
      <c r="B14219" s="168"/>
    </row>
    <row r="14220" spans="1:2" x14ac:dyDescent="0.25">
      <c r="A14220" s="170"/>
      <c r="B14220" s="168"/>
    </row>
    <row r="14221" spans="1:2" x14ac:dyDescent="0.25">
      <c r="A14221" s="170"/>
      <c r="B14221" s="168"/>
    </row>
    <row r="14222" spans="1:2" x14ac:dyDescent="0.25">
      <c r="A14222" s="170"/>
      <c r="B14222" s="168"/>
    </row>
    <row r="14223" spans="1:2" x14ac:dyDescent="0.25">
      <c r="A14223" s="170"/>
      <c r="B14223" s="168"/>
    </row>
    <row r="14224" spans="1:2" x14ac:dyDescent="0.25">
      <c r="A14224" s="170"/>
      <c r="B14224" s="168"/>
    </row>
    <row r="14225" spans="1:2" x14ac:dyDescent="0.25">
      <c r="A14225" s="170"/>
      <c r="B14225" s="168"/>
    </row>
    <row r="14226" spans="1:2" x14ac:dyDescent="0.25">
      <c r="A14226" s="170"/>
      <c r="B14226" s="168"/>
    </row>
    <row r="14227" spans="1:2" x14ac:dyDescent="0.25">
      <c r="A14227" s="170"/>
      <c r="B14227" s="168"/>
    </row>
    <row r="14228" spans="1:2" x14ac:dyDescent="0.25">
      <c r="A14228" s="170"/>
      <c r="B14228" s="168"/>
    </row>
    <row r="14229" spans="1:2" x14ac:dyDescent="0.25">
      <c r="A14229" s="170"/>
      <c r="B14229" s="168"/>
    </row>
    <row r="14230" spans="1:2" x14ac:dyDescent="0.25">
      <c r="A14230" s="170"/>
      <c r="B14230" s="168"/>
    </row>
    <row r="14231" spans="1:2" x14ac:dyDescent="0.25">
      <c r="A14231" s="170"/>
      <c r="B14231" s="168"/>
    </row>
    <row r="14232" spans="1:2" x14ac:dyDescent="0.25">
      <c r="A14232" s="170"/>
      <c r="B14232" s="168"/>
    </row>
    <row r="14233" spans="1:2" x14ac:dyDescent="0.25">
      <c r="A14233" s="170"/>
      <c r="B14233" s="168"/>
    </row>
    <row r="14234" spans="1:2" x14ac:dyDescent="0.25">
      <c r="A14234" s="170"/>
      <c r="B14234" s="168"/>
    </row>
    <row r="14235" spans="1:2" x14ac:dyDescent="0.25">
      <c r="A14235" s="170"/>
      <c r="B14235" s="168"/>
    </row>
    <row r="14236" spans="1:2" x14ac:dyDescent="0.25">
      <c r="A14236" s="170"/>
      <c r="B14236" s="168"/>
    </row>
    <row r="14237" spans="1:2" x14ac:dyDescent="0.25">
      <c r="A14237" s="170"/>
      <c r="B14237" s="168"/>
    </row>
    <row r="14238" spans="1:2" x14ac:dyDescent="0.25">
      <c r="A14238" s="170"/>
      <c r="B14238" s="168"/>
    </row>
    <row r="14239" spans="1:2" x14ac:dyDescent="0.25">
      <c r="A14239" s="170"/>
      <c r="B14239" s="168"/>
    </row>
    <row r="14240" spans="1:2" x14ac:dyDescent="0.25">
      <c r="A14240" s="170"/>
      <c r="B14240" s="168"/>
    </row>
    <row r="14241" spans="1:2" x14ac:dyDescent="0.25">
      <c r="A14241" s="170"/>
      <c r="B14241" s="168"/>
    </row>
    <row r="14242" spans="1:2" x14ac:dyDescent="0.25">
      <c r="A14242" s="170"/>
      <c r="B14242" s="168"/>
    </row>
    <row r="14243" spans="1:2" x14ac:dyDescent="0.25">
      <c r="A14243" s="170"/>
      <c r="B14243" s="168"/>
    </row>
    <row r="14244" spans="1:2" x14ac:dyDescent="0.25">
      <c r="A14244" s="170"/>
      <c r="B14244" s="168"/>
    </row>
    <row r="14245" spans="1:2" x14ac:dyDescent="0.25">
      <c r="A14245" s="170"/>
      <c r="B14245" s="168"/>
    </row>
    <row r="14246" spans="1:2" x14ac:dyDescent="0.25">
      <c r="A14246" s="170"/>
      <c r="B14246" s="168"/>
    </row>
    <row r="14247" spans="1:2" x14ac:dyDescent="0.25">
      <c r="A14247" s="170"/>
      <c r="B14247" s="168"/>
    </row>
    <row r="14248" spans="1:2" x14ac:dyDescent="0.25">
      <c r="A14248" s="170"/>
      <c r="B14248" s="168"/>
    </row>
    <row r="14249" spans="1:2" x14ac:dyDescent="0.25">
      <c r="A14249" s="170"/>
      <c r="B14249" s="168"/>
    </row>
    <row r="14250" spans="1:2" x14ac:dyDescent="0.25">
      <c r="A14250" s="170"/>
      <c r="B14250" s="168"/>
    </row>
    <row r="14251" spans="1:2" x14ac:dyDescent="0.25">
      <c r="A14251" s="170"/>
      <c r="B14251" s="168"/>
    </row>
    <row r="14252" spans="1:2" x14ac:dyDescent="0.25">
      <c r="A14252" s="170"/>
      <c r="B14252" s="168"/>
    </row>
    <row r="14253" spans="1:2" x14ac:dyDescent="0.25">
      <c r="A14253" s="170"/>
      <c r="B14253" s="168"/>
    </row>
    <row r="14254" spans="1:2" x14ac:dyDescent="0.25">
      <c r="A14254" s="170"/>
      <c r="B14254" s="168"/>
    </row>
    <row r="14255" spans="1:2" x14ac:dyDescent="0.25">
      <c r="A14255" s="170"/>
      <c r="B14255" s="168"/>
    </row>
    <row r="14256" spans="1:2" x14ac:dyDescent="0.25">
      <c r="A14256" s="170"/>
      <c r="B14256" s="168"/>
    </row>
    <row r="14257" spans="1:2" x14ac:dyDescent="0.25">
      <c r="A14257" s="170"/>
      <c r="B14257" s="168"/>
    </row>
    <row r="14258" spans="1:2" x14ac:dyDescent="0.25">
      <c r="A14258" s="170"/>
      <c r="B14258" s="168"/>
    </row>
    <row r="14259" spans="1:2" x14ac:dyDescent="0.25">
      <c r="A14259" s="170"/>
      <c r="B14259" s="168"/>
    </row>
    <row r="14260" spans="1:2" x14ac:dyDescent="0.25">
      <c r="A14260" s="170"/>
      <c r="B14260" s="168"/>
    </row>
    <row r="14261" spans="1:2" x14ac:dyDescent="0.25">
      <c r="A14261" s="170"/>
      <c r="B14261" s="168"/>
    </row>
    <row r="14262" spans="1:2" x14ac:dyDescent="0.25">
      <c r="A14262" s="170"/>
      <c r="B14262" s="168"/>
    </row>
    <row r="14263" spans="1:2" x14ac:dyDescent="0.25">
      <c r="A14263" s="170"/>
      <c r="B14263" s="168"/>
    </row>
    <row r="14264" spans="1:2" x14ac:dyDescent="0.25">
      <c r="A14264" s="170"/>
      <c r="B14264" s="168"/>
    </row>
    <row r="14265" spans="1:2" x14ac:dyDescent="0.25">
      <c r="A14265" s="170"/>
      <c r="B14265" s="168"/>
    </row>
    <row r="14266" spans="1:2" x14ac:dyDescent="0.25">
      <c r="A14266" s="170"/>
      <c r="B14266" s="168"/>
    </row>
    <row r="14267" spans="1:2" x14ac:dyDescent="0.25">
      <c r="A14267" s="170"/>
      <c r="B14267" s="168"/>
    </row>
    <row r="14268" spans="1:2" x14ac:dyDescent="0.25">
      <c r="A14268" s="170"/>
      <c r="B14268" s="168"/>
    </row>
    <row r="14269" spans="1:2" x14ac:dyDescent="0.25">
      <c r="A14269" s="170"/>
      <c r="B14269" s="168"/>
    </row>
    <row r="14270" spans="1:2" x14ac:dyDescent="0.25">
      <c r="A14270" s="170"/>
      <c r="B14270" s="168"/>
    </row>
    <row r="14271" spans="1:2" x14ac:dyDescent="0.25">
      <c r="A14271" s="170"/>
      <c r="B14271" s="168"/>
    </row>
    <row r="14272" spans="1:2" x14ac:dyDescent="0.25">
      <c r="A14272" s="170"/>
      <c r="B14272" s="168"/>
    </row>
    <row r="14273" spans="1:2" x14ac:dyDescent="0.25">
      <c r="A14273" s="170"/>
      <c r="B14273" s="168"/>
    </row>
    <row r="14274" spans="1:2" x14ac:dyDescent="0.25">
      <c r="A14274" s="170"/>
      <c r="B14274" s="168"/>
    </row>
    <row r="14275" spans="1:2" x14ac:dyDescent="0.25">
      <c r="A14275" s="170"/>
      <c r="B14275" s="168"/>
    </row>
    <row r="14276" spans="1:2" x14ac:dyDescent="0.25">
      <c r="A14276" s="170"/>
      <c r="B14276" s="168"/>
    </row>
    <row r="14277" spans="1:2" x14ac:dyDescent="0.25">
      <c r="A14277" s="170"/>
      <c r="B14277" s="168"/>
    </row>
    <row r="14278" spans="1:2" x14ac:dyDescent="0.25">
      <c r="A14278" s="170"/>
      <c r="B14278" s="168"/>
    </row>
    <row r="14279" spans="1:2" x14ac:dyDescent="0.25">
      <c r="A14279" s="170"/>
      <c r="B14279" s="168"/>
    </row>
    <row r="14280" spans="1:2" x14ac:dyDescent="0.25">
      <c r="A14280" s="170"/>
      <c r="B14280" s="168"/>
    </row>
    <row r="14281" spans="1:2" x14ac:dyDescent="0.25">
      <c r="A14281" s="170"/>
      <c r="B14281" s="168"/>
    </row>
    <row r="14282" spans="1:2" x14ac:dyDescent="0.25">
      <c r="A14282" s="170"/>
      <c r="B14282" s="168"/>
    </row>
    <row r="14283" spans="1:2" x14ac:dyDescent="0.25">
      <c r="A14283" s="170"/>
      <c r="B14283" s="168"/>
    </row>
    <row r="14284" spans="1:2" x14ac:dyDescent="0.25">
      <c r="A14284" s="170"/>
      <c r="B14284" s="168"/>
    </row>
    <row r="14285" spans="1:2" x14ac:dyDescent="0.25">
      <c r="A14285" s="170"/>
      <c r="B14285" s="168"/>
    </row>
    <row r="14286" spans="1:2" x14ac:dyDescent="0.25">
      <c r="A14286" s="170"/>
      <c r="B14286" s="168"/>
    </row>
    <row r="14287" spans="1:2" x14ac:dyDescent="0.25">
      <c r="A14287" s="170"/>
      <c r="B14287" s="168"/>
    </row>
    <row r="14288" spans="1:2" x14ac:dyDescent="0.25">
      <c r="A14288" s="170"/>
      <c r="B14288" s="168"/>
    </row>
    <row r="14289" spans="1:2" x14ac:dyDescent="0.25">
      <c r="A14289" s="170"/>
      <c r="B14289" s="168"/>
    </row>
    <row r="14290" spans="1:2" x14ac:dyDescent="0.25">
      <c r="A14290" s="170"/>
      <c r="B14290" s="168"/>
    </row>
    <row r="14291" spans="1:2" x14ac:dyDescent="0.25">
      <c r="A14291" s="170"/>
      <c r="B14291" s="168"/>
    </row>
    <row r="14292" spans="1:2" x14ac:dyDescent="0.25">
      <c r="A14292" s="170"/>
      <c r="B14292" s="168"/>
    </row>
    <row r="14293" spans="1:2" x14ac:dyDescent="0.25">
      <c r="A14293" s="170"/>
      <c r="B14293" s="168"/>
    </row>
    <row r="14294" spans="1:2" x14ac:dyDescent="0.25">
      <c r="A14294" s="170"/>
      <c r="B14294" s="168"/>
    </row>
    <row r="14295" spans="1:2" x14ac:dyDescent="0.25">
      <c r="A14295" s="170"/>
      <c r="B14295" s="168"/>
    </row>
    <row r="14296" spans="1:2" x14ac:dyDescent="0.25">
      <c r="A14296" s="170"/>
      <c r="B14296" s="168"/>
    </row>
    <row r="14297" spans="1:2" x14ac:dyDescent="0.25">
      <c r="A14297" s="170"/>
      <c r="B14297" s="168"/>
    </row>
    <row r="14298" spans="1:2" x14ac:dyDescent="0.25">
      <c r="A14298" s="170"/>
      <c r="B14298" s="168"/>
    </row>
    <row r="14299" spans="1:2" x14ac:dyDescent="0.25">
      <c r="A14299" s="170"/>
      <c r="B14299" s="168"/>
    </row>
    <row r="14300" spans="1:2" x14ac:dyDescent="0.25">
      <c r="A14300" s="170"/>
      <c r="B14300" s="168"/>
    </row>
    <row r="14301" spans="1:2" x14ac:dyDescent="0.25">
      <c r="A14301" s="170"/>
      <c r="B14301" s="168"/>
    </row>
    <row r="14302" spans="1:2" x14ac:dyDescent="0.25">
      <c r="A14302" s="170"/>
      <c r="B14302" s="168"/>
    </row>
    <row r="14303" spans="1:2" x14ac:dyDescent="0.25">
      <c r="A14303" s="170"/>
      <c r="B14303" s="168"/>
    </row>
    <row r="14304" spans="1:2" x14ac:dyDescent="0.25">
      <c r="A14304" s="170"/>
      <c r="B14304" s="168"/>
    </row>
    <row r="14305" spans="1:2" x14ac:dyDescent="0.25">
      <c r="A14305" s="170"/>
      <c r="B14305" s="168"/>
    </row>
    <row r="14306" spans="1:2" x14ac:dyDescent="0.25">
      <c r="A14306" s="170"/>
      <c r="B14306" s="168"/>
    </row>
    <row r="14307" spans="1:2" x14ac:dyDescent="0.25">
      <c r="A14307" s="170"/>
      <c r="B14307" s="168"/>
    </row>
    <row r="14308" spans="1:2" x14ac:dyDescent="0.25">
      <c r="A14308" s="170"/>
      <c r="B14308" s="168"/>
    </row>
    <row r="14309" spans="1:2" x14ac:dyDescent="0.25">
      <c r="A14309" s="170"/>
      <c r="B14309" s="168"/>
    </row>
    <row r="14310" spans="1:2" x14ac:dyDescent="0.25">
      <c r="A14310" s="170"/>
      <c r="B14310" s="168"/>
    </row>
    <row r="14311" spans="1:2" x14ac:dyDescent="0.25">
      <c r="A14311" s="170"/>
      <c r="B14311" s="168"/>
    </row>
    <row r="14312" spans="1:2" x14ac:dyDescent="0.25">
      <c r="A14312" s="170"/>
      <c r="B14312" s="168"/>
    </row>
    <row r="14313" spans="1:2" x14ac:dyDescent="0.25">
      <c r="A14313" s="170"/>
      <c r="B14313" s="168"/>
    </row>
    <row r="14314" spans="1:2" x14ac:dyDescent="0.25">
      <c r="A14314" s="170"/>
      <c r="B14314" s="168"/>
    </row>
    <row r="14315" spans="1:2" x14ac:dyDescent="0.25">
      <c r="A14315" s="170"/>
      <c r="B14315" s="168"/>
    </row>
    <row r="14316" spans="1:2" x14ac:dyDescent="0.25">
      <c r="A14316" s="170"/>
      <c r="B14316" s="168"/>
    </row>
    <row r="14317" spans="1:2" x14ac:dyDescent="0.25">
      <c r="A14317" s="170"/>
      <c r="B14317" s="168"/>
    </row>
    <row r="14318" spans="1:2" x14ac:dyDescent="0.25">
      <c r="A14318" s="170"/>
      <c r="B14318" s="168"/>
    </row>
    <row r="14319" spans="1:2" x14ac:dyDescent="0.25">
      <c r="A14319" s="170"/>
      <c r="B14319" s="168"/>
    </row>
    <row r="14320" spans="1:2" x14ac:dyDescent="0.25">
      <c r="A14320" s="170"/>
      <c r="B14320" s="168"/>
    </row>
    <row r="14321" spans="1:2" x14ac:dyDescent="0.25">
      <c r="A14321" s="170"/>
      <c r="B14321" s="168"/>
    </row>
    <row r="14322" spans="1:2" x14ac:dyDescent="0.25">
      <c r="A14322" s="170"/>
      <c r="B14322" s="168"/>
    </row>
    <row r="14323" spans="1:2" x14ac:dyDescent="0.25">
      <c r="A14323" s="170"/>
      <c r="B14323" s="168"/>
    </row>
    <row r="14324" spans="1:2" x14ac:dyDescent="0.25">
      <c r="A14324" s="170"/>
      <c r="B14324" s="168"/>
    </row>
    <row r="14325" spans="1:2" x14ac:dyDescent="0.25">
      <c r="A14325" s="170"/>
      <c r="B14325" s="168"/>
    </row>
    <row r="14326" spans="1:2" x14ac:dyDescent="0.25">
      <c r="A14326" s="170"/>
      <c r="B14326" s="168"/>
    </row>
    <row r="14327" spans="1:2" x14ac:dyDescent="0.25">
      <c r="A14327" s="170"/>
      <c r="B14327" s="168"/>
    </row>
    <row r="14328" spans="1:2" x14ac:dyDescent="0.25">
      <c r="A14328" s="170"/>
      <c r="B14328" s="168"/>
    </row>
    <row r="14329" spans="1:2" x14ac:dyDescent="0.25">
      <c r="A14329" s="170"/>
      <c r="B14329" s="168"/>
    </row>
    <row r="14330" spans="1:2" x14ac:dyDescent="0.25">
      <c r="A14330" s="170"/>
      <c r="B14330" s="168"/>
    </row>
    <row r="14331" spans="1:2" x14ac:dyDescent="0.25">
      <c r="A14331" s="170"/>
      <c r="B14331" s="168"/>
    </row>
    <row r="14332" spans="1:2" x14ac:dyDescent="0.25">
      <c r="A14332" s="170"/>
      <c r="B14332" s="168"/>
    </row>
    <row r="14333" spans="1:2" x14ac:dyDescent="0.25">
      <c r="A14333" s="170"/>
      <c r="B14333" s="168"/>
    </row>
    <row r="14334" spans="1:2" x14ac:dyDescent="0.25">
      <c r="A14334" s="170"/>
      <c r="B14334" s="168"/>
    </row>
    <row r="14335" spans="1:2" x14ac:dyDescent="0.25">
      <c r="A14335" s="170"/>
      <c r="B14335" s="168"/>
    </row>
    <row r="14336" spans="1:2" x14ac:dyDescent="0.25">
      <c r="A14336" s="170"/>
      <c r="B14336" s="168"/>
    </row>
    <row r="14337" spans="1:2" x14ac:dyDescent="0.25">
      <c r="A14337" s="170"/>
      <c r="B14337" s="168"/>
    </row>
    <row r="14338" spans="1:2" x14ac:dyDescent="0.25">
      <c r="A14338" s="170"/>
      <c r="B14338" s="168"/>
    </row>
    <row r="14339" spans="1:2" x14ac:dyDescent="0.25">
      <c r="A14339" s="170"/>
      <c r="B14339" s="168"/>
    </row>
    <row r="14340" spans="1:2" x14ac:dyDescent="0.25">
      <c r="A14340" s="170"/>
      <c r="B14340" s="168"/>
    </row>
    <row r="14341" spans="1:2" x14ac:dyDescent="0.25">
      <c r="A14341" s="170"/>
      <c r="B14341" s="168"/>
    </row>
    <row r="14342" spans="1:2" x14ac:dyDescent="0.25">
      <c r="A14342" s="170"/>
      <c r="B14342" s="168"/>
    </row>
    <row r="14343" spans="1:2" x14ac:dyDescent="0.25">
      <c r="A14343" s="170"/>
      <c r="B14343" s="168"/>
    </row>
    <row r="14344" spans="1:2" x14ac:dyDescent="0.25">
      <c r="A14344" s="170"/>
      <c r="B14344" s="168"/>
    </row>
    <row r="14345" spans="1:2" x14ac:dyDescent="0.25">
      <c r="A14345" s="170"/>
      <c r="B14345" s="168"/>
    </row>
    <row r="14346" spans="1:2" x14ac:dyDescent="0.25">
      <c r="A14346" s="170"/>
      <c r="B14346" s="168"/>
    </row>
    <row r="14347" spans="1:2" x14ac:dyDescent="0.25">
      <c r="A14347" s="170"/>
      <c r="B14347" s="168"/>
    </row>
    <row r="14348" spans="1:2" x14ac:dyDescent="0.25">
      <c r="A14348" s="170"/>
      <c r="B14348" s="168"/>
    </row>
    <row r="14349" spans="1:2" x14ac:dyDescent="0.25">
      <c r="A14349" s="170"/>
      <c r="B14349" s="168"/>
    </row>
    <row r="14350" spans="1:2" x14ac:dyDescent="0.25">
      <c r="A14350" s="170"/>
      <c r="B14350" s="168"/>
    </row>
    <row r="14351" spans="1:2" x14ac:dyDescent="0.25">
      <c r="A14351" s="170"/>
      <c r="B14351" s="168"/>
    </row>
    <row r="14352" spans="1:2" x14ac:dyDescent="0.25">
      <c r="A14352" s="170"/>
      <c r="B14352" s="168"/>
    </row>
    <row r="14353" spans="1:2" x14ac:dyDescent="0.25">
      <c r="A14353" s="170"/>
      <c r="B14353" s="168"/>
    </row>
    <row r="14354" spans="1:2" x14ac:dyDescent="0.25">
      <c r="A14354" s="170"/>
      <c r="B14354" s="168"/>
    </row>
    <row r="14355" spans="1:2" x14ac:dyDescent="0.25">
      <c r="A14355" s="170"/>
      <c r="B14355" s="168"/>
    </row>
    <row r="14356" spans="1:2" x14ac:dyDescent="0.25">
      <c r="A14356" s="170"/>
      <c r="B14356" s="168"/>
    </row>
    <row r="14357" spans="1:2" x14ac:dyDescent="0.25">
      <c r="A14357" s="170"/>
      <c r="B14357" s="168"/>
    </row>
    <row r="14358" spans="1:2" x14ac:dyDescent="0.25">
      <c r="A14358" s="170"/>
      <c r="B14358" s="168"/>
    </row>
    <row r="14359" spans="1:2" x14ac:dyDescent="0.25">
      <c r="A14359" s="170"/>
      <c r="B14359" s="168"/>
    </row>
    <row r="14360" spans="1:2" x14ac:dyDescent="0.25">
      <c r="A14360" s="170"/>
      <c r="B14360" s="168"/>
    </row>
    <row r="14361" spans="1:2" x14ac:dyDescent="0.25">
      <c r="A14361" s="170"/>
      <c r="B14361" s="168"/>
    </row>
    <row r="14362" spans="1:2" x14ac:dyDescent="0.25">
      <c r="A14362" s="170"/>
      <c r="B14362" s="168"/>
    </row>
    <row r="14363" spans="1:2" x14ac:dyDescent="0.25">
      <c r="A14363" s="170"/>
      <c r="B14363" s="168"/>
    </row>
    <row r="14364" spans="1:2" x14ac:dyDescent="0.25">
      <c r="A14364" s="170"/>
      <c r="B14364" s="168"/>
    </row>
    <row r="14365" spans="1:2" x14ac:dyDescent="0.25">
      <c r="A14365" s="170"/>
      <c r="B14365" s="168"/>
    </row>
    <row r="14366" spans="1:2" x14ac:dyDescent="0.25">
      <c r="A14366" s="170"/>
      <c r="B14366" s="168"/>
    </row>
    <row r="14367" spans="1:2" x14ac:dyDescent="0.25">
      <c r="A14367" s="170"/>
      <c r="B14367" s="168"/>
    </row>
    <row r="14368" spans="1:2" x14ac:dyDescent="0.25">
      <c r="A14368" s="170"/>
      <c r="B14368" s="168"/>
    </row>
    <row r="14369" spans="1:2" x14ac:dyDescent="0.25">
      <c r="A14369" s="170"/>
      <c r="B14369" s="168"/>
    </row>
    <row r="14370" spans="1:2" x14ac:dyDescent="0.25">
      <c r="A14370" s="170"/>
      <c r="B14370" s="168"/>
    </row>
    <row r="14371" spans="1:2" x14ac:dyDescent="0.25">
      <c r="A14371" s="170"/>
      <c r="B14371" s="168"/>
    </row>
    <row r="14372" spans="1:2" x14ac:dyDescent="0.25">
      <c r="A14372" s="170"/>
      <c r="B14372" s="168"/>
    </row>
    <row r="14373" spans="1:2" x14ac:dyDescent="0.25">
      <c r="A14373" s="170"/>
      <c r="B14373" s="168"/>
    </row>
    <row r="14374" spans="1:2" x14ac:dyDescent="0.25">
      <c r="A14374" s="170"/>
      <c r="B14374" s="168"/>
    </row>
    <row r="14375" spans="1:2" x14ac:dyDescent="0.25">
      <c r="A14375" s="170"/>
      <c r="B14375" s="168"/>
    </row>
    <row r="14376" spans="1:2" x14ac:dyDescent="0.25">
      <c r="A14376" s="170"/>
      <c r="B14376" s="168"/>
    </row>
    <row r="14377" spans="1:2" x14ac:dyDescent="0.25">
      <c r="A14377" s="170"/>
      <c r="B14377" s="168"/>
    </row>
    <row r="14378" spans="1:2" x14ac:dyDescent="0.25">
      <c r="A14378" s="170"/>
      <c r="B14378" s="168"/>
    </row>
    <row r="14379" spans="1:2" x14ac:dyDescent="0.25">
      <c r="A14379" s="170"/>
      <c r="B14379" s="168"/>
    </row>
    <row r="14380" spans="1:2" x14ac:dyDescent="0.25">
      <c r="A14380" s="170"/>
      <c r="B14380" s="168"/>
    </row>
    <row r="14381" spans="1:2" x14ac:dyDescent="0.25">
      <c r="A14381" s="170"/>
      <c r="B14381" s="168"/>
    </row>
    <row r="14382" spans="1:2" x14ac:dyDescent="0.25">
      <c r="A14382" s="170"/>
      <c r="B14382" s="168"/>
    </row>
    <row r="14383" spans="1:2" x14ac:dyDescent="0.25">
      <c r="A14383" s="170"/>
      <c r="B14383" s="168"/>
    </row>
    <row r="14384" spans="1:2" x14ac:dyDescent="0.25">
      <c r="A14384" s="170"/>
      <c r="B14384" s="168"/>
    </row>
    <row r="14385" spans="1:2" x14ac:dyDescent="0.25">
      <c r="A14385" s="170"/>
      <c r="B14385" s="168"/>
    </row>
    <row r="14386" spans="1:2" x14ac:dyDescent="0.25">
      <c r="A14386" s="170"/>
      <c r="B14386" s="168"/>
    </row>
    <row r="14387" spans="1:2" x14ac:dyDescent="0.25">
      <c r="A14387" s="170"/>
      <c r="B14387" s="168"/>
    </row>
    <row r="14388" spans="1:2" x14ac:dyDescent="0.25">
      <c r="A14388" s="170"/>
      <c r="B14388" s="168"/>
    </row>
    <row r="14389" spans="1:2" x14ac:dyDescent="0.25">
      <c r="A14389" s="170"/>
      <c r="B14389" s="168"/>
    </row>
    <row r="14390" spans="1:2" x14ac:dyDescent="0.25">
      <c r="A14390" s="170"/>
      <c r="B14390" s="168"/>
    </row>
    <row r="14391" spans="1:2" x14ac:dyDescent="0.25">
      <c r="A14391" s="170"/>
      <c r="B14391" s="168"/>
    </row>
    <row r="14392" spans="1:2" x14ac:dyDescent="0.25">
      <c r="A14392" s="170"/>
      <c r="B14392" s="168"/>
    </row>
    <row r="14393" spans="1:2" x14ac:dyDescent="0.25">
      <c r="A14393" s="170"/>
      <c r="B14393" s="168"/>
    </row>
    <row r="14394" spans="1:2" x14ac:dyDescent="0.25">
      <c r="A14394" s="170"/>
      <c r="B14394" s="168"/>
    </row>
    <row r="14395" spans="1:2" x14ac:dyDescent="0.25">
      <c r="A14395" s="170"/>
      <c r="B14395" s="168"/>
    </row>
    <row r="14396" spans="1:2" x14ac:dyDescent="0.25">
      <c r="A14396" s="170"/>
      <c r="B14396" s="168"/>
    </row>
    <row r="14397" spans="1:2" x14ac:dyDescent="0.25">
      <c r="A14397" s="170"/>
      <c r="B14397" s="168"/>
    </row>
    <row r="14398" spans="1:2" x14ac:dyDescent="0.25">
      <c r="A14398" s="170"/>
      <c r="B14398" s="168"/>
    </row>
    <row r="14399" spans="1:2" x14ac:dyDescent="0.25">
      <c r="A14399" s="170"/>
      <c r="B14399" s="168"/>
    </row>
    <row r="14400" spans="1:2" x14ac:dyDescent="0.25">
      <c r="A14400" s="170"/>
      <c r="B14400" s="168"/>
    </row>
    <row r="14401" spans="1:2" x14ac:dyDescent="0.25">
      <c r="A14401" s="170"/>
      <c r="B14401" s="168"/>
    </row>
    <row r="14402" spans="1:2" x14ac:dyDescent="0.25">
      <c r="A14402" s="170"/>
      <c r="B14402" s="168"/>
    </row>
    <row r="14403" spans="1:2" x14ac:dyDescent="0.25">
      <c r="A14403" s="170"/>
      <c r="B14403" s="168"/>
    </row>
    <row r="14404" spans="1:2" x14ac:dyDescent="0.25">
      <c r="A14404" s="170"/>
      <c r="B14404" s="168"/>
    </row>
    <row r="14405" spans="1:2" x14ac:dyDescent="0.25">
      <c r="A14405" s="170"/>
      <c r="B14405" s="168"/>
    </row>
    <row r="14406" spans="1:2" x14ac:dyDescent="0.25">
      <c r="A14406" s="170"/>
      <c r="B14406" s="168"/>
    </row>
    <row r="14407" spans="1:2" x14ac:dyDescent="0.25">
      <c r="A14407" s="170"/>
      <c r="B14407" s="168"/>
    </row>
    <row r="14408" spans="1:2" x14ac:dyDescent="0.25">
      <c r="A14408" s="170"/>
      <c r="B14408" s="168"/>
    </row>
    <row r="14409" spans="1:2" x14ac:dyDescent="0.25">
      <c r="A14409" s="170"/>
      <c r="B14409" s="168"/>
    </row>
    <row r="14410" spans="1:2" x14ac:dyDescent="0.25">
      <c r="A14410" s="170"/>
      <c r="B14410" s="168"/>
    </row>
    <row r="14411" spans="1:2" x14ac:dyDescent="0.25">
      <c r="A14411" s="170"/>
      <c r="B14411" s="168"/>
    </row>
    <row r="14412" spans="1:2" x14ac:dyDescent="0.25">
      <c r="A14412" s="170"/>
      <c r="B14412" s="168"/>
    </row>
    <row r="14413" spans="1:2" x14ac:dyDescent="0.25">
      <c r="A14413" s="170"/>
      <c r="B14413" s="168"/>
    </row>
    <row r="14414" spans="1:2" x14ac:dyDescent="0.25">
      <c r="A14414" s="170"/>
      <c r="B14414" s="168"/>
    </row>
    <row r="14415" spans="1:2" x14ac:dyDescent="0.25">
      <c r="A14415" s="170"/>
      <c r="B14415" s="168"/>
    </row>
    <row r="14416" spans="1:2" x14ac:dyDescent="0.25">
      <c r="A14416" s="170"/>
      <c r="B14416" s="168"/>
    </row>
    <row r="14417" spans="1:2" x14ac:dyDescent="0.25">
      <c r="A14417" s="170"/>
      <c r="B14417" s="168"/>
    </row>
    <row r="14418" spans="1:2" x14ac:dyDescent="0.25">
      <c r="A14418" s="170"/>
      <c r="B14418" s="168"/>
    </row>
    <row r="14419" spans="1:2" x14ac:dyDescent="0.25">
      <c r="A14419" s="170"/>
      <c r="B14419" s="168"/>
    </row>
    <row r="14420" spans="1:2" x14ac:dyDescent="0.25">
      <c r="A14420" s="170"/>
      <c r="B14420" s="168"/>
    </row>
    <row r="14421" spans="1:2" x14ac:dyDescent="0.25">
      <c r="A14421" s="170"/>
      <c r="B14421" s="168"/>
    </row>
    <row r="14422" spans="1:2" x14ac:dyDescent="0.25">
      <c r="A14422" s="170"/>
      <c r="B14422" s="168"/>
    </row>
    <row r="14423" spans="1:2" x14ac:dyDescent="0.25">
      <c r="A14423" s="170"/>
      <c r="B14423" s="168"/>
    </row>
    <row r="14424" spans="1:2" x14ac:dyDescent="0.25">
      <c r="A14424" s="170"/>
      <c r="B14424" s="168"/>
    </row>
    <row r="14425" spans="1:2" x14ac:dyDescent="0.25">
      <c r="A14425" s="170"/>
      <c r="B14425" s="168"/>
    </row>
    <row r="14426" spans="1:2" x14ac:dyDescent="0.25">
      <c r="A14426" s="170"/>
      <c r="B14426" s="168"/>
    </row>
    <row r="14427" spans="1:2" x14ac:dyDescent="0.25">
      <c r="A14427" s="170"/>
      <c r="B14427" s="168"/>
    </row>
    <row r="14428" spans="1:2" x14ac:dyDescent="0.25">
      <c r="A14428" s="170"/>
      <c r="B14428" s="168"/>
    </row>
    <row r="14429" spans="1:2" x14ac:dyDescent="0.25">
      <c r="A14429" s="170"/>
      <c r="B14429" s="168"/>
    </row>
    <row r="14430" spans="1:2" x14ac:dyDescent="0.25">
      <c r="A14430" s="170"/>
      <c r="B14430" s="168"/>
    </row>
    <row r="14431" spans="1:2" x14ac:dyDescent="0.25">
      <c r="A14431" s="170"/>
      <c r="B14431" s="168"/>
    </row>
    <row r="14432" spans="1:2" x14ac:dyDescent="0.25">
      <c r="A14432" s="170"/>
      <c r="B14432" s="168"/>
    </row>
    <row r="14433" spans="1:2" x14ac:dyDescent="0.25">
      <c r="A14433" s="170"/>
      <c r="B14433" s="168"/>
    </row>
    <row r="14434" spans="1:2" x14ac:dyDescent="0.25">
      <c r="A14434" s="170"/>
      <c r="B14434" s="168"/>
    </row>
    <row r="14435" spans="1:2" x14ac:dyDescent="0.25">
      <c r="A14435" s="170"/>
      <c r="B14435" s="168"/>
    </row>
    <row r="14436" spans="1:2" x14ac:dyDescent="0.25">
      <c r="A14436" s="170"/>
      <c r="B14436" s="168"/>
    </row>
    <row r="14437" spans="1:2" x14ac:dyDescent="0.25">
      <c r="A14437" s="170"/>
      <c r="B14437" s="168"/>
    </row>
    <row r="14438" spans="1:2" x14ac:dyDescent="0.25">
      <c r="A14438" s="170"/>
      <c r="B14438" s="168"/>
    </row>
    <row r="14439" spans="1:2" x14ac:dyDescent="0.25">
      <c r="A14439" s="170"/>
      <c r="B14439" s="168"/>
    </row>
    <row r="14440" spans="1:2" x14ac:dyDescent="0.25">
      <c r="A14440" s="170"/>
      <c r="B14440" s="168"/>
    </row>
    <row r="14441" spans="1:2" x14ac:dyDescent="0.25">
      <c r="A14441" s="170"/>
      <c r="B14441" s="168"/>
    </row>
    <row r="14442" spans="1:2" x14ac:dyDescent="0.25">
      <c r="A14442" s="170"/>
      <c r="B14442" s="168"/>
    </row>
    <row r="14443" spans="1:2" x14ac:dyDescent="0.25">
      <c r="A14443" s="170"/>
      <c r="B14443" s="168"/>
    </row>
    <row r="14444" spans="1:2" x14ac:dyDescent="0.25">
      <c r="A14444" s="170"/>
      <c r="B14444" s="168"/>
    </row>
    <row r="14445" spans="1:2" x14ac:dyDescent="0.25">
      <c r="A14445" s="170"/>
      <c r="B14445" s="168"/>
    </row>
    <row r="14446" spans="1:2" x14ac:dyDescent="0.25">
      <c r="A14446" s="170"/>
      <c r="B14446" s="168"/>
    </row>
    <row r="14447" spans="1:2" x14ac:dyDescent="0.25">
      <c r="A14447" s="170"/>
      <c r="B14447" s="168"/>
    </row>
    <row r="14448" spans="1:2" x14ac:dyDescent="0.25">
      <c r="A14448" s="170"/>
      <c r="B14448" s="168"/>
    </row>
    <row r="14449" spans="1:2" x14ac:dyDescent="0.25">
      <c r="A14449" s="170"/>
      <c r="B14449" s="168"/>
    </row>
    <row r="14450" spans="1:2" x14ac:dyDescent="0.25">
      <c r="A14450" s="170"/>
      <c r="B14450" s="168"/>
    </row>
    <row r="14451" spans="1:2" x14ac:dyDescent="0.25">
      <c r="A14451" s="170"/>
      <c r="B14451" s="168"/>
    </row>
    <row r="14452" spans="1:2" x14ac:dyDescent="0.25">
      <c r="A14452" s="170"/>
      <c r="B14452" s="168"/>
    </row>
    <row r="14453" spans="1:2" x14ac:dyDescent="0.25">
      <c r="A14453" s="170"/>
      <c r="B14453" s="168"/>
    </row>
    <row r="14454" spans="1:2" x14ac:dyDescent="0.25">
      <c r="A14454" s="170"/>
      <c r="B14454" s="168"/>
    </row>
    <row r="14455" spans="1:2" x14ac:dyDescent="0.25">
      <c r="A14455" s="170"/>
      <c r="B14455" s="168"/>
    </row>
    <row r="14456" spans="1:2" x14ac:dyDescent="0.25">
      <c r="A14456" s="170"/>
      <c r="B14456" s="168"/>
    </row>
    <row r="14457" spans="1:2" x14ac:dyDescent="0.25">
      <c r="A14457" s="170"/>
      <c r="B14457" s="168"/>
    </row>
    <row r="14458" spans="1:2" x14ac:dyDescent="0.25">
      <c r="A14458" s="170"/>
      <c r="B14458" s="168"/>
    </row>
    <row r="14459" spans="1:2" x14ac:dyDescent="0.25">
      <c r="A14459" s="170"/>
      <c r="B14459" s="168"/>
    </row>
    <row r="14460" spans="1:2" x14ac:dyDescent="0.25">
      <c r="A14460" s="170"/>
      <c r="B14460" s="168"/>
    </row>
    <row r="14461" spans="1:2" x14ac:dyDescent="0.25">
      <c r="A14461" s="170"/>
      <c r="B14461" s="168"/>
    </row>
    <row r="14462" spans="1:2" x14ac:dyDescent="0.25">
      <c r="A14462" s="170"/>
      <c r="B14462" s="168"/>
    </row>
    <row r="14463" spans="1:2" x14ac:dyDescent="0.25">
      <c r="A14463" s="170"/>
      <c r="B14463" s="168"/>
    </row>
    <row r="14464" spans="1:2" x14ac:dyDescent="0.25">
      <c r="A14464" s="170"/>
      <c r="B14464" s="168"/>
    </row>
    <row r="14465" spans="1:2" x14ac:dyDescent="0.25">
      <c r="A14465" s="170"/>
      <c r="B14465" s="168"/>
    </row>
    <row r="14466" spans="1:2" x14ac:dyDescent="0.25">
      <c r="A14466" s="170"/>
      <c r="B14466" s="168"/>
    </row>
    <row r="14467" spans="1:2" x14ac:dyDescent="0.25">
      <c r="A14467" s="170"/>
      <c r="B14467" s="168"/>
    </row>
    <row r="14468" spans="1:2" x14ac:dyDescent="0.25">
      <c r="A14468" s="170"/>
      <c r="B14468" s="168"/>
    </row>
    <row r="14469" spans="1:2" x14ac:dyDescent="0.25">
      <c r="A14469" s="170"/>
      <c r="B14469" s="168"/>
    </row>
    <row r="14470" spans="1:2" x14ac:dyDescent="0.25">
      <c r="A14470" s="170"/>
      <c r="B14470" s="168"/>
    </row>
    <row r="14471" spans="1:2" x14ac:dyDescent="0.25">
      <c r="A14471" s="170"/>
      <c r="B14471" s="168"/>
    </row>
    <row r="14472" spans="1:2" x14ac:dyDescent="0.25">
      <c r="A14472" s="170"/>
      <c r="B14472" s="168"/>
    </row>
    <row r="14473" spans="1:2" x14ac:dyDescent="0.25">
      <c r="A14473" s="170"/>
      <c r="B14473" s="168"/>
    </row>
    <row r="14474" spans="1:2" x14ac:dyDescent="0.25">
      <c r="A14474" s="170"/>
      <c r="B14474" s="168"/>
    </row>
    <row r="14475" spans="1:2" x14ac:dyDescent="0.25">
      <c r="A14475" s="170"/>
      <c r="B14475" s="168"/>
    </row>
    <row r="14476" spans="1:2" x14ac:dyDescent="0.25">
      <c r="A14476" s="170"/>
      <c r="B14476" s="168"/>
    </row>
    <row r="14477" spans="1:2" x14ac:dyDescent="0.25">
      <c r="A14477" s="170"/>
      <c r="B14477" s="168"/>
    </row>
    <row r="14478" spans="1:2" x14ac:dyDescent="0.25">
      <c r="A14478" s="170"/>
      <c r="B14478" s="168"/>
    </row>
    <row r="14479" spans="1:2" x14ac:dyDescent="0.25">
      <c r="A14479" s="170"/>
      <c r="B14479" s="168"/>
    </row>
    <row r="14480" spans="1:2" x14ac:dyDescent="0.25">
      <c r="A14480" s="170"/>
      <c r="B14480" s="168"/>
    </row>
    <row r="14481" spans="1:2" x14ac:dyDescent="0.25">
      <c r="A14481" s="170"/>
      <c r="B14481" s="168"/>
    </row>
    <row r="14482" spans="1:2" x14ac:dyDescent="0.25">
      <c r="A14482" s="170"/>
      <c r="B14482" s="168"/>
    </row>
    <row r="14483" spans="1:2" x14ac:dyDescent="0.25">
      <c r="A14483" s="170"/>
      <c r="B14483" s="168"/>
    </row>
    <row r="14484" spans="1:2" x14ac:dyDescent="0.25">
      <c r="A14484" s="170"/>
      <c r="B14484" s="168"/>
    </row>
    <row r="14485" spans="1:2" x14ac:dyDescent="0.25">
      <c r="A14485" s="170"/>
      <c r="B14485" s="168"/>
    </row>
    <row r="14486" spans="1:2" x14ac:dyDescent="0.25">
      <c r="A14486" s="170"/>
      <c r="B14486" s="168"/>
    </row>
    <row r="14487" spans="1:2" x14ac:dyDescent="0.25">
      <c r="A14487" s="170"/>
      <c r="B14487" s="168"/>
    </row>
    <row r="14488" spans="1:2" x14ac:dyDescent="0.25">
      <c r="A14488" s="170"/>
      <c r="B14488" s="168"/>
    </row>
    <row r="14489" spans="1:2" x14ac:dyDescent="0.25">
      <c r="A14489" s="170"/>
      <c r="B14489" s="168"/>
    </row>
    <row r="14490" spans="1:2" x14ac:dyDescent="0.25">
      <c r="A14490" s="170"/>
      <c r="B14490" s="168"/>
    </row>
    <row r="14491" spans="1:2" x14ac:dyDescent="0.25">
      <c r="A14491" s="170"/>
      <c r="B14491" s="168"/>
    </row>
    <row r="14492" spans="1:2" x14ac:dyDescent="0.25">
      <c r="A14492" s="170"/>
      <c r="B14492" s="168"/>
    </row>
    <row r="14493" spans="1:2" x14ac:dyDescent="0.25">
      <c r="A14493" s="170"/>
      <c r="B14493" s="168"/>
    </row>
    <row r="14494" spans="1:2" x14ac:dyDescent="0.25">
      <c r="A14494" s="170"/>
      <c r="B14494" s="168"/>
    </row>
    <row r="14495" spans="1:2" x14ac:dyDescent="0.25">
      <c r="A14495" s="170"/>
      <c r="B14495" s="168"/>
    </row>
    <row r="14496" spans="1:2" x14ac:dyDescent="0.25">
      <c r="A14496" s="170"/>
      <c r="B14496" s="168"/>
    </row>
    <row r="14497" spans="1:2" x14ac:dyDescent="0.25">
      <c r="A14497" s="170"/>
      <c r="B14497" s="168"/>
    </row>
    <row r="14498" spans="1:2" x14ac:dyDescent="0.25">
      <c r="A14498" s="170"/>
      <c r="B14498" s="168"/>
    </row>
    <row r="14499" spans="1:2" x14ac:dyDescent="0.25">
      <c r="A14499" s="170"/>
      <c r="B14499" s="168"/>
    </row>
    <row r="14500" spans="1:2" x14ac:dyDescent="0.25">
      <c r="A14500" s="170"/>
      <c r="B14500" s="168"/>
    </row>
    <row r="14501" spans="1:2" x14ac:dyDescent="0.25">
      <c r="A14501" s="170"/>
      <c r="B14501" s="168"/>
    </row>
    <row r="14502" spans="1:2" x14ac:dyDescent="0.25">
      <c r="A14502" s="170"/>
      <c r="B14502" s="168"/>
    </row>
    <row r="14503" spans="1:2" x14ac:dyDescent="0.25">
      <c r="A14503" s="170"/>
      <c r="B14503" s="168"/>
    </row>
    <row r="14504" spans="1:2" x14ac:dyDescent="0.25">
      <c r="A14504" s="170"/>
      <c r="B14504" s="168"/>
    </row>
    <row r="14505" spans="1:2" x14ac:dyDescent="0.25">
      <c r="A14505" s="170"/>
      <c r="B14505" s="168"/>
    </row>
    <row r="14506" spans="1:2" x14ac:dyDescent="0.25">
      <c r="A14506" s="170"/>
      <c r="B14506" s="168"/>
    </row>
    <row r="14507" spans="1:2" x14ac:dyDescent="0.25">
      <c r="A14507" s="170"/>
      <c r="B14507" s="168"/>
    </row>
    <row r="14508" spans="1:2" x14ac:dyDescent="0.25">
      <c r="A14508" s="170"/>
      <c r="B14508" s="168"/>
    </row>
    <row r="14509" spans="1:2" x14ac:dyDescent="0.25">
      <c r="A14509" s="170"/>
      <c r="B14509" s="168"/>
    </row>
    <row r="14510" spans="1:2" x14ac:dyDescent="0.25">
      <c r="A14510" s="170"/>
      <c r="B14510" s="168"/>
    </row>
    <row r="14511" spans="1:2" x14ac:dyDescent="0.25">
      <c r="A14511" s="170"/>
      <c r="B14511" s="168"/>
    </row>
    <row r="14512" spans="1:2" x14ac:dyDescent="0.25">
      <c r="A14512" s="170"/>
      <c r="B14512" s="168"/>
    </row>
    <row r="14513" spans="1:2" x14ac:dyDescent="0.25">
      <c r="A14513" s="170"/>
      <c r="B14513" s="168"/>
    </row>
    <row r="14514" spans="1:2" x14ac:dyDescent="0.25">
      <c r="A14514" s="170"/>
      <c r="B14514" s="168"/>
    </row>
    <row r="14515" spans="1:2" x14ac:dyDescent="0.25">
      <c r="A14515" s="170"/>
      <c r="B14515" s="168"/>
    </row>
    <row r="14516" spans="1:2" x14ac:dyDescent="0.25">
      <c r="A14516" s="170"/>
      <c r="B14516" s="168"/>
    </row>
    <row r="14517" spans="1:2" x14ac:dyDescent="0.25">
      <c r="A14517" s="170"/>
      <c r="B14517" s="168"/>
    </row>
    <row r="14518" spans="1:2" x14ac:dyDescent="0.25">
      <c r="A14518" s="170"/>
      <c r="B14518" s="168"/>
    </row>
    <row r="14519" spans="1:2" x14ac:dyDescent="0.25">
      <c r="A14519" s="170"/>
      <c r="B14519" s="168"/>
    </row>
    <row r="14520" spans="1:2" x14ac:dyDescent="0.25">
      <c r="A14520" s="170"/>
      <c r="B14520" s="168"/>
    </row>
    <row r="14521" spans="1:2" x14ac:dyDescent="0.25">
      <c r="A14521" s="170"/>
      <c r="B14521" s="168"/>
    </row>
    <row r="14522" spans="1:2" x14ac:dyDescent="0.25">
      <c r="A14522" s="170"/>
      <c r="B14522" s="168"/>
    </row>
    <row r="14523" spans="1:2" x14ac:dyDescent="0.25">
      <c r="A14523" s="170"/>
      <c r="B14523" s="168"/>
    </row>
    <row r="14524" spans="1:2" x14ac:dyDescent="0.25">
      <c r="A14524" s="170"/>
      <c r="B14524" s="168"/>
    </row>
    <row r="14525" spans="1:2" x14ac:dyDescent="0.25">
      <c r="A14525" s="170"/>
      <c r="B14525" s="168"/>
    </row>
    <row r="14526" spans="1:2" x14ac:dyDescent="0.25">
      <c r="A14526" s="170"/>
      <c r="B14526" s="168"/>
    </row>
    <row r="14527" spans="1:2" x14ac:dyDescent="0.25">
      <c r="A14527" s="170"/>
      <c r="B14527" s="168"/>
    </row>
    <row r="14528" spans="1:2" x14ac:dyDescent="0.25">
      <c r="A14528" s="170"/>
      <c r="B14528" s="168"/>
    </row>
    <row r="14529" spans="1:2" x14ac:dyDescent="0.25">
      <c r="A14529" s="170"/>
      <c r="B14529" s="168"/>
    </row>
    <row r="14530" spans="1:2" x14ac:dyDescent="0.25">
      <c r="A14530" s="170"/>
      <c r="B14530" s="168"/>
    </row>
    <row r="14531" spans="1:2" x14ac:dyDescent="0.25">
      <c r="A14531" s="170"/>
      <c r="B14531" s="168"/>
    </row>
    <row r="14532" spans="1:2" x14ac:dyDescent="0.25">
      <c r="A14532" s="170"/>
      <c r="B14532" s="168"/>
    </row>
    <row r="14533" spans="1:2" x14ac:dyDescent="0.25">
      <c r="A14533" s="170"/>
      <c r="B14533" s="168"/>
    </row>
    <row r="14534" spans="1:2" x14ac:dyDescent="0.25">
      <c r="A14534" s="170"/>
      <c r="B14534" s="168"/>
    </row>
    <row r="14535" spans="1:2" x14ac:dyDescent="0.25">
      <c r="A14535" s="170"/>
      <c r="B14535" s="168"/>
    </row>
    <row r="14536" spans="1:2" x14ac:dyDescent="0.25">
      <c r="A14536" s="170"/>
      <c r="B14536" s="168"/>
    </row>
    <row r="14537" spans="1:2" x14ac:dyDescent="0.25">
      <c r="A14537" s="170"/>
      <c r="B14537" s="168"/>
    </row>
    <row r="14538" spans="1:2" x14ac:dyDescent="0.25">
      <c r="A14538" s="170"/>
      <c r="B14538" s="168"/>
    </row>
    <row r="14539" spans="1:2" x14ac:dyDescent="0.25">
      <c r="A14539" s="170"/>
      <c r="B14539" s="168"/>
    </row>
    <row r="14540" spans="1:2" x14ac:dyDescent="0.25">
      <c r="A14540" s="170"/>
      <c r="B14540" s="168"/>
    </row>
    <row r="14541" spans="1:2" x14ac:dyDescent="0.25">
      <c r="A14541" s="170"/>
      <c r="B14541" s="168"/>
    </row>
    <row r="14542" spans="1:2" x14ac:dyDescent="0.25">
      <c r="A14542" s="170"/>
      <c r="B14542" s="168"/>
    </row>
    <row r="14543" spans="1:2" x14ac:dyDescent="0.25">
      <c r="A14543" s="170"/>
      <c r="B14543" s="168"/>
    </row>
    <row r="14544" spans="1:2" x14ac:dyDescent="0.25">
      <c r="A14544" s="170"/>
      <c r="B14544" s="168"/>
    </row>
    <row r="14545" spans="1:2" x14ac:dyDescent="0.25">
      <c r="A14545" s="170"/>
      <c r="B14545" s="168"/>
    </row>
    <row r="14546" spans="1:2" x14ac:dyDescent="0.25">
      <c r="A14546" s="170"/>
      <c r="B14546" s="168"/>
    </row>
    <row r="14547" spans="1:2" x14ac:dyDescent="0.25">
      <c r="A14547" s="170"/>
      <c r="B14547" s="168"/>
    </row>
    <row r="14548" spans="1:2" x14ac:dyDescent="0.25">
      <c r="A14548" s="170"/>
      <c r="B14548" s="168"/>
    </row>
    <row r="14549" spans="1:2" x14ac:dyDescent="0.25">
      <c r="A14549" s="170"/>
      <c r="B14549" s="168"/>
    </row>
    <row r="14550" spans="1:2" x14ac:dyDescent="0.25">
      <c r="A14550" s="170"/>
      <c r="B14550" s="168"/>
    </row>
    <row r="14551" spans="1:2" x14ac:dyDescent="0.25">
      <c r="A14551" s="170"/>
      <c r="B14551" s="168"/>
    </row>
    <row r="14552" spans="1:2" x14ac:dyDescent="0.25">
      <c r="A14552" s="170"/>
      <c r="B14552" s="168"/>
    </row>
    <row r="14553" spans="1:2" x14ac:dyDescent="0.25">
      <c r="A14553" s="170"/>
      <c r="B14553" s="168"/>
    </row>
    <row r="14554" spans="1:2" x14ac:dyDescent="0.25">
      <c r="A14554" s="170"/>
      <c r="B14554" s="168"/>
    </row>
    <row r="14555" spans="1:2" x14ac:dyDescent="0.25">
      <c r="A14555" s="170"/>
      <c r="B14555" s="168"/>
    </row>
    <row r="14556" spans="1:2" x14ac:dyDescent="0.25">
      <c r="A14556" s="170"/>
      <c r="B14556" s="168"/>
    </row>
    <row r="14557" spans="1:2" x14ac:dyDescent="0.25">
      <c r="A14557" s="170"/>
      <c r="B14557" s="168"/>
    </row>
    <row r="14558" spans="1:2" x14ac:dyDescent="0.25">
      <c r="A14558" s="170"/>
      <c r="B14558" s="168"/>
    </row>
    <row r="14559" spans="1:2" x14ac:dyDescent="0.25">
      <c r="A14559" s="170"/>
      <c r="B14559" s="168"/>
    </row>
    <row r="14560" spans="1:2" x14ac:dyDescent="0.25">
      <c r="A14560" s="170"/>
      <c r="B14560" s="168"/>
    </row>
    <row r="14561" spans="1:2" x14ac:dyDescent="0.25">
      <c r="A14561" s="170"/>
      <c r="B14561" s="168"/>
    </row>
    <row r="14562" spans="1:2" x14ac:dyDescent="0.25">
      <c r="A14562" s="170"/>
      <c r="B14562" s="168"/>
    </row>
    <row r="14563" spans="1:2" x14ac:dyDescent="0.25">
      <c r="A14563" s="170"/>
      <c r="B14563" s="168"/>
    </row>
    <row r="14564" spans="1:2" x14ac:dyDescent="0.25">
      <c r="A14564" s="170"/>
      <c r="B14564" s="168"/>
    </row>
    <row r="14565" spans="1:2" x14ac:dyDescent="0.25">
      <c r="A14565" s="170"/>
      <c r="B14565" s="168"/>
    </row>
    <row r="14566" spans="1:2" x14ac:dyDescent="0.25">
      <c r="A14566" s="170"/>
      <c r="B14566" s="168"/>
    </row>
    <row r="14567" spans="1:2" x14ac:dyDescent="0.25">
      <c r="A14567" s="170"/>
      <c r="B14567" s="168"/>
    </row>
    <row r="14568" spans="1:2" x14ac:dyDescent="0.25">
      <c r="A14568" s="170"/>
      <c r="B14568" s="168"/>
    </row>
    <row r="14569" spans="1:2" x14ac:dyDescent="0.25">
      <c r="A14569" s="170"/>
      <c r="B14569" s="168"/>
    </row>
    <row r="14570" spans="1:2" x14ac:dyDescent="0.25">
      <c r="A14570" s="170"/>
      <c r="B14570" s="168"/>
    </row>
    <row r="14571" spans="1:2" x14ac:dyDescent="0.25">
      <c r="A14571" s="170"/>
      <c r="B14571" s="168"/>
    </row>
    <row r="14572" spans="1:2" x14ac:dyDescent="0.25">
      <c r="A14572" s="170"/>
      <c r="B14572" s="168"/>
    </row>
    <row r="14573" spans="1:2" x14ac:dyDescent="0.25">
      <c r="A14573" s="170"/>
      <c r="B14573" s="168"/>
    </row>
    <row r="14574" spans="1:2" x14ac:dyDescent="0.25">
      <c r="A14574" s="170"/>
      <c r="B14574" s="168"/>
    </row>
    <row r="14575" spans="1:2" x14ac:dyDescent="0.25">
      <c r="A14575" s="170"/>
      <c r="B14575" s="168"/>
    </row>
    <row r="14576" spans="1:2" x14ac:dyDescent="0.25">
      <c r="A14576" s="170"/>
      <c r="B14576" s="168"/>
    </row>
    <row r="14577" spans="1:2" x14ac:dyDescent="0.25">
      <c r="A14577" s="170"/>
      <c r="B14577" s="168"/>
    </row>
    <row r="14578" spans="1:2" x14ac:dyDescent="0.25">
      <c r="A14578" s="170"/>
      <c r="B14578" s="168"/>
    </row>
    <row r="14579" spans="1:2" x14ac:dyDescent="0.25">
      <c r="A14579" s="170"/>
      <c r="B14579" s="168"/>
    </row>
    <row r="14580" spans="1:2" x14ac:dyDescent="0.25">
      <c r="A14580" s="170"/>
      <c r="B14580" s="168"/>
    </row>
    <row r="14581" spans="1:2" x14ac:dyDescent="0.25">
      <c r="A14581" s="170"/>
      <c r="B14581" s="168"/>
    </row>
    <row r="14582" spans="1:2" x14ac:dyDescent="0.25">
      <c r="A14582" s="170"/>
      <c r="B14582" s="168"/>
    </row>
    <row r="14583" spans="1:2" x14ac:dyDescent="0.25">
      <c r="A14583" s="170"/>
      <c r="B14583" s="168"/>
    </row>
    <row r="14584" spans="1:2" x14ac:dyDescent="0.25">
      <c r="A14584" s="170"/>
      <c r="B14584" s="168"/>
    </row>
    <row r="14585" spans="1:2" x14ac:dyDescent="0.25">
      <c r="A14585" s="170"/>
      <c r="B14585" s="168"/>
    </row>
    <row r="14586" spans="1:2" x14ac:dyDescent="0.25">
      <c r="A14586" s="170"/>
      <c r="B14586" s="168"/>
    </row>
    <row r="14587" spans="1:2" x14ac:dyDescent="0.25">
      <c r="A14587" s="170"/>
      <c r="B14587" s="168"/>
    </row>
    <row r="14588" spans="1:2" x14ac:dyDescent="0.25">
      <c r="A14588" s="170"/>
      <c r="B14588" s="168"/>
    </row>
    <row r="14589" spans="1:2" x14ac:dyDescent="0.25">
      <c r="A14589" s="170"/>
      <c r="B14589" s="168"/>
    </row>
    <row r="14590" spans="1:2" x14ac:dyDescent="0.25">
      <c r="A14590" s="170"/>
      <c r="B14590" s="168"/>
    </row>
    <row r="14591" spans="1:2" x14ac:dyDescent="0.25">
      <c r="A14591" s="170"/>
      <c r="B14591" s="168"/>
    </row>
    <row r="14592" spans="1:2" x14ac:dyDescent="0.25">
      <c r="A14592" s="170"/>
      <c r="B14592" s="168"/>
    </row>
    <row r="14593" spans="1:2" x14ac:dyDescent="0.25">
      <c r="A14593" s="170"/>
      <c r="B14593" s="168"/>
    </row>
    <row r="14594" spans="1:2" x14ac:dyDescent="0.25">
      <c r="A14594" s="170"/>
      <c r="B14594" s="168"/>
    </row>
    <row r="14595" spans="1:2" x14ac:dyDescent="0.25">
      <c r="A14595" s="170"/>
      <c r="B14595" s="168"/>
    </row>
    <row r="14596" spans="1:2" x14ac:dyDescent="0.25">
      <c r="A14596" s="170"/>
      <c r="B14596" s="168"/>
    </row>
    <row r="14597" spans="1:2" x14ac:dyDescent="0.25">
      <c r="A14597" s="170"/>
      <c r="B14597" s="168"/>
    </row>
    <row r="14598" spans="1:2" x14ac:dyDescent="0.25">
      <c r="A14598" s="170"/>
      <c r="B14598" s="168"/>
    </row>
    <row r="14599" spans="1:2" x14ac:dyDescent="0.25">
      <c r="A14599" s="170"/>
      <c r="B14599" s="168"/>
    </row>
    <row r="14600" spans="1:2" x14ac:dyDescent="0.25">
      <c r="A14600" s="170"/>
      <c r="B14600" s="168"/>
    </row>
    <row r="14601" spans="1:2" x14ac:dyDescent="0.25">
      <c r="A14601" s="170"/>
      <c r="B14601" s="168"/>
    </row>
    <row r="14602" spans="1:2" x14ac:dyDescent="0.25">
      <c r="A14602" s="170"/>
      <c r="B14602" s="168"/>
    </row>
    <row r="14603" spans="1:2" x14ac:dyDescent="0.25">
      <c r="A14603" s="170"/>
      <c r="B14603" s="168"/>
    </row>
    <row r="14604" spans="1:2" x14ac:dyDescent="0.25">
      <c r="A14604" s="170"/>
      <c r="B14604" s="168"/>
    </row>
    <row r="14605" spans="1:2" x14ac:dyDescent="0.25">
      <c r="A14605" s="170"/>
      <c r="B14605" s="168"/>
    </row>
    <row r="14606" spans="1:2" x14ac:dyDescent="0.25">
      <c r="A14606" s="170"/>
      <c r="B14606" s="168"/>
    </row>
    <row r="14607" spans="1:2" x14ac:dyDescent="0.25">
      <c r="A14607" s="170"/>
      <c r="B14607" s="168"/>
    </row>
    <row r="14608" spans="1:2" x14ac:dyDescent="0.25">
      <c r="A14608" s="170"/>
      <c r="B14608" s="168"/>
    </row>
    <row r="14609" spans="1:2" x14ac:dyDescent="0.25">
      <c r="A14609" s="170"/>
      <c r="B14609" s="168"/>
    </row>
    <row r="14610" spans="1:2" x14ac:dyDescent="0.25">
      <c r="A14610" s="170"/>
      <c r="B14610" s="168"/>
    </row>
    <row r="14611" spans="1:2" x14ac:dyDescent="0.25">
      <c r="A14611" s="170"/>
      <c r="B14611" s="168"/>
    </row>
    <row r="14612" spans="1:2" x14ac:dyDescent="0.25">
      <c r="A14612" s="170"/>
      <c r="B14612" s="168"/>
    </row>
    <row r="14613" spans="1:2" x14ac:dyDescent="0.25">
      <c r="A14613" s="170"/>
      <c r="B14613" s="168"/>
    </row>
    <row r="14614" spans="1:2" x14ac:dyDescent="0.25">
      <c r="A14614" s="170"/>
      <c r="B14614" s="168"/>
    </row>
    <row r="14615" spans="1:2" x14ac:dyDescent="0.25">
      <c r="A14615" s="170"/>
      <c r="B14615" s="168"/>
    </row>
    <row r="14616" spans="1:2" x14ac:dyDescent="0.25">
      <c r="A14616" s="170"/>
      <c r="B14616" s="168"/>
    </row>
    <row r="14617" spans="1:2" x14ac:dyDescent="0.25">
      <c r="A14617" s="170"/>
      <c r="B14617" s="168"/>
    </row>
    <row r="14618" spans="1:2" x14ac:dyDescent="0.25">
      <c r="A14618" s="170"/>
      <c r="B14618" s="168"/>
    </row>
    <row r="14619" spans="1:2" x14ac:dyDescent="0.25">
      <c r="A14619" s="170"/>
      <c r="B14619" s="168"/>
    </row>
    <row r="14620" spans="1:2" x14ac:dyDescent="0.25">
      <c r="A14620" s="170"/>
      <c r="B14620" s="168"/>
    </row>
    <row r="14621" spans="1:2" x14ac:dyDescent="0.25">
      <c r="A14621" s="170"/>
      <c r="B14621" s="168"/>
    </row>
    <row r="14622" spans="1:2" x14ac:dyDescent="0.25">
      <c r="A14622" s="170"/>
      <c r="B14622" s="168"/>
    </row>
    <row r="14623" spans="1:2" x14ac:dyDescent="0.25">
      <c r="A14623" s="170"/>
      <c r="B14623" s="168"/>
    </row>
    <row r="14624" spans="1:2" x14ac:dyDescent="0.25">
      <c r="A14624" s="170"/>
      <c r="B14624" s="168"/>
    </row>
    <row r="14625" spans="1:2" x14ac:dyDescent="0.25">
      <c r="A14625" s="170"/>
      <c r="B14625" s="168"/>
    </row>
    <row r="14626" spans="1:2" x14ac:dyDescent="0.25">
      <c r="A14626" s="170"/>
      <c r="B14626" s="168"/>
    </row>
    <row r="14627" spans="1:2" x14ac:dyDescent="0.25">
      <c r="A14627" s="170"/>
      <c r="B14627" s="168"/>
    </row>
    <row r="14628" spans="1:2" x14ac:dyDescent="0.25">
      <c r="A14628" s="170"/>
      <c r="B14628" s="168"/>
    </row>
    <row r="14629" spans="1:2" x14ac:dyDescent="0.25">
      <c r="A14629" s="170"/>
      <c r="B14629" s="168"/>
    </row>
    <row r="14630" spans="1:2" x14ac:dyDescent="0.25">
      <c r="A14630" s="170"/>
      <c r="B14630" s="168"/>
    </row>
    <row r="14631" spans="1:2" x14ac:dyDescent="0.25">
      <c r="A14631" s="170"/>
      <c r="B14631" s="168"/>
    </row>
    <row r="14632" spans="1:2" x14ac:dyDescent="0.25">
      <c r="A14632" s="170"/>
      <c r="B14632" s="168"/>
    </row>
    <row r="14633" spans="1:2" x14ac:dyDescent="0.25">
      <c r="A14633" s="170"/>
      <c r="B14633" s="168"/>
    </row>
    <row r="14634" spans="1:2" x14ac:dyDescent="0.25">
      <c r="A14634" s="170"/>
      <c r="B14634" s="168"/>
    </row>
    <row r="14635" spans="1:2" x14ac:dyDescent="0.25">
      <c r="A14635" s="170"/>
      <c r="B14635" s="168"/>
    </row>
    <row r="14636" spans="1:2" x14ac:dyDescent="0.25">
      <c r="A14636" s="170"/>
      <c r="B14636" s="168"/>
    </row>
    <row r="14637" spans="1:2" x14ac:dyDescent="0.25">
      <c r="A14637" s="170"/>
      <c r="B14637" s="168"/>
    </row>
    <row r="14638" spans="1:2" x14ac:dyDescent="0.25">
      <c r="A14638" s="170"/>
      <c r="B14638" s="168"/>
    </row>
    <row r="14639" spans="1:2" x14ac:dyDescent="0.25">
      <c r="A14639" s="170"/>
      <c r="B14639" s="168"/>
    </row>
    <row r="14640" spans="1:2" x14ac:dyDescent="0.25">
      <c r="A14640" s="170"/>
      <c r="B14640" s="168"/>
    </row>
    <row r="14641" spans="1:2" x14ac:dyDescent="0.25">
      <c r="A14641" s="170"/>
      <c r="B14641" s="168"/>
    </row>
    <row r="14642" spans="1:2" x14ac:dyDescent="0.25">
      <c r="A14642" s="170"/>
      <c r="B14642" s="168"/>
    </row>
    <row r="14643" spans="1:2" x14ac:dyDescent="0.25">
      <c r="A14643" s="170"/>
      <c r="B14643" s="168"/>
    </row>
    <row r="14644" spans="1:2" x14ac:dyDescent="0.25">
      <c r="A14644" s="170"/>
      <c r="B14644" s="168"/>
    </row>
    <row r="14645" spans="1:2" x14ac:dyDescent="0.25">
      <c r="A14645" s="170"/>
      <c r="B14645" s="168"/>
    </row>
    <row r="14646" spans="1:2" x14ac:dyDescent="0.25">
      <c r="A14646" s="170"/>
      <c r="B14646" s="168"/>
    </row>
    <row r="14647" spans="1:2" x14ac:dyDescent="0.25">
      <c r="A14647" s="170"/>
      <c r="B14647" s="168"/>
    </row>
    <row r="14648" spans="1:2" x14ac:dyDescent="0.25">
      <c r="A14648" s="170"/>
      <c r="B14648" s="168"/>
    </row>
    <row r="14649" spans="1:2" x14ac:dyDescent="0.25">
      <c r="A14649" s="170"/>
      <c r="B14649" s="168"/>
    </row>
    <row r="14650" spans="1:2" x14ac:dyDescent="0.25">
      <c r="A14650" s="170"/>
      <c r="B14650" s="168"/>
    </row>
    <row r="14651" spans="1:2" x14ac:dyDescent="0.25">
      <c r="A14651" s="170"/>
      <c r="B14651" s="168"/>
    </row>
    <row r="14652" spans="1:2" x14ac:dyDescent="0.25">
      <c r="A14652" s="170"/>
      <c r="B14652" s="168"/>
    </row>
    <row r="14653" spans="1:2" x14ac:dyDescent="0.25">
      <c r="A14653" s="170"/>
      <c r="B14653" s="168"/>
    </row>
    <row r="14654" spans="1:2" x14ac:dyDescent="0.25">
      <c r="A14654" s="170"/>
      <c r="B14654" s="168"/>
    </row>
    <row r="14655" spans="1:2" x14ac:dyDescent="0.25">
      <c r="A14655" s="170"/>
      <c r="B14655" s="168"/>
    </row>
    <row r="14656" spans="1:2" x14ac:dyDescent="0.25">
      <c r="A14656" s="170"/>
      <c r="B14656" s="168"/>
    </row>
    <row r="14657" spans="1:2" x14ac:dyDescent="0.25">
      <c r="A14657" s="170"/>
      <c r="B14657" s="168"/>
    </row>
    <row r="14658" spans="1:2" x14ac:dyDescent="0.25">
      <c r="A14658" s="170"/>
      <c r="B14658" s="168"/>
    </row>
    <row r="14659" spans="1:2" x14ac:dyDescent="0.25">
      <c r="A14659" s="170"/>
      <c r="B14659" s="168"/>
    </row>
    <row r="14660" spans="1:2" x14ac:dyDescent="0.25">
      <c r="A14660" s="170"/>
      <c r="B14660" s="168"/>
    </row>
    <row r="14661" spans="1:2" x14ac:dyDescent="0.25">
      <c r="A14661" s="170"/>
      <c r="B14661" s="168"/>
    </row>
    <row r="14662" spans="1:2" x14ac:dyDescent="0.25">
      <c r="A14662" s="170"/>
      <c r="B14662" s="168"/>
    </row>
    <row r="14663" spans="1:2" x14ac:dyDescent="0.25">
      <c r="A14663" s="170"/>
      <c r="B14663" s="168"/>
    </row>
    <row r="14664" spans="1:2" x14ac:dyDescent="0.25">
      <c r="A14664" s="170"/>
      <c r="B14664" s="168"/>
    </row>
    <row r="14665" spans="1:2" x14ac:dyDescent="0.25">
      <c r="A14665" s="170"/>
      <c r="B14665" s="168"/>
    </row>
    <row r="14666" spans="1:2" x14ac:dyDescent="0.25">
      <c r="A14666" s="170"/>
      <c r="B14666" s="168"/>
    </row>
    <row r="14667" spans="1:2" x14ac:dyDescent="0.25">
      <c r="A14667" s="170"/>
      <c r="B14667" s="168"/>
    </row>
    <row r="14668" spans="1:2" x14ac:dyDescent="0.25">
      <c r="A14668" s="170"/>
      <c r="B14668" s="168"/>
    </row>
    <row r="14669" spans="1:2" x14ac:dyDescent="0.25">
      <c r="A14669" s="170"/>
      <c r="B14669" s="168"/>
    </row>
    <row r="14670" spans="1:2" x14ac:dyDescent="0.25">
      <c r="A14670" s="170"/>
      <c r="B14670" s="168"/>
    </row>
    <row r="14671" spans="1:2" x14ac:dyDescent="0.25">
      <c r="A14671" s="170"/>
      <c r="B14671" s="168"/>
    </row>
    <row r="14672" spans="1:2" x14ac:dyDescent="0.25">
      <c r="A14672" s="170"/>
      <c r="B14672" s="168"/>
    </row>
    <row r="14673" spans="1:2" x14ac:dyDescent="0.25">
      <c r="A14673" s="170"/>
      <c r="B14673" s="168"/>
    </row>
    <row r="14674" spans="1:2" x14ac:dyDescent="0.25">
      <c r="A14674" s="170"/>
      <c r="B14674" s="168"/>
    </row>
    <row r="14675" spans="1:2" x14ac:dyDescent="0.25">
      <c r="A14675" s="170"/>
      <c r="B14675" s="168"/>
    </row>
    <row r="14676" spans="1:2" x14ac:dyDescent="0.25">
      <c r="A14676" s="170"/>
      <c r="B14676" s="168"/>
    </row>
    <row r="14677" spans="1:2" x14ac:dyDescent="0.25">
      <c r="A14677" s="170"/>
      <c r="B14677" s="168"/>
    </row>
    <row r="14678" spans="1:2" x14ac:dyDescent="0.25">
      <c r="A14678" s="170"/>
      <c r="B14678" s="168"/>
    </row>
    <row r="14679" spans="1:2" x14ac:dyDescent="0.25">
      <c r="A14679" s="170"/>
      <c r="B14679" s="168"/>
    </row>
    <row r="14680" spans="1:2" x14ac:dyDescent="0.25">
      <c r="A14680" s="170"/>
      <c r="B14680" s="168"/>
    </row>
    <row r="14681" spans="1:2" x14ac:dyDescent="0.25">
      <c r="A14681" s="170"/>
      <c r="B14681" s="168"/>
    </row>
    <row r="14682" spans="1:2" x14ac:dyDescent="0.25">
      <c r="A14682" s="170"/>
      <c r="B14682" s="168"/>
    </row>
    <row r="14683" spans="1:2" x14ac:dyDescent="0.25">
      <c r="A14683" s="170"/>
      <c r="B14683" s="168"/>
    </row>
    <row r="14684" spans="1:2" x14ac:dyDescent="0.25">
      <c r="A14684" s="170"/>
      <c r="B14684" s="168"/>
    </row>
    <row r="14685" spans="1:2" x14ac:dyDescent="0.25">
      <c r="A14685" s="170"/>
      <c r="B14685" s="168"/>
    </row>
    <row r="14686" spans="1:2" x14ac:dyDescent="0.25">
      <c r="A14686" s="170"/>
      <c r="B14686" s="168"/>
    </row>
    <row r="14687" spans="1:2" x14ac:dyDescent="0.25">
      <c r="A14687" s="170"/>
      <c r="B14687" s="168"/>
    </row>
    <row r="14688" spans="1:2" x14ac:dyDescent="0.25">
      <c r="A14688" s="170"/>
      <c r="B14688" s="168"/>
    </row>
    <row r="14689" spans="1:2" x14ac:dyDescent="0.25">
      <c r="A14689" s="170"/>
      <c r="B14689" s="168"/>
    </row>
    <row r="14690" spans="1:2" x14ac:dyDescent="0.25">
      <c r="A14690" s="170"/>
      <c r="B14690" s="168"/>
    </row>
    <row r="14691" spans="1:2" x14ac:dyDescent="0.25">
      <c r="A14691" s="170"/>
      <c r="B14691" s="168"/>
    </row>
    <row r="14692" spans="1:2" x14ac:dyDescent="0.25">
      <c r="A14692" s="170"/>
      <c r="B14692" s="168"/>
    </row>
    <row r="14693" spans="1:2" x14ac:dyDescent="0.25">
      <c r="A14693" s="170"/>
      <c r="B14693" s="168"/>
    </row>
    <row r="14694" spans="1:2" x14ac:dyDescent="0.25">
      <c r="A14694" s="170"/>
      <c r="B14694" s="168"/>
    </row>
    <row r="14695" spans="1:2" x14ac:dyDescent="0.25">
      <c r="A14695" s="170"/>
      <c r="B14695" s="168"/>
    </row>
    <row r="14696" spans="1:2" x14ac:dyDescent="0.25">
      <c r="A14696" s="170"/>
      <c r="B14696" s="168"/>
    </row>
    <row r="14697" spans="1:2" x14ac:dyDescent="0.25">
      <c r="A14697" s="170"/>
      <c r="B14697" s="168"/>
    </row>
    <row r="14698" spans="1:2" x14ac:dyDescent="0.25">
      <c r="A14698" s="170"/>
      <c r="B14698" s="168"/>
    </row>
    <row r="14699" spans="1:2" x14ac:dyDescent="0.25">
      <c r="A14699" s="170"/>
      <c r="B14699" s="168"/>
    </row>
    <row r="14700" spans="1:2" x14ac:dyDescent="0.25">
      <c r="A14700" s="170"/>
      <c r="B14700" s="168"/>
    </row>
    <row r="14701" spans="1:2" x14ac:dyDescent="0.25">
      <c r="A14701" s="170"/>
      <c r="B14701" s="168"/>
    </row>
    <row r="14702" spans="1:2" x14ac:dyDescent="0.25">
      <c r="A14702" s="170"/>
      <c r="B14702" s="168"/>
    </row>
    <row r="14703" spans="1:2" x14ac:dyDescent="0.25">
      <c r="A14703" s="170"/>
      <c r="B14703" s="168"/>
    </row>
    <row r="14704" spans="1:2" x14ac:dyDescent="0.25">
      <c r="A14704" s="170"/>
      <c r="B14704" s="168"/>
    </row>
    <row r="14705" spans="1:2" x14ac:dyDescent="0.25">
      <c r="A14705" s="170"/>
      <c r="B14705" s="168"/>
    </row>
    <row r="14706" spans="1:2" x14ac:dyDescent="0.25">
      <c r="A14706" s="170"/>
      <c r="B14706" s="168"/>
    </row>
    <row r="14707" spans="1:2" x14ac:dyDescent="0.25">
      <c r="A14707" s="170"/>
      <c r="B14707" s="168"/>
    </row>
    <row r="14708" spans="1:2" x14ac:dyDescent="0.25">
      <c r="A14708" s="170"/>
      <c r="B14708" s="168"/>
    </row>
    <row r="14709" spans="1:2" x14ac:dyDescent="0.25">
      <c r="A14709" s="170"/>
      <c r="B14709" s="168"/>
    </row>
    <row r="14710" spans="1:2" x14ac:dyDescent="0.25">
      <c r="A14710" s="170"/>
      <c r="B14710" s="168"/>
    </row>
    <row r="14711" spans="1:2" x14ac:dyDescent="0.25">
      <c r="A14711" s="170"/>
      <c r="B14711" s="168"/>
    </row>
    <row r="14712" spans="1:2" x14ac:dyDescent="0.25">
      <c r="A14712" s="170"/>
      <c r="B14712" s="168"/>
    </row>
    <row r="14713" spans="1:2" x14ac:dyDescent="0.25">
      <c r="A14713" s="170"/>
      <c r="B14713" s="168"/>
    </row>
    <row r="14714" spans="1:2" x14ac:dyDescent="0.25">
      <c r="A14714" s="170"/>
      <c r="B14714" s="168"/>
    </row>
    <row r="14715" spans="1:2" x14ac:dyDescent="0.25">
      <c r="A14715" s="170"/>
      <c r="B14715" s="168"/>
    </row>
    <row r="14716" spans="1:2" x14ac:dyDescent="0.25">
      <c r="A14716" s="170"/>
      <c r="B14716" s="168"/>
    </row>
    <row r="14717" spans="1:2" x14ac:dyDescent="0.25">
      <c r="A14717" s="170"/>
      <c r="B14717" s="168"/>
    </row>
    <row r="14718" spans="1:2" x14ac:dyDescent="0.25">
      <c r="A14718" s="170"/>
      <c r="B14718" s="168"/>
    </row>
    <row r="14719" spans="1:2" x14ac:dyDescent="0.25">
      <c r="A14719" s="170"/>
      <c r="B14719" s="168"/>
    </row>
    <row r="14720" spans="1:2" x14ac:dyDescent="0.25">
      <c r="A14720" s="170"/>
      <c r="B14720" s="168"/>
    </row>
    <row r="14721" spans="1:2" x14ac:dyDescent="0.25">
      <c r="A14721" s="170"/>
      <c r="B14721" s="168"/>
    </row>
    <row r="14722" spans="1:2" x14ac:dyDescent="0.25">
      <c r="A14722" s="170"/>
      <c r="B14722" s="168"/>
    </row>
    <row r="14723" spans="1:2" x14ac:dyDescent="0.25">
      <c r="A14723" s="170"/>
      <c r="B14723" s="168"/>
    </row>
    <row r="14724" spans="1:2" x14ac:dyDescent="0.25">
      <c r="A14724" s="170"/>
      <c r="B14724" s="168"/>
    </row>
    <row r="14725" spans="1:2" x14ac:dyDescent="0.25">
      <c r="A14725" s="170"/>
      <c r="B14725" s="168"/>
    </row>
    <row r="14726" spans="1:2" x14ac:dyDescent="0.25">
      <c r="A14726" s="170"/>
      <c r="B14726" s="168"/>
    </row>
    <row r="14727" spans="1:2" x14ac:dyDescent="0.25">
      <c r="A14727" s="170"/>
      <c r="B14727" s="168"/>
    </row>
    <row r="14728" spans="1:2" x14ac:dyDescent="0.25">
      <c r="A14728" s="170"/>
      <c r="B14728" s="168"/>
    </row>
    <row r="14729" spans="1:2" x14ac:dyDescent="0.25">
      <c r="A14729" s="170"/>
      <c r="B14729" s="168"/>
    </row>
    <row r="14730" spans="1:2" x14ac:dyDescent="0.25">
      <c r="A14730" s="170"/>
      <c r="B14730" s="168"/>
    </row>
    <row r="14731" spans="1:2" x14ac:dyDescent="0.25">
      <c r="A14731" s="170"/>
      <c r="B14731" s="168"/>
    </row>
    <row r="14732" spans="1:2" x14ac:dyDescent="0.25">
      <c r="A14732" s="170"/>
      <c r="B14732" s="168"/>
    </row>
    <row r="14733" spans="1:2" x14ac:dyDescent="0.25">
      <c r="A14733" s="170"/>
      <c r="B14733" s="168"/>
    </row>
    <row r="14734" spans="1:2" x14ac:dyDescent="0.25">
      <c r="A14734" s="170"/>
      <c r="B14734" s="168"/>
    </row>
    <row r="14735" spans="1:2" x14ac:dyDescent="0.25">
      <c r="A14735" s="170"/>
      <c r="B14735" s="168"/>
    </row>
    <row r="14736" spans="1:2" x14ac:dyDescent="0.25">
      <c r="A14736" s="170"/>
      <c r="B14736" s="168"/>
    </row>
    <row r="14737" spans="1:2" x14ac:dyDescent="0.25">
      <c r="A14737" s="170"/>
      <c r="B14737" s="168"/>
    </row>
    <row r="14738" spans="1:2" x14ac:dyDescent="0.25">
      <c r="A14738" s="170"/>
      <c r="B14738" s="168"/>
    </row>
    <row r="14739" spans="1:2" x14ac:dyDescent="0.25">
      <c r="A14739" s="170"/>
      <c r="B14739" s="168"/>
    </row>
    <row r="14740" spans="1:2" x14ac:dyDescent="0.25">
      <c r="A14740" s="170"/>
      <c r="B14740" s="168"/>
    </row>
    <row r="14741" spans="1:2" x14ac:dyDescent="0.25">
      <c r="A14741" s="170"/>
      <c r="B14741" s="168"/>
    </row>
    <row r="14742" spans="1:2" x14ac:dyDescent="0.25">
      <c r="A14742" s="170"/>
      <c r="B14742" s="168"/>
    </row>
    <row r="14743" spans="1:2" x14ac:dyDescent="0.25">
      <c r="A14743" s="170"/>
      <c r="B14743" s="168"/>
    </row>
    <row r="14744" spans="1:2" x14ac:dyDescent="0.25">
      <c r="A14744" s="170"/>
      <c r="B14744" s="168"/>
    </row>
    <row r="14745" spans="1:2" x14ac:dyDescent="0.25">
      <c r="A14745" s="170"/>
      <c r="B14745" s="168"/>
    </row>
    <row r="14746" spans="1:2" x14ac:dyDescent="0.25">
      <c r="A14746" s="170"/>
      <c r="B14746" s="168"/>
    </row>
    <row r="14747" spans="1:2" x14ac:dyDescent="0.25">
      <c r="A14747" s="170"/>
      <c r="B14747" s="168"/>
    </row>
    <row r="14748" spans="1:2" x14ac:dyDescent="0.25">
      <c r="A14748" s="170"/>
      <c r="B14748" s="168"/>
    </row>
    <row r="14749" spans="1:2" x14ac:dyDescent="0.25">
      <c r="A14749" s="170"/>
      <c r="B14749" s="168"/>
    </row>
    <row r="14750" spans="1:2" x14ac:dyDescent="0.25">
      <c r="A14750" s="170"/>
      <c r="B14750" s="168"/>
    </row>
    <row r="14751" spans="1:2" x14ac:dyDescent="0.25">
      <c r="A14751" s="170"/>
      <c r="B14751" s="168"/>
    </row>
    <row r="14752" spans="1:2" x14ac:dyDescent="0.25">
      <c r="A14752" s="170"/>
      <c r="B14752" s="168"/>
    </row>
    <row r="14753" spans="1:2" x14ac:dyDescent="0.25">
      <c r="A14753" s="170"/>
      <c r="B14753" s="168"/>
    </row>
    <row r="14754" spans="1:2" x14ac:dyDescent="0.25">
      <c r="A14754" s="170"/>
      <c r="B14754" s="168"/>
    </row>
    <row r="14755" spans="1:2" x14ac:dyDescent="0.25">
      <c r="A14755" s="170"/>
      <c r="B14755" s="168"/>
    </row>
    <row r="14756" spans="1:2" x14ac:dyDescent="0.25">
      <c r="A14756" s="170"/>
      <c r="B14756" s="168"/>
    </row>
    <row r="14757" spans="1:2" x14ac:dyDescent="0.25">
      <c r="A14757" s="170"/>
      <c r="B14757" s="168"/>
    </row>
    <row r="14758" spans="1:2" x14ac:dyDescent="0.25">
      <c r="A14758" s="170"/>
      <c r="B14758" s="168"/>
    </row>
    <row r="14759" spans="1:2" x14ac:dyDescent="0.25">
      <c r="A14759" s="170"/>
      <c r="B14759" s="168"/>
    </row>
    <row r="14760" spans="1:2" x14ac:dyDescent="0.25">
      <c r="A14760" s="170"/>
      <c r="B14760" s="168"/>
    </row>
    <row r="14761" spans="1:2" x14ac:dyDescent="0.25">
      <c r="A14761" s="170"/>
      <c r="B14761" s="168"/>
    </row>
    <row r="14762" spans="1:2" x14ac:dyDescent="0.25">
      <c r="A14762" s="170"/>
      <c r="B14762" s="168"/>
    </row>
    <row r="14763" spans="1:2" x14ac:dyDescent="0.25">
      <c r="A14763" s="170"/>
      <c r="B14763" s="168"/>
    </row>
    <row r="14764" spans="1:2" x14ac:dyDescent="0.25">
      <c r="A14764" s="170"/>
      <c r="B14764" s="168"/>
    </row>
    <row r="14765" spans="1:2" x14ac:dyDescent="0.25">
      <c r="A14765" s="170"/>
      <c r="B14765" s="168"/>
    </row>
    <row r="14766" spans="1:2" x14ac:dyDescent="0.25">
      <c r="A14766" s="170"/>
      <c r="B14766" s="168"/>
    </row>
    <row r="14767" spans="1:2" x14ac:dyDescent="0.25">
      <c r="A14767" s="170"/>
      <c r="B14767" s="168"/>
    </row>
    <row r="14768" spans="1:2" x14ac:dyDescent="0.25">
      <c r="A14768" s="170"/>
      <c r="B14768" s="168"/>
    </row>
    <row r="14769" spans="1:2" x14ac:dyDescent="0.25">
      <c r="A14769" s="170"/>
      <c r="B14769" s="168"/>
    </row>
    <row r="14770" spans="1:2" x14ac:dyDescent="0.25">
      <c r="A14770" s="170"/>
      <c r="B14770" s="168"/>
    </row>
    <row r="14771" spans="1:2" x14ac:dyDescent="0.25">
      <c r="A14771" s="170"/>
      <c r="B14771" s="168"/>
    </row>
    <row r="14772" spans="1:2" x14ac:dyDescent="0.25">
      <c r="A14772" s="170"/>
      <c r="B14772" s="168"/>
    </row>
    <row r="14773" spans="1:2" x14ac:dyDescent="0.25">
      <c r="A14773" s="170"/>
      <c r="B14773" s="168"/>
    </row>
    <row r="14774" spans="1:2" x14ac:dyDescent="0.25">
      <c r="A14774" s="170"/>
      <c r="B14774" s="168"/>
    </row>
    <row r="14775" spans="1:2" x14ac:dyDescent="0.25">
      <c r="A14775" s="170"/>
      <c r="B14775" s="168"/>
    </row>
    <row r="14776" spans="1:2" x14ac:dyDescent="0.25">
      <c r="A14776" s="170"/>
      <c r="B14776" s="168"/>
    </row>
    <row r="14777" spans="1:2" x14ac:dyDescent="0.25">
      <c r="A14777" s="170"/>
      <c r="B14777" s="168"/>
    </row>
    <row r="14778" spans="1:2" x14ac:dyDescent="0.25">
      <c r="A14778" s="170"/>
      <c r="B14778" s="168"/>
    </row>
    <row r="14779" spans="1:2" x14ac:dyDescent="0.25">
      <c r="A14779" s="170"/>
      <c r="B14779" s="168"/>
    </row>
    <row r="14780" spans="1:2" x14ac:dyDescent="0.25">
      <c r="A14780" s="170"/>
      <c r="B14780" s="168"/>
    </row>
    <row r="14781" spans="1:2" x14ac:dyDescent="0.25">
      <c r="A14781" s="170"/>
      <c r="B14781" s="168"/>
    </row>
    <row r="14782" spans="1:2" x14ac:dyDescent="0.25">
      <c r="A14782" s="170"/>
      <c r="B14782" s="168"/>
    </row>
    <row r="14783" spans="1:2" x14ac:dyDescent="0.25">
      <c r="A14783" s="170"/>
      <c r="B14783" s="168"/>
    </row>
    <row r="14784" spans="1:2" x14ac:dyDescent="0.25">
      <c r="A14784" s="170"/>
      <c r="B14784" s="168"/>
    </row>
    <row r="14785" spans="1:2" x14ac:dyDescent="0.25">
      <c r="A14785" s="170"/>
      <c r="B14785" s="168"/>
    </row>
    <row r="14786" spans="1:2" x14ac:dyDescent="0.25">
      <c r="A14786" s="170"/>
      <c r="B14786" s="168"/>
    </row>
    <row r="14787" spans="1:2" x14ac:dyDescent="0.25">
      <c r="A14787" s="170"/>
      <c r="B14787" s="168"/>
    </row>
    <row r="14788" spans="1:2" x14ac:dyDescent="0.25">
      <c r="A14788" s="170"/>
      <c r="B14788" s="168"/>
    </row>
    <row r="14789" spans="1:2" x14ac:dyDescent="0.25">
      <c r="A14789" s="170"/>
      <c r="B14789" s="168"/>
    </row>
    <row r="14790" spans="1:2" x14ac:dyDescent="0.25">
      <c r="A14790" s="170"/>
      <c r="B14790" s="168"/>
    </row>
    <row r="14791" spans="1:2" x14ac:dyDescent="0.25">
      <c r="A14791" s="170"/>
      <c r="B14791" s="168"/>
    </row>
    <row r="14792" spans="1:2" x14ac:dyDescent="0.25">
      <c r="A14792" s="170"/>
      <c r="B14792" s="168"/>
    </row>
    <row r="14793" spans="1:2" x14ac:dyDescent="0.25">
      <c r="A14793" s="170"/>
      <c r="B14793" s="168"/>
    </row>
    <row r="14794" spans="1:2" x14ac:dyDescent="0.25">
      <c r="A14794" s="170"/>
      <c r="B14794" s="168"/>
    </row>
    <row r="14795" spans="1:2" x14ac:dyDescent="0.25">
      <c r="A14795" s="170"/>
      <c r="B14795" s="168"/>
    </row>
    <row r="14796" spans="1:2" x14ac:dyDescent="0.25">
      <c r="A14796" s="170"/>
      <c r="B14796" s="168"/>
    </row>
    <row r="14797" spans="1:2" x14ac:dyDescent="0.25">
      <c r="A14797" s="170"/>
      <c r="B14797" s="168"/>
    </row>
    <row r="14798" spans="1:2" x14ac:dyDescent="0.25">
      <c r="A14798" s="170"/>
      <c r="B14798" s="168"/>
    </row>
    <row r="14799" spans="1:2" x14ac:dyDescent="0.25">
      <c r="A14799" s="170"/>
      <c r="B14799" s="168"/>
    </row>
    <row r="14800" spans="1:2" x14ac:dyDescent="0.25">
      <c r="A14800" s="170"/>
      <c r="B14800" s="168"/>
    </row>
    <row r="14801" spans="1:2" x14ac:dyDescent="0.25">
      <c r="A14801" s="170"/>
      <c r="B14801" s="168"/>
    </row>
    <row r="14802" spans="1:2" x14ac:dyDescent="0.25">
      <c r="A14802" s="170"/>
      <c r="B14802" s="168"/>
    </row>
    <row r="14803" spans="1:2" x14ac:dyDescent="0.25">
      <c r="A14803" s="170"/>
      <c r="B14803" s="168"/>
    </row>
    <row r="14804" spans="1:2" x14ac:dyDescent="0.25">
      <c r="A14804" s="170"/>
      <c r="B14804" s="168"/>
    </row>
    <row r="14805" spans="1:2" x14ac:dyDescent="0.25">
      <c r="A14805" s="170"/>
      <c r="B14805" s="168"/>
    </row>
    <row r="14806" spans="1:2" x14ac:dyDescent="0.25">
      <c r="A14806" s="170"/>
      <c r="B14806" s="168"/>
    </row>
    <row r="14807" spans="1:2" x14ac:dyDescent="0.25">
      <c r="A14807" s="170"/>
      <c r="B14807" s="168"/>
    </row>
    <row r="14808" spans="1:2" x14ac:dyDescent="0.25">
      <c r="A14808" s="170"/>
      <c r="B14808" s="168"/>
    </row>
    <row r="14809" spans="1:2" x14ac:dyDescent="0.25">
      <c r="A14809" s="170"/>
      <c r="B14809" s="168"/>
    </row>
    <row r="14810" spans="1:2" x14ac:dyDescent="0.25">
      <c r="A14810" s="170"/>
      <c r="B14810" s="168"/>
    </row>
    <row r="14811" spans="1:2" x14ac:dyDescent="0.25">
      <c r="A14811" s="170"/>
      <c r="B14811" s="168"/>
    </row>
    <row r="14812" spans="1:2" x14ac:dyDescent="0.25">
      <c r="A14812" s="170"/>
      <c r="B14812" s="168"/>
    </row>
    <row r="14813" spans="1:2" x14ac:dyDescent="0.25">
      <c r="A14813" s="170"/>
      <c r="B14813" s="168"/>
    </row>
    <row r="14814" spans="1:2" x14ac:dyDescent="0.25">
      <c r="A14814" s="170"/>
      <c r="B14814" s="168"/>
    </row>
    <row r="14815" spans="1:2" x14ac:dyDescent="0.25">
      <c r="A14815" s="170"/>
      <c r="B14815" s="168"/>
    </row>
    <row r="14816" spans="1:2" x14ac:dyDescent="0.25">
      <c r="A14816" s="170"/>
      <c r="B14816" s="168"/>
    </row>
    <row r="14817" spans="1:2" x14ac:dyDescent="0.25">
      <c r="A14817" s="170"/>
      <c r="B14817" s="168"/>
    </row>
    <row r="14818" spans="1:2" x14ac:dyDescent="0.25">
      <c r="A14818" s="170"/>
      <c r="B14818" s="168"/>
    </row>
    <row r="14819" spans="1:2" x14ac:dyDescent="0.25">
      <c r="A14819" s="170"/>
      <c r="B14819" s="168"/>
    </row>
    <row r="14820" spans="1:2" x14ac:dyDescent="0.25">
      <c r="A14820" s="170"/>
      <c r="B14820" s="168"/>
    </row>
    <row r="14821" spans="1:2" x14ac:dyDescent="0.25">
      <c r="A14821" s="170"/>
      <c r="B14821" s="168"/>
    </row>
    <row r="14822" spans="1:2" x14ac:dyDescent="0.25">
      <c r="A14822" s="170"/>
      <c r="B14822" s="168"/>
    </row>
    <row r="14823" spans="1:2" x14ac:dyDescent="0.25">
      <c r="A14823" s="170"/>
      <c r="B14823" s="168"/>
    </row>
    <row r="14824" spans="1:2" x14ac:dyDescent="0.25">
      <c r="A14824" s="170"/>
      <c r="B14824" s="168"/>
    </row>
    <row r="14825" spans="1:2" x14ac:dyDescent="0.25">
      <c r="A14825" s="170"/>
      <c r="B14825" s="168"/>
    </row>
    <row r="14826" spans="1:2" x14ac:dyDescent="0.25">
      <c r="A14826" s="170"/>
      <c r="B14826" s="168"/>
    </row>
    <row r="14827" spans="1:2" x14ac:dyDescent="0.25">
      <c r="A14827" s="170"/>
      <c r="B14827" s="168"/>
    </row>
    <row r="14828" spans="1:2" x14ac:dyDescent="0.25">
      <c r="A14828" s="170"/>
      <c r="B14828" s="168"/>
    </row>
    <row r="14829" spans="1:2" x14ac:dyDescent="0.25">
      <c r="A14829" s="170"/>
      <c r="B14829" s="168"/>
    </row>
    <row r="14830" spans="1:2" x14ac:dyDescent="0.25">
      <c r="A14830" s="170"/>
      <c r="B14830" s="168"/>
    </row>
    <row r="14831" spans="1:2" x14ac:dyDescent="0.25">
      <c r="A14831" s="170"/>
      <c r="B14831" s="168"/>
    </row>
    <row r="14832" spans="1:2" x14ac:dyDescent="0.25">
      <c r="A14832" s="170"/>
      <c r="B14832" s="168"/>
    </row>
    <row r="14833" spans="1:2" x14ac:dyDescent="0.25">
      <c r="A14833" s="170"/>
      <c r="B14833" s="168"/>
    </row>
    <row r="14834" spans="1:2" x14ac:dyDescent="0.25">
      <c r="A14834" s="170"/>
      <c r="B14834" s="168"/>
    </row>
    <row r="14835" spans="1:2" x14ac:dyDescent="0.25">
      <c r="A14835" s="170"/>
      <c r="B14835" s="168"/>
    </row>
    <row r="14836" spans="1:2" x14ac:dyDescent="0.25">
      <c r="A14836" s="170"/>
      <c r="B14836" s="168"/>
    </row>
    <row r="14837" spans="1:2" x14ac:dyDescent="0.25">
      <c r="A14837" s="170"/>
      <c r="B14837" s="168"/>
    </row>
    <row r="14838" spans="1:2" x14ac:dyDescent="0.25">
      <c r="A14838" s="170"/>
      <c r="B14838" s="168"/>
    </row>
    <row r="14839" spans="1:2" x14ac:dyDescent="0.25">
      <c r="A14839" s="170"/>
      <c r="B14839" s="168"/>
    </row>
    <row r="14840" spans="1:2" x14ac:dyDescent="0.25">
      <c r="A14840" s="170"/>
      <c r="B14840" s="168"/>
    </row>
    <row r="14841" spans="1:2" x14ac:dyDescent="0.25">
      <c r="A14841" s="170"/>
      <c r="B14841" s="168"/>
    </row>
    <row r="14842" spans="1:2" x14ac:dyDescent="0.25">
      <c r="A14842" s="170"/>
      <c r="B14842" s="168"/>
    </row>
    <row r="14843" spans="1:2" x14ac:dyDescent="0.25">
      <c r="A14843" s="170"/>
      <c r="B14843" s="168"/>
    </row>
    <row r="14844" spans="1:2" x14ac:dyDescent="0.25">
      <c r="A14844" s="170"/>
      <c r="B14844" s="168"/>
    </row>
    <row r="14845" spans="1:2" x14ac:dyDescent="0.25">
      <c r="A14845" s="170"/>
      <c r="B14845" s="168"/>
    </row>
    <row r="14846" spans="1:2" x14ac:dyDescent="0.25">
      <c r="A14846" s="170"/>
      <c r="B14846" s="168"/>
    </row>
    <row r="14847" spans="1:2" x14ac:dyDescent="0.25">
      <c r="A14847" s="170"/>
      <c r="B14847" s="168"/>
    </row>
    <row r="14848" spans="1:2" x14ac:dyDescent="0.25">
      <c r="A14848" s="170"/>
      <c r="B14848" s="168"/>
    </row>
    <row r="14849" spans="1:2" x14ac:dyDescent="0.25">
      <c r="A14849" s="170"/>
      <c r="B14849" s="168"/>
    </row>
    <row r="14850" spans="1:2" x14ac:dyDescent="0.25">
      <c r="A14850" s="170"/>
      <c r="B14850" s="168"/>
    </row>
    <row r="14851" spans="1:2" x14ac:dyDescent="0.25">
      <c r="A14851" s="170"/>
      <c r="B14851" s="168"/>
    </row>
    <row r="14852" spans="1:2" x14ac:dyDescent="0.25">
      <c r="A14852" s="170"/>
      <c r="B14852" s="168"/>
    </row>
    <row r="14853" spans="1:2" x14ac:dyDescent="0.25">
      <c r="A14853" s="170"/>
      <c r="B14853" s="168"/>
    </row>
    <row r="14854" spans="1:2" x14ac:dyDescent="0.25">
      <c r="A14854" s="170"/>
      <c r="B14854" s="168"/>
    </row>
    <row r="14855" spans="1:2" x14ac:dyDescent="0.25">
      <c r="A14855" s="170"/>
      <c r="B14855" s="168"/>
    </row>
    <row r="14856" spans="1:2" x14ac:dyDescent="0.25">
      <c r="A14856" s="170"/>
      <c r="B14856" s="168"/>
    </row>
    <row r="14857" spans="1:2" x14ac:dyDescent="0.25">
      <c r="A14857" s="170"/>
      <c r="B14857" s="168"/>
    </row>
    <row r="14858" spans="1:2" x14ac:dyDescent="0.25">
      <c r="A14858" s="170"/>
      <c r="B14858" s="168"/>
    </row>
    <row r="14859" spans="1:2" x14ac:dyDescent="0.25">
      <c r="A14859" s="170"/>
      <c r="B14859" s="168"/>
    </row>
    <row r="14860" spans="1:2" x14ac:dyDescent="0.25">
      <c r="A14860" s="170"/>
      <c r="B14860" s="168"/>
    </row>
    <row r="14861" spans="1:2" x14ac:dyDescent="0.25">
      <c r="A14861" s="170"/>
      <c r="B14861" s="168"/>
    </row>
    <row r="14862" spans="1:2" x14ac:dyDescent="0.25">
      <c r="A14862" s="170"/>
      <c r="B14862" s="168"/>
    </row>
    <row r="14863" spans="1:2" x14ac:dyDescent="0.25">
      <c r="A14863" s="170"/>
      <c r="B14863" s="168"/>
    </row>
    <row r="14864" spans="1:2" x14ac:dyDescent="0.25">
      <c r="A14864" s="170"/>
      <c r="B14864" s="168"/>
    </row>
    <row r="14865" spans="1:2" x14ac:dyDescent="0.25">
      <c r="A14865" s="170"/>
      <c r="B14865" s="168"/>
    </row>
    <row r="14866" spans="1:2" x14ac:dyDescent="0.25">
      <c r="A14866" s="170"/>
      <c r="B14866" s="168"/>
    </row>
    <row r="14867" spans="1:2" x14ac:dyDescent="0.25">
      <c r="A14867" s="170"/>
      <c r="B14867" s="168"/>
    </row>
    <row r="14868" spans="1:2" x14ac:dyDescent="0.25">
      <c r="A14868" s="170"/>
      <c r="B14868" s="168"/>
    </row>
    <row r="14869" spans="1:2" x14ac:dyDescent="0.25">
      <c r="A14869" s="170"/>
      <c r="B14869" s="168"/>
    </row>
    <row r="14870" spans="1:2" x14ac:dyDescent="0.25">
      <c r="A14870" s="170"/>
      <c r="B14870" s="168"/>
    </row>
    <row r="14871" spans="1:2" x14ac:dyDescent="0.25">
      <c r="A14871" s="170"/>
      <c r="B14871" s="168"/>
    </row>
    <row r="14872" spans="1:2" x14ac:dyDescent="0.25">
      <c r="A14872" s="170"/>
      <c r="B14872" s="168"/>
    </row>
    <row r="14873" spans="1:2" x14ac:dyDescent="0.25">
      <c r="A14873" s="170"/>
      <c r="B14873" s="168"/>
    </row>
    <row r="14874" spans="1:2" x14ac:dyDescent="0.25">
      <c r="A14874" s="170"/>
      <c r="B14874" s="168"/>
    </row>
    <row r="14875" spans="1:2" x14ac:dyDescent="0.25">
      <c r="A14875" s="170"/>
      <c r="B14875" s="168"/>
    </row>
    <row r="14876" spans="1:2" x14ac:dyDescent="0.25">
      <c r="A14876" s="170"/>
      <c r="B14876" s="168"/>
    </row>
    <row r="14877" spans="1:2" x14ac:dyDescent="0.25">
      <c r="A14877" s="170"/>
      <c r="B14877" s="168"/>
    </row>
    <row r="14878" spans="1:2" x14ac:dyDescent="0.25">
      <c r="A14878" s="170"/>
      <c r="B14878" s="168"/>
    </row>
    <row r="14879" spans="1:2" x14ac:dyDescent="0.25">
      <c r="A14879" s="170"/>
      <c r="B14879" s="168"/>
    </row>
    <row r="14880" spans="1:2" x14ac:dyDescent="0.25">
      <c r="A14880" s="170"/>
      <c r="B14880" s="168"/>
    </row>
    <row r="14881" spans="1:2" x14ac:dyDescent="0.25">
      <c r="A14881" s="170"/>
      <c r="B14881" s="168"/>
    </row>
    <row r="14882" spans="1:2" x14ac:dyDescent="0.25">
      <c r="A14882" s="170"/>
      <c r="B14882" s="168"/>
    </row>
    <row r="14883" spans="1:2" x14ac:dyDescent="0.25">
      <c r="A14883" s="170"/>
      <c r="B14883" s="168"/>
    </row>
    <row r="14884" spans="1:2" x14ac:dyDescent="0.25">
      <c r="A14884" s="170"/>
      <c r="B14884" s="168"/>
    </row>
    <row r="14885" spans="1:2" x14ac:dyDescent="0.25">
      <c r="A14885" s="170"/>
      <c r="B14885" s="168"/>
    </row>
    <row r="14886" spans="1:2" x14ac:dyDescent="0.25">
      <c r="A14886" s="170"/>
      <c r="B14886" s="168"/>
    </row>
    <row r="14887" spans="1:2" x14ac:dyDescent="0.25">
      <c r="A14887" s="170"/>
      <c r="B14887" s="168"/>
    </row>
    <row r="14888" spans="1:2" x14ac:dyDescent="0.25">
      <c r="A14888" s="170"/>
      <c r="B14888" s="168"/>
    </row>
    <row r="14889" spans="1:2" x14ac:dyDescent="0.25">
      <c r="A14889" s="170"/>
      <c r="B14889" s="168"/>
    </row>
    <row r="14890" spans="1:2" x14ac:dyDescent="0.25">
      <c r="A14890" s="170"/>
      <c r="B14890" s="168"/>
    </row>
    <row r="14891" spans="1:2" x14ac:dyDescent="0.25">
      <c r="A14891" s="170"/>
      <c r="B14891" s="168"/>
    </row>
    <row r="14892" spans="1:2" x14ac:dyDescent="0.25">
      <c r="A14892" s="170"/>
      <c r="B14892" s="168"/>
    </row>
    <row r="14893" spans="1:2" x14ac:dyDescent="0.25">
      <c r="A14893" s="170"/>
      <c r="B14893" s="168"/>
    </row>
    <row r="14894" spans="1:2" x14ac:dyDescent="0.25">
      <c r="A14894" s="170"/>
      <c r="B14894" s="168"/>
    </row>
    <row r="14895" spans="1:2" x14ac:dyDescent="0.25">
      <c r="A14895" s="170"/>
      <c r="B14895" s="168"/>
    </row>
    <row r="14896" spans="1:2" x14ac:dyDescent="0.25">
      <c r="A14896" s="170"/>
      <c r="B14896" s="168"/>
    </row>
    <row r="14897" spans="1:2" x14ac:dyDescent="0.25">
      <c r="A14897" s="170"/>
      <c r="B14897" s="168"/>
    </row>
    <row r="14898" spans="1:2" x14ac:dyDescent="0.25">
      <c r="A14898" s="170"/>
      <c r="B14898" s="168"/>
    </row>
    <row r="14899" spans="1:2" x14ac:dyDescent="0.25">
      <c r="A14899" s="170"/>
      <c r="B14899" s="168"/>
    </row>
    <row r="14900" spans="1:2" x14ac:dyDescent="0.25">
      <c r="A14900" s="170"/>
      <c r="B14900" s="168"/>
    </row>
    <row r="14901" spans="1:2" x14ac:dyDescent="0.25">
      <c r="A14901" s="170"/>
      <c r="B14901" s="168"/>
    </row>
    <row r="14902" spans="1:2" x14ac:dyDescent="0.25">
      <c r="A14902" s="170"/>
      <c r="B14902" s="168"/>
    </row>
    <row r="14903" spans="1:2" x14ac:dyDescent="0.25">
      <c r="A14903" s="170"/>
      <c r="B14903" s="168"/>
    </row>
    <row r="14904" spans="1:2" x14ac:dyDescent="0.25">
      <c r="A14904" s="170"/>
      <c r="B14904" s="168"/>
    </row>
    <row r="14905" spans="1:2" x14ac:dyDescent="0.25">
      <c r="A14905" s="170"/>
      <c r="B14905" s="168"/>
    </row>
    <row r="14906" spans="1:2" x14ac:dyDescent="0.25">
      <c r="A14906" s="170"/>
      <c r="B14906" s="168"/>
    </row>
    <row r="14907" spans="1:2" x14ac:dyDescent="0.25">
      <c r="A14907" s="170"/>
      <c r="B14907" s="168"/>
    </row>
    <row r="14908" spans="1:2" x14ac:dyDescent="0.25">
      <c r="A14908" s="170"/>
      <c r="B14908" s="168"/>
    </row>
    <row r="14909" spans="1:2" x14ac:dyDescent="0.25">
      <c r="A14909" s="170"/>
      <c r="B14909" s="168"/>
    </row>
    <row r="14910" spans="1:2" x14ac:dyDescent="0.25">
      <c r="A14910" s="170"/>
      <c r="B14910" s="168"/>
    </row>
    <row r="14911" spans="1:2" x14ac:dyDescent="0.25">
      <c r="A14911" s="170"/>
      <c r="B14911" s="168"/>
    </row>
    <row r="14912" spans="1:2" x14ac:dyDescent="0.25">
      <c r="A14912" s="170"/>
      <c r="B14912" s="168"/>
    </row>
    <row r="14913" spans="1:2" x14ac:dyDescent="0.25">
      <c r="A14913" s="170"/>
      <c r="B14913" s="168"/>
    </row>
    <row r="14914" spans="1:2" x14ac:dyDescent="0.25">
      <c r="A14914" s="170"/>
      <c r="B14914" s="168"/>
    </row>
    <row r="14915" spans="1:2" x14ac:dyDescent="0.25">
      <c r="A14915" s="170"/>
      <c r="B14915" s="168"/>
    </row>
    <row r="14916" spans="1:2" x14ac:dyDescent="0.25">
      <c r="A14916" s="170"/>
      <c r="B14916" s="168"/>
    </row>
    <row r="14917" spans="1:2" x14ac:dyDescent="0.25">
      <c r="A14917" s="170"/>
      <c r="B14917" s="168"/>
    </row>
    <row r="14918" spans="1:2" x14ac:dyDescent="0.25">
      <c r="A14918" s="170"/>
      <c r="B14918" s="168"/>
    </row>
    <row r="14919" spans="1:2" x14ac:dyDescent="0.25">
      <c r="A14919" s="170"/>
      <c r="B14919" s="168"/>
    </row>
    <row r="14920" spans="1:2" x14ac:dyDescent="0.25">
      <c r="A14920" s="170"/>
      <c r="B14920" s="168"/>
    </row>
    <row r="14921" spans="1:2" x14ac:dyDescent="0.25">
      <c r="A14921" s="170"/>
      <c r="B14921" s="168"/>
    </row>
    <row r="14922" spans="1:2" x14ac:dyDescent="0.25">
      <c r="A14922" s="170"/>
      <c r="B14922" s="168"/>
    </row>
    <row r="14923" spans="1:2" x14ac:dyDescent="0.25">
      <c r="A14923" s="170"/>
      <c r="B14923" s="168"/>
    </row>
    <row r="14924" spans="1:2" x14ac:dyDescent="0.25">
      <c r="A14924" s="170"/>
      <c r="B14924" s="168"/>
    </row>
    <row r="14925" spans="1:2" x14ac:dyDescent="0.25">
      <c r="A14925" s="170"/>
      <c r="B14925" s="168"/>
    </row>
    <row r="14926" spans="1:2" x14ac:dyDescent="0.25">
      <c r="A14926" s="170"/>
      <c r="B14926" s="168"/>
    </row>
    <row r="14927" spans="1:2" x14ac:dyDescent="0.25">
      <c r="A14927" s="170"/>
      <c r="B14927" s="168"/>
    </row>
    <row r="14928" spans="1:2" x14ac:dyDescent="0.25">
      <c r="A14928" s="170"/>
      <c r="B14928" s="168"/>
    </row>
    <row r="14929" spans="1:2" x14ac:dyDescent="0.25">
      <c r="A14929" s="170"/>
      <c r="B14929" s="168"/>
    </row>
    <row r="14930" spans="1:2" x14ac:dyDescent="0.25">
      <c r="A14930" s="170"/>
      <c r="B14930" s="168"/>
    </row>
    <row r="14931" spans="1:2" x14ac:dyDescent="0.25">
      <c r="A14931" s="170"/>
      <c r="B14931" s="168"/>
    </row>
    <row r="14932" spans="1:2" x14ac:dyDescent="0.25">
      <c r="A14932" s="170"/>
      <c r="B14932" s="168"/>
    </row>
    <row r="14933" spans="1:2" x14ac:dyDescent="0.25">
      <c r="A14933" s="170"/>
      <c r="B14933" s="168"/>
    </row>
    <row r="14934" spans="1:2" x14ac:dyDescent="0.25">
      <c r="A14934" s="170"/>
      <c r="B14934" s="168"/>
    </row>
    <row r="14935" spans="1:2" x14ac:dyDescent="0.25">
      <c r="A14935" s="170"/>
      <c r="B14935" s="168"/>
    </row>
    <row r="14936" spans="1:2" x14ac:dyDescent="0.25">
      <c r="A14936" s="170"/>
      <c r="B14936" s="168"/>
    </row>
    <row r="14937" spans="1:2" x14ac:dyDescent="0.25">
      <c r="A14937" s="170"/>
      <c r="B14937" s="168"/>
    </row>
    <row r="14938" spans="1:2" x14ac:dyDescent="0.25">
      <c r="A14938" s="170"/>
      <c r="B14938" s="168"/>
    </row>
    <row r="14939" spans="1:2" x14ac:dyDescent="0.25">
      <c r="A14939" s="170"/>
      <c r="B14939" s="168"/>
    </row>
    <row r="14940" spans="1:2" x14ac:dyDescent="0.25">
      <c r="A14940" s="170"/>
      <c r="B14940" s="168"/>
    </row>
    <row r="14941" spans="1:2" x14ac:dyDescent="0.25">
      <c r="A14941" s="170"/>
      <c r="B14941" s="168"/>
    </row>
    <row r="14942" spans="1:2" x14ac:dyDescent="0.25">
      <c r="A14942" s="170"/>
      <c r="B14942" s="168"/>
    </row>
    <row r="14943" spans="1:2" x14ac:dyDescent="0.25">
      <c r="A14943" s="170"/>
      <c r="B14943" s="168"/>
    </row>
    <row r="14944" spans="1:2" x14ac:dyDescent="0.25">
      <c r="A14944" s="170"/>
      <c r="B14944" s="168"/>
    </row>
    <row r="14945" spans="1:2" x14ac:dyDescent="0.25">
      <c r="A14945" s="170"/>
      <c r="B14945" s="168"/>
    </row>
    <row r="14946" spans="1:2" x14ac:dyDescent="0.25">
      <c r="A14946" s="170"/>
      <c r="B14946" s="168"/>
    </row>
    <row r="14947" spans="1:2" x14ac:dyDescent="0.25">
      <c r="A14947" s="170"/>
      <c r="B14947" s="168"/>
    </row>
    <row r="14948" spans="1:2" x14ac:dyDescent="0.25">
      <c r="A14948" s="170"/>
      <c r="B14948" s="168"/>
    </row>
    <row r="14949" spans="1:2" x14ac:dyDescent="0.25">
      <c r="A14949" s="170"/>
      <c r="B14949" s="168"/>
    </row>
    <row r="14950" spans="1:2" x14ac:dyDescent="0.25">
      <c r="A14950" s="170"/>
      <c r="B14950" s="168"/>
    </row>
    <row r="14951" spans="1:2" x14ac:dyDescent="0.25">
      <c r="A14951" s="170"/>
      <c r="B14951" s="168"/>
    </row>
    <row r="14952" spans="1:2" x14ac:dyDescent="0.25">
      <c r="A14952" s="170"/>
      <c r="B14952" s="168"/>
    </row>
    <row r="14953" spans="1:2" x14ac:dyDescent="0.25">
      <c r="A14953" s="170"/>
      <c r="B14953" s="168"/>
    </row>
    <row r="14954" spans="1:2" x14ac:dyDescent="0.25">
      <c r="A14954" s="170"/>
      <c r="B14954" s="168"/>
    </row>
    <row r="14955" spans="1:2" x14ac:dyDescent="0.25">
      <c r="A14955" s="170"/>
      <c r="B14955" s="168"/>
    </row>
    <row r="14956" spans="1:2" x14ac:dyDescent="0.25">
      <c r="A14956" s="170"/>
      <c r="B14956" s="168"/>
    </row>
    <row r="14957" spans="1:2" x14ac:dyDescent="0.25">
      <c r="A14957" s="170"/>
      <c r="B14957" s="168"/>
    </row>
    <row r="14958" spans="1:2" x14ac:dyDescent="0.25">
      <c r="A14958" s="170"/>
      <c r="B14958" s="168"/>
    </row>
    <row r="14959" spans="1:2" x14ac:dyDescent="0.25">
      <c r="A14959" s="170"/>
      <c r="B14959" s="168"/>
    </row>
    <row r="14960" spans="1:2" x14ac:dyDescent="0.25">
      <c r="A14960" s="170"/>
      <c r="B14960" s="168"/>
    </row>
    <row r="14961" spans="1:2" x14ac:dyDescent="0.25">
      <c r="A14961" s="170"/>
      <c r="B14961" s="168"/>
    </row>
    <row r="14962" spans="1:2" x14ac:dyDescent="0.25">
      <c r="A14962" s="170"/>
      <c r="B14962" s="168"/>
    </row>
    <row r="14963" spans="1:2" x14ac:dyDescent="0.25">
      <c r="A14963" s="170"/>
      <c r="B14963" s="168"/>
    </row>
    <row r="14964" spans="1:2" x14ac:dyDescent="0.25">
      <c r="A14964" s="170"/>
      <c r="B14964" s="168"/>
    </row>
    <row r="14965" spans="1:2" x14ac:dyDescent="0.25">
      <c r="A14965" s="170"/>
      <c r="B14965" s="168"/>
    </row>
    <row r="14966" spans="1:2" x14ac:dyDescent="0.25">
      <c r="A14966" s="170"/>
      <c r="B14966" s="168"/>
    </row>
    <row r="14967" spans="1:2" x14ac:dyDescent="0.25">
      <c r="A14967" s="170"/>
      <c r="B14967" s="168"/>
    </row>
    <row r="14968" spans="1:2" x14ac:dyDescent="0.25">
      <c r="A14968" s="170"/>
      <c r="B14968" s="168"/>
    </row>
    <row r="14969" spans="1:2" x14ac:dyDescent="0.25">
      <c r="A14969" s="170"/>
      <c r="B14969" s="168"/>
    </row>
    <row r="14970" spans="1:2" x14ac:dyDescent="0.25">
      <c r="A14970" s="170"/>
      <c r="B14970" s="168"/>
    </row>
    <row r="14971" spans="1:2" x14ac:dyDescent="0.25">
      <c r="A14971" s="170"/>
      <c r="B14971" s="168"/>
    </row>
    <row r="14972" spans="1:2" x14ac:dyDescent="0.25">
      <c r="A14972" s="170"/>
      <c r="B14972" s="168"/>
    </row>
    <row r="14973" spans="1:2" x14ac:dyDescent="0.25">
      <c r="A14973" s="170"/>
      <c r="B14973" s="168"/>
    </row>
    <row r="14974" spans="1:2" x14ac:dyDescent="0.25">
      <c r="A14974" s="170"/>
      <c r="B14974" s="168"/>
    </row>
    <row r="14975" spans="1:2" x14ac:dyDescent="0.25">
      <c r="A14975" s="170"/>
      <c r="B14975" s="168"/>
    </row>
    <row r="14976" spans="1:2" x14ac:dyDescent="0.25">
      <c r="A14976" s="170"/>
      <c r="B14976" s="168"/>
    </row>
    <row r="14977" spans="1:2" x14ac:dyDescent="0.25">
      <c r="A14977" s="170"/>
      <c r="B14977" s="168"/>
    </row>
    <row r="14978" spans="1:2" x14ac:dyDescent="0.25">
      <c r="A14978" s="170"/>
      <c r="B14978" s="168"/>
    </row>
    <row r="14979" spans="1:2" x14ac:dyDescent="0.25">
      <c r="A14979" s="170"/>
      <c r="B14979" s="168"/>
    </row>
    <row r="14980" spans="1:2" x14ac:dyDescent="0.25">
      <c r="A14980" s="170"/>
      <c r="B14980" s="168"/>
    </row>
    <row r="14981" spans="1:2" x14ac:dyDescent="0.25">
      <c r="A14981" s="170"/>
      <c r="B14981" s="168"/>
    </row>
    <row r="14982" spans="1:2" x14ac:dyDescent="0.25">
      <c r="A14982" s="170"/>
      <c r="B14982" s="168"/>
    </row>
    <row r="14983" spans="1:2" x14ac:dyDescent="0.25">
      <c r="A14983" s="170"/>
      <c r="B14983" s="168"/>
    </row>
    <row r="14984" spans="1:2" x14ac:dyDescent="0.25">
      <c r="A14984" s="170"/>
      <c r="B14984" s="168"/>
    </row>
    <row r="14985" spans="1:2" x14ac:dyDescent="0.25">
      <c r="A14985" s="170"/>
      <c r="B14985" s="168"/>
    </row>
    <row r="14986" spans="1:2" x14ac:dyDescent="0.25">
      <c r="A14986" s="170"/>
      <c r="B14986" s="168"/>
    </row>
    <row r="14987" spans="1:2" x14ac:dyDescent="0.25">
      <c r="A14987" s="170"/>
      <c r="B14987" s="168"/>
    </row>
    <row r="14988" spans="1:2" x14ac:dyDescent="0.25">
      <c r="A14988" s="170"/>
      <c r="B14988" s="168"/>
    </row>
    <row r="14989" spans="1:2" x14ac:dyDescent="0.25">
      <c r="A14989" s="170"/>
      <c r="B14989" s="168"/>
    </row>
    <row r="14990" spans="1:2" x14ac:dyDescent="0.25">
      <c r="A14990" s="170"/>
      <c r="B14990" s="168"/>
    </row>
    <row r="14991" spans="1:2" x14ac:dyDescent="0.25">
      <c r="A14991" s="170"/>
      <c r="B14991" s="168"/>
    </row>
    <row r="14992" spans="1:2" x14ac:dyDescent="0.25">
      <c r="A14992" s="170"/>
      <c r="B14992" s="168"/>
    </row>
    <row r="14993" spans="1:2" x14ac:dyDescent="0.25">
      <c r="A14993" s="170"/>
      <c r="B14993" s="168"/>
    </row>
    <row r="14994" spans="1:2" x14ac:dyDescent="0.25">
      <c r="A14994" s="170"/>
      <c r="B14994" s="168"/>
    </row>
    <row r="14995" spans="1:2" x14ac:dyDescent="0.25">
      <c r="A14995" s="170"/>
      <c r="B14995" s="168"/>
    </row>
    <row r="14996" spans="1:2" x14ac:dyDescent="0.25">
      <c r="A14996" s="170"/>
      <c r="B14996" s="168"/>
    </row>
    <row r="14997" spans="1:2" x14ac:dyDescent="0.25">
      <c r="A14997" s="170"/>
      <c r="B14997" s="168"/>
    </row>
    <row r="14998" spans="1:2" x14ac:dyDescent="0.25">
      <c r="A14998" s="170"/>
      <c r="B14998" s="168"/>
    </row>
    <row r="14999" spans="1:2" x14ac:dyDescent="0.25">
      <c r="A14999" s="170"/>
      <c r="B14999" s="168"/>
    </row>
    <row r="15000" spans="1:2" x14ac:dyDescent="0.25">
      <c r="A15000" s="170"/>
      <c r="B15000" s="168"/>
    </row>
    <row r="15001" spans="1:2" x14ac:dyDescent="0.25">
      <c r="A15001" s="170"/>
      <c r="B15001" s="168"/>
    </row>
    <row r="15002" spans="1:2" x14ac:dyDescent="0.25">
      <c r="A15002" s="170"/>
      <c r="B15002" s="168"/>
    </row>
    <row r="15003" spans="1:2" x14ac:dyDescent="0.25">
      <c r="A15003" s="170"/>
      <c r="B15003" s="168"/>
    </row>
    <row r="15004" spans="1:2" x14ac:dyDescent="0.25">
      <c r="A15004" s="170"/>
      <c r="B15004" s="168"/>
    </row>
    <row r="15005" spans="1:2" x14ac:dyDescent="0.25">
      <c r="A15005" s="170"/>
      <c r="B15005" s="168"/>
    </row>
    <row r="15006" spans="1:2" x14ac:dyDescent="0.25">
      <c r="A15006" s="170"/>
      <c r="B15006" s="168"/>
    </row>
    <row r="15007" spans="1:2" x14ac:dyDescent="0.25">
      <c r="A15007" s="170"/>
      <c r="B15007" s="168"/>
    </row>
    <row r="15008" spans="1:2" x14ac:dyDescent="0.25">
      <c r="A15008" s="170"/>
      <c r="B15008" s="168"/>
    </row>
    <row r="15009" spans="1:2" x14ac:dyDescent="0.25">
      <c r="A15009" s="170"/>
      <c r="B15009" s="168"/>
    </row>
    <row r="15010" spans="1:2" x14ac:dyDescent="0.25">
      <c r="A15010" s="170"/>
      <c r="B15010" s="168"/>
    </row>
    <row r="15011" spans="1:2" x14ac:dyDescent="0.25">
      <c r="A15011" s="170"/>
      <c r="B15011" s="168"/>
    </row>
    <row r="15012" spans="1:2" x14ac:dyDescent="0.25">
      <c r="A15012" s="170"/>
      <c r="B15012" s="168"/>
    </row>
    <row r="15013" spans="1:2" x14ac:dyDescent="0.25">
      <c r="A15013" s="170"/>
      <c r="B15013" s="168"/>
    </row>
    <row r="15014" spans="1:2" x14ac:dyDescent="0.25">
      <c r="A15014" s="170"/>
      <c r="B15014" s="168"/>
    </row>
    <row r="15015" spans="1:2" x14ac:dyDescent="0.25">
      <c r="A15015" s="170"/>
      <c r="B15015" s="168"/>
    </row>
    <row r="15016" spans="1:2" x14ac:dyDescent="0.25">
      <c r="A15016" s="170"/>
      <c r="B15016" s="168"/>
    </row>
    <row r="15017" spans="1:2" x14ac:dyDescent="0.25">
      <c r="A15017" s="170"/>
      <c r="B15017" s="168"/>
    </row>
    <row r="15018" spans="1:2" x14ac:dyDescent="0.25">
      <c r="A15018" s="170"/>
      <c r="B15018" s="168"/>
    </row>
    <row r="15019" spans="1:2" x14ac:dyDescent="0.25">
      <c r="A15019" s="170"/>
      <c r="B15019" s="168"/>
    </row>
    <row r="15020" spans="1:2" x14ac:dyDescent="0.25">
      <c r="A15020" s="170"/>
      <c r="B15020" s="168"/>
    </row>
    <row r="15021" spans="1:2" x14ac:dyDescent="0.25">
      <c r="A15021" s="170"/>
      <c r="B15021" s="168"/>
    </row>
    <row r="15022" spans="1:2" x14ac:dyDescent="0.25">
      <c r="A15022" s="170"/>
      <c r="B15022" s="168"/>
    </row>
    <row r="15023" spans="1:2" x14ac:dyDescent="0.25">
      <c r="A15023" s="170"/>
      <c r="B15023" s="168"/>
    </row>
    <row r="15024" spans="1:2" x14ac:dyDescent="0.25">
      <c r="A15024" s="170"/>
      <c r="B15024" s="168"/>
    </row>
    <row r="15025" spans="1:2" x14ac:dyDescent="0.25">
      <c r="A15025" s="170"/>
      <c r="B15025" s="168"/>
    </row>
    <row r="15026" spans="1:2" x14ac:dyDescent="0.25">
      <c r="A15026" s="170"/>
      <c r="B15026" s="168"/>
    </row>
    <row r="15027" spans="1:2" x14ac:dyDescent="0.25">
      <c r="A15027" s="170"/>
      <c r="B15027" s="168"/>
    </row>
    <row r="15028" spans="1:2" x14ac:dyDescent="0.25">
      <c r="A15028" s="170"/>
      <c r="B15028" s="168"/>
    </row>
    <row r="15029" spans="1:2" x14ac:dyDescent="0.25">
      <c r="A15029" s="170"/>
      <c r="B15029" s="168"/>
    </row>
    <row r="15030" spans="1:2" x14ac:dyDescent="0.25">
      <c r="A15030" s="170"/>
      <c r="B15030" s="168"/>
    </row>
    <row r="15031" spans="1:2" x14ac:dyDescent="0.25">
      <c r="A15031" s="170"/>
      <c r="B15031" s="168"/>
    </row>
    <row r="15032" spans="1:2" x14ac:dyDescent="0.25">
      <c r="A15032" s="170"/>
      <c r="B15032" s="168"/>
    </row>
    <row r="15033" spans="1:2" x14ac:dyDescent="0.25">
      <c r="A15033" s="170"/>
      <c r="B15033" s="168"/>
    </row>
    <row r="15034" spans="1:2" x14ac:dyDescent="0.25">
      <c r="A15034" s="170"/>
      <c r="B15034" s="168"/>
    </row>
    <row r="15035" spans="1:2" x14ac:dyDescent="0.25">
      <c r="A15035" s="170"/>
      <c r="B15035" s="168"/>
    </row>
    <row r="15036" spans="1:2" x14ac:dyDescent="0.25">
      <c r="A15036" s="170"/>
      <c r="B15036" s="168"/>
    </row>
    <row r="15037" spans="1:2" x14ac:dyDescent="0.25">
      <c r="A15037" s="170"/>
      <c r="B15037" s="168"/>
    </row>
    <row r="15038" spans="1:2" x14ac:dyDescent="0.25">
      <c r="A15038" s="170"/>
      <c r="B15038" s="168"/>
    </row>
    <row r="15039" spans="1:2" x14ac:dyDescent="0.25">
      <c r="A15039" s="170"/>
      <c r="B15039" s="168"/>
    </row>
    <row r="15040" spans="1:2" x14ac:dyDescent="0.25">
      <c r="A15040" s="170"/>
      <c r="B15040" s="168"/>
    </row>
    <row r="15041" spans="1:2" x14ac:dyDescent="0.25">
      <c r="A15041" s="170"/>
      <c r="B15041" s="168"/>
    </row>
    <row r="15042" spans="1:2" x14ac:dyDescent="0.25">
      <c r="A15042" s="170"/>
      <c r="B15042" s="168"/>
    </row>
    <row r="15043" spans="1:2" x14ac:dyDescent="0.25">
      <c r="A15043" s="170"/>
      <c r="B15043" s="168"/>
    </row>
    <row r="15044" spans="1:2" x14ac:dyDescent="0.25">
      <c r="A15044" s="170"/>
      <c r="B15044" s="168"/>
    </row>
    <row r="15045" spans="1:2" x14ac:dyDescent="0.25">
      <c r="A15045" s="170"/>
      <c r="B15045" s="168"/>
    </row>
    <row r="15046" spans="1:2" x14ac:dyDescent="0.25">
      <c r="A15046" s="170"/>
      <c r="B15046" s="168"/>
    </row>
    <row r="15047" spans="1:2" x14ac:dyDescent="0.25">
      <c r="A15047" s="170"/>
      <c r="B15047" s="168"/>
    </row>
    <row r="15048" spans="1:2" x14ac:dyDescent="0.25">
      <c r="A15048" s="170"/>
      <c r="B15048" s="168"/>
    </row>
    <row r="15049" spans="1:2" x14ac:dyDescent="0.25">
      <c r="A15049" s="170"/>
      <c r="B15049" s="168"/>
    </row>
    <row r="15050" spans="1:2" x14ac:dyDescent="0.25">
      <c r="A15050" s="170"/>
      <c r="B15050" s="168"/>
    </row>
    <row r="15051" spans="1:2" x14ac:dyDescent="0.25">
      <c r="A15051" s="170"/>
      <c r="B15051" s="168"/>
    </row>
    <row r="15052" spans="1:2" x14ac:dyDescent="0.25">
      <c r="A15052" s="170"/>
      <c r="B15052" s="168"/>
    </row>
    <row r="15053" spans="1:2" x14ac:dyDescent="0.25">
      <c r="A15053" s="170"/>
      <c r="B15053" s="168"/>
    </row>
    <row r="15054" spans="1:2" x14ac:dyDescent="0.25">
      <c r="A15054" s="170"/>
      <c r="B15054" s="168"/>
    </row>
    <row r="15055" spans="1:2" x14ac:dyDescent="0.25">
      <c r="A15055" s="170"/>
      <c r="B15055" s="168"/>
    </row>
    <row r="15056" spans="1:2" x14ac:dyDescent="0.25">
      <c r="A15056" s="170"/>
      <c r="B15056" s="168"/>
    </row>
    <row r="15057" spans="1:2" x14ac:dyDescent="0.25">
      <c r="A15057" s="170"/>
      <c r="B15057" s="168"/>
    </row>
    <row r="15058" spans="1:2" x14ac:dyDescent="0.25">
      <c r="A15058" s="170"/>
      <c r="B15058" s="168"/>
    </row>
    <row r="15059" spans="1:2" x14ac:dyDescent="0.25">
      <c r="A15059" s="170"/>
      <c r="B15059" s="168"/>
    </row>
    <row r="15060" spans="1:2" x14ac:dyDescent="0.25">
      <c r="A15060" s="170"/>
      <c r="B15060" s="168"/>
    </row>
    <row r="15061" spans="1:2" x14ac:dyDescent="0.25">
      <c r="A15061" s="170"/>
      <c r="B15061" s="168"/>
    </row>
    <row r="15062" spans="1:2" x14ac:dyDescent="0.25">
      <c r="A15062" s="170"/>
      <c r="B15062" s="168"/>
    </row>
    <row r="15063" spans="1:2" x14ac:dyDescent="0.25">
      <c r="A15063" s="170"/>
      <c r="B15063" s="168"/>
    </row>
    <row r="15064" spans="1:2" x14ac:dyDescent="0.25">
      <c r="A15064" s="170"/>
      <c r="B15064" s="168"/>
    </row>
    <row r="15065" spans="1:2" x14ac:dyDescent="0.25">
      <c r="A15065" s="170"/>
      <c r="B15065" s="168"/>
    </row>
    <row r="15066" spans="1:2" x14ac:dyDescent="0.25">
      <c r="A15066" s="170"/>
      <c r="B15066" s="168"/>
    </row>
    <row r="15067" spans="1:2" x14ac:dyDescent="0.25">
      <c r="A15067" s="170"/>
      <c r="B15067" s="168"/>
    </row>
    <row r="15068" spans="1:2" x14ac:dyDescent="0.25">
      <c r="A15068" s="170"/>
      <c r="B15068" s="168"/>
    </row>
    <row r="15069" spans="1:2" x14ac:dyDescent="0.25">
      <c r="A15069" s="170"/>
      <c r="B15069" s="168"/>
    </row>
    <row r="15070" spans="1:2" x14ac:dyDescent="0.25">
      <c r="A15070" s="170"/>
      <c r="B15070" s="168"/>
    </row>
    <row r="15071" spans="1:2" x14ac:dyDescent="0.25">
      <c r="A15071" s="170"/>
      <c r="B15071" s="168"/>
    </row>
    <row r="15072" spans="1:2" x14ac:dyDescent="0.25">
      <c r="A15072" s="170"/>
      <c r="B15072" s="168"/>
    </row>
    <row r="15073" spans="1:2" x14ac:dyDescent="0.25">
      <c r="A15073" s="170"/>
      <c r="B15073" s="168"/>
    </row>
    <row r="15074" spans="1:2" x14ac:dyDescent="0.25">
      <c r="A15074" s="170"/>
      <c r="B15074" s="168"/>
    </row>
    <row r="15075" spans="1:2" x14ac:dyDescent="0.25">
      <c r="A15075" s="170"/>
      <c r="B15075" s="168"/>
    </row>
    <row r="15076" spans="1:2" x14ac:dyDescent="0.25">
      <c r="A15076" s="170"/>
      <c r="B15076" s="168"/>
    </row>
    <row r="15077" spans="1:2" x14ac:dyDescent="0.25">
      <c r="A15077" s="170"/>
      <c r="B15077" s="168"/>
    </row>
    <row r="15078" spans="1:2" x14ac:dyDescent="0.25">
      <c r="A15078" s="170"/>
      <c r="B15078" s="168"/>
    </row>
    <row r="15079" spans="1:2" x14ac:dyDescent="0.25">
      <c r="A15079" s="170"/>
      <c r="B15079" s="168"/>
    </row>
    <row r="15080" spans="1:2" x14ac:dyDescent="0.25">
      <c r="A15080" s="170"/>
      <c r="B15080" s="168"/>
    </row>
    <row r="15081" spans="1:2" x14ac:dyDescent="0.25">
      <c r="A15081" s="170"/>
      <c r="B15081" s="168"/>
    </row>
    <row r="15082" spans="1:2" x14ac:dyDescent="0.25">
      <c r="A15082" s="170"/>
      <c r="B15082" s="168"/>
    </row>
    <row r="15083" spans="1:2" x14ac:dyDescent="0.25">
      <c r="A15083" s="170"/>
      <c r="B15083" s="168"/>
    </row>
    <row r="15084" spans="1:2" x14ac:dyDescent="0.25">
      <c r="A15084" s="170"/>
      <c r="B15084" s="168"/>
    </row>
    <row r="15085" spans="1:2" x14ac:dyDescent="0.25">
      <c r="A15085" s="170"/>
      <c r="B15085" s="168"/>
    </row>
    <row r="15086" spans="1:2" x14ac:dyDescent="0.25">
      <c r="A15086" s="170"/>
      <c r="B15086" s="168"/>
    </row>
    <row r="15087" spans="1:2" x14ac:dyDescent="0.25">
      <c r="A15087" s="170"/>
      <c r="B15087" s="168"/>
    </row>
    <row r="15088" spans="1:2" x14ac:dyDescent="0.25">
      <c r="A15088" s="170"/>
      <c r="B15088" s="168"/>
    </row>
    <row r="15089" spans="1:2" x14ac:dyDescent="0.25">
      <c r="A15089" s="170"/>
      <c r="B15089" s="168"/>
    </row>
    <row r="15090" spans="1:2" x14ac:dyDescent="0.25">
      <c r="A15090" s="170"/>
      <c r="B15090" s="168"/>
    </row>
    <row r="15091" spans="1:2" x14ac:dyDescent="0.25">
      <c r="A15091" s="170"/>
      <c r="B15091" s="168"/>
    </row>
    <row r="15092" spans="1:2" x14ac:dyDescent="0.25">
      <c r="A15092" s="170"/>
      <c r="B15092" s="168"/>
    </row>
    <row r="15093" spans="1:2" x14ac:dyDescent="0.25">
      <c r="A15093" s="170"/>
      <c r="B15093" s="168"/>
    </row>
    <row r="15094" spans="1:2" x14ac:dyDescent="0.25">
      <c r="A15094" s="170"/>
      <c r="B15094" s="168"/>
    </row>
    <row r="15095" spans="1:2" x14ac:dyDescent="0.25">
      <c r="A15095" s="170"/>
      <c r="B15095" s="168"/>
    </row>
    <row r="15096" spans="1:2" x14ac:dyDescent="0.25">
      <c r="A15096" s="170"/>
      <c r="B15096" s="168"/>
    </row>
    <row r="15097" spans="1:2" x14ac:dyDescent="0.25">
      <c r="A15097" s="170"/>
      <c r="B15097" s="168"/>
    </row>
    <row r="15098" spans="1:2" x14ac:dyDescent="0.25">
      <c r="A15098" s="170"/>
      <c r="B15098" s="168"/>
    </row>
    <row r="15099" spans="1:2" x14ac:dyDescent="0.25">
      <c r="A15099" s="170"/>
      <c r="B15099" s="168"/>
    </row>
    <row r="15100" spans="1:2" x14ac:dyDescent="0.25">
      <c r="A15100" s="170"/>
      <c r="B15100" s="168"/>
    </row>
    <row r="15101" spans="1:2" x14ac:dyDescent="0.25">
      <c r="A15101" s="170"/>
      <c r="B15101" s="168"/>
    </row>
    <row r="15102" spans="1:2" x14ac:dyDescent="0.25">
      <c r="A15102" s="170"/>
      <c r="B15102" s="168"/>
    </row>
    <row r="15103" spans="1:2" x14ac:dyDescent="0.25">
      <c r="A15103" s="170"/>
      <c r="B15103" s="168"/>
    </row>
    <row r="15104" spans="1:2" x14ac:dyDescent="0.25">
      <c r="A15104" s="170"/>
      <c r="B15104" s="168"/>
    </row>
    <row r="15105" spans="1:2" x14ac:dyDescent="0.25">
      <c r="A15105" s="170"/>
      <c r="B15105" s="168"/>
    </row>
    <row r="15106" spans="1:2" x14ac:dyDescent="0.25">
      <c r="A15106" s="170"/>
      <c r="B15106" s="168"/>
    </row>
    <row r="15107" spans="1:2" x14ac:dyDescent="0.25">
      <c r="A15107" s="170"/>
      <c r="B15107" s="168"/>
    </row>
    <row r="15108" spans="1:2" x14ac:dyDescent="0.25">
      <c r="A15108" s="170"/>
      <c r="B15108" s="168"/>
    </row>
    <row r="15109" spans="1:2" x14ac:dyDescent="0.25">
      <c r="A15109" s="170"/>
      <c r="B15109" s="168"/>
    </row>
    <row r="15110" spans="1:2" x14ac:dyDescent="0.25">
      <c r="A15110" s="170"/>
      <c r="B15110" s="168"/>
    </row>
    <row r="15111" spans="1:2" x14ac:dyDescent="0.25">
      <c r="A15111" s="170"/>
      <c r="B15111" s="168"/>
    </row>
    <row r="15112" spans="1:2" x14ac:dyDescent="0.25">
      <c r="A15112" s="170"/>
      <c r="B15112" s="168"/>
    </row>
    <row r="15113" spans="1:2" x14ac:dyDescent="0.25">
      <c r="A15113" s="170"/>
      <c r="B15113" s="168"/>
    </row>
    <row r="15114" spans="1:2" x14ac:dyDescent="0.25">
      <c r="A15114" s="170"/>
      <c r="B15114" s="168"/>
    </row>
    <row r="15115" spans="1:2" x14ac:dyDescent="0.25">
      <c r="A15115" s="170"/>
      <c r="B15115" s="168"/>
    </row>
    <row r="15116" spans="1:2" x14ac:dyDescent="0.25">
      <c r="A15116" s="170"/>
      <c r="B15116" s="168"/>
    </row>
    <row r="15117" spans="1:2" x14ac:dyDescent="0.25">
      <c r="A15117" s="170"/>
      <c r="B15117" s="168"/>
    </row>
    <row r="15118" spans="1:2" x14ac:dyDescent="0.25">
      <c r="A15118" s="170"/>
      <c r="B15118" s="168"/>
    </row>
    <row r="15119" spans="1:2" x14ac:dyDescent="0.25">
      <c r="A15119" s="170"/>
      <c r="B15119" s="168"/>
    </row>
    <row r="15120" spans="1:2" x14ac:dyDescent="0.25">
      <c r="A15120" s="170"/>
      <c r="B15120" s="168"/>
    </row>
    <row r="15121" spans="1:2" x14ac:dyDescent="0.25">
      <c r="A15121" s="170"/>
      <c r="B15121" s="168"/>
    </row>
    <row r="15122" spans="1:2" x14ac:dyDescent="0.25">
      <c r="A15122" s="170"/>
      <c r="B15122" s="168"/>
    </row>
    <row r="15123" spans="1:2" x14ac:dyDescent="0.25">
      <c r="A15123" s="170"/>
      <c r="B15123" s="168"/>
    </row>
    <row r="15124" spans="1:2" x14ac:dyDescent="0.25">
      <c r="A15124" s="170"/>
      <c r="B15124" s="168"/>
    </row>
    <row r="15125" spans="1:2" x14ac:dyDescent="0.25">
      <c r="A15125" s="170"/>
      <c r="B15125" s="168"/>
    </row>
    <row r="15126" spans="1:2" x14ac:dyDescent="0.25">
      <c r="A15126" s="170"/>
      <c r="B15126" s="168"/>
    </row>
    <row r="15127" spans="1:2" x14ac:dyDescent="0.25">
      <c r="A15127" s="170"/>
      <c r="B15127" s="168"/>
    </row>
    <row r="15128" spans="1:2" x14ac:dyDescent="0.25">
      <c r="A15128" s="170"/>
      <c r="B15128" s="168"/>
    </row>
    <row r="15129" spans="1:2" x14ac:dyDescent="0.25">
      <c r="A15129" s="170"/>
      <c r="B15129" s="168"/>
    </row>
    <row r="15130" spans="1:2" x14ac:dyDescent="0.25">
      <c r="A15130" s="170"/>
      <c r="B15130" s="168"/>
    </row>
    <row r="15131" spans="1:2" x14ac:dyDescent="0.25">
      <c r="A15131" s="170"/>
      <c r="B15131" s="168"/>
    </row>
    <row r="15132" spans="1:2" x14ac:dyDescent="0.25">
      <c r="A15132" s="170"/>
      <c r="B15132" s="168"/>
    </row>
    <row r="15133" spans="1:2" x14ac:dyDescent="0.25">
      <c r="A15133" s="170"/>
      <c r="B15133" s="168"/>
    </row>
    <row r="15134" spans="1:2" x14ac:dyDescent="0.25">
      <c r="A15134" s="170"/>
      <c r="B15134" s="168"/>
    </row>
    <row r="15135" spans="1:2" x14ac:dyDescent="0.25">
      <c r="A15135" s="170"/>
      <c r="B15135" s="168"/>
    </row>
    <row r="15136" spans="1:2" x14ac:dyDescent="0.25">
      <c r="A15136" s="170"/>
      <c r="B15136" s="168"/>
    </row>
    <row r="15137" spans="1:2" x14ac:dyDescent="0.25">
      <c r="A15137" s="170"/>
      <c r="B15137" s="168"/>
    </row>
    <row r="15138" spans="1:2" x14ac:dyDescent="0.25">
      <c r="A15138" s="170"/>
      <c r="B15138" s="168"/>
    </row>
    <row r="15139" spans="1:2" x14ac:dyDescent="0.25">
      <c r="A15139" s="170"/>
      <c r="B15139" s="168"/>
    </row>
    <row r="15140" spans="1:2" x14ac:dyDescent="0.25">
      <c r="A15140" s="170"/>
      <c r="B15140" s="168"/>
    </row>
    <row r="15141" spans="1:2" x14ac:dyDescent="0.25">
      <c r="A15141" s="170"/>
      <c r="B15141" s="168"/>
    </row>
    <row r="15142" spans="1:2" x14ac:dyDescent="0.25">
      <c r="A15142" s="170"/>
      <c r="B15142" s="168"/>
    </row>
    <row r="15143" spans="1:2" x14ac:dyDescent="0.25">
      <c r="A15143" s="170"/>
      <c r="B15143" s="168"/>
    </row>
    <row r="15144" spans="1:2" x14ac:dyDescent="0.25">
      <c r="A15144" s="170"/>
      <c r="B15144" s="168"/>
    </row>
    <row r="15145" spans="1:2" x14ac:dyDescent="0.25">
      <c r="A15145" s="170"/>
      <c r="B15145" s="168"/>
    </row>
    <row r="15146" spans="1:2" x14ac:dyDescent="0.25">
      <c r="A15146" s="170"/>
      <c r="B15146" s="168"/>
    </row>
    <row r="15147" spans="1:2" x14ac:dyDescent="0.25">
      <c r="A15147" s="170"/>
      <c r="B15147" s="168"/>
    </row>
    <row r="15148" spans="1:2" x14ac:dyDescent="0.25">
      <c r="A15148" s="170"/>
      <c r="B15148" s="168"/>
    </row>
    <row r="15149" spans="1:2" x14ac:dyDescent="0.25">
      <c r="A15149" s="170"/>
      <c r="B15149" s="168"/>
    </row>
    <row r="15150" spans="1:2" x14ac:dyDescent="0.25">
      <c r="A15150" s="170"/>
      <c r="B15150" s="168"/>
    </row>
    <row r="15151" spans="1:2" x14ac:dyDescent="0.25">
      <c r="A15151" s="170"/>
      <c r="B15151" s="168"/>
    </row>
    <row r="15152" spans="1:2" x14ac:dyDescent="0.25">
      <c r="A15152" s="170"/>
      <c r="B15152" s="168"/>
    </row>
    <row r="15153" spans="1:2" x14ac:dyDescent="0.25">
      <c r="A15153" s="170"/>
      <c r="B15153" s="168"/>
    </row>
    <row r="15154" spans="1:2" x14ac:dyDescent="0.25">
      <c r="A15154" s="170"/>
      <c r="B15154" s="168"/>
    </row>
    <row r="15155" spans="1:2" x14ac:dyDescent="0.25">
      <c r="A15155" s="170"/>
      <c r="B15155" s="168"/>
    </row>
    <row r="15156" spans="1:2" x14ac:dyDescent="0.25">
      <c r="A15156" s="170"/>
      <c r="B15156" s="168"/>
    </row>
    <row r="15157" spans="1:2" x14ac:dyDescent="0.25">
      <c r="A15157" s="170"/>
      <c r="B15157" s="168"/>
    </row>
    <row r="15158" spans="1:2" x14ac:dyDescent="0.25">
      <c r="A15158" s="170"/>
      <c r="B15158" s="168"/>
    </row>
    <row r="15159" spans="1:2" x14ac:dyDescent="0.25">
      <c r="A15159" s="170"/>
      <c r="B15159" s="168"/>
    </row>
    <row r="15160" spans="1:2" x14ac:dyDescent="0.25">
      <c r="A15160" s="170"/>
      <c r="B15160" s="168"/>
    </row>
    <row r="15161" spans="1:2" x14ac:dyDescent="0.25">
      <c r="A15161" s="170"/>
      <c r="B15161" s="168"/>
    </row>
    <row r="15162" spans="1:2" x14ac:dyDescent="0.25">
      <c r="A15162" s="170"/>
      <c r="B15162" s="168"/>
    </row>
    <row r="15163" spans="1:2" x14ac:dyDescent="0.25">
      <c r="A15163" s="170"/>
      <c r="B15163" s="168"/>
    </row>
    <row r="15164" spans="1:2" x14ac:dyDescent="0.25">
      <c r="A15164" s="170"/>
      <c r="B15164" s="168"/>
    </row>
    <row r="15165" spans="1:2" x14ac:dyDescent="0.25">
      <c r="A15165" s="170"/>
      <c r="B15165" s="168"/>
    </row>
    <row r="15166" spans="1:2" x14ac:dyDescent="0.25">
      <c r="A15166" s="170"/>
      <c r="B15166" s="168"/>
    </row>
    <row r="15167" spans="1:2" x14ac:dyDescent="0.25">
      <c r="A15167" s="170"/>
      <c r="B15167" s="168"/>
    </row>
    <row r="15168" spans="1:2" x14ac:dyDescent="0.25">
      <c r="A15168" s="170"/>
      <c r="B15168" s="168"/>
    </row>
    <row r="15169" spans="1:2" x14ac:dyDescent="0.25">
      <c r="A15169" s="170"/>
      <c r="B15169" s="168"/>
    </row>
    <row r="15170" spans="1:2" x14ac:dyDescent="0.25">
      <c r="A15170" s="170"/>
      <c r="B15170" s="168"/>
    </row>
    <row r="15171" spans="1:2" x14ac:dyDescent="0.25">
      <c r="A15171" s="170"/>
      <c r="B15171" s="168"/>
    </row>
    <row r="15172" spans="1:2" x14ac:dyDescent="0.25">
      <c r="A15172" s="170"/>
      <c r="B15172" s="168"/>
    </row>
    <row r="15173" spans="1:2" x14ac:dyDescent="0.25">
      <c r="A15173" s="170"/>
      <c r="B15173" s="168"/>
    </row>
    <row r="15174" spans="1:2" x14ac:dyDescent="0.25">
      <c r="A15174" s="170"/>
      <c r="B15174" s="168"/>
    </row>
    <row r="15175" spans="1:2" x14ac:dyDescent="0.25">
      <c r="A15175" s="170"/>
      <c r="B15175" s="168"/>
    </row>
    <row r="15176" spans="1:2" x14ac:dyDescent="0.25">
      <c r="A15176" s="170"/>
      <c r="B15176" s="168"/>
    </row>
    <row r="15177" spans="1:2" x14ac:dyDescent="0.25">
      <c r="A15177" s="170"/>
      <c r="B15177" s="168"/>
    </row>
    <row r="15178" spans="1:2" x14ac:dyDescent="0.25">
      <c r="A15178" s="170"/>
      <c r="B15178" s="168"/>
    </row>
    <row r="15179" spans="1:2" x14ac:dyDescent="0.25">
      <c r="A15179" s="170"/>
      <c r="B15179" s="168"/>
    </row>
    <row r="15180" spans="1:2" x14ac:dyDescent="0.25">
      <c r="A15180" s="170"/>
      <c r="B15180" s="168"/>
    </row>
    <row r="15181" spans="1:2" x14ac:dyDescent="0.25">
      <c r="A15181" s="170"/>
      <c r="B15181" s="168"/>
    </row>
    <row r="15182" spans="1:2" x14ac:dyDescent="0.25">
      <c r="A15182" s="170"/>
      <c r="B15182" s="168"/>
    </row>
    <row r="15183" spans="1:2" x14ac:dyDescent="0.25">
      <c r="A15183" s="170"/>
      <c r="B15183" s="168"/>
    </row>
    <row r="15184" spans="1:2" x14ac:dyDescent="0.25">
      <c r="A15184" s="170"/>
      <c r="B15184" s="168"/>
    </row>
    <row r="15185" spans="1:2" x14ac:dyDescent="0.25">
      <c r="A15185" s="170"/>
      <c r="B15185" s="168"/>
    </row>
    <row r="15186" spans="1:2" x14ac:dyDescent="0.25">
      <c r="A15186" s="170"/>
      <c r="B15186" s="168"/>
    </row>
    <row r="15187" spans="1:2" x14ac:dyDescent="0.25">
      <c r="A15187" s="170"/>
      <c r="B15187" s="168"/>
    </row>
    <row r="15188" spans="1:2" x14ac:dyDescent="0.25">
      <c r="A15188" s="170"/>
      <c r="B15188" s="168"/>
    </row>
    <row r="15189" spans="1:2" x14ac:dyDescent="0.25">
      <c r="A15189" s="170"/>
      <c r="B15189" s="168"/>
    </row>
    <row r="15190" spans="1:2" x14ac:dyDescent="0.25">
      <c r="A15190" s="170"/>
      <c r="B15190" s="168"/>
    </row>
    <row r="15191" spans="1:2" x14ac:dyDescent="0.25">
      <c r="A15191" s="170"/>
      <c r="B15191" s="168"/>
    </row>
    <row r="15192" spans="1:2" x14ac:dyDescent="0.25">
      <c r="A15192" s="170"/>
      <c r="B15192" s="168"/>
    </row>
    <row r="15193" spans="1:2" x14ac:dyDescent="0.25">
      <c r="A15193" s="170"/>
      <c r="B15193" s="168"/>
    </row>
    <row r="15194" spans="1:2" x14ac:dyDescent="0.25">
      <c r="A15194" s="170"/>
      <c r="B15194" s="168"/>
    </row>
    <row r="15195" spans="1:2" x14ac:dyDescent="0.25">
      <c r="A15195" s="170"/>
      <c r="B15195" s="168"/>
    </row>
    <row r="15196" spans="1:2" x14ac:dyDescent="0.25">
      <c r="A15196" s="170"/>
      <c r="B15196" s="168"/>
    </row>
    <row r="15197" spans="1:2" x14ac:dyDescent="0.25">
      <c r="A15197" s="170"/>
      <c r="B15197" s="168"/>
    </row>
    <row r="15198" spans="1:2" x14ac:dyDescent="0.25">
      <c r="A15198" s="170"/>
      <c r="B15198" s="168"/>
    </row>
    <row r="15199" spans="1:2" x14ac:dyDescent="0.25">
      <c r="A15199" s="170"/>
      <c r="B15199" s="168"/>
    </row>
    <row r="15200" spans="1:2" x14ac:dyDescent="0.25">
      <c r="A15200" s="170"/>
      <c r="B15200" s="168"/>
    </row>
    <row r="15201" spans="1:2" x14ac:dyDescent="0.25">
      <c r="A15201" s="170"/>
      <c r="B15201" s="168"/>
    </row>
    <row r="15202" spans="1:2" x14ac:dyDescent="0.25">
      <c r="A15202" s="170"/>
      <c r="B15202" s="168"/>
    </row>
    <row r="15203" spans="1:2" x14ac:dyDescent="0.25">
      <c r="A15203" s="170"/>
      <c r="B15203" s="168"/>
    </row>
    <row r="15204" spans="1:2" x14ac:dyDescent="0.25">
      <c r="A15204" s="170"/>
      <c r="B15204" s="168"/>
    </row>
    <row r="15205" spans="1:2" x14ac:dyDescent="0.25">
      <c r="A15205" s="170"/>
      <c r="B15205" s="168"/>
    </row>
    <row r="15206" spans="1:2" x14ac:dyDescent="0.25">
      <c r="A15206" s="170"/>
      <c r="B15206" s="168"/>
    </row>
    <row r="15207" spans="1:2" x14ac:dyDescent="0.25">
      <c r="A15207" s="170"/>
      <c r="B15207" s="168"/>
    </row>
    <row r="15208" spans="1:2" x14ac:dyDescent="0.25">
      <c r="A15208" s="170"/>
      <c r="B15208" s="168"/>
    </row>
    <row r="15209" spans="1:2" x14ac:dyDescent="0.25">
      <c r="A15209" s="170"/>
      <c r="B15209" s="168"/>
    </row>
    <row r="15210" spans="1:2" x14ac:dyDescent="0.25">
      <c r="A15210" s="170"/>
      <c r="B15210" s="168"/>
    </row>
    <row r="15211" spans="1:2" x14ac:dyDescent="0.25">
      <c r="A15211" s="170"/>
      <c r="B15211" s="168"/>
    </row>
    <row r="15212" spans="1:2" x14ac:dyDescent="0.25">
      <c r="A15212" s="170"/>
      <c r="B15212" s="168"/>
    </row>
    <row r="15213" spans="1:2" x14ac:dyDescent="0.25">
      <c r="A15213" s="170"/>
      <c r="B15213" s="168"/>
    </row>
    <row r="15214" spans="1:2" x14ac:dyDescent="0.25">
      <c r="A15214" s="170"/>
      <c r="B15214" s="168"/>
    </row>
    <row r="15215" spans="1:2" x14ac:dyDescent="0.25">
      <c r="A15215" s="170"/>
      <c r="B15215" s="168"/>
    </row>
    <row r="15216" spans="1:2" x14ac:dyDescent="0.25">
      <c r="A15216" s="170"/>
      <c r="B15216" s="168"/>
    </row>
    <row r="15217" spans="1:2" x14ac:dyDescent="0.25">
      <c r="A15217" s="170"/>
      <c r="B15217" s="168"/>
    </row>
    <row r="15218" spans="1:2" x14ac:dyDescent="0.25">
      <c r="A15218" s="170"/>
      <c r="B15218" s="168"/>
    </row>
    <row r="15219" spans="1:2" x14ac:dyDescent="0.25">
      <c r="A15219" s="170"/>
      <c r="B15219" s="168"/>
    </row>
    <row r="15220" spans="1:2" x14ac:dyDescent="0.25">
      <c r="A15220" s="170"/>
      <c r="B15220" s="168"/>
    </row>
    <row r="15221" spans="1:2" x14ac:dyDescent="0.25">
      <c r="A15221" s="170"/>
      <c r="B15221" s="168"/>
    </row>
    <row r="15222" spans="1:2" x14ac:dyDescent="0.25">
      <c r="A15222" s="170"/>
      <c r="B15222" s="168"/>
    </row>
    <row r="15223" spans="1:2" x14ac:dyDescent="0.25">
      <c r="A15223" s="170"/>
      <c r="B15223" s="168"/>
    </row>
    <row r="15224" spans="1:2" x14ac:dyDescent="0.25">
      <c r="A15224" s="170"/>
      <c r="B15224" s="168"/>
    </row>
    <row r="15225" spans="1:2" x14ac:dyDescent="0.25">
      <c r="A15225" s="170"/>
      <c r="B15225" s="168"/>
    </row>
    <row r="15226" spans="1:2" x14ac:dyDescent="0.25">
      <c r="A15226" s="170"/>
      <c r="B15226" s="168"/>
    </row>
    <row r="15227" spans="1:2" x14ac:dyDescent="0.25">
      <c r="A15227" s="170"/>
      <c r="B15227" s="168"/>
    </row>
    <row r="15228" spans="1:2" x14ac:dyDescent="0.25">
      <c r="A15228" s="170"/>
      <c r="B15228" s="168"/>
    </row>
    <row r="15229" spans="1:2" x14ac:dyDescent="0.25">
      <c r="A15229" s="170"/>
      <c r="B15229" s="168"/>
    </row>
    <row r="15230" spans="1:2" x14ac:dyDescent="0.25">
      <c r="A15230" s="170"/>
      <c r="B15230" s="168"/>
    </row>
    <row r="15231" spans="1:2" x14ac:dyDescent="0.25">
      <c r="A15231" s="170"/>
      <c r="B15231" s="168"/>
    </row>
    <row r="15232" spans="1:2" x14ac:dyDescent="0.25">
      <c r="A15232" s="170"/>
      <c r="B15232" s="168"/>
    </row>
    <row r="15233" spans="1:2" x14ac:dyDescent="0.25">
      <c r="A15233" s="170"/>
      <c r="B15233" s="168"/>
    </row>
    <row r="15234" spans="1:2" x14ac:dyDescent="0.25">
      <c r="A15234" s="170"/>
      <c r="B15234" s="168"/>
    </row>
    <row r="15235" spans="1:2" x14ac:dyDescent="0.25">
      <c r="A15235" s="170"/>
      <c r="B15235" s="168"/>
    </row>
    <row r="15236" spans="1:2" x14ac:dyDescent="0.25">
      <c r="A15236" s="170"/>
      <c r="B15236" s="168"/>
    </row>
    <row r="15237" spans="1:2" x14ac:dyDescent="0.25">
      <c r="A15237" s="170"/>
      <c r="B15237" s="168"/>
    </row>
    <row r="15238" spans="1:2" x14ac:dyDescent="0.25">
      <c r="A15238" s="170"/>
      <c r="B15238" s="168"/>
    </row>
    <row r="15239" spans="1:2" x14ac:dyDescent="0.25">
      <c r="A15239" s="170"/>
      <c r="B15239" s="168"/>
    </row>
    <row r="15240" spans="1:2" x14ac:dyDescent="0.25">
      <c r="A15240" s="170"/>
      <c r="B15240" s="168"/>
    </row>
    <row r="15241" spans="1:2" x14ac:dyDescent="0.25">
      <c r="A15241" s="170"/>
      <c r="B15241" s="168"/>
    </row>
    <row r="15242" spans="1:2" x14ac:dyDescent="0.25">
      <c r="A15242" s="170"/>
      <c r="B15242" s="168"/>
    </row>
    <row r="15243" spans="1:2" x14ac:dyDescent="0.25">
      <c r="A15243" s="170"/>
      <c r="B15243" s="168"/>
    </row>
    <row r="15244" spans="1:2" x14ac:dyDescent="0.25">
      <c r="A15244" s="170"/>
      <c r="B15244" s="168"/>
    </row>
    <row r="15245" spans="1:2" x14ac:dyDescent="0.25">
      <c r="A15245" s="170"/>
      <c r="B15245" s="168"/>
    </row>
    <row r="15246" spans="1:2" x14ac:dyDescent="0.25">
      <c r="A15246" s="170"/>
      <c r="B15246" s="168"/>
    </row>
    <row r="15247" spans="1:2" x14ac:dyDescent="0.25">
      <c r="A15247" s="170"/>
      <c r="B15247" s="168"/>
    </row>
    <row r="15248" spans="1:2" x14ac:dyDescent="0.25">
      <c r="A15248" s="170"/>
      <c r="B15248" s="168"/>
    </row>
    <row r="15249" spans="1:2" x14ac:dyDescent="0.25">
      <c r="A15249" s="170"/>
      <c r="B15249" s="168"/>
    </row>
    <row r="15250" spans="1:2" x14ac:dyDescent="0.25">
      <c r="A15250" s="170"/>
      <c r="B15250" s="168"/>
    </row>
    <row r="15251" spans="1:2" x14ac:dyDescent="0.25">
      <c r="A15251" s="170"/>
      <c r="B15251" s="168"/>
    </row>
    <row r="15252" spans="1:2" x14ac:dyDescent="0.25">
      <c r="A15252" s="170"/>
      <c r="B15252" s="168"/>
    </row>
    <row r="15253" spans="1:2" x14ac:dyDescent="0.25">
      <c r="A15253" s="170"/>
      <c r="B15253" s="168"/>
    </row>
    <row r="15254" spans="1:2" x14ac:dyDescent="0.25">
      <c r="A15254" s="170"/>
      <c r="B15254" s="168"/>
    </row>
    <row r="15255" spans="1:2" x14ac:dyDescent="0.25">
      <c r="A15255" s="170"/>
      <c r="B15255" s="168"/>
    </row>
    <row r="15256" spans="1:2" x14ac:dyDescent="0.25">
      <c r="A15256" s="170"/>
      <c r="B15256" s="168"/>
    </row>
    <row r="15257" spans="1:2" x14ac:dyDescent="0.25">
      <c r="A15257" s="170"/>
      <c r="B15257" s="168"/>
    </row>
    <row r="15258" spans="1:2" x14ac:dyDescent="0.25">
      <c r="A15258" s="170"/>
      <c r="B15258" s="168"/>
    </row>
    <row r="15259" spans="1:2" x14ac:dyDescent="0.25">
      <c r="A15259" s="170"/>
      <c r="B15259" s="168"/>
    </row>
    <row r="15260" spans="1:2" x14ac:dyDescent="0.25">
      <c r="A15260" s="170"/>
      <c r="B15260" s="168"/>
    </row>
    <row r="15261" spans="1:2" x14ac:dyDescent="0.25">
      <c r="A15261" s="170"/>
      <c r="B15261" s="168"/>
    </row>
    <row r="15262" spans="1:2" x14ac:dyDescent="0.25">
      <c r="A15262" s="170"/>
      <c r="B15262" s="168"/>
    </row>
    <row r="15263" spans="1:2" x14ac:dyDescent="0.25">
      <c r="A15263" s="170"/>
      <c r="B15263" s="168"/>
    </row>
    <row r="15264" spans="1:2" x14ac:dyDescent="0.25">
      <c r="A15264" s="170"/>
      <c r="B15264" s="168"/>
    </row>
    <row r="15265" spans="1:2" x14ac:dyDescent="0.25">
      <c r="A15265" s="170"/>
      <c r="B15265" s="168"/>
    </row>
    <row r="15266" spans="1:2" x14ac:dyDescent="0.25">
      <c r="A15266" s="170"/>
      <c r="B15266" s="168"/>
    </row>
    <row r="15267" spans="1:2" x14ac:dyDescent="0.25">
      <c r="A15267" s="170"/>
      <c r="B15267" s="168"/>
    </row>
    <row r="15268" spans="1:2" x14ac:dyDescent="0.25">
      <c r="A15268" s="170"/>
      <c r="B15268" s="168"/>
    </row>
    <row r="15269" spans="1:2" x14ac:dyDescent="0.25">
      <c r="A15269" s="170"/>
      <c r="B15269" s="168"/>
    </row>
    <row r="15270" spans="1:2" x14ac:dyDescent="0.25">
      <c r="A15270" s="170"/>
      <c r="B15270" s="168"/>
    </row>
    <row r="15271" spans="1:2" x14ac:dyDescent="0.25">
      <c r="A15271" s="170"/>
      <c r="B15271" s="168"/>
    </row>
    <row r="15272" spans="1:2" x14ac:dyDescent="0.25">
      <c r="A15272" s="170"/>
      <c r="B15272" s="168"/>
    </row>
    <row r="15273" spans="1:2" x14ac:dyDescent="0.25">
      <c r="A15273" s="170"/>
      <c r="B15273" s="168"/>
    </row>
    <row r="15274" spans="1:2" x14ac:dyDescent="0.25">
      <c r="A15274" s="170"/>
      <c r="B15274" s="168"/>
    </row>
    <row r="15275" spans="1:2" x14ac:dyDescent="0.25">
      <c r="A15275" s="170"/>
      <c r="B15275" s="168"/>
    </row>
    <row r="15276" spans="1:2" x14ac:dyDescent="0.25">
      <c r="A15276" s="170"/>
      <c r="B15276" s="168"/>
    </row>
    <row r="15277" spans="1:2" x14ac:dyDescent="0.25">
      <c r="A15277" s="170"/>
      <c r="B15277" s="168"/>
    </row>
    <row r="15278" spans="1:2" x14ac:dyDescent="0.25">
      <c r="A15278" s="170"/>
      <c r="B15278" s="168"/>
    </row>
    <row r="15279" spans="1:2" x14ac:dyDescent="0.25">
      <c r="A15279" s="170"/>
      <c r="B15279" s="168"/>
    </row>
    <row r="15280" spans="1:2" x14ac:dyDescent="0.25">
      <c r="A15280" s="170"/>
      <c r="B15280" s="168"/>
    </row>
    <row r="15281" spans="1:2" x14ac:dyDescent="0.25">
      <c r="A15281" s="170"/>
      <c r="B15281" s="168"/>
    </row>
    <row r="15282" spans="1:2" x14ac:dyDescent="0.25">
      <c r="A15282" s="170"/>
      <c r="B15282" s="168"/>
    </row>
    <row r="15283" spans="1:2" x14ac:dyDescent="0.25">
      <c r="A15283" s="170"/>
      <c r="B15283" s="168"/>
    </row>
    <row r="15284" spans="1:2" x14ac:dyDescent="0.25">
      <c r="A15284" s="170"/>
      <c r="B15284" s="168"/>
    </row>
    <row r="15285" spans="1:2" x14ac:dyDescent="0.25">
      <c r="A15285" s="170"/>
      <c r="B15285" s="168"/>
    </row>
    <row r="15286" spans="1:2" x14ac:dyDescent="0.25">
      <c r="A15286" s="170"/>
      <c r="B15286" s="168"/>
    </row>
    <row r="15287" spans="1:2" x14ac:dyDescent="0.25">
      <c r="A15287" s="170"/>
      <c r="B15287" s="168"/>
    </row>
    <row r="15288" spans="1:2" x14ac:dyDescent="0.25">
      <c r="A15288" s="170"/>
      <c r="B15288" s="168"/>
    </row>
    <row r="15289" spans="1:2" x14ac:dyDescent="0.25">
      <c r="A15289" s="170"/>
      <c r="B15289" s="168"/>
    </row>
    <row r="15290" spans="1:2" x14ac:dyDescent="0.25">
      <c r="A15290" s="170"/>
      <c r="B15290" s="168"/>
    </row>
    <row r="15291" spans="1:2" x14ac:dyDescent="0.25">
      <c r="A15291" s="170"/>
      <c r="B15291" s="168"/>
    </row>
    <row r="15292" spans="1:2" x14ac:dyDescent="0.25">
      <c r="A15292" s="170"/>
      <c r="B15292" s="168"/>
    </row>
    <row r="15293" spans="1:2" x14ac:dyDescent="0.25">
      <c r="A15293" s="170"/>
      <c r="B15293" s="168"/>
    </row>
    <row r="15294" spans="1:2" x14ac:dyDescent="0.25">
      <c r="A15294" s="170"/>
      <c r="B15294" s="168"/>
    </row>
    <row r="15295" spans="1:2" x14ac:dyDescent="0.25">
      <c r="A15295" s="170"/>
      <c r="B15295" s="168"/>
    </row>
    <row r="15296" spans="1:2" x14ac:dyDescent="0.25">
      <c r="A15296" s="170"/>
      <c r="B15296" s="168"/>
    </row>
    <row r="15297" spans="1:2" x14ac:dyDescent="0.25">
      <c r="A15297" s="170"/>
      <c r="B15297" s="168"/>
    </row>
    <row r="15298" spans="1:2" x14ac:dyDescent="0.25">
      <c r="A15298" s="170"/>
      <c r="B15298" s="168"/>
    </row>
    <row r="15299" spans="1:2" x14ac:dyDescent="0.25">
      <c r="A15299" s="170"/>
      <c r="B15299" s="168"/>
    </row>
    <row r="15300" spans="1:2" x14ac:dyDescent="0.25">
      <c r="A15300" s="170"/>
      <c r="B15300" s="168"/>
    </row>
    <row r="15301" spans="1:2" x14ac:dyDescent="0.25">
      <c r="A15301" s="170"/>
      <c r="B15301" s="168"/>
    </row>
    <row r="15302" spans="1:2" x14ac:dyDescent="0.25">
      <c r="A15302" s="170"/>
      <c r="B15302" s="168"/>
    </row>
    <row r="15303" spans="1:2" x14ac:dyDescent="0.25">
      <c r="A15303" s="170"/>
      <c r="B15303" s="168"/>
    </row>
    <row r="15304" spans="1:2" x14ac:dyDescent="0.25">
      <c r="A15304" s="170"/>
      <c r="B15304" s="168"/>
    </row>
    <row r="15305" spans="1:2" x14ac:dyDescent="0.25">
      <c r="A15305" s="170"/>
      <c r="B15305" s="168"/>
    </row>
    <row r="15306" spans="1:2" x14ac:dyDescent="0.25">
      <c r="A15306" s="170"/>
      <c r="B15306" s="168"/>
    </row>
    <row r="15307" spans="1:2" x14ac:dyDescent="0.25">
      <c r="A15307" s="170"/>
      <c r="B15307" s="168"/>
    </row>
    <row r="15308" spans="1:2" x14ac:dyDescent="0.25">
      <c r="A15308" s="170"/>
      <c r="B15308" s="168"/>
    </row>
    <row r="15309" spans="1:2" x14ac:dyDescent="0.25">
      <c r="A15309" s="170"/>
      <c r="B15309" s="168"/>
    </row>
    <row r="15310" spans="1:2" x14ac:dyDescent="0.25">
      <c r="A15310" s="170"/>
      <c r="B15310" s="168"/>
    </row>
    <row r="15311" spans="1:2" x14ac:dyDescent="0.25">
      <c r="A15311" s="170"/>
      <c r="B15311" s="168"/>
    </row>
    <row r="15312" spans="1:2" x14ac:dyDescent="0.25">
      <c r="A15312" s="170"/>
      <c r="B15312" s="168"/>
    </row>
    <row r="15313" spans="1:2" x14ac:dyDescent="0.25">
      <c r="A15313" s="170"/>
      <c r="B15313" s="168"/>
    </row>
    <row r="15314" spans="1:2" x14ac:dyDescent="0.25">
      <c r="A15314" s="170"/>
      <c r="B15314" s="168"/>
    </row>
    <row r="15315" spans="1:2" x14ac:dyDescent="0.25">
      <c r="A15315" s="170"/>
      <c r="B15315" s="168"/>
    </row>
    <row r="15316" spans="1:2" x14ac:dyDescent="0.25">
      <c r="A15316" s="170"/>
      <c r="B15316" s="168"/>
    </row>
    <row r="15317" spans="1:2" x14ac:dyDescent="0.25">
      <c r="A15317" s="170"/>
      <c r="B15317" s="168"/>
    </row>
    <row r="15318" spans="1:2" x14ac:dyDescent="0.25">
      <c r="A15318" s="170"/>
      <c r="B15318" s="168"/>
    </row>
    <row r="15319" spans="1:2" x14ac:dyDescent="0.25">
      <c r="A15319" s="170"/>
      <c r="B15319" s="168"/>
    </row>
    <row r="15320" spans="1:2" x14ac:dyDescent="0.25">
      <c r="A15320" s="170"/>
      <c r="B15320" s="168"/>
    </row>
    <row r="15321" spans="1:2" x14ac:dyDescent="0.25">
      <c r="A15321" s="170"/>
      <c r="B15321" s="168"/>
    </row>
    <row r="15322" spans="1:2" x14ac:dyDescent="0.25">
      <c r="A15322" s="170"/>
      <c r="B15322" s="168"/>
    </row>
    <row r="15323" spans="1:2" x14ac:dyDescent="0.25">
      <c r="A15323" s="170"/>
      <c r="B15323" s="168"/>
    </row>
    <row r="15324" spans="1:2" x14ac:dyDescent="0.25">
      <c r="A15324" s="170"/>
      <c r="B15324" s="168"/>
    </row>
    <row r="15325" spans="1:2" x14ac:dyDescent="0.25">
      <c r="A15325" s="170"/>
      <c r="B15325" s="168"/>
    </row>
    <row r="15326" spans="1:2" x14ac:dyDescent="0.25">
      <c r="A15326" s="170"/>
      <c r="B15326" s="168"/>
    </row>
    <row r="15327" spans="1:2" x14ac:dyDescent="0.25">
      <c r="A15327" s="170"/>
      <c r="B15327" s="168"/>
    </row>
    <row r="15328" spans="1:2" x14ac:dyDescent="0.25">
      <c r="A15328" s="170"/>
      <c r="B15328" s="168"/>
    </row>
    <row r="15329" spans="1:2" x14ac:dyDescent="0.25">
      <c r="A15329" s="170"/>
      <c r="B15329" s="168"/>
    </row>
    <row r="15330" spans="1:2" x14ac:dyDescent="0.25">
      <c r="A15330" s="170"/>
      <c r="B15330" s="168"/>
    </row>
    <row r="15331" spans="1:2" x14ac:dyDescent="0.25">
      <c r="A15331" s="170"/>
      <c r="B15331" s="168"/>
    </row>
    <row r="15332" spans="1:2" x14ac:dyDescent="0.25">
      <c r="A15332" s="170"/>
      <c r="B15332" s="168"/>
    </row>
    <row r="15333" spans="1:2" x14ac:dyDescent="0.25">
      <c r="A15333" s="170"/>
      <c r="B15333" s="168"/>
    </row>
    <row r="15334" spans="1:2" x14ac:dyDescent="0.25">
      <c r="A15334" s="170"/>
      <c r="B15334" s="168"/>
    </row>
    <row r="15335" spans="1:2" x14ac:dyDescent="0.25">
      <c r="A15335" s="170"/>
      <c r="B15335" s="168"/>
    </row>
    <row r="15336" spans="1:2" x14ac:dyDescent="0.25">
      <c r="A15336" s="170"/>
      <c r="B15336" s="168"/>
    </row>
    <row r="15337" spans="1:2" x14ac:dyDescent="0.25">
      <c r="A15337" s="170"/>
      <c r="B15337" s="168"/>
    </row>
    <row r="15338" spans="1:2" x14ac:dyDescent="0.25">
      <c r="A15338" s="170"/>
      <c r="B15338" s="168"/>
    </row>
    <row r="15339" spans="1:2" x14ac:dyDescent="0.25">
      <c r="A15339" s="170"/>
      <c r="B15339" s="168"/>
    </row>
    <row r="15340" spans="1:2" x14ac:dyDescent="0.25">
      <c r="A15340" s="170"/>
      <c r="B15340" s="168"/>
    </row>
    <row r="15341" spans="1:2" x14ac:dyDescent="0.25">
      <c r="A15341" s="170"/>
      <c r="B15341" s="168"/>
    </row>
    <row r="15342" spans="1:2" x14ac:dyDescent="0.25">
      <c r="A15342" s="170"/>
      <c r="B15342" s="168"/>
    </row>
    <row r="15343" spans="1:2" x14ac:dyDescent="0.25">
      <c r="A15343" s="170"/>
      <c r="B15343" s="168"/>
    </row>
    <row r="15344" spans="1:2" x14ac:dyDescent="0.25">
      <c r="A15344" s="170"/>
      <c r="B15344" s="168"/>
    </row>
    <row r="15345" spans="1:2" x14ac:dyDescent="0.25">
      <c r="A15345" s="170"/>
      <c r="B15345" s="168"/>
    </row>
    <row r="15346" spans="1:2" x14ac:dyDescent="0.25">
      <c r="A15346" s="170"/>
      <c r="B15346" s="168"/>
    </row>
    <row r="15347" spans="1:2" x14ac:dyDescent="0.25">
      <c r="A15347" s="170"/>
      <c r="B15347" s="168"/>
    </row>
    <row r="15348" spans="1:2" x14ac:dyDescent="0.25">
      <c r="A15348" s="170"/>
      <c r="B15348" s="168"/>
    </row>
    <row r="15349" spans="1:2" x14ac:dyDescent="0.25">
      <c r="A15349" s="170"/>
      <c r="B15349" s="168"/>
    </row>
    <row r="15350" spans="1:2" x14ac:dyDescent="0.25">
      <c r="A15350" s="170"/>
      <c r="B15350" s="168"/>
    </row>
    <row r="15351" spans="1:2" x14ac:dyDescent="0.25">
      <c r="A15351" s="170"/>
      <c r="B15351" s="168"/>
    </row>
    <row r="15352" spans="1:2" x14ac:dyDescent="0.25">
      <c r="A15352" s="170"/>
      <c r="B15352" s="168"/>
    </row>
    <row r="15353" spans="1:2" x14ac:dyDescent="0.25">
      <c r="A15353" s="170"/>
      <c r="B15353" s="168"/>
    </row>
    <row r="15354" spans="1:2" x14ac:dyDescent="0.25">
      <c r="A15354" s="170"/>
      <c r="B15354" s="168"/>
    </row>
    <row r="15355" spans="1:2" x14ac:dyDescent="0.25">
      <c r="A15355" s="170"/>
      <c r="B15355" s="168"/>
    </row>
    <row r="15356" spans="1:2" x14ac:dyDescent="0.25">
      <c r="A15356" s="170"/>
      <c r="B15356" s="168"/>
    </row>
    <row r="15357" spans="1:2" x14ac:dyDescent="0.25">
      <c r="A15357" s="170"/>
      <c r="B15357" s="168"/>
    </row>
    <row r="15358" spans="1:2" x14ac:dyDescent="0.25">
      <c r="A15358" s="170"/>
      <c r="B15358" s="168"/>
    </row>
    <row r="15359" spans="1:2" x14ac:dyDescent="0.25">
      <c r="A15359" s="170"/>
      <c r="B15359" s="168"/>
    </row>
    <row r="15360" spans="1:2" x14ac:dyDescent="0.25">
      <c r="A15360" s="170"/>
      <c r="B15360" s="168"/>
    </row>
    <row r="15361" spans="1:2" x14ac:dyDescent="0.25">
      <c r="A15361" s="170"/>
      <c r="B15361" s="168"/>
    </row>
    <row r="15362" spans="1:2" x14ac:dyDescent="0.25">
      <c r="A15362" s="170"/>
      <c r="B15362" s="168"/>
    </row>
    <row r="15363" spans="1:2" x14ac:dyDescent="0.25">
      <c r="A15363" s="170"/>
      <c r="B15363" s="168"/>
    </row>
    <row r="15364" spans="1:2" x14ac:dyDescent="0.25">
      <c r="A15364" s="170"/>
      <c r="B15364" s="168"/>
    </row>
    <row r="15365" spans="1:2" x14ac:dyDescent="0.25">
      <c r="A15365" s="170"/>
      <c r="B15365" s="168"/>
    </row>
    <row r="15366" spans="1:2" x14ac:dyDescent="0.25">
      <c r="A15366" s="170"/>
      <c r="B15366" s="168"/>
    </row>
    <row r="15367" spans="1:2" x14ac:dyDescent="0.25">
      <c r="A15367" s="170"/>
      <c r="B15367" s="168"/>
    </row>
    <row r="15368" spans="1:2" x14ac:dyDescent="0.25">
      <c r="A15368" s="170"/>
      <c r="B15368" s="168"/>
    </row>
    <row r="15369" spans="1:2" x14ac:dyDescent="0.25">
      <c r="A15369" s="170"/>
      <c r="B15369" s="168"/>
    </row>
    <row r="15370" spans="1:2" x14ac:dyDescent="0.25">
      <c r="A15370" s="170"/>
      <c r="B15370" s="168"/>
    </row>
    <row r="15371" spans="1:2" x14ac:dyDescent="0.25">
      <c r="A15371" s="170"/>
      <c r="B15371" s="168"/>
    </row>
    <row r="15372" spans="1:2" x14ac:dyDescent="0.25">
      <c r="A15372" s="170"/>
      <c r="B15372" s="168"/>
    </row>
    <row r="15373" spans="1:2" x14ac:dyDescent="0.25">
      <c r="A15373" s="170"/>
      <c r="B15373" s="168"/>
    </row>
    <row r="15374" spans="1:2" x14ac:dyDescent="0.25">
      <c r="A15374" s="170"/>
      <c r="B15374" s="168"/>
    </row>
    <row r="15375" spans="1:2" x14ac:dyDescent="0.25">
      <c r="A15375" s="170"/>
      <c r="B15375" s="168"/>
    </row>
    <row r="15376" spans="1:2" x14ac:dyDescent="0.25">
      <c r="A15376" s="170"/>
      <c r="B15376" s="168"/>
    </row>
    <row r="15377" spans="1:2" x14ac:dyDescent="0.25">
      <c r="A15377" s="170"/>
      <c r="B15377" s="168"/>
    </row>
    <row r="15378" spans="1:2" x14ac:dyDescent="0.25">
      <c r="A15378" s="170"/>
      <c r="B15378" s="168"/>
    </row>
    <row r="15379" spans="1:2" x14ac:dyDescent="0.25">
      <c r="A15379" s="170"/>
      <c r="B15379" s="168"/>
    </row>
    <row r="15380" spans="1:2" x14ac:dyDescent="0.25">
      <c r="A15380" s="170"/>
      <c r="B15380" s="168"/>
    </row>
    <row r="15381" spans="1:2" x14ac:dyDescent="0.25">
      <c r="A15381" s="170"/>
      <c r="B15381" s="168"/>
    </row>
    <row r="15382" spans="1:2" x14ac:dyDescent="0.25">
      <c r="A15382" s="170"/>
      <c r="B15382" s="168"/>
    </row>
    <row r="15383" spans="1:2" x14ac:dyDescent="0.25">
      <c r="A15383" s="170"/>
      <c r="B15383" s="168"/>
    </row>
    <row r="15384" spans="1:2" x14ac:dyDescent="0.25">
      <c r="A15384" s="170"/>
      <c r="B15384" s="168"/>
    </row>
    <row r="15385" spans="1:2" x14ac:dyDescent="0.25">
      <c r="A15385" s="170"/>
      <c r="B15385" s="168"/>
    </row>
    <row r="15386" spans="1:2" x14ac:dyDescent="0.25">
      <c r="A15386" s="170"/>
      <c r="B15386" s="168"/>
    </row>
    <row r="15387" spans="1:2" x14ac:dyDescent="0.25">
      <c r="A15387" s="170"/>
      <c r="B15387" s="168"/>
    </row>
    <row r="15388" spans="1:2" x14ac:dyDescent="0.25">
      <c r="A15388" s="170"/>
      <c r="B15388" s="168"/>
    </row>
    <row r="15389" spans="1:2" x14ac:dyDescent="0.25">
      <c r="A15389" s="170"/>
      <c r="B15389" s="168"/>
    </row>
    <row r="15390" spans="1:2" x14ac:dyDescent="0.25">
      <c r="A15390" s="170"/>
      <c r="B15390" s="168"/>
    </row>
    <row r="15391" spans="1:2" x14ac:dyDescent="0.25">
      <c r="A15391" s="170"/>
      <c r="B15391" s="168"/>
    </row>
    <row r="15392" spans="1:2" x14ac:dyDescent="0.25">
      <c r="A15392" s="170"/>
      <c r="B15392" s="168"/>
    </row>
    <row r="15393" spans="1:2" x14ac:dyDescent="0.25">
      <c r="A15393" s="170"/>
      <c r="B15393" s="168"/>
    </row>
    <row r="15394" spans="1:2" x14ac:dyDescent="0.25">
      <c r="A15394" s="170"/>
      <c r="B15394" s="168"/>
    </row>
    <row r="15395" spans="1:2" x14ac:dyDescent="0.25">
      <c r="A15395" s="170"/>
      <c r="B15395" s="168"/>
    </row>
    <row r="15396" spans="1:2" x14ac:dyDescent="0.25">
      <c r="A15396" s="170"/>
      <c r="B15396" s="168"/>
    </row>
    <row r="15397" spans="1:2" x14ac:dyDescent="0.25">
      <c r="A15397" s="170"/>
      <c r="B15397" s="168"/>
    </row>
    <row r="15398" spans="1:2" x14ac:dyDescent="0.25">
      <c r="A15398" s="170"/>
      <c r="B15398" s="168"/>
    </row>
    <row r="15399" spans="1:2" x14ac:dyDescent="0.25">
      <c r="A15399" s="170"/>
      <c r="B15399" s="168"/>
    </row>
    <row r="15400" spans="1:2" x14ac:dyDescent="0.25">
      <c r="A15400" s="170"/>
      <c r="B15400" s="168"/>
    </row>
    <row r="15401" spans="1:2" x14ac:dyDescent="0.25">
      <c r="A15401" s="170"/>
      <c r="B15401" s="168"/>
    </row>
    <row r="15402" spans="1:2" x14ac:dyDescent="0.25">
      <c r="A15402" s="170"/>
      <c r="B15402" s="168"/>
    </row>
    <row r="15403" spans="1:2" x14ac:dyDescent="0.25">
      <c r="A15403" s="170"/>
      <c r="B15403" s="168"/>
    </row>
    <row r="15404" spans="1:2" x14ac:dyDescent="0.25">
      <c r="A15404" s="170"/>
      <c r="B15404" s="168"/>
    </row>
    <row r="15405" spans="1:2" x14ac:dyDescent="0.25">
      <c r="A15405" s="170"/>
      <c r="B15405" s="168"/>
    </row>
    <row r="15406" spans="1:2" x14ac:dyDescent="0.25">
      <c r="A15406" s="170"/>
      <c r="B15406" s="168"/>
    </row>
    <row r="15407" spans="1:2" x14ac:dyDescent="0.25">
      <c r="A15407" s="170"/>
      <c r="B15407" s="168"/>
    </row>
    <row r="15408" spans="1:2" x14ac:dyDescent="0.25">
      <c r="A15408" s="170"/>
      <c r="B15408" s="168"/>
    </row>
    <row r="15409" spans="1:2" x14ac:dyDescent="0.25">
      <c r="A15409" s="170"/>
      <c r="B15409" s="168"/>
    </row>
    <row r="15410" spans="1:2" x14ac:dyDescent="0.25">
      <c r="A15410" s="170"/>
      <c r="B15410" s="168"/>
    </row>
    <row r="15411" spans="1:2" x14ac:dyDescent="0.25">
      <c r="A15411" s="170"/>
      <c r="B15411" s="168"/>
    </row>
    <row r="15412" spans="1:2" x14ac:dyDescent="0.25">
      <c r="A15412" s="170"/>
      <c r="B15412" s="168"/>
    </row>
    <row r="15413" spans="1:2" x14ac:dyDescent="0.25">
      <c r="A15413" s="170"/>
      <c r="B15413" s="168"/>
    </row>
    <row r="15414" spans="1:2" x14ac:dyDescent="0.25">
      <c r="A15414" s="170"/>
      <c r="B15414" s="168"/>
    </row>
    <row r="15415" spans="1:2" x14ac:dyDescent="0.25">
      <c r="A15415" s="170"/>
      <c r="B15415" s="168"/>
    </row>
    <row r="15416" spans="1:2" x14ac:dyDescent="0.25">
      <c r="A15416" s="170"/>
      <c r="B15416" s="168"/>
    </row>
    <row r="15417" spans="1:2" x14ac:dyDescent="0.25">
      <c r="A15417" s="170"/>
      <c r="B15417" s="168"/>
    </row>
    <row r="15418" spans="1:2" x14ac:dyDescent="0.25">
      <c r="A15418" s="170"/>
      <c r="B15418" s="168"/>
    </row>
    <row r="15419" spans="1:2" x14ac:dyDescent="0.25">
      <c r="A15419" s="170"/>
      <c r="B15419" s="168"/>
    </row>
    <row r="15420" spans="1:2" x14ac:dyDescent="0.25">
      <c r="A15420" s="170"/>
      <c r="B15420" s="168"/>
    </row>
    <row r="15421" spans="1:2" x14ac:dyDescent="0.25">
      <c r="A15421" s="170"/>
      <c r="B15421" s="168"/>
    </row>
    <row r="15422" spans="1:2" x14ac:dyDescent="0.25">
      <c r="A15422" s="170"/>
      <c r="B15422" s="168"/>
    </row>
    <row r="15423" spans="1:2" x14ac:dyDescent="0.25">
      <c r="A15423" s="170"/>
      <c r="B15423" s="168"/>
    </row>
    <row r="15424" spans="1:2" x14ac:dyDescent="0.25">
      <c r="A15424" s="170"/>
      <c r="B15424" s="168"/>
    </row>
    <row r="15425" spans="1:2" x14ac:dyDescent="0.25">
      <c r="A15425" s="170"/>
      <c r="B15425" s="168"/>
    </row>
    <row r="15426" spans="1:2" x14ac:dyDescent="0.25">
      <c r="A15426" s="170"/>
      <c r="B15426" s="168"/>
    </row>
    <row r="15427" spans="1:2" x14ac:dyDescent="0.25">
      <c r="A15427" s="170"/>
      <c r="B15427" s="168"/>
    </row>
    <row r="15428" spans="1:2" x14ac:dyDescent="0.25">
      <c r="A15428" s="170"/>
      <c r="B15428" s="168"/>
    </row>
    <row r="15429" spans="1:2" x14ac:dyDescent="0.25">
      <c r="A15429" s="170"/>
      <c r="B15429" s="168"/>
    </row>
    <row r="15430" spans="1:2" x14ac:dyDescent="0.25">
      <c r="A15430" s="170"/>
      <c r="B15430" s="168"/>
    </row>
    <row r="15431" spans="1:2" x14ac:dyDescent="0.25">
      <c r="A15431" s="170"/>
      <c r="B15431" s="168"/>
    </row>
    <row r="15432" spans="1:2" x14ac:dyDescent="0.25">
      <c r="A15432" s="170"/>
      <c r="B15432" s="168"/>
    </row>
    <row r="15433" spans="1:2" x14ac:dyDescent="0.25">
      <c r="A15433" s="170"/>
      <c r="B15433" s="168"/>
    </row>
    <row r="15434" spans="1:2" x14ac:dyDescent="0.25">
      <c r="A15434" s="170"/>
      <c r="B15434" s="168"/>
    </row>
    <row r="15435" spans="1:2" x14ac:dyDescent="0.25">
      <c r="A15435" s="170"/>
      <c r="B15435" s="168"/>
    </row>
    <row r="15436" spans="1:2" x14ac:dyDescent="0.25">
      <c r="A15436" s="170"/>
      <c r="B15436" s="168"/>
    </row>
    <row r="15437" spans="1:2" x14ac:dyDescent="0.25">
      <c r="A15437" s="170"/>
      <c r="B15437" s="168"/>
    </row>
    <row r="15438" spans="1:2" x14ac:dyDescent="0.25">
      <c r="A15438" s="170"/>
      <c r="B15438" s="168"/>
    </row>
    <row r="15439" spans="1:2" x14ac:dyDescent="0.25">
      <c r="A15439" s="170"/>
      <c r="B15439" s="168"/>
    </row>
    <row r="15440" spans="1:2" x14ac:dyDescent="0.25">
      <c r="A15440" s="170"/>
      <c r="B15440" s="168"/>
    </row>
    <row r="15441" spans="1:2" x14ac:dyDescent="0.25">
      <c r="A15441" s="170"/>
      <c r="B15441" s="168"/>
    </row>
    <row r="15442" spans="1:2" x14ac:dyDescent="0.25">
      <c r="A15442" s="170"/>
      <c r="B15442" s="168"/>
    </row>
    <row r="15443" spans="1:2" x14ac:dyDescent="0.25">
      <c r="A15443" s="170"/>
      <c r="B15443" s="168"/>
    </row>
    <row r="15444" spans="1:2" x14ac:dyDescent="0.25">
      <c r="A15444" s="170"/>
      <c r="B15444" s="168"/>
    </row>
    <row r="15445" spans="1:2" x14ac:dyDescent="0.25">
      <c r="A15445" s="170"/>
      <c r="B15445" s="168"/>
    </row>
    <row r="15446" spans="1:2" x14ac:dyDescent="0.25">
      <c r="A15446" s="170"/>
      <c r="B15446" s="168"/>
    </row>
    <row r="15447" spans="1:2" x14ac:dyDescent="0.25">
      <c r="A15447" s="170"/>
      <c r="B15447" s="168"/>
    </row>
    <row r="15448" spans="1:2" x14ac:dyDescent="0.25">
      <c r="A15448" s="170"/>
      <c r="B15448" s="168"/>
    </row>
    <row r="15449" spans="1:2" x14ac:dyDescent="0.25">
      <c r="A15449" s="170"/>
      <c r="B15449" s="168"/>
    </row>
    <row r="15450" spans="1:2" x14ac:dyDescent="0.25">
      <c r="A15450" s="170"/>
      <c r="B15450" s="168"/>
    </row>
    <row r="15451" spans="1:2" x14ac:dyDescent="0.25">
      <c r="A15451" s="170"/>
      <c r="B15451" s="168"/>
    </row>
    <row r="15452" spans="1:2" x14ac:dyDescent="0.25">
      <c r="A15452" s="170"/>
      <c r="B15452" s="168"/>
    </row>
    <row r="15453" spans="1:2" x14ac:dyDescent="0.25">
      <c r="A15453" s="170"/>
      <c r="B15453" s="168"/>
    </row>
    <row r="15454" spans="1:2" x14ac:dyDescent="0.25">
      <c r="A15454" s="170"/>
      <c r="B15454" s="168"/>
    </row>
    <row r="15455" spans="1:2" x14ac:dyDescent="0.25">
      <c r="A15455" s="170"/>
      <c r="B15455" s="168"/>
    </row>
    <row r="15456" spans="1:2" x14ac:dyDescent="0.25">
      <c r="A15456" s="170"/>
      <c r="B15456" s="168"/>
    </row>
    <row r="15457" spans="1:2" x14ac:dyDescent="0.25">
      <c r="A15457" s="170"/>
      <c r="B15457" s="168"/>
    </row>
    <row r="15458" spans="1:2" x14ac:dyDescent="0.25">
      <c r="A15458" s="170"/>
      <c r="B15458" s="168"/>
    </row>
    <row r="15459" spans="1:2" x14ac:dyDescent="0.25">
      <c r="A15459" s="170"/>
      <c r="B15459" s="168"/>
    </row>
    <row r="15460" spans="1:2" x14ac:dyDescent="0.25">
      <c r="A15460" s="170"/>
      <c r="B15460" s="168"/>
    </row>
    <row r="15461" spans="1:2" x14ac:dyDescent="0.25">
      <c r="A15461" s="170"/>
      <c r="B15461" s="168"/>
    </row>
    <row r="15462" spans="1:2" x14ac:dyDescent="0.25">
      <c r="A15462" s="170"/>
      <c r="B15462" s="168"/>
    </row>
    <row r="15463" spans="1:2" x14ac:dyDescent="0.25">
      <c r="A15463" s="170"/>
      <c r="B15463" s="168"/>
    </row>
    <row r="15464" spans="1:2" x14ac:dyDescent="0.25">
      <c r="A15464" s="170"/>
      <c r="B15464" s="168"/>
    </row>
    <row r="15465" spans="1:2" x14ac:dyDescent="0.25">
      <c r="A15465" s="170"/>
      <c r="B15465" s="168"/>
    </row>
    <row r="15466" spans="1:2" x14ac:dyDescent="0.25">
      <c r="A15466" s="170"/>
      <c r="B15466" s="168"/>
    </row>
    <row r="15467" spans="1:2" x14ac:dyDescent="0.25">
      <c r="A15467" s="170"/>
      <c r="B15467" s="168"/>
    </row>
    <row r="15468" spans="1:2" x14ac:dyDescent="0.25">
      <c r="A15468" s="170"/>
      <c r="B15468" s="168"/>
    </row>
    <row r="15469" spans="1:2" x14ac:dyDescent="0.25">
      <c r="A15469" s="170"/>
      <c r="B15469" s="168"/>
    </row>
    <row r="15470" spans="1:2" x14ac:dyDescent="0.25">
      <c r="A15470" s="170"/>
      <c r="B15470" s="168"/>
    </row>
    <row r="15471" spans="1:2" x14ac:dyDescent="0.25">
      <c r="A15471" s="170"/>
      <c r="B15471" s="168"/>
    </row>
    <row r="15472" spans="1:2" x14ac:dyDescent="0.25">
      <c r="A15472" s="170"/>
      <c r="B15472" s="168"/>
    </row>
    <row r="15473" spans="1:2" x14ac:dyDescent="0.25">
      <c r="A15473" s="170"/>
      <c r="B15473" s="168"/>
    </row>
    <row r="15474" spans="1:2" x14ac:dyDescent="0.25">
      <c r="A15474" s="170"/>
      <c r="B15474" s="168"/>
    </row>
    <row r="15475" spans="1:2" x14ac:dyDescent="0.25">
      <c r="A15475" s="170"/>
      <c r="B15475" s="168"/>
    </row>
    <row r="15476" spans="1:2" x14ac:dyDescent="0.25">
      <c r="A15476" s="170"/>
      <c r="B15476" s="168"/>
    </row>
    <row r="15477" spans="1:2" x14ac:dyDescent="0.25">
      <c r="A15477" s="170"/>
      <c r="B15477" s="168"/>
    </row>
    <row r="15478" spans="1:2" x14ac:dyDescent="0.25">
      <c r="A15478" s="170"/>
      <c r="B15478" s="168"/>
    </row>
    <row r="15479" spans="1:2" x14ac:dyDescent="0.25">
      <c r="A15479" s="170"/>
      <c r="B15479" s="168"/>
    </row>
    <row r="15480" spans="1:2" x14ac:dyDescent="0.25">
      <c r="A15480" s="170"/>
      <c r="B15480" s="168"/>
    </row>
    <row r="15481" spans="1:2" x14ac:dyDescent="0.25">
      <c r="A15481" s="170"/>
      <c r="B15481" s="168"/>
    </row>
    <row r="15482" spans="1:2" x14ac:dyDescent="0.25">
      <c r="A15482" s="170"/>
      <c r="B15482" s="168"/>
    </row>
    <row r="15483" spans="1:2" x14ac:dyDescent="0.25">
      <c r="A15483" s="170"/>
      <c r="B15483" s="168"/>
    </row>
    <row r="15484" spans="1:2" x14ac:dyDescent="0.25">
      <c r="A15484" s="170"/>
      <c r="B15484" s="168"/>
    </row>
    <row r="15485" spans="1:2" x14ac:dyDescent="0.25">
      <c r="A15485" s="170"/>
      <c r="B15485" s="168"/>
    </row>
    <row r="15486" spans="1:2" x14ac:dyDescent="0.25">
      <c r="A15486" s="170"/>
      <c r="B15486" s="168"/>
    </row>
    <row r="15487" spans="1:2" x14ac:dyDescent="0.25">
      <c r="A15487" s="170"/>
      <c r="B15487" s="168"/>
    </row>
    <row r="15488" spans="1:2" x14ac:dyDescent="0.25">
      <c r="A15488" s="170"/>
      <c r="B15488" s="168"/>
    </row>
    <row r="15489" spans="1:2" x14ac:dyDescent="0.25">
      <c r="A15489" s="170"/>
      <c r="B15489" s="168"/>
    </row>
    <row r="15490" spans="1:2" x14ac:dyDescent="0.25">
      <c r="A15490" s="170"/>
      <c r="B15490" s="168"/>
    </row>
    <row r="15491" spans="1:2" x14ac:dyDescent="0.25">
      <c r="A15491" s="170"/>
      <c r="B15491" s="168"/>
    </row>
    <row r="15492" spans="1:2" x14ac:dyDescent="0.25">
      <c r="A15492" s="170"/>
      <c r="B15492" s="168"/>
    </row>
    <row r="15493" spans="1:2" x14ac:dyDescent="0.25">
      <c r="A15493" s="170"/>
      <c r="B15493" s="168"/>
    </row>
    <row r="15494" spans="1:2" x14ac:dyDescent="0.25">
      <c r="A15494" s="170"/>
      <c r="B15494" s="168"/>
    </row>
    <row r="15495" spans="1:2" x14ac:dyDescent="0.25">
      <c r="A15495" s="170"/>
      <c r="B15495" s="168"/>
    </row>
    <row r="15496" spans="1:2" x14ac:dyDescent="0.25">
      <c r="A15496" s="170"/>
      <c r="B15496" s="168"/>
    </row>
    <row r="15497" spans="1:2" x14ac:dyDescent="0.25">
      <c r="A15497" s="170"/>
      <c r="B15497" s="168"/>
    </row>
    <row r="15498" spans="1:2" x14ac:dyDescent="0.25">
      <c r="A15498" s="170"/>
      <c r="B15498" s="168"/>
    </row>
    <row r="15499" spans="1:2" x14ac:dyDescent="0.25">
      <c r="A15499" s="170"/>
      <c r="B15499" s="168"/>
    </row>
    <row r="15500" spans="1:2" x14ac:dyDescent="0.25">
      <c r="A15500" s="170"/>
      <c r="B15500" s="168"/>
    </row>
    <row r="15501" spans="1:2" x14ac:dyDescent="0.25">
      <c r="A15501" s="170"/>
      <c r="B15501" s="168"/>
    </row>
    <row r="15502" spans="1:2" x14ac:dyDescent="0.25">
      <c r="A15502" s="170"/>
      <c r="B15502" s="168"/>
    </row>
    <row r="15503" spans="1:2" x14ac:dyDescent="0.25">
      <c r="A15503" s="170"/>
      <c r="B15503" s="168"/>
    </row>
    <row r="15504" spans="1:2" x14ac:dyDescent="0.25">
      <c r="A15504" s="170"/>
      <c r="B15504" s="168"/>
    </row>
    <row r="15505" spans="1:2" x14ac:dyDescent="0.25">
      <c r="A15505" s="170"/>
      <c r="B15505" s="168"/>
    </row>
    <row r="15506" spans="1:2" x14ac:dyDescent="0.25">
      <c r="A15506" s="170"/>
      <c r="B15506" s="168"/>
    </row>
    <row r="15507" spans="1:2" x14ac:dyDescent="0.25">
      <c r="A15507" s="170"/>
      <c r="B15507" s="168"/>
    </row>
    <row r="15508" spans="1:2" x14ac:dyDescent="0.25">
      <c r="A15508" s="170"/>
      <c r="B15508" s="168"/>
    </row>
    <row r="15509" spans="1:2" x14ac:dyDescent="0.25">
      <c r="A15509" s="170"/>
      <c r="B15509" s="168"/>
    </row>
    <row r="15510" spans="1:2" x14ac:dyDescent="0.25">
      <c r="A15510" s="170"/>
      <c r="B15510" s="168"/>
    </row>
    <row r="15511" spans="1:2" x14ac:dyDescent="0.25">
      <c r="A15511" s="170"/>
      <c r="B15511" s="168"/>
    </row>
    <row r="15512" spans="1:2" x14ac:dyDescent="0.25">
      <c r="A15512" s="170"/>
      <c r="B15512" s="168"/>
    </row>
    <row r="15513" spans="1:2" x14ac:dyDescent="0.25">
      <c r="A15513" s="170"/>
      <c r="B15513" s="168"/>
    </row>
    <row r="15514" spans="1:2" x14ac:dyDescent="0.25">
      <c r="A15514" s="170"/>
      <c r="B15514" s="168"/>
    </row>
    <row r="15515" spans="1:2" x14ac:dyDescent="0.25">
      <c r="A15515" s="170"/>
      <c r="B15515" s="168"/>
    </row>
    <row r="15516" spans="1:2" x14ac:dyDescent="0.25">
      <c r="A15516" s="170"/>
      <c r="B15516" s="168"/>
    </row>
    <row r="15517" spans="1:2" x14ac:dyDescent="0.25">
      <c r="A15517" s="170"/>
      <c r="B15517" s="168"/>
    </row>
    <row r="15518" spans="1:2" x14ac:dyDescent="0.25">
      <c r="A15518" s="170"/>
      <c r="B15518" s="168"/>
    </row>
    <row r="15519" spans="1:2" x14ac:dyDescent="0.25">
      <c r="A15519" s="170"/>
      <c r="B15519" s="168"/>
    </row>
    <row r="15520" spans="1:2" x14ac:dyDescent="0.25">
      <c r="A15520" s="170"/>
      <c r="B15520" s="168"/>
    </row>
    <row r="15521" spans="1:2" x14ac:dyDescent="0.25">
      <c r="A15521" s="170"/>
      <c r="B15521" s="168"/>
    </row>
    <row r="15522" spans="1:2" x14ac:dyDescent="0.25">
      <c r="A15522" s="170"/>
      <c r="B15522" s="168"/>
    </row>
    <row r="15523" spans="1:2" x14ac:dyDescent="0.25">
      <c r="A15523" s="170"/>
      <c r="B15523" s="168"/>
    </row>
    <row r="15524" spans="1:2" x14ac:dyDescent="0.25">
      <c r="A15524" s="170"/>
      <c r="B15524" s="168"/>
    </row>
    <row r="15525" spans="1:2" x14ac:dyDescent="0.25">
      <c r="A15525" s="170"/>
      <c r="B15525" s="168"/>
    </row>
    <row r="15526" spans="1:2" x14ac:dyDescent="0.25">
      <c r="A15526" s="170"/>
      <c r="B15526" s="168"/>
    </row>
    <row r="15527" spans="1:2" x14ac:dyDescent="0.25">
      <c r="A15527" s="170"/>
      <c r="B15527" s="168"/>
    </row>
    <row r="15528" spans="1:2" x14ac:dyDescent="0.25">
      <c r="A15528" s="170"/>
      <c r="B15528" s="168"/>
    </row>
    <row r="15529" spans="1:2" x14ac:dyDescent="0.25">
      <c r="A15529" s="170"/>
      <c r="B15529" s="168"/>
    </row>
    <row r="15530" spans="1:2" x14ac:dyDescent="0.25">
      <c r="A15530" s="170"/>
      <c r="B15530" s="168"/>
    </row>
    <row r="15531" spans="1:2" x14ac:dyDescent="0.25">
      <c r="A15531" s="170"/>
      <c r="B15531" s="168"/>
    </row>
    <row r="15532" spans="1:2" x14ac:dyDescent="0.25">
      <c r="A15532" s="170"/>
      <c r="B15532" s="168"/>
    </row>
    <row r="15533" spans="1:2" x14ac:dyDescent="0.25">
      <c r="A15533" s="170"/>
      <c r="B15533" s="168"/>
    </row>
    <row r="15534" spans="1:2" x14ac:dyDescent="0.25">
      <c r="A15534" s="170"/>
      <c r="B15534" s="168"/>
    </row>
    <row r="15535" spans="1:2" x14ac:dyDescent="0.25">
      <c r="A15535" s="170"/>
      <c r="B15535" s="168"/>
    </row>
    <row r="15536" spans="1:2" x14ac:dyDescent="0.25">
      <c r="A15536" s="170"/>
      <c r="B15536" s="168"/>
    </row>
    <row r="15537" spans="1:2" x14ac:dyDescent="0.25">
      <c r="A15537" s="170"/>
      <c r="B15537" s="168"/>
    </row>
    <row r="15538" spans="1:2" x14ac:dyDescent="0.25">
      <c r="A15538" s="170"/>
      <c r="B15538" s="168"/>
    </row>
    <row r="15539" spans="1:2" x14ac:dyDescent="0.25">
      <c r="A15539" s="170"/>
      <c r="B15539" s="168"/>
    </row>
    <row r="15540" spans="1:2" x14ac:dyDescent="0.25">
      <c r="A15540" s="170"/>
      <c r="B15540" s="168"/>
    </row>
    <row r="15541" spans="1:2" x14ac:dyDescent="0.25">
      <c r="A15541" s="170"/>
      <c r="B15541" s="168"/>
    </row>
    <row r="15542" spans="1:2" x14ac:dyDescent="0.25">
      <c r="A15542" s="170"/>
      <c r="B15542" s="168"/>
    </row>
    <row r="15543" spans="1:2" x14ac:dyDescent="0.25">
      <c r="A15543" s="170"/>
      <c r="B15543" s="168"/>
    </row>
    <row r="15544" spans="1:2" x14ac:dyDescent="0.25">
      <c r="A15544" s="170"/>
      <c r="B15544" s="168"/>
    </row>
    <row r="15545" spans="1:2" x14ac:dyDescent="0.25">
      <c r="A15545" s="170"/>
      <c r="B15545" s="168"/>
    </row>
    <row r="15546" spans="1:2" x14ac:dyDescent="0.25">
      <c r="A15546" s="170"/>
      <c r="B15546" s="168"/>
    </row>
    <row r="15547" spans="1:2" x14ac:dyDescent="0.25">
      <c r="A15547" s="170"/>
      <c r="B15547" s="168"/>
    </row>
    <row r="15548" spans="1:2" x14ac:dyDescent="0.25">
      <c r="A15548" s="170"/>
      <c r="B15548" s="168"/>
    </row>
    <row r="15549" spans="1:2" x14ac:dyDescent="0.25">
      <c r="A15549" s="170"/>
      <c r="B15549" s="168"/>
    </row>
    <row r="15550" spans="1:2" x14ac:dyDescent="0.25">
      <c r="A15550" s="170"/>
      <c r="B15550" s="168"/>
    </row>
    <row r="15551" spans="1:2" x14ac:dyDescent="0.25">
      <c r="A15551" s="170"/>
      <c r="B15551" s="168"/>
    </row>
    <row r="15552" spans="1:2" x14ac:dyDescent="0.25">
      <c r="A15552" s="170"/>
      <c r="B15552" s="168"/>
    </row>
    <row r="15553" spans="1:2" x14ac:dyDescent="0.25">
      <c r="A15553" s="170"/>
      <c r="B15553" s="168"/>
    </row>
    <row r="15554" spans="1:2" x14ac:dyDescent="0.25">
      <c r="A15554" s="170"/>
      <c r="B15554" s="168"/>
    </row>
    <row r="15555" spans="1:2" x14ac:dyDescent="0.25">
      <c r="A15555" s="170"/>
      <c r="B15555" s="168"/>
    </row>
    <row r="15556" spans="1:2" x14ac:dyDescent="0.25">
      <c r="A15556" s="170"/>
      <c r="B15556" s="168"/>
    </row>
    <row r="15557" spans="1:2" x14ac:dyDescent="0.25">
      <c r="A15557" s="170"/>
      <c r="B15557" s="168"/>
    </row>
    <row r="15558" spans="1:2" x14ac:dyDescent="0.25">
      <c r="A15558" s="170"/>
      <c r="B15558" s="168"/>
    </row>
    <row r="15559" spans="1:2" x14ac:dyDescent="0.25">
      <c r="A15559" s="170"/>
      <c r="B15559" s="168"/>
    </row>
    <row r="15560" spans="1:2" x14ac:dyDescent="0.25">
      <c r="A15560" s="170"/>
      <c r="B15560" s="168"/>
    </row>
    <row r="15561" spans="1:2" x14ac:dyDescent="0.25">
      <c r="A15561" s="170"/>
      <c r="B15561" s="168"/>
    </row>
    <row r="15562" spans="1:2" x14ac:dyDescent="0.25">
      <c r="A15562" s="170"/>
      <c r="B15562" s="168"/>
    </row>
    <row r="15563" spans="1:2" x14ac:dyDescent="0.25">
      <c r="A15563" s="170"/>
      <c r="B15563" s="168"/>
    </row>
    <row r="15564" spans="1:2" x14ac:dyDescent="0.25">
      <c r="A15564" s="170"/>
      <c r="B15564" s="168"/>
    </row>
    <row r="15565" spans="1:2" x14ac:dyDescent="0.25">
      <c r="A15565" s="170"/>
      <c r="B15565" s="168"/>
    </row>
    <row r="15566" spans="1:2" x14ac:dyDescent="0.25">
      <c r="A15566" s="170"/>
      <c r="B15566" s="168"/>
    </row>
    <row r="15567" spans="1:2" x14ac:dyDescent="0.25">
      <c r="A15567" s="170"/>
      <c r="B15567" s="168"/>
    </row>
    <row r="15568" spans="1:2" x14ac:dyDescent="0.25">
      <c r="A15568" s="170"/>
      <c r="B15568" s="168"/>
    </row>
    <row r="15569" spans="1:2" x14ac:dyDescent="0.25">
      <c r="A15569" s="170"/>
      <c r="B15569" s="168"/>
    </row>
    <row r="15570" spans="1:2" x14ac:dyDescent="0.25">
      <c r="A15570" s="170"/>
      <c r="B15570" s="168"/>
    </row>
    <row r="15571" spans="1:2" x14ac:dyDescent="0.25">
      <c r="A15571" s="170"/>
      <c r="B15571" s="168"/>
    </row>
    <row r="15572" spans="1:2" x14ac:dyDescent="0.25">
      <c r="A15572" s="170"/>
      <c r="B15572" s="168"/>
    </row>
    <row r="15573" spans="1:2" x14ac:dyDescent="0.25">
      <c r="A15573" s="170"/>
      <c r="B15573" s="168"/>
    </row>
    <row r="15574" spans="1:2" x14ac:dyDescent="0.25">
      <c r="A15574" s="170"/>
      <c r="B15574" s="168"/>
    </row>
    <row r="15575" spans="1:2" x14ac:dyDescent="0.25">
      <c r="A15575" s="170"/>
      <c r="B15575" s="168"/>
    </row>
    <row r="15576" spans="1:2" x14ac:dyDescent="0.25">
      <c r="A15576" s="170"/>
      <c r="B15576" s="168"/>
    </row>
    <row r="15577" spans="1:2" x14ac:dyDescent="0.25">
      <c r="A15577" s="170"/>
      <c r="B15577" s="168"/>
    </row>
    <row r="15578" spans="1:2" x14ac:dyDescent="0.25">
      <c r="A15578" s="170"/>
      <c r="B15578" s="168"/>
    </row>
    <row r="15579" spans="1:2" x14ac:dyDescent="0.25">
      <c r="A15579" s="170"/>
      <c r="B15579" s="168"/>
    </row>
    <row r="15580" spans="1:2" x14ac:dyDescent="0.25">
      <c r="A15580" s="170"/>
      <c r="B15580" s="168"/>
    </row>
    <row r="15581" spans="1:2" x14ac:dyDescent="0.25">
      <c r="A15581" s="170"/>
      <c r="B15581" s="168"/>
    </row>
    <row r="15582" spans="1:2" x14ac:dyDescent="0.25">
      <c r="A15582" s="170"/>
      <c r="B15582" s="168"/>
    </row>
    <row r="15583" spans="1:2" x14ac:dyDescent="0.25">
      <c r="A15583" s="170"/>
      <c r="B15583" s="168"/>
    </row>
    <row r="15584" spans="1:2" x14ac:dyDescent="0.25">
      <c r="A15584" s="170"/>
      <c r="B15584" s="168"/>
    </row>
    <row r="15585" spans="1:2" x14ac:dyDescent="0.25">
      <c r="A15585" s="170"/>
      <c r="B15585" s="168"/>
    </row>
    <row r="15586" spans="1:2" x14ac:dyDescent="0.25">
      <c r="A15586" s="170"/>
      <c r="B15586" s="168"/>
    </row>
    <row r="15587" spans="1:2" x14ac:dyDescent="0.25">
      <c r="A15587" s="170"/>
      <c r="B15587" s="168"/>
    </row>
    <row r="15588" spans="1:2" x14ac:dyDescent="0.25">
      <c r="A15588" s="170"/>
      <c r="B15588" s="168"/>
    </row>
    <row r="15589" spans="1:2" x14ac:dyDescent="0.25">
      <c r="A15589" s="170"/>
      <c r="B15589" s="168"/>
    </row>
    <row r="15590" spans="1:2" x14ac:dyDescent="0.25">
      <c r="A15590" s="170"/>
      <c r="B15590" s="168"/>
    </row>
    <row r="15591" spans="1:2" x14ac:dyDescent="0.25">
      <c r="A15591" s="170"/>
      <c r="B15591" s="168"/>
    </row>
    <row r="15592" spans="1:2" x14ac:dyDescent="0.25">
      <c r="A15592" s="170"/>
      <c r="B15592" s="168"/>
    </row>
    <row r="15593" spans="1:2" x14ac:dyDescent="0.25">
      <c r="A15593" s="170"/>
      <c r="B15593" s="168"/>
    </row>
    <row r="15594" spans="1:2" x14ac:dyDescent="0.25">
      <c r="A15594" s="170"/>
      <c r="B15594" s="168"/>
    </row>
    <row r="15595" spans="1:2" x14ac:dyDescent="0.25">
      <c r="A15595" s="170"/>
      <c r="B15595" s="168"/>
    </row>
    <row r="15596" spans="1:2" x14ac:dyDescent="0.25">
      <c r="A15596" s="170"/>
      <c r="B15596" s="168"/>
    </row>
    <row r="15597" spans="1:2" x14ac:dyDescent="0.25">
      <c r="A15597" s="170"/>
      <c r="B15597" s="168"/>
    </row>
    <row r="15598" spans="1:2" x14ac:dyDescent="0.25">
      <c r="A15598" s="170"/>
      <c r="B15598" s="168"/>
    </row>
    <row r="15599" spans="1:2" x14ac:dyDescent="0.25">
      <c r="A15599" s="170"/>
      <c r="B15599" s="168"/>
    </row>
    <row r="15600" spans="1:2" x14ac:dyDescent="0.25">
      <c r="A15600" s="170"/>
      <c r="B15600" s="168"/>
    </row>
    <row r="15601" spans="1:2" x14ac:dyDescent="0.25">
      <c r="A15601" s="170"/>
      <c r="B15601" s="168"/>
    </row>
    <row r="15602" spans="1:2" x14ac:dyDescent="0.25">
      <c r="A15602" s="170"/>
      <c r="B15602" s="168"/>
    </row>
    <row r="15603" spans="1:2" x14ac:dyDescent="0.25">
      <c r="A15603" s="170"/>
      <c r="B15603" s="168"/>
    </row>
    <row r="15604" spans="1:2" x14ac:dyDescent="0.25">
      <c r="A15604" s="170"/>
      <c r="B15604" s="168"/>
    </row>
    <row r="15605" spans="1:2" x14ac:dyDescent="0.25">
      <c r="A15605" s="170"/>
      <c r="B15605" s="168"/>
    </row>
    <row r="15606" spans="1:2" x14ac:dyDescent="0.25">
      <c r="A15606" s="170"/>
      <c r="B15606" s="168"/>
    </row>
    <row r="15607" spans="1:2" x14ac:dyDescent="0.25">
      <c r="A15607" s="170"/>
      <c r="B15607" s="168"/>
    </row>
    <row r="15608" spans="1:2" x14ac:dyDescent="0.25">
      <c r="A15608" s="170"/>
      <c r="B15608" s="168"/>
    </row>
    <row r="15609" spans="1:2" x14ac:dyDescent="0.25">
      <c r="A15609" s="170"/>
      <c r="B15609" s="168"/>
    </row>
    <row r="15610" spans="1:2" x14ac:dyDescent="0.25">
      <c r="A15610" s="170"/>
      <c r="B15610" s="168"/>
    </row>
    <row r="15611" spans="1:2" x14ac:dyDescent="0.25">
      <c r="A15611" s="170"/>
      <c r="B15611" s="168"/>
    </row>
    <row r="15612" spans="1:2" x14ac:dyDescent="0.25">
      <c r="A15612" s="170"/>
      <c r="B15612" s="168"/>
    </row>
    <row r="15613" spans="1:2" x14ac:dyDescent="0.25">
      <c r="A15613" s="170"/>
      <c r="B15613" s="168"/>
    </row>
    <row r="15614" spans="1:2" x14ac:dyDescent="0.25">
      <c r="A15614" s="170"/>
      <c r="B15614" s="168"/>
    </row>
    <row r="15615" spans="1:2" x14ac:dyDescent="0.25">
      <c r="A15615" s="170"/>
      <c r="B15615" s="168"/>
    </row>
    <row r="15616" spans="1:2" x14ac:dyDescent="0.25">
      <c r="A15616" s="170"/>
      <c r="B15616" s="168"/>
    </row>
    <row r="15617" spans="1:2" x14ac:dyDescent="0.25">
      <c r="A15617" s="170"/>
      <c r="B15617" s="168"/>
    </row>
    <row r="15618" spans="1:2" x14ac:dyDescent="0.25">
      <c r="A15618" s="170"/>
      <c r="B15618" s="168"/>
    </row>
    <row r="15619" spans="1:2" x14ac:dyDescent="0.25">
      <c r="A15619" s="170"/>
      <c r="B15619" s="168"/>
    </row>
    <row r="15620" spans="1:2" x14ac:dyDescent="0.25">
      <c r="A15620" s="170"/>
      <c r="B15620" s="168"/>
    </row>
    <row r="15621" spans="1:2" x14ac:dyDescent="0.25">
      <c r="A15621" s="170"/>
      <c r="B15621" s="168"/>
    </row>
    <row r="15622" spans="1:2" x14ac:dyDescent="0.25">
      <c r="A15622" s="170"/>
      <c r="B15622" s="168"/>
    </row>
    <row r="15623" spans="1:2" x14ac:dyDescent="0.25">
      <c r="A15623" s="170"/>
      <c r="B15623" s="168"/>
    </row>
    <row r="15624" spans="1:2" x14ac:dyDescent="0.25">
      <c r="A15624" s="170"/>
      <c r="B15624" s="168"/>
    </row>
    <row r="15625" spans="1:2" x14ac:dyDescent="0.25">
      <c r="A15625" s="170"/>
      <c r="B15625" s="168"/>
    </row>
    <row r="15626" spans="1:2" x14ac:dyDescent="0.25">
      <c r="A15626" s="170"/>
      <c r="B15626" s="168"/>
    </row>
    <row r="15627" spans="1:2" x14ac:dyDescent="0.25">
      <c r="A15627" s="170"/>
      <c r="B15627" s="168"/>
    </row>
    <row r="15628" spans="1:2" x14ac:dyDescent="0.25">
      <c r="A15628" s="170"/>
      <c r="B15628" s="168"/>
    </row>
    <row r="15629" spans="1:2" x14ac:dyDescent="0.25">
      <c r="A15629" s="170"/>
      <c r="B15629" s="168"/>
    </row>
    <row r="15630" spans="1:2" x14ac:dyDescent="0.25">
      <c r="A15630" s="170"/>
      <c r="B15630" s="168"/>
    </row>
    <row r="15631" spans="1:2" x14ac:dyDescent="0.25">
      <c r="A15631" s="170"/>
      <c r="B15631" s="168"/>
    </row>
    <row r="15632" spans="1:2" x14ac:dyDescent="0.25">
      <c r="A15632" s="170"/>
      <c r="B15632" s="168"/>
    </row>
    <row r="15633" spans="1:2" x14ac:dyDescent="0.25">
      <c r="A15633" s="170"/>
      <c r="B15633" s="168"/>
    </row>
    <row r="15634" spans="1:2" x14ac:dyDescent="0.25">
      <c r="A15634" s="170"/>
      <c r="B15634" s="168"/>
    </row>
    <row r="15635" spans="1:2" x14ac:dyDescent="0.25">
      <c r="A15635" s="170"/>
      <c r="B15635" s="168"/>
    </row>
    <row r="15636" spans="1:2" x14ac:dyDescent="0.25">
      <c r="A15636" s="170"/>
      <c r="B15636" s="168"/>
    </row>
    <row r="15637" spans="1:2" x14ac:dyDescent="0.25">
      <c r="A15637" s="170"/>
      <c r="B15637" s="168"/>
    </row>
    <row r="15638" spans="1:2" x14ac:dyDescent="0.25">
      <c r="A15638" s="170"/>
      <c r="B15638" s="168"/>
    </row>
    <row r="15639" spans="1:2" x14ac:dyDescent="0.25">
      <c r="A15639" s="170"/>
      <c r="B15639" s="168"/>
    </row>
    <row r="15640" spans="1:2" x14ac:dyDescent="0.25">
      <c r="A15640" s="170"/>
      <c r="B15640" s="168"/>
    </row>
    <row r="15641" spans="1:2" x14ac:dyDescent="0.25">
      <c r="A15641" s="170"/>
      <c r="B15641" s="168"/>
    </row>
    <row r="15642" spans="1:2" x14ac:dyDescent="0.25">
      <c r="A15642" s="170"/>
      <c r="B15642" s="168"/>
    </row>
    <row r="15643" spans="1:2" x14ac:dyDescent="0.25">
      <c r="A15643" s="170"/>
      <c r="B15643" s="168"/>
    </row>
    <row r="15644" spans="1:2" x14ac:dyDescent="0.25">
      <c r="A15644" s="170"/>
      <c r="B15644" s="168"/>
    </row>
    <row r="15645" spans="1:2" x14ac:dyDescent="0.25">
      <c r="A15645" s="170"/>
      <c r="B15645" s="168"/>
    </row>
    <row r="15646" spans="1:2" x14ac:dyDescent="0.25">
      <c r="A15646" s="170"/>
      <c r="B15646" s="168"/>
    </row>
    <row r="15647" spans="1:2" x14ac:dyDescent="0.25">
      <c r="A15647" s="170"/>
      <c r="B15647" s="168"/>
    </row>
    <row r="15648" spans="1:2" x14ac:dyDescent="0.25">
      <c r="A15648" s="170"/>
      <c r="B15648" s="168"/>
    </row>
    <row r="15649" spans="1:2" x14ac:dyDescent="0.25">
      <c r="A15649" s="170"/>
      <c r="B15649" s="168"/>
    </row>
    <row r="15650" spans="1:2" x14ac:dyDescent="0.25">
      <c r="A15650" s="170"/>
      <c r="B15650" s="168"/>
    </row>
    <row r="15651" spans="1:2" x14ac:dyDescent="0.25">
      <c r="A15651" s="170"/>
      <c r="B15651" s="168"/>
    </row>
    <row r="15652" spans="1:2" x14ac:dyDescent="0.25">
      <c r="A15652" s="170"/>
      <c r="B15652" s="168"/>
    </row>
    <row r="15653" spans="1:2" x14ac:dyDescent="0.25">
      <c r="A15653" s="170"/>
      <c r="B15653" s="168"/>
    </row>
    <row r="15654" spans="1:2" x14ac:dyDescent="0.25">
      <c r="A15654" s="170"/>
      <c r="B15654" s="168"/>
    </row>
    <row r="15655" spans="1:2" x14ac:dyDescent="0.25">
      <c r="A15655" s="170"/>
      <c r="B15655" s="168"/>
    </row>
    <row r="15656" spans="1:2" x14ac:dyDescent="0.25">
      <c r="A15656" s="170"/>
      <c r="B15656" s="168"/>
    </row>
    <row r="15657" spans="1:2" x14ac:dyDescent="0.25">
      <c r="A15657" s="170"/>
      <c r="B15657" s="168"/>
    </row>
    <row r="15658" spans="1:2" x14ac:dyDescent="0.25">
      <c r="A15658" s="170"/>
      <c r="B15658" s="168"/>
    </row>
    <row r="15659" spans="1:2" x14ac:dyDescent="0.25">
      <c r="A15659" s="170"/>
      <c r="B15659" s="168"/>
    </row>
    <row r="15660" spans="1:2" x14ac:dyDescent="0.25">
      <c r="A15660" s="170"/>
      <c r="B15660" s="168"/>
    </row>
    <row r="15661" spans="1:2" x14ac:dyDescent="0.25">
      <c r="A15661" s="170"/>
      <c r="B15661" s="168"/>
    </row>
    <row r="15662" spans="1:2" x14ac:dyDescent="0.25">
      <c r="A15662" s="170"/>
      <c r="B15662" s="168"/>
    </row>
    <row r="15663" spans="1:2" x14ac:dyDescent="0.25">
      <c r="A15663" s="170"/>
      <c r="B15663" s="168"/>
    </row>
    <row r="15664" spans="1:2" x14ac:dyDescent="0.25">
      <c r="A15664" s="170"/>
      <c r="B15664" s="168"/>
    </row>
    <row r="15665" spans="1:2" x14ac:dyDescent="0.25">
      <c r="A15665" s="170"/>
      <c r="B15665" s="168"/>
    </row>
    <row r="15666" spans="1:2" x14ac:dyDescent="0.25">
      <c r="A15666" s="170"/>
      <c r="B15666" s="168"/>
    </row>
    <row r="15667" spans="1:2" x14ac:dyDescent="0.25">
      <c r="A15667" s="170"/>
      <c r="B15667" s="168"/>
    </row>
    <row r="15668" spans="1:2" x14ac:dyDescent="0.25">
      <c r="A15668" s="170"/>
      <c r="B15668" s="168"/>
    </row>
    <row r="15669" spans="1:2" x14ac:dyDescent="0.25">
      <c r="A15669" s="170"/>
      <c r="B15669" s="168"/>
    </row>
    <row r="15670" spans="1:2" x14ac:dyDescent="0.25">
      <c r="A15670" s="170"/>
      <c r="B15670" s="168"/>
    </row>
    <row r="15671" spans="1:2" x14ac:dyDescent="0.25">
      <c r="A15671" s="170"/>
      <c r="B15671" s="168"/>
    </row>
    <row r="15672" spans="1:2" x14ac:dyDescent="0.25">
      <c r="A15672" s="170"/>
      <c r="B15672" s="168"/>
    </row>
    <row r="15673" spans="1:2" x14ac:dyDescent="0.25">
      <c r="A15673" s="170"/>
      <c r="B15673" s="168"/>
    </row>
    <row r="15674" spans="1:2" x14ac:dyDescent="0.25">
      <c r="A15674" s="170"/>
      <c r="B15674" s="168"/>
    </row>
    <row r="15675" spans="1:2" x14ac:dyDescent="0.25">
      <c r="A15675" s="170"/>
      <c r="B15675" s="168"/>
    </row>
    <row r="15676" spans="1:2" x14ac:dyDescent="0.25">
      <c r="A15676" s="170"/>
      <c r="B15676" s="168"/>
    </row>
    <row r="15677" spans="1:2" x14ac:dyDescent="0.25">
      <c r="A15677" s="170"/>
      <c r="B15677" s="168"/>
    </row>
    <row r="15678" spans="1:2" x14ac:dyDescent="0.25">
      <c r="A15678" s="170"/>
      <c r="B15678" s="168"/>
    </row>
    <row r="15679" spans="1:2" x14ac:dyDescent="0.25">
      <c r="A15679" s="170"/>
      <c r="B15679" s="168"/>
    </row>
    <row r="15680" spans="1:2" x14ac:dyDescent="0.25">
      <c r="A15680" s="170"/>
      <c r="B15680" s="168"/>
    </row>
    <row r="15681" spans="1:2" x14ac:dyDescent="0.25">
      <c r="A15681" s="170"/>
      <c r="B15681" s="168"/>
    </row>
    <row r="15682" spans="1:2" x14ac:dyDescent="0.25">
      <c r="A15682" s="170"/>
      <c r="B15682" s="168"/>
    </row>
    <row r="15683" spans="1:2" x14ac:dyDescent="0.25">
      <c r="A15683" s="170"/>
      <c r="B15683" s="168"/>
    </row>
    <row r="15684" spans="1:2" x14ac:dyDescent="0.25">
      <c r="A15684" s="170"/>
      <c r="B15684" s="168"/>
    </row>
    <row r="15685" spans="1:2" x14ac:dyDescent="0.25">
      <c r="A15685" s="170"/>
      <c r="B15685" s="168"/>
    </row>
    <row r="15686" spans="1:2" x14ac:dyDescent="0.25">
      <c r="A15686" s="170"/>
      <c r="B15686" s="168"/>
    </row>
    <row r="15687" spans="1:2" x14ac:dyDescent="0.25">
      <c r="A15687" s="170"/>
      <c r="B15687" s="168"/>
    </row>
    <row r="15688" spans="1:2" x14ac:dyDescent="0.25">
      <c r="A15688" s="170"/>
      <c r="B15688" s="168"/>
    </row>
    <row r="15689" spans="1:2" x14ac:dyDescent="0.25">
      <c r="A15689" s="170"/>
      <c r="B15689" s="168"/>
    </row>
    <row r="15690" spans="1:2" x14ac:dyDescent="0.25">
      <c r="A15690" s="170"/>
      <c r="B15690" s="168"/>
    </row>
    <row r="15691" spans="1:2" x14ac:dyDescent="0.25">
      <c r="A15691" s="170"/>
      <c r="B15691" s="168"/>
    </row>
    <row r="15692" spans="1:2" x14ac:dyDescent="0.25">
      <c r="A15692" s="170"/>
      <c r="B15692" s="168"/>
    </row>
    <row r="15693" spans="1:2" x14ac:dyDescent="0.25">
      <c r="A15693" s="170"/>
      <c r="B15693" s="168"/>
    </row>
    <row r="15694" spans="1:2" x14ac:dyDescent="0.25">
      <c r="A15694" s="170"/>
      <c r="B15694" s="168"/>
    </row>
    <row r="15695" spans="1:2" x14ac:dyDescent="0.25">
      <c r="A15695" s="170"/>
      <c r="B15695" s="168"/>
    </row>
    <row r="15696" spans="1:2" x14ac:dyDescent="0.25">
      <c r="A15696" s="170"/>
      <c r="B15696" s="168"/>
    </row>
    <row r="15697" spans="1:2" x14ac:dyDescent="0.25">
      <c r="A15697" s="170"/>
      <c r="B15697" s="168"/>
    </row>
    <row r="15698" spans="1:2" x14ac:dyDescent="0.25">
      <c r="A15698" s="170"/>
      <c r="B15698" s="168"/>
    </row>
    <row r="15699" spans="1:2" x14ac:dyDescent="0.25">
      <c r="A15699" s="170"/>
      <c r="B15699" s="168"/>
    </row>
    <row r="15700" spans="1:2" x14ac:dyDescent="0.25">
      <c r="A15700" s="170"/>
      <c r="B15700" s="168"/>
    </row>
    <row r="15701" spans="1:2" x14ac:dyDescent="0.25">
      <c r="A15701" s="170"/>
      <c r="B15701" s="168"/>
    </row>
    <row r="15702" spans="1:2" x14ac:dyDescent="0.25">
      <c r="A15702" s="170"/>
      <c r="B15702" s="168"/>
    </row>
    <row r="15703" spans="1:2" x14ac:dyDescent="0.25">
      <c r="A15703" s="170"/>
      <c r="B15703" s="168"/>
    </row>
    <row r="15704" spans="1:2" x14ac:dyDescent="0.25">
      <c r="A15704" s="170"/>
      <c r="B15704" s="168"/>
    </row>
    <row r="15705" spans="1:2" x14ac:dyDescent="0.25">
      <c r="A15705" s="170"/>
      <c r="B15705" s="168"/>
    </row>
    <row r="15706" spans="1:2" x14ac:dyDescent="0.25">
      <c r="A15706" s="170"/>
      <c r="B15706" s="168"/>
    </row>
    <row r="15707" spans="1:2" x14ac:dyDescent="0.25">
      <c r="A15707" s="170"/>
      <c r="B15707" s="168"/>
    </row>
    <row r="15708" spans="1:2" x14ac:dyDescent="0.25">
      <c r="A15708" s="170"/>
      <c r="B15708" s="168"/>
    </row>
    <row r="15709" spans="1:2" x14ac:dyDescent="0.25">
      <c r="A15709" s="170"/>
      <c r="B15709" s="168"/>
    </row>
    <row r="15710" spans="1:2" x14ac:dyDescent="0.25">
      <c r="A15710" s="170"/>
      <c r="B15710" s="168"/>
    </row>
    <row r="15711" spans="1:2" x14ac:dyDescent="0.25">
      <c r="A15711" s="170"/>
      <c r="B15711" s="168"/>
    </row>
    <row r="15712" spans="1:2" x14ac:dyDescent="0.25">
      <c r="A15712" s="170"/>
      <c r="B15712" s="168"/>
    </row>
    <row r="15713" spans="1:2" x14ac:dyDescent="0.25">
      <c r="A15713" s="170"/>
      <c r="B15713" s="168"/>
    </row>
    <row r="15714" spans="1:2" x14ac:dyDescent="0.25">
      <c r="A15714" s="170"/>
      <c r="B15714" s="168"/>
    </row>
    <row r="15715" spans="1:2" x14ac:dyDescent="0.25">
      <c r="A15715" s="170"/>
      <c r="B15715" s="168"/>
    </row>
    <row r="15716" spans="1:2" x14ac:dyDescent="0.25">
      <c r="A15716" s="170"/>
      <c r="B15716" s="168"/>
    </row>
    <row r="15717" spans="1:2" x14ac:dyDescent="0.25">
      <c r="A15717" s="170"/>
      <c r="B15717" s="168"/>
    </row>
    <row r="15718" spans="1:2" x14ac:dyDescent="0.25">
      <c r="A15718" s="170"/>
      <c r="B15718" s="168"/>
    </row>
    <row r="15719" spans="1:2" x14ac:dyDescent="0.25">
      <c r="A15719" s="170"/>
      <c r="B15719" s="168"/>
    </row>
    <row r="15720" spans="1:2" x14ac:dyDescent="0.25">
      <c r="A15720" s="170"/>
      <c r="B15720" s="168"/>
    </row>
    <row r="15721" spans="1:2" x14ac:dyDescent="0.25">
      <c r="A15721" s="170"/>
      <c r="B15721" s="168"/>
    </row>
    <row r="15722" spans="1:2" x14ac:dyDescent="0.25">
      <c r="A15722" s="170"/>
      <c r="B15722" s="168"/>
    </row>
    <row r="15723" spans="1:2" x14ac:dyDescent="0.25">
      <c r="A15723" s="170"/>
      <c r="B15723" s="168"/>
    </row>
    <row r="15724" spans="1:2" x14ac:dyDescent="0.25">
      <c r="A15724" s="170"/>
      <c r="B15724" s="168"/>
    </row>
    <row r="15725" spans="1:2" x14ac:dyDescent="0.25">
      <c r="A15725" s="170"/>
      <c r="B15725" s="168"/>
    </row>
    <row r="15726" spans="1:2" x14ac:dyDescent="0.25">
      <c r="A15726" s="170"/>
      <c r="B15726" s="168"/>
    </row>
    <row r="15727" spans="1:2" x14ac:dyDescent="0.25">
      <c r="A15727" s="170"/>
      <c r="B15727" s="168"/>
    </row>
    <row r="15728" spans="1:2" x14ac:dyDescent="0.25">
      <c r="A15728" s="170"/>
      <c r="B15728" s="168"/>
    </row>
    <row r="15729" spans="1:2" x14ac:dyDescent="0.25">
      <c r="A15729" s="170"/>
      <c r="B15729" s="168"/>
    </row>
    <row r="15730" spans="1:2" x14ac:dyDescent="0.25">
      <c r="A15730" s="170"/>
      <c r="B15730" s="168"/>
    </row>
    <row r="15731" spans="1:2" x14ac:dyDescent="0.25">
      <c r="A15731" s="170"/>
      <c r="B15731" s="168"/>
    </row>
    <row r="15732" spans="1:2" x14ac:dyDescent="0.25">
      <c r="A15732" s="170"/>
      <c r="B15732" s="168"/>
    </row>
    <row r="15733" spans="1:2" x14ac:dyDescent="0.25">
      <c r="A15733" s="170"/>
      <c r="B15733" s="168"/>
    </row>
    <row r="15734" spans="1:2" x14ac:dyDescent="0.25">
      <c r="A15734" s="170"/>
      <c r="B15734" s="168"/>
    </row>
    <row r="15735" spans="1:2" x14ac:dyDescent="0.25">
      <c r="A15735" s="170"/>
      <c r="B15735" s="168"/>
    </row>
    <row r="15736" spans="1:2" x14ac:dyDescent="0.25">
      <c r="A15736" s="170"/>
      <c r="B15736" s="168"/>
    </row>
    <row r="15737" spans="1:2" x14ac:dyDescent="0.25">
      <c r="A15737" s="170"/>
      <c r="B15737" s="168"/>
    </row>
    <row r="15738" spans="1:2" x14ac:dyDescent="0.25">
      <c r="A15738" s="170"/>
      <c r="B15738" s="168"/>
    </row>
    <row r="15739" spans="1:2" x14ac:dyDescent="0.25">
      <c r="A15739" s="170"/>
      <c r="B15739" s="168"/>
    </row>
    <row r="15740" spans="1:2" x14ac:dyDescent="0.25">
      <c r="A15740" s="170"/>
      <c r="B15740" s="168"/>
    </row>
    <row r="15741" spans="1:2" x14ac:dyDescent="0.25">
      <c r="A15741" s="170"/>
      <c r="B15741" s="168"/>
    </row>
    <row r="15742" spans="1:2" x14ac:dyDescent="0.25">
      <c r="A15742" s="170"/>
      <c r="B15742" s="168"/>
    </row>
    <row r="15743" spans="1:2" x14ac:dyDescent="0.25">
      <c r="A15743" s="170"/>
      <c r="B15743" s="168"/>
    </row>
    <row r="15744" spans="1:2" x14ac:dyDescent="0.25">
      <c r="A15744" s="170"/>
      <c r="B15744" s="168"/>
    </row>
    <row r="15745" spans="1:2" x14ac:dyDescent="0.25">
      <c r="A15745" s="170"/>
      <c r="B15745" s="168"/>
    </row>
    <row r="15746" spans="1:2" x14ac:dyDescent="0.25">
      <c r="A15746" s="170"/>
      <c r="B15746" s="168"/>
    </row>
    <row r="15747" spans="1:2" x14ac:dyDescent="0.25">
      <c r="A15747" s="170"/>
      <c r="B15747" s="168"/>
    </row>
    <row r="15748" spans="1:2" x14ac:dyDescent="0.25">
      <c r="A15748" s="170"/>
      <c r="B15748" s="168"/>
    </row>
    <row r="15749" spans="1:2" x14ac:dyDescent="0.25">
      <c r="A15749" s="170"/>
      <c r="B15749" s="168"/>
    </row>
    <row r="15750" spans="1:2" x14ac:dyDescent="0.25">
      <c r="A15750" s="170"/>
      <c r="B15750" s="168"/>
    </row>
    <row r="15751" spans="1:2" x14ac:dyDescent="0.25">
      <c r="A15751" s="170"/>
      <c r="B15751" s="168"/>
    </row>
    <row r="15752" spans="1:2" x14ac:dyDescent="0.25">
      <c r="A15752" s="170"/>
      <c r="B15752" s="168"/>
    </row>
    <row r="15753" spans="1:2" x14ac:dyDescent="0.25">
      <c r="A15753" s="170"/>
      <c r="B15753" s="168"/>
    </row>
    <row r="15754" spans="1:2" x14ac:dyDescent="0.25">
      <c r="A15754" s="170"/>
      <c r="B15754" s="168"/>
    </row>
    <row r="15755" spans="1:2" x14ac:dyDescent="0.25">
      <c r="A15755" s="170"/>
      <c r="B15755" s="168"/>
    </row>
    <row r="15756" spans="1:2" x14ac:dyDescent="0.25">
      <c r="A15756" s="170"/>
      <c r="B15756" s="168"/>
    </row>
    <row r="15757" spans="1:2" x14ac:dyDescent="0.25">
      <c r="A15757" s="170"/>
      <c r="B15757" s="168"/>
    </row>
    <row r="15758" spans="1:2" x14ac:dyDescent="0.25">
      <c r="A15758" s="170"/>
      <c r="B15758" s="168"/>
    </row>
    <row r="15759" spans="1:2" x14ac:dyDescent="0.25">
      <c r="A15759" s="170"/>
      <c r="B15759" s="168"/>
    </row>
    <row r="15760" spans="1:2" x14ac:dyDescent="0.25">
      <c r="A15760" s="170"/>
      <c r="B15760" s="168"/>
    </row>
    <row r="15761" spans="1:2" x14ac:dyDescent="0.25">
      <c r="A15761" s="170"/>
      <c r="B15761" s="168"/>
    </row>
    <row r="15762" spans="1:2" x14ac:dyDescent="0.25">
      <c r="A15762" s="170"/>
      <c r="B15762" s="168"/>
    </row>
    <row r="15763" spans="1:2" x14ac:dyDescent="0.25">
      <c r="A15763" s="170"/>
      <c r="B15763" s="168"/>
    </row>
    <row r="15764" spans="1:2" x14ac:dyDescent="0.25">
      <c r="A15764" s="170"/>
      <c r="B15764" s="168"/>
    </row>
    <row r="15765" spans="1:2" x14ac:dyDescent="0.25">
      <c r="A15765" s="170"/>
      <c r="B15765" s="168"/>
    </row>
    <row r="15766" spans="1:2" x14ac:dyDescent="0.25">
      <c r="A15766" s="170"/>
      <c r="B15766" s="168"/>
    </row>
    <row r="15767" spans="1:2" x14ac:dyDescent="0.25">
      <c r="A15767" s="170"/>
      <c r="B15767" s="168"/>
    </row>
    <row r="15768" spans="1:2" x14ac:dyDescent="0.25">
      <c r="A15768" s="170"/>
      <c r="B15768" s="168"/>
    </row>
    <row r="15769" spans="1:2" x14ac:dyDescent="0.25">
      <c r="A15769" s="170"/>
      <c r="B15769" s="168"/>
    </row>
    <row r="15770" spans="1:2" x14ac:dyDescent="0.25">
      <c r="A15770" s="170"/>
      <c r="B15770" s="168"/>
    </row>
    <row r="15771" spans="1:2" x14ac:dyDescent="0.25">
      <c r="A15771" s="170"/>
      <c r="B15771" s="168"/>
    </row>
    <row r="15772" spans="1:2" x14ac:dyDescent="0.25">
      <c r="A15772" s="170"/>
      <c r="B15772" s="168"/>
    </row>
    <row r="15773" spans="1:2" x14ac:dyDescent="0.25">
      <c r="A15773" s="170"/>
      <c r="B15773" s="168"/>
    </row>
    <row r="15774" spans="1:2" x14ac:dyDescent="0.25">
      <c r="A15774" s="170"/>
      <c r="B15774" s="168"/>
    </row>
    <row r="15775" spans="1:2" x14ac:dyDescent="0.25">
      <c r="A15775" s="170"/>
      <c r="B15775" s="168"/>
    </row>
    <row r="15776" spans="1:2" x14ac:dyDescent="0.25">
      <c r="A15776" s="170"/>
      <c r="B15776" s="168"/>
    </row>
    <row r="15777" spans="1:2" x14ac:dyDescent="0.25">
      <c r="A15777" s="170"/>
      <c r="B15777" s="168"/>
    </row>
    <row r="15778" spans="1:2" x14ac:dyDescent="0.25">
      <c r="A15778" s="170"/>
      <c r="B15778" s="168"/>
    </row>
    <row r="15779" spans="1:2" x14ac:dyDescent="0.25">
      <c r="A15779" s="170"/>
      <c r="B15779" s="168"/>
    </row>
    <row r="15780" spans="1:2" x14ac:dyDescent="0.25">
      <c r="A15780" s="170"/>
      <c r="B15780" s="168"/>
    </row>
    <row r="15781" spans="1:2" x14ac:dyDescent="0.25">
      <c r="A15781" s="170"/>
      <c r="B15781" s="168"/>
    </row>
    <row r="15782" spans="1:2" x14ac:dyDescent="0.25">
      <c r="A15782" s="170"/>
      <c r="B15782" s="168"/>
    </row>
    <row r="15783" spans="1:2" x14ac:dyDescent="0.25">
      <c r="A15783" s="170"/>
      <c r="B15783" s="168"/>
    </row>
    <row r="15784" spans="1:2" x14ac:dyDescent="0.25">
      <c r="A15784" s="170"/>
      <c r="B15784" s="168"/>
    </row>
    <row r="15785" spans="1:2" x14ac:dyDescent="0.25">
      <c r="A15785" s="170"/>
      <c r="B15785" s="168"/>
    </row>
    <row r="15786" spans="1:2" x14ac:dyDescent="0.25">
      <c r="A15786" s="170"/>
      <c r="B15786" s="168"/>
    </row>
    <row r="15787" spans="1:2" x14ac:dyDescent="0.25">
      <c r="A15787" s="170"/>
      <c r="B15787" s="168"/>
    </row>
    <row r="15788" spans="1:2" x14ac:dyDescent="0.25">
      <c r="A15788" s="170"/>
      <c r="B15788" s="168"/>
    </row>
    <row r="15789" spans="1:2" x14ac:dyDescent="0.25">
      <c r="A15789" s="170"/>
      <c r="B15789" s="168"/>
    </row>
    <row r="15790" spans="1:2" x14ac:dyDescent="0.25">
      <c r="A15790" s="170"/>
      <c r="B15790" s="168"/>
    </row>
    <row r="15791" spans="1:2" x14ac:dyDescent="0.25">
      <c r="A15791" s="170"/>
      <c r="B15791" s="168"/>
    </row>
    <row r="15792" spans="1:2" x14ac:dyDescent="0.25">
      <c r="A15792" s="170"/>
      <c r="B15792" s="168"/>
    </row>
    <row r="15793" spans="1:2" x14ac:dyDescent="0.25">
      <c r="A15793" s="170"/>
      <c r="B15793" s="168"/>
    </row>
    <row r="15794" spans="1:2" x14ac:dyDescent="0.25">
      <c r="A15794" s="170"/>
      <c r="B15794" s="168"/>
    </row>
    <row r="15795" spans="1:2" x14ac:dyDescent="0.25">
      <c r="A15795" s="170"/>
      <c r="B15795" s="168"/>
    </row>
    <row r="15796" spans="1:2" x14ac:dyDescent="0.25">
      <c r="A15796" s="170"/>
      <c r="B15796" s="168"/>
    </row>
    <row r="15797" spans="1:2" x14ac:dyDescent="0.25">
      <c r="A15797" s="170"/>
      <c r="B15797" s="168"/>
    </row>
    <row r="15798" spans="1:2" x14ac:dyDescent="0.25">
      <c r="A15798" s="170"/>
      <c r="B15798" s="168"/>
    </row>
    <row r="15799" spans="1:2" x14ac:dyDescent="0.25">
      <c r="A15799" s="170"/>
      <c r="B15799" s="168"/>
    </row>
    <row r="15800" spans="1:2" x14ac:dyDescent="0.25">
      <c r="A15800" s="170"/>
      <c r="B15800" s="168"/>
    </row>
    <row r="15801" spans="1:2" x14ac:dyDescent="0.25">
      <c r="A15801" s="170"/>
      <c r="B15801" s="168"/>
    </row>
    <row r="15802" spans="1:2" x14ac:dyDescent="0.25">
      <c r="A15802" s="170"/>
      <c r="B15802" s="168"/>
    </row>
    <row r="15803" spans="1:2" x14ac:dyDescent="0.25">
      <c r="A15803" s="170"/>
      <c r="B15803" s="168"/>
    </row>
    <row r="15804" spans="1:2" x14ac:dyDescent="0.25">
      <c r="A15804" s="170"/>
      <c r="B15804" s="168"/>
    </row>
    <row r="15805" spans="1:2" x14ac:dyDescent="0.25">
      <c r="A15805" s="170"/>
      <c r="B15805" s="168"/>
    </row>
    <row r="15806" spans="1:2" x14ac:dyDescent="0.25">
      <c r="A15806" s="170"/>
      <c r="B15806" s="168"/>
    </row>
    <row r="15807" spans="1:2" x14ac:dyDescent="0.25">
      <c r="A15807" s="170"/>
      <c r="B15807" s="168"/>
    </row>
    <row r="15808" spans="1:2" x14ac:dyDescent="0.25">
      <c r="A15808" s="170"/>
      <c r="B15808" s="168"/>
    </row>
    <row r="15809" spans="1:2" x14ac:dyDescent="0.25">
      <c r="A15809" s="170"/>
      <c r="B15809" s="168"/>
    </row>
    <row r="15810" spans="1:2" x14ac:dyDescent="0.25">
      <c r="A15810" s="170"/>
      <c r="B15810" s="168"/>
    </row>
    <row r="15811" spans="1:2" x14ac:dyDescent="0.25">
      <c r="A15811" s="170"/>
      <c r="B15811" s="168"/>
    </row>
    <row r="15812" spans="1:2" x14ac:dyDescent="0.25">
      <c r="A15812" s="170"/>
      <c r="B15812" s="168"/>
    </row>
    <row r="15813" spans="1:2" x14ac:dyDescent="0.25">
      <c r="A15813" s="170"/>
      <c r="B15813" s="168"/>
    </row>
    <row r="15814" spans="1:2" x14ac:dyDescent="0.25">
      <c r="A15814" s="170"/>
      <c r="B15814" s="168"/>
    </row>
    <row r="15815" spans="1:2" x14ac:dyDescent="0.25">
      <c r="A15815" s="170"/>
      <c r="B15815" s="168"/>
    </row>
    <row r="15816" spans="1:2" x14ac:dyDescent="0.25">
      <c r="A15816" s="170"/>
      <c r="B15816" s="168"/>
    </row>
    <row r="15817" spans="1:2" x14ac:dyDescent="0.25">
      <c r="A15817" s="170"/>
      <c r="B15817" s="168"/>
    </row>
    <row r="15818" spans="1:2" x14ac:dyDescent="0.25">
      <c r="A15818" s="170"/>
      <c r="B15818" s="168"/>
    </row>
    <row r="15819" spans="1:2" x14ac:dyDescent="0.25">
      <c r="A15819" s="170"/>
      <c r="B15819" s="168"/>
    </row>
    <row r="15820" spans="1:2" x14ac:dyDescent="0.25">
      <c r="A15820" s="170"/>
      <c r="B15820" s="168"/>
    </row>
    <row r="15821" spans="1:2" x14ac:dyDescent="0.25">
      <c r="A15821" s="170"/>
      <c r="B15821" s="168"/>
    </row>
    <row r="15822" spans="1:2" x14ac:dyDescent="0.25">
      <c r="A15822" s="170"/>
      <c r="B15822" s="168"/>
    </row>
    <row r="15823" spans="1:2" x14ac:dyDescent="0.25">
      <c r="A15823" s="170"/>
      <c r="B15823" s="168"/>
    </row>
    <row r="15824" spans="1:2" x14ac:dyDescent="0.25">
      <c r="A15824" s="170"/>
      <c r="B15824" s="168"/>
    </row>
    <row r="15825" spans="1:2" x14ac:dyDescent="0.25">
      <c r="A15825" s="170"/>
      <c r="B15825" s="168"/>
    </row>
    <row r="15826" spans="1:2" x14ac:dyDescent="0.25">
      <c r="A15826" s="170"/>
      <c r="B15826" s="168"/>
    </row>
    <row r="15827" spans="1:2" x14ac:dyDescent="0.25">
      <c r="A15827" s="170"/>
      <c r="B15827" s="168"/>
    </row>
    <row r="15828" spans="1:2" x14ac:dyDescent="0.25">
      <c r="A15828" s="170"/>
      <c r="B15828" s="168"/>
    </row>
    <row r="15829" spans="1:2" x14ac:dyDescent="0.25">
      <c r="A15829" s="170"/>
      <c r="B15829" s="168"/>
    </row>
    <row r="15830" spans="1:2" x14ac:dyDescent="0.25">
      <c r="A15830" s="170"/>
      <c r="B15830" s="168"/>
    </row>
    <row r="15831" spans="1:2" x14ac:dyDescent="0.25">
      <c r="A15831" s="170"/>
      <c r="B15831" s="168"/>
    </row>
    <row r="15832" spans="1:2" x14ac:dyDescent="0.25">
      <c r="A15832" s="170"/>
      <c r="B15832" s="168"/>
    </row>
    <row r="15833" spans="1:2" x14ac:dyDescent="0.25">
      <c r="A15833" s="170"/>
      <c r="B15833" s="168"/>
    </row>
    <row r="15834" spans="1:2" x14ac:dyDescent="0.25">
      <c r="A15834" s="170"/>
      <c r="B15834" s="168"/>
    </row>
    <row r="15835" spans="1:2" x14ac:dyDescent="0.25">
      <c r="A15835" s="170"/>
      <c r="B15835" s="168"/>
    </row>
    <row r="15836" spans="1:2" x14ac:dyDescent="0.25">
      <c r="A15836" s="170"/>
      <c r="B15836" s="168"/>
    </row>
    <row r="15837" spans="1:2" x14ac:dyDescent="0.25">
      <c r="A15837" s="170"/>
      <c r="B15837" s="168"/>
    </row>
    <row r="15838" spans="1:2" x14ac:dyDescent="0.25">
      <c r="A15838" s="170"/>
      <c r="B15838" s="168"/>
    </row>
    <row r="15839" spans="1:2" x14ac:dyDescent="0.25">
      <c r="A15839" s="170"/>
      <c r="B15839" s="168"/>
    </row>
    <row r="15840" spans="1:2" x14ac:dyDescent="0.25">
      <c r="A15840" s="170"/>
      <c r="B15840" s="168"/>
    </row>
    <row r="15841" spans="1:2" x14ac:dyDescent="0.25">
      <c r="A15841" s="170"/>
      <c r="B15841" s="168"/>
    </row>
    <row r="15842" spans="1:2" x14ac:dyDescent="0.25">
      <c r="A15842" s="170"/>
      <c r="B15842" s="168"/>
    </row>
    <row r="15843" spans="1:2" x14ac:dyDescent="0.25">
      <c r="A15843" s="170"/>
      <c r="B15843" s="168"/>
    </row>
    <row r="15844" spans="1:2" x14ac:dyDescent="0.25">
      <c r="A15844" s="170"/>
      <c r="B15844" s="168"/>
    </row>
    <row r="15845" spans="1:2" x14ac:dyDescent="0.25">
      <c r="A15845" s="170"/>
      <c r="B15845" s="168"/>
    </row>
    <row r="15846" spans="1:2" x14ac:dyDescent="0.25">
      <c r="A15846" s="170"/>
      <c r="B15846" s="168"/>
    </row>
    <row r="15847" spans="1:2" x14ac:dyDescent="0.25">
      <c r="A15847" s="170"/>
      <c r="B15847" s="168"/>
    </row>
    <row r="15848" spans="1:2" x14ac:dyDescent="0.25">
      <c r="A15848" s="170"/>
      <c r="B15848" s="168"/>
    </row>
    <row r="15849" spans="1:2" x14ac:dyDescent="0.25">
      <c r="A15849" s="170"/>
      <c r="B15849" s="168"/>
    </row>
    <row r="15850" spans="1:2" x14ac:dyDescent="0.25">
      <c r="A15850" s="170"/>
      <c r="B15850" s="168"/>
    </row>
    <row r="15851" spans="1:2" x14ac:dyDescent="0.25">
      <c r="A15851" s="170"/>
      <c r="B15851" s="168"/>
    </row>
    <row r="15852" spans="1:2" x14ac:dyDescent="0.25">
      <c r="A15852" s="170"/>
      <c r="B15852" s="168"/>
    </row>
    <row r="15853" spans="1:2" x14ac:dyDescent="0.25">
      <c r="A15853" s="170"/>
      <c r="B15853" s="168"/>
    </row>
    <row r="15854" spans="1:2" x14ac:dyDescent="0.25">
      <c r="A15854" s="170"/>
      <c r="B15854" s="168"/>
    </row>
    <row r="15855" spans="1:2" x14ac:dyDescent="0.25">
      <c r="A15855" s="170"/>
      <c r="B15855" s="168"/>
    </row>
    <row r="15856" spans="1:2" x14ac:dyDescent="0.25">
      <c r="A15856" s="170"/>
      <c r="B15856" s="168"/>
    </row>
    <row r="15857" spans="1:2" x14ac:dyDescent="0.25">
      <c r="A15857" s="170"/>
      <c r="B15857" s="168"/>
    </row>
    <row r="15858" spans="1:2" x14ac:dyDescent="0.25">
      <c r="A15858" s="170"/>
      <c r="B15858" s="168"/>
    </row>
    <row r="15859" spans="1:2" x14ac:dyDescent="0.25">
      <c r="A15859" s="170"/>
      <c r="B15859" s="168"/>
    </row>
    <row r="15860" spans="1:2" x14ac:dyDescent="0.25">
      <c r="A15860" s="170"/>
      <c r="B15860" s="168"/>
    </row>
    <row r="15861" spans="1:2" x14ac:dyDescent="0.25">
      <c r="A15861" s="170"/>
      <c r="B15861" s="168"/>
    </row>
    <row r="15862" spans="1:2" x14ac:dyDescent="0.25">
      <c r="A15862" s="170"/>
      <c r="B15862" s="168"/>
    </row>
    <row r="15863" spans="1:2" x14ac:dyDescent="0.25">
      <c r="A15863" s="170"/>
      <c r="B15863" s="168"/>
    </row>
    <row r="15864" spans="1:2" x14ac:dyDescent="0.25">
      <c r="A15864" s="170"/>
      <c r="B15864" s="168"/>
    </row>
    <row r="15865" spans="1:2" x14ac:dyDescent="0.25">
      <c r="A15865" s="170"/>
      <c r="B15865" s="168"/>
    </row>
    <row r="15866" spans="1:2" x14ac:dyDescent="0.25">
      <c r="A15866" s="170"/>
      <c r="B15866" s="168"/>
    </row>
    <row r="15867" spans="1:2" x14ac:dyDescent="0.25">
      <c r="A15867" s="170"/>
      <c r="B15867" s="168"/>
    </row>
    <row r="15868" spans="1:2" x14ac:dyDescent="0.25">
      <c r="A15868" s="170"/>
      <c r="B15868" s="168"/>
    </row>
    <row r="15869" spans="1:2" x14ac:dyDescent="0.25">
      <c r="A15869" s="170"/>
      <c r="B15869" s="168"/>
    </row>
    <row r="15870" spans="1:2" x14ac:dyDescent="0.25">
      <c r="A15870" s="170"/>
      <c r="B15870" s="168"/>
    </row>
    <row r="15871" spans="1:2" x14ac:dyDescent="0.25">
      <c r="A15871" s="170"/>
      <c r="B15871" s="168"/>
    </row>
    <row r="15872" spans="1:2" x14ac:dyDescent="0.25">
      <c r="A15872" s="170"/>
      <c r="B15872" s="168"/>
    </row>
    <row r="15873" spans="1:2" x14ac:dyDescent="0.25">
      <c r="A15873" s="170"/>
      <c r="B15873" s="168"/>
    </row>
    <row r="15874" spans="1:2" x14ac:dyDescent="0.25">
      <c r="A15874" s="170"/>
      <c r="B15874" s="168"/>
    </row>
    <row r="15875" spans="1:2" x14ac:dyDescent="0.25">
      <c r="A15875" s="170"/>
      <c r="B15875" s="168"/>
    </row>
    <row r="15876" spans="1:2" x14ac:dyDescent="0.25">
      <c r="A15876" s="170"/>
      <c r="B15876" s="168"/>
    </row>
    <row r="15877" spans="1:2" x14ac:dyDescent="0.25">
      <c r="A15877" s="170"/>
      <c r="B15877" s="168"/>
    </row>
    <row r="15878" spans="1:2" x14ac:dyDescent="0.25">
      <c r="A15878" s="170"/>
      <c r="B15878" s="168"/>
    </row>
    <row r="15879" spans="1:2" x14ac:dyDescent="0.25">
      <c r="A15879" s="170"/>
      <c r="B15879" s="168"/>
    </row>
    <row r="15880" spans="1:2" x14ac:dyDescent="0.25">
      <c r="A15880" s="170"/>
      <c r="B15880" s="168"/>
    </row>
    <row r="15881" spans="1:2" x14ac:dyDescent="0.25">
      <c r="A15881" s="170"/>
      <c r="B15881" s="168"/>
    </row>
    <row r="15882" spans="1:2" x14ac:dyDescent="0.25">
      <c r="A15882" s="170"/>
      <c r="B15882" s="168"/>
    </row>
    <row r="15883" spans="1:2" x14ac:dyDescent="0.25">
      <c r="A15883" s="170"/>
      <c r="B15883" s="168"/>
    </row>
    <row r="15884" spans="1:2" x14ac:dyDescent="0.25">
      <c r="A15884" s="170"/>
      <c r="B15884" s="168"/>
    </row>
    <row r="15885" spans="1:2" x14ac:dyDescent="0.25">
      <c r="A15885" s="170"/>
      <c r="B15885" s="168"/>
    </row>
    <row r="15886" spans="1:2" x14ac:dyDescent="0.25">
      <c r="A15886" s="170"/>
      <c r="B15886" s="168"/>
    </row>
    <row r="15887" spans="1:2" x14ac:dyDescent="0.25">
      <c r="A15887" s="170"/>
      <c r="B15887" s="168"/>
    </row>
    <row r="15888" spans="1:2" x14ac:dyDescent="0.25">
      <c r="A15888" s="170"/>
      <c r="B15888" s="168"/>
    </row>
    <row r="15889" spans="1:2" x14ac:dyDescent="0.25">
      <c r="A15889" s="170"/>
      <c r="B15889" s="168"/>
    </row>
    <row r="15890" spans="1:2" x14ac:dyDescent="0.25">
      <c r="A15890" s="170"/>
      <c r="B15890" s="168"/>
    </row>
    <row r="15891" spans="1:2" x14ac:dyDescent="0.25">
      <c r="A15891" s="170"/>
      <c r="B15891" s="168"/>
    </row>
    <row r="15892" spans="1:2" x14ac:dyDescent="0.25">
      <c r="A15892" s="170"/>
      <c r="B15892" s="168"/>
    </row>
    <row r="15893" spans="1:2" x14ac:dyDescent="0.25">
      <c r="A15893" s="170"/>
      <c r="B15893" s="168"/>
    </row>
    <row r="15894" spans="1:2" x14ac:dyDescent="0.25">
      <c r="A15894" s="170"/>
      <c r="B15894" s="168"/>
    </row>
    <row r="15895" spans="1:2" x14ac:dyDescent="0.25">
      <c r="A15895" s="170"/>
      <c r="B15895" s="168"/>
    </row>
    <row r="15896" spans="1:2" x14ac:dyDescent="0.25">
      <c r="A15896" s="170"/>
      <c r="B15896" s="168"/>
    </row>
    <row r="15897" spans="1:2" x14ac:dyDescent="0.25">
      <c r="A15897" s="170"/>
      <c r="B15897" s="168"/>
    </row>
    <row r="15898" spans="1:2" x14ac:dyDescent="0.25">
      <c r="A15898" s="170"/>
      <c r="B15898" s="168"/>
    </row>
    <row r="15899" spans="1:2" x14ac:dyDescent="0.25">
      <c r="A15899" s="170"/>
      <c r="B15899" s="168"/>
    </row>
    <row r="15900" spans="1:2" x14ac:dyDescent="0.25">
      <c r="A15900" s="170"/>
      <c r="B15900" s="168"/>
    </row>
    <row r="15901" spans="1:2" x14ac:dyDescent="0.25">
      <c r="A15901" s="170"/>
      <c r="B15901" s="168"/>
    </row>
    <row r="15902" spans="1:2" x14ac:dyDescent="0.25">
      <c r="A15902" s="170"/>
      <c r="B15902" s="168"/>
    </row>
    <row r="15903" spans="1:2" x14ac:dyDescent="0.25">
      <c r="A15903" s="170"/>
      <c r="B15903" s="168"/>
    </row>
    <row r="15904" spans="1:2" x14ac:dyDescent="0.25">
      <c r="A15904" s="170"/>
      <c r="B15904" s="168"/>
    </row>
    <row r="15905" spans="1:2" x14ac:dyDescent="0.25">
      <c r="A15905" s="170"/>
      <c r="B15905" s="168"/>
    </row>
    <row r="15906" spans="1:2" x14ac:dyDescent="0.25">
      <c r="A15906" s="170"/>
      <c r="B15906" s="168"/>
    </row>
    <row r="15907" spans="1:2" x14ac:dyDescent="0.25">
      <c r="A15907" s="170"/>
      <c r="B15907" s="168"/>
    </row>
    <row r="15908" spans="1:2" x14ac:dyDescent="0.25">
      <c r="A15908" s="170"/>
      <c r="B15908" s="168"/>
    </row>
    <row r="15909" spans="1:2" x14ac:dyDescent="0.25">
      <c r="A15909" s="170"/>
      <c r="B15909" s="168"/>
    </row>
    <row r="15910" spans="1:2" x14ac:dyDescent="0.25">
      <c r="A15910" s="170"/>
      <c r="B15910" s="168"/>
    </row>
    <row r="15911" spans="1:2" x14ac:dyDescent="0.25">
      <c r="A15911" s="170"/>
      <c r="B15911" s="168"/>
    </row>
    <row r="15912" spans="1:2" x14ac:dyDescent="0.25">
      <c r="A15912" s="170"/>
      <c r="B15912" s="168"/>
    </row>
    <row r="15913" spans="1:2" x14ac:dyDescent="0.25">
      <c r="A15913" s="170"/>
      <c r="B15913" s="168"/>
    </row>
    <row r="15914" spans="1:2" x14ac:dyDescent="0.25">
      <c r="A15914" s="170"/>
      <c r="B15914" s="168"/>
    </row>
    <row r="15915" spans="1:2" x14ac:dyDescent="0.25">
      <c r="A15915" s="170"/>
      <c r="B15915" s="168"/>
    </row>
    <row r="15916" spans="1:2" x14ac:dyDescent="0.25">
      <c r="A15916" s="170"/>
      <c r="B15916" s="168"/>
    </row>
    <row r="15917" spans="1:2" x14ac:dyDescent="0.25">
      <c r="A15917" s="170"/>
      <c r="B15917" s="168"/>
    </row>
    <row r="15918" spans="1:2" x14ac:dyDescent="0.25">
      <c r="A15918" s="170"/>
      <c r="B15918" s="168"/>
    </row>
    <row r="15919" spans="1:2" x14ac:dyDescent="0.25">
      <c r="A15919" s="170"/>
      <c r="B15919" s="168"/>
    </row>
    <row r="15920" spans="1:2" x14ac:dyDescent="0.25">
      <c r="A15920" s="170"/>
      <c r="B15920" s="168"/>
    </row>
    <row r="15921" spans="1:2" x14ac:dyDescent="0.25">
      <c r="A15921" s="170"/>
      <c r="B15921" s="168"/>
    </row>
    <row r="15922" spans="1:2" x14ac:dyDescent="0.25">
      <c r="A15922" s="170"/>
      <c r="B15922" s="168"/>
    </row>
    <row r="15923" spans="1:2" x14ac:dyDescent="0.25">
      <c r="A15923" s="170"/>
      <c r="B15923" s="168"/>
    </row>
    <row r="15924" spans="1:2" x14ac:dyDescent="0.25">
      <c r="A15924" s="170"/>
      <c r="B15924" s="168"/>
    </row>
    <row r="15925" spans="1:2" x14ac:dyDescent="0.25">
      <c r="A15925" s="170"/>
      <c r="B15925" s="168"/>
    </row>
    <row r="15926" spans="1:2" x14ac:dyDescent="0.25">
      <c r="A15926" s="170"/>
      <c r="B15926" s="168"/>
    </row>
    <row r="15927" spans="1:2" x14ac:dyDescent="0.25">
      <c r="A15927" s="170"/>
      <c r="B15927" s="168"/>
    </row>
    <row r="15928" spans="1:2" x14ac:dyDescent="0.25">
      <c r="A15928" s="170"/>
      <c r="B15928" s="168"/>
    </row>
    <row r="15929" spans="1:2" x14ac:dyDescent="0.25">
      <c r="A15929" s="170"/>
      <c r="B15929" s="168"/>
    </row>
    <row r="15930" spans="1:2" x14ac:dyDescent="0.25">
      <c r="A15930" s="170"/>
      <c r="B15930" s="168"/>
    </row>
    <row r="15931" spans="1:2" x14ac:dyDescent="0.25">
      <c r="A15931" s="170"/>
      <c r="B15931" s="168"/>
    </row>
    <row r="15932" spans="1:2" x14ac:dyDescent="0.25">
      <c r="A15932" s="170"/>
      <c r="B15932" s="168"/>
    </row>
    <row r="15933" spans="1:2" x14ac:dyDescent="0.25">
      <c r="A15933" s="170"/>
      <c r="B15933" s="168"/>
    </row>
    <row r="15934" spans="1:2" x14ac:dyDescent="0.25">
      <c r="A15934" s="170"/>
      <c r="B15934" s="168"/>
    </row>
    <row r="15935" spans="1:2" x14ac:dyDescent="0.25">
      <c r="A15935" s="170"/>
      <c r="B15935" s="168"/>
    </row>
    <row r="15936" spans="1:2" x14ac:dyDescent="0.25">
      <c r="A15936" s="170"/>
      <c r="B15936" s="168"/>
    </row>
    <row r="15937" spans="1:2" x14ac:dyDescent="0.25">
      <c r="A15937" s="170"/>
      <c r="B15937" s="168"/>
    </row>
    <row r="15938" spans="1:2" x14ac:dyDescent="0.25">
      <c r="A15938" s="170"/>
      <c r="B15938" s="168"/>
    </row>
    <row r="15939" spans="1:2" x14ac:dyDescent="0.25">
      <c r="A15939" s="170"/>
      <c r="B15939" s="168"/>
    </row>
    <row r="15940" spans="1:2" x14ac:dyDescent="0.25">
      <c r="A15940" s="170"/>
      <c r="B15940" s="168"/>
    </row>
    <row r="15941" spans="1:2" x14ac:dyDescent="0.25">
      <c r="A15941" s="170"/>
      <c r="B15941" s="168"/>
    </row>
    <row r="15942" spans="1:2" x14ac:dyDescent="0.25">
      <c r="A15942" s="170"/>
      <c r="B15942" s="168"/>
    </row>
    <row r="15943" spans="1:2" x14ac:dyDescent="0.25">
      <c r="A15943" s="170"/>
      <c r="B15943" s="168"/>
    </row>
    <row r="15944" spans="1:2" x14ac:dyDescent="0.25">
      <c r="A15944" s="170"/>
      <c r="B15944" s="168"/>
    </row>
    <row r="15945" spans="1:2" x14ac:dyDescent="0.25">
      <c r="A15945" s="170"/>
      <c r="B15945" s="168"/>
    </row>
    <row r="15946" spans="1:2" x14ac:dyDescent="0.25">
      <c r="A15946" s="170"/>
      <c r="B15946" s="168"/>
    </row>
    <row r="15947" spans="1:2" x14ac:dyDescent="0.25">
      <c r="A15947" s="170"/>
      <c r="B15947" s="168"/>
    </row>
    <row r="15948" spans="1:2" x14ac:dyDescent="0.25">
      <c r="A15948" s="170"/>
      <c r="B15948" s="168"/>
    </row>
    <row r="15949" spans="1:2" x14ac:dyDescent="0.25">
      <c r="A15949" s="170"/>
      <c r="B15949" s="168"/>
    </row>
    <row r="15950" spans="1:2" x14ac:dyDescent="0.25">
      <c r="A15950" s="170"/>
      <c r="B15950" s="168"/>
    </row>
    <row r="15951" spans="1:2" x14ac:dyDescent="0.25">
      <c r="A15951" s="170"/>
      <c r="B15951" s="168"/>
    </row>
    <row r="15952" spans="1:2" x14ac:dyDescent="0.25">
      <c r="A15952" s="170"/>
      <c r="B15952" s="168"/>
    </row>
    <row r="15953" spans="1:2" x14ac:dyDescent="0.25">
      <c r="A15953" s="170"/>
      <c r="B15953" s="168"/>
    </row>
    <row r="15954" spans="1:2" x14ac:dyDescent="0.25">
      <c r="A15954" s="170"/>
      <c r="B15954" s="168"/>
    </row>
    <row r="15955" spans="1:2" x14ac:dyDescent="0.25">
      <c r="A15955" s="170"/>
      <c r="B15955" s="168"/>
    </row>
    <row r="15956" spans="1:2" x14ac:dyDescent="0.25">
      <c r="A15956" s="170"/>
      <c r="B15956" s="168"/>
    </row>
    <row r="15957" spans="1:2" x14ac:dyDescent="0.25">
      <c r="A15957" s="170"/>
      <c r="B15957" s="168"/>
    </row>
    <row r="15958" spans="1:2" x14ac:dyDescent="0.25">
      <c r="A15958" s="170"/>
      <c r="B15958" s="168"/>
    </row>
    <row r="15959" spans="1:2" x14ac:dyDescent="0.25">
      <c r="A15959" s="170"/>
      <c r="B15959" s="168"/>
    </row>
    <row r="15960" spans="1:2" x14ac:dyDescent="0.25">
      <c r="A15960" s="170"/>
      <c r="B15960" s="168"/>
    </row>
    <row r="15961" spans="1:2" x14ac:dyDescent="0.25">
      <c r="A15961" s="170"/>
      <c r="B15961" s="168"/>
    </row>
    <row r="15962" spans="1:2" x14ac:dyDescent="0.25">
      <c r="A15962" s="170"/>
      <c r="B15962" s="168"/>
    </row>
    <row r="15963" spans="1:2" x14ac:dyDescent="0.25">
      <c r="A15963" s="170"/>
      <c r="B15963" s="168"/>
    </row>
    <row r="15964" spans="1:2" x14ac:dyDescent="0.25">
      <c r="A15964" s="170"/>
      <c r="B15964" s="168"/>
    </row>
    <row r="15965" spans="1:2" x14ac:dyDescent="0.25">
      <c r="A15965" s="170"/>
      <c r="B15965" s="168"/>
    </row>
    <row r="15966" spans="1:2" x14ac:dyDescent="0.25">
      <c r="A15966" s="170"/>
      <c r="B15966" s="168"/>
    </row>
    <row r="15967" spans="1:2" x14ac:dyDescent="0.25">
      <c r="A15967" s="170"/>
      <c r="B15967" s="168"/>
    </row>
    <row r="15968" spans="1:2" x14ac:dyDescent="0.25">
      <c r="A15968" s="170"/>
      <c r="B15968" s="168"/>
    </row>
    <row r="15969" spans="1:2" x14ac:dyDescent="0.25">
      <c r="A15969" s="170"/>
      <c r="B15969" s="168"/>
    </row>
    <row r="15970" spans="1:2" x14ac:dyDescent="0.25">
      <c r="A15970" s="170"/>
      <c r="B15970" s="168"/>
    </row>
    <row r="15971" spans="1:2" x14ac:dyDescent="0.25">
      <c r="A15971" s="170"/>
      <c r="B15971" s="168"/>
    </row>
    <row r="15972" spans="1:2" x14ac:dyDescent="0.25">
      <c r="A15972" s="170"/>
      <c r="B15972" s="168"/>
    </row>
    <row r="15973" spans="1:2" x14ac:dyDescent="0.25">
      <c r="A15973" s="170"/>
      <c r="B15973" s="168"/>
    </row>
    <row r="15974" spans="1:2" x14ac:dyDescent="0.25">
      <c r="A15974" s="170"/>
      <c r="B15974" s="168"/>
    </row>
    <row r="15975" spans="1:2" x14ac:dyDescent="0.25">
      <c r="A15975" s="170"/>
      <c r="B15975" s="168"/>
    </row>
    <row r="15976" spans="1:2" x14ac:dyDescent="0.25">
      <c r="A15976" s="170"/>
      <c r="B15976" s="168"/>
    </row>
    <row r="15977" spans="1:2" x14ac:dyDescent="0.25">
      <c r="A15977" s="170"/>
      <c r="B15977" s="168"/>
    </row>
    <row r="15978" spans="1:2" x14ac:dyDescent="0.25">
      <c r="A15978" s="170"/>
      <c r="B15978" s="168"/>
    </row>
    <row r="15979" spans="1:2" x14ac:dyDescent="0.25">
      <c r="A15979" s="170"/>
      <c r="B15979" s="168"/>
    </row>
    <row r="15980" spans="1:2" x14ac:dyDescent="0.25">
      <c r="A15980" s="170"/>
      <c r="B15980" s="168"/>
    </row>
    <row r="15981" spans="1:2" x14ac:dyDescent="0.25">
      <c r="A15981" s="170"/>
      <c r="B15981" s="168"/>
    </row>
    <row r="15982" spans="1:2" x14ac:dyDescent="0.25">
      <c r="A15982" s="170"/>
      <c r="B15982" s="168"/>
    </row>
    <row r="15983" spans="1:2" x14ac:dyDescent="0.25">
      <c r="A15983" s="170"/>
      <c r="B15983" s="168"/>
    </row>
    <row r="15984" spans="1:2" x14ac:dyDescent="0.25">
      <c r="A15984" s="170"/>
      <c r="B15984" s="168"/>
    </row>
    <row r="15985" spans="1:2" x14ac:dyDescent="0.25">
      <c r="A15985" s="170"/>
      <c r="B15985" s="168"/>
    </row>
    <row r="15986" spans="1:2" x14ac:dyDescent="0.25">
      <c r="A15986" s="170"/>
      <c r="B15986" s="168"/>
    </row>
    <row r="15987" spans="1:2" x14ac:dyDescent="0.25">
      <c r="A15987" s="170"/>
      <c r="B15987" s="168"/>
    </row>
    <row r="15988" spans="1:2" x14ac:dyDescent="0.25">
      <c r="A15988" s="170"/>
      <c r="B15988" s="168"/>
    </row>
    <row r="15989" spans="1:2" x14ac:dyDescent="0.25">
      <c r="A15989" s="170"/>
      <c r="B15989" s="168"/>
    </row>
    <row r="15990" spans="1:2" x14ac:dyDescent="0.25">
      <c r="A15990" s="170"/>
      <c r="B15990" s="168"/>
    </row>
    <row r="15991" spans="1:2" x14ac:dyDescent="0.25">
      <c r="A15991" s="170"/>
      <c r="B15991" s="168"/>
    </row>
    <row r="15992" spans="1:2" x14ac:dyDescent="0.25">
      <c r="A15992" s="170"/>
      <c r="B15992" s="168"/>
    </row>
    <row r="15993" spans="1:2" x14ac:dyDescent="0.25">
      <c r="A15993" s="170"/>
      <c r="B15993" s="168"/>
    </row>
    <row r="15994" spans="1:2" x14ac:dyDescent="0.25">
      <c r="A15994" s="170"/>
      <c r="B15994" s="168"/>
    </row>
    <row r="15995" spans="1:2" x14ac:dyDescent="0.25">
      <c r="A15995" s="170"/>
      <c r="B15995" s="168"/>
    </row>
    <row r="15996" spans="1:2" x14ac:dyDescent="0.25">
      <c r="A15996" s="170"/>
      <c r="B15996" s="168"/>
    </row>
    <row r="15997" spans="1:2" x14ac:dyDescent="0.25">
      <c r="A15997" s="170"/>
      <c r="B15997" s="168"/>
    </row>
    <row r="15998" spans="1:2" x14ac:dyDescent="0.25">
      <c r="A15998" s="170"/>
      <c r="B15998" s="168"/>
    </row>
    <row r="15999" spans="1:2" x14ac:dyDescent="0.25">
      <c r="A15999" s="170"/>
      <c r="B15999" s="168"/>
    </row>
    <row r="16000" spans="1:2" x14ac:dyDescent="0.25">
      <c r="A16000" s="170"/>
      <c r="B16000" s="168"/>
    </row>
    <row r="16001" spans="1:2" x14ac:dyDescent="0.25">
      <c r="A16001" s="170"/>
      <c r="B16001" s="168"/>
    </row>
    <row r="16002" spans="1:2" x14ac:dyDescent="0.25">
      <c r="A16002" s="170"/>
      <c r="B16002" s="168"/>
    </row>
    <row r="16003" spans="1:2" x14ac:dyDescent="0.25">
      <c r="A16003" s="170"/>
      <c r="B16003" s="168"/>
    </row>
    <row r="16004" spans="1:2" x14ac:dyDescent="0.25">
      <c r="A16004" s="170"/>
      <c r="B16004" s="168"/>
    </row>
    <row r="16005" spans="1:2" x14ac:dyDescent="0.25">
      <c r="A16005" s="170"/>
      <c r="B16005" s="168"/>
    </row>
    <row r="16006" spans="1:2" x14ac:dyDescent="0.25">
      <c r="A16006" s="170"/>
      <c r="B16006" s="168"/>
    </row>
    <row r="16007" spans="1:2" x14ac:dyDescent="0.25">
      <c r="A16007" s="170"/>
      <c r="B16007" s="168"/>
    </row>
    <row r="16008" spans="1:2" x14ac:dyDescent="0.25">
      <c r="A16008" s="170"/>
      <c r="B16008" s="168"/>
    </row>
    <row r="16009" spans="1:2" x14ac:dyDescent="0.25">
      <c r="A16009" s="170"/>
      <c r="B16009" s="168"/>
    </row>
    <row r="16010" spans="1:2" x14ac:dyDescent="0.25">
      <c r="A16010" s="170"/>
      <c r="B16010" s="168"/>
    </row>
    <row r="16011" spans="1:2" x14ac:dyDescent="0.25">
      <c r="A16011" s="170"/>
      <c r="B16011" s="168"/>
    </row>
    <row r="16012" spans="1:2" x14ac:dyDescent="0.25">
      <c r="A16012" s="170"/>
      <c r="B16012" s="168"/>
    </row>
    <row r="16013" spans="1:2" x14ac:dyDescent="0.25">
      <c r="A16013" s="170"/>
      <c r="B16013" s="168"/>
    </row>
    <row r="16014" spans="1:2" x14ac:dyDescent="0.25">
      <c r="A16014" s="170"/>
      <c r="B16014" s="168"/>
    </row>
    <row r="16015" spans="1:2" x14ac:dyDescent="0.25">
      <c r="A16015" s="170"/>
      <c r="B16015" s="168"/>
    </row>
    <row r="16016" spans="1:2" x14ac:dyDescent="0.25">
      <c r="A16016" s="170"/>
      <c r="B16016" s="168"/>
    </row>
    <row r="16017" spans="1:2" x14ac:dyDescent="0.25">
      <c r="A16017" s="170"/>
      <c r="B16017" s="168"/>
    </row>
    <row r="16018" spans="1:2" x14ac:dyDescent="0.25">
      <c r="A16018" s="170"/>
      <c r="B16018" s="168"/>
    </row>
    <row r="16019" spans="1:2" x14ac:dyDescent="0.25">
      <c r="A16019" s="170"/>
      <c r="B16019" s="168"/>
    </row>
    <row r="16020" spans="1:2" x14ac:dyDescent="0.25">
      <c r="A16020" s="170"/>
      <c r="B16020" s="168"/>
    </row>
    <row r="16021" spans="1:2" x14ac:dyDescent="0.25">
      <c r="A16021" s="170"/>
      <c r="B16021" s="168"/>
    </row>
    <row r="16022" spans="1:2" x14ac:dyDescent="0.25">
      <c r="A16022" s="170"/>
      <c r="B16022" s="168"/>
    </row>
    <row r="16023" spans="1:2" x14ac:dyDescent="0.25">
      <c r="A16023" s="170"/>
      <c r="B16023" s="168"/>
    </row>
    <row r="16024" spans="1:2" x14ac:dyDescent="0.25">
      <c r="A16024" s="170"/>
      <c r="B16024" s="168"/>
    </row>
    <row r="16025" spans="1:2" x14ac:dyDescent="0.25">
      <c r="A16025" s="170"/>
      <c r="B16025" s="168"/>
    </row>
    <row r="16026" spans="1:2" x14ac:dyDescent="0.25">
      <c r="A16026" s="170"/>
      <c r="B16026" s="168"/>
    </row>
    <row r="16027" spans="1:2" x14ac:dyDescent="0.25">
      <c r="A16027" s="170"/>
      <c r="B16027" s="168"/>
    </row>
    <row r="16028" spans="1:2" x14ac:dyDescent="0.25">
      <c r="A16028" s="170"/>
      <c r="B16028" s="168"/>
    </row>
    <row r="16029" spans="1:2" x14ac:dyDescent="0.25">
      <c r="A16029" s="170"/>
      <c r="B16029" s="168"/>
    </row>
    <row r="16030" spans="1:2" x14ac:dyDescent="0.25">
      <c r="A16030" s="170"/>
      <c r="B16030" s="168"/>
    </row>
    <row r="16031" spans="1:2" x14ac:dyDescent="0.25">
      <c r="A16031" s="170"/>
      <c r="B16031" s="168"/>
    </row>
    <row r="16032" spans="1:2" x14ac:dyDescent="0.25">
      <c r="A16032" s="170"/>
      <c r="B16032" s="168"/>
    </row>
    <row r="16033" spans="1:2" x14ac:dyDescent="0.25">
      <c r="A16033" s="170"/>
      <c r="B16033" s="168"/>
    </row>
    <row r="16034" spans="1:2" x14ac:dyDescent="0.25">
      <c r="A16034" s="170"/>
      <c r="B16034" s="168"/>
    </row>
    <row r="16035" spans="1:2" x14ac:dyDescent="0.25">
      <c r="A16035" s="170"/>
      <c r="B16035" s="168"/>
    </row>
    <row r="16036" spans="1:2" x14ac:dyDescent="0.25">
      <c r="A16036" s="170"/>
      <c r="B16036" s="168"/>
    </row>
    <row r="16037" spans="1:2" x14ac:dyDescent="0.25">
      <c r="A16037" s="170"/>
      <c r="B16037" s="168"/>
    </row>
    <row r="16038" spans="1:2" x14ac:dyDescent="0.25">
      <c r="A16038" s="170"/>
      <c r="B16038" s="168"/>
    </row>
    <row r="16039" spans="1:2" x14ac:dyDescent="0.25">
      <c r="A16039" s="170"/>
      <c r="B16039" s="168"/>
    </row>
    <row r="16040" spans="1:2" x14ac:dyDescent="0.25">
      <c r="A16040" s="170"/>
      <c r="B16040" s="168"/>
    </row>
    <row r="16041" spans="1:2" x14ac:dyDescent="0.25">
      <c r="A16041" s="170"/>
      <c r="B16041" s="168"/>
    </row>
    <row r="16042" spans="1:2" x14ac:dyDescent="0.25">
      <c r="A16042" s="170"/>
      <c r="B16042" s="168"/>
    </row>
    <row r="16043" spans="1:2" x14ac:dyDescent="0.25">
      <c r="A16043" s="170"/>
      <c r="B16043" s="168"/>
    </row>
    <row r="16044" spans="1:2" x14ac:dyDescent="0.25">
      <c r="A16044" s="170"/>
      <c r="B16044" s="168"/>
    </row>
    <row r="16045" spans="1:2" x14ac:dyDescent="0.25">
      <c r="A16045" s="170"/>
      <c r="B16045" s="168"/>
    </row>
    <row r="16046" spans="1:2" x14ac:dyDescent="0.25">
      <c r="A16046" s="170"/>
      <c r="B16046" s="168"/>
    </row>
    <row r="16047" spans="1:2" x14ac:dyDescent="0.25">
      <c r="A16047" s="170"/>
      <c r="B16047" s="168"/>
    </row>
    <row r="16048" spans="1:2" x14ac:dyDescent="0.25">
      <c r="A16048" s="170"/>
      <c r="B16048" s="168"/>
    </row>
    <row r="16049" spans="1:2" x14ac:dyDescent="0.25">
      <c r="A16049" s="170"/>
      <c r="B16049" s="168"/>
    </row>
    <row r="16050" spans="1:2" x14ac:dyDescent="0.25">
      <c r="A16050" s="170"/>
      <c r="B16050" s="168"/>
    </row>
    <row r="16051" spans="1:2" x14ac:dyDescent="0.25">
      <c r="A16051" s="170"/>
      <c r="B16051" s="168"/>
    </row>
    <row r="16052" spans="1:2" x14ac:dyDescent="0.25">
      <c r="A16052" s="170"/>
      <c r="B16052" s="168"/>
    </row>
    <row r="16053" spans="1:2" x14ac:dyDescent="0.25">
      <c r="A16053" s="170"/>
      <c r="B16053" s="168"/>
    </row>
    <row r="16054" spans="1:2" x14ac:dyDescent="0.25">
      <c r="A16054" s="170"/>
      <c r="B16054" s="168"/>
    </row>
    <row r="16055" spans="1:2" x14ac:dyDescent="0.25">
      <c r="A16055" s="170"/>
      <c r="B16055" s="168"/>
    </row>
    <row r="16056" spans="1:2" x14ac:dyDescent="0.25">
      <c r="A16056" s="170"/>
      <c r="B16056" s="168"/>
    </row>
    <row r="16057" spans="1:2" x14ac:dyDescent="0.25">
      <c r="A16057" s="170"/>
      <c r="B16057" s="168"/>
    </row>
    <row r="16058" spans="1:2" x14ac:dyDescent="0.25">
      <c r="A16058" s="170"/>
      <c r="B16058" s="168"/>
    </row>
    <row r="16059" spans="1:2" x14ac:dyDescent="0.25">
      <c r="A16059" s="170"/>
      <c r="B16059" s="168"/>
    </row>
    <row r="16060" spans="1:2" x14ac:dyDescent="0.25">
      <c r="A16060" s="170"/>
      <c r="B16060" s="168"/>
    </row>
    <row r="16061" spans="1:2" x14ac:dyDescent="0.25">
      <c r="A16061" s="170"/>
      <c r="B16061" s="168"/>
    </row>
    <row r="16062" spans="1:2" x14ac:dyDescent="0.25">
      <c r="A16062" s="170"/>
      <c r="B16062" s="168"/>
    </row>
    <row r="16063" spans="1:2" x14ac:dyDescent="0.25">
      <c r="A16063" s="170"/>
      <c r="B16063" s="168"/>
    </row>
    <row r="16064" spans="1:2" x14ac:dyDescent="0.25">
      <c r="A16064" s="170"/>
      <c r="B16064" s="168"/>
    </row>
    <row r="16065" spans="1:2" x14ac:dyDescent="0.25">
      <c r="A16065" s="170"/>
      <c r="B16065" s="168"/>
    </row>
    <row r="16066" spans="1:2" x14ac:dyDescent="0.25">
      <c r="A16066" s="170"/>
      <c r="B16066" s="168"/>
    </row>
    <row r="16067" spans="1:2" x14ac:dyDescent="0.25">
      <c r="A16067" s="170"/>
      <c r="B16067" s="168"/>
    </row>
    <row r="16068" spans="1:2" x14ac:dyDescent="0.25">
      <c r="A16068" s="170"/>
      <c r="B16068" s="168"/>
    </row>
    <row r="16069" spans="1:2" x14ac:dyDescent="0.25">
      <c r="A16069" s="170"/>
      <c r="B16069" s="168"/>
    </row>
    <row r="16070" spans="1:2" x14ac:dyDescent="0.25">
      <c r="A16070" s="170"/>
      <c r="B16070" s="168"/>
    </row>
    <row r="16071" spans="1:2" x14ac:dyDescent="0.25">
      <c r="A16071" s="170"/>
      <c r="B16071" s="168"/>
    </row>
    <row r="16072" spans="1:2" x14ac:dyDescent="0.25">
      <c r="A16072" s="170"/>
      <c r="B16072" s="168"/>
    </row>
    <row r="16073" spans="1:2" x14ac:dyDescent="0.25">
      <c r="A16073" s="170"/>
      <c r="B16073" s="168"/>
    </row>
    <row r="16074" spans="1:2" x14ac:dyDescent="0.25">
      <c r="A16074" s="170"/>
      <c r="B16074" s="168"/>
    </row>
    <row r="16075" spans="1:2" x14ac:dyDescent="0.25">
      <c r="A16075" s="170"/>
      <c r="B16075" s="168"/>
    </row>
    <row r="16076" spans="1:2" x14ac:dyDescent="0.25">
      <c r="A16076" s="170"/>
      <c r="B16076" s="168"/>
    </row>
    <row r="16077" spans="1:2" x14ac:dyDescent="0.25">
      <c r="A16077" s="170"/>
      <c r="B16077" s="168"/>
    </row>
    <row r="16078" spans="1:2" x14ac:dyDescent="0.25">
      <c r="A16078" s="170"/>
      <c r="B16078" s="168"/>
    </row>
    <row r="16079" spans="1:2" x14ac:dyDescent="0.25">
      <c r="A16079" s="170"/>
      <c r="B16079" s="168"/>
    </row>
    <row r="16080" spans="1:2" x14ac:dyDescent="0.25">
      <c r="A16080" s="170"/>
      <c r="B16080" s="168"/>
    </row>
    <row r="16081" spans="1:2" x14ac:dyDescent="0.25">
      <c r="A16081" s="170"/>
      <c r="B16081" s="168"/>
    </row>
    <row r="16082" spans="1:2" x14ac:dyDescent="0.25">
      <c r="A16082" s="170"/>
      <c r="B16082" s="168"/>
    </row>
    <row r="16083" spans="1:2" x14ac:dyDescent="0.25">
      <c r="A16083" s="170"/>
      <c r="B16083" s="168"/>
    </row>
    <row r="16084" spans="1:2" x14ac:dyDescent="0.25">
      <c r="A16084" s="170"/>
      <c r="B16084" s="168"/>
    </row>
    <row r="16085" spans="1:2" x14ac:dyDescent="0.25">
      <c r="A16085" s="170"/>
      <c r="B16085" s="168"/>
    </row>
    <row r="16086" spans="1:2" x14ac:dyDescent="0.25">
      <c r="A16086" s="170"/>
      <c r="B16086" s="168"/>
    </row>
    <row r="16087" spans="1:2" x14ac:dyDescent="0.25">
      <c r="A16087" s="170"/>
      <c r="B16087" s="168"/>
    </row>
    <row r="16088" spans="1:2" x14ac:dyDescent="0.25">
      <c r="A16088" s="170"/>
      <c r="B16088" s="168"/>
    </row>
    <row r="16089" spans="1:2" x14ac:dyDescent="0.25">
      <c r="A16089" s="170"/>
      <c r="B16089" s="168"/>
    </row>
    <row r="16090" spans="1:2" x14ac:dyDescent="0.25">
      <c r="A16090" s="170"/>
      <c r="B16090" s="168"/>
    </row>
    <row r="16091" spans="1:2" x14ac:dyDescent="0.25">
      <c r="A16091" s="170"/>
      <c r="B16091" s="168"/>
    </row>
    <row r="16092" spans="1:2" x14ac:dyDescent="0.25">
      <c r="A16092" s="170"/>
      <c r="B16092" s="168"/>
    </row>
    <row r="16093" spans="1:2" x14ac:dyDescent="0.25">
      <c r="A16093" s="170"/>
      <c r="B16093" s="168"/>
    </row>
    <row r="16094" spans="1:2" x14ac:dyDescent="0.25">
      <c r="A16094" s="170"/>
      <c r="B16094" s="168"/>
    </row>
    <row r="16095" spans="1:2" x14ac:dyDescent="0.25">
      <c r="A16095" s="170"/>
      <c r="B16095" s="168"/>
    </row>
    <row r="16096" spans="1:2" x14ac:dyDescent="0.25">
      <c r="A16096" s="170"/>
      <c r="B16096" s="168"/>
    </row>
    <row r="16097" spans="1:2" x14ac:dyDescent="0.25">
      <c r="A16097" s="170"/>
      <c r="B16097" s="168"/>
    </row>
    <row r="16098" spans="1:2" x14ac:dyDescent="0.25">
      <c r="A16098" s="170"/>
      <c r="B16098" s="168"/>
    </row>
    <row r="16099" spans="1:2" x14ac:dyDescent="0.25">
      <c r="A16099" s="170"/>
      <c r="B16099" s="168"/>
    </row>
    <row r="16100" spans="1:2" x14ac:dyDescent="0.25">
      <c r="A16100" s="170"/>
      <c r="B16100" s="168"/>
    </row>
    <row r="16101" spans="1:2" x14ac:dyDescent="0.25">
      <c r="A16101" s="170"/>
      <c r="B16101" s="168"/>
    </row>
    <row r="16102" spans="1:2" x14ac:dyDescent="0.25">
      <c r="A16102" s="170"/>
      <c r="B16102" s="168"/>
    </row>
    <row r="16103" spans="1:2" x14ac:dyDescent="0.25">
      <c r="A16103" s="170"/>
      <c r="B16103" s="168"/>
    </row>
    <row r="16104" spans="1:2" x14ac:dyDescent="0.25">
      <c r="A16104" s="170"/>
      <c r="B16104" s="168"/>
    </row>
    <row r="16105" spans="1:2" x14ac:dyDescent="0.25">
      <c r="A16105" s="170"/>
      <c r="B16105" s="168"/>
    </row>
    <row r="16106" spans="1:2" x14ac:dyDescent="0.25">
      <c r="A16106" s="170"/>
      <c r="B16106" s="168"/>
    </row>
    <row r="16107" spans="1:2" x14ac:dyDescent="0.25">
      <c r="A16107" s="170"/>
      <c r="B16107" s="168"/>
    </row>
    <row r="16108" spans="1:2" x14ac:dyDescent="0.25">
      <c r="A16108" s="170"/>
      <c r="B16108" s="168"/>
    </row>
    <row r="16109" spans="1:2" x14ac:dyDescent="0.25">
      <c r="A16109" s="170"/>
      <c r="B16109" s="168"/>
    </row>
    <row r="16110" spans="1:2" x14ac:dyDescent="0.25">
      <c r="A16110" s="170"/>
      <c r="B16110" s="168"/>
    </row>
    <row r="16111" spans="1:2" x14ac:dyDescent="0.25">
      <c r="A16111" s="170"/>
      <c r="B16111" s="168"/>
    </row>
    <row r="16112" spans="1:2" x14ac:dyDescent="0.25">
      <c r="A16112" s="170"/>
      <c r="B16112" s="168"/>
    </row>
    <row r="16113" spans="1:2" x14ac:dyDescent="0.25">
      <c r="A16113" s="170"/>
      <c r="B16113" s="168"/>
    </row>
    <row r="16114" spans="1:2" x14ac:dyDescent="0.25">
      <c r="A16114" s="170"/>
      <c r="B16114" s="168"/>
    </row>
    <row r="16115" spans="1:2" x14ac:dyDescent="0.25">
      <c r="A16115" s="170"/>
      <c r="B16115" s="168"/>
    </row>
    <row r="16116" spans="1:2" x14ac:dyDescent="0.25">
      <c r="A16116" s="170"/>
      <c r="B16116" s="168"/>
    </row>
    <row r="16117" spans="1:2" x14ac:dyDescent="0.25">
      <c r="A16117" s="170"/>
      <c r="B16117" s="168"/>
    </row>
    <row r="16118" spans="1:2" x14ac:dyDescent="0.25">
      <c r="A16118" s="170"/>
      <c r="B16118" s="168"/>
    </row>
    <row r="16119" spans="1:2" x14ac:dyDescent="0.25">
      <c r="A16119" s="170"/>
      <c r="B16119" s="168"/>
    </row>
    <row r="16120" spans="1:2" x14ac:dyDescent="0.25">
      <c r="A16120" s="170"/>
      <c r="B16120" s="168"/>
    </row>
    <row r="16121" spans="1:2" x14ac:dyDescent="0.25">
      <c r="A16121" s="170"/>
      <c r="B16121" s="168"/>
    </row>
    <row r="16122" spans="1:2" x14ac:dyDescent="0.25">
      <c r="A16122" s="170"/>
      <c r="B16122" s="168"/>
    </row>
    <row r="16123" spans="1:2" x14ac:dyDescent="0.25">
      <c r="A16123" s="170"/>
      <c r="B16123" s="168"/>
    </row>
    <row r="16124" spans="1:2" x14ac:dyDescent="0.25">
      <c r="A16124" s="170"/>
      <c r="B16124" s="168"/>
    </row>
    <row r="16125" spans="1:2" x14ac:dyDescent="0.25">
      <c r="A16125" s="170"/>
      <c r="B16125" s="168"/>
    </row>
    <row r="16126" spans="1:2" x14ac:dyDescent="0.25">
      <c r="A16126" s="170"/>
      <c r="B16126" s="168"/>
    </row>
    <row r="16127" spans="1:2" x14ac:dyDescent="0.25">
      <c r="A16127" s="170"/>
      <c r="B16127" s="168"/>
    </row>
    <row r="16128" spans="1:2" x14ac:dyDescent="0.25">
      <c r="A16128" s="170"/>
      <c r="B16128" s="168"/>
    </row>
    <row r="16129" spans="1:2" x14ac:dyDescent="0.25">
      <c r="A16129" s="170"/>
      <c r="B16129" s="168"/>
    </row>
    <row r="16130" spans="1:2" x14ac:dyDescent="0.25">
      <c r="A16130" s="170"/>
      <c r="B16130" s="168"/>
    </row>
    <row r="16131" spans="1:2" x14ac:dyDescent="0.25">
      <c r="A16131" s="170"/>
      <c r="B16131" s="168"/>
    </row>
    <row r="16132" spans="1:2" x14ac:dyDescent="0.25">
      <c r="A16132" s="170"/>
      <c r="B16132" s="168"/>
    </row>
    <row r="16133" spans="1:2" x14ac:dyDescent="0.25">
      <c r="A16133" s="170"/>
      <c r="B16133" s="168"/>
    </row>
    <row r="16134" spans="1:2" x14ac:dyDescent="0.25">
      <c r="A16134" s="170"/>
      <c r="B16134" s="168"/>
    </row>
    <row r="16135" spans="1:2" x14ac:dyDescent="0.25">
      <c r="A16135" s="170"/>
      <c r="B16135" s="168"/>
    </row>
    <row r="16136" spans="1:2" x14ac:dyDescent="0.25">
      <c r="A16136" s="170"/>
      <c r="B16136" s="168"/>
    </row>
    <row r="16137" spans="1:2" x14ac:dyDescent="0.25">
      <c r="A16137" s="170"/>
      <c r="B16137" s="168"/>
    </row>
    <row r="16138" spans="1:2" x14ac:dyDescent="0.25">
      <c r="A16138" s="170"/>
      <c r="B16138" s="168"/>
    </row>
    <row r="16139" spans="1:2" x14ac:dyDescent="0.25">
      <c r="A16139" s="170"/>
      <c r="B16139" s="168"/>
    </row>
    <row r="16140" spans="1:2" x14ac:dyDescent="0.25">
      <c r="A16140" s="170"/>
      <c r="B16140" s="168"/>
    </row>
    <row r="16141" spans="1:2" x14ac:dyDescent="0.25">
      <c r="A16141" s="170"/>
      <c r="B16141" s="168"/>
    </row>
    <row r="16142" spans="1:2" x14ac:dyDescent="0.25">
      <c r="A16142" s="170"/>
      <c r="B16142" s="168"/>
    </row>
    <row r="16143" spans="1:2" x14ac:dyDescent="0.25">
      <c r="A16143" s="170"/>
      <c r="B16143" s="168"/>
    </row>
    <row r="16144" spans="1:2" x14ac:dyDescent="0.25">
      <c r="A16144" s="170"/>
      <c r="B16144" s="168"/>
    </row>
    <row r="16145" spans="1:2" x14ac:dyDescent="0.25">
      <c r="A16145" s="170"/>
      <c r="B16145" s="168"/>
    </row>
    <row r="16146" spans="1:2" x14ac:dyDescent="0.25">
      <c r="A16146" s="170"/>
      <c r="B16146" s="168"/>
    </row>
    <row r="16147" spans="1:2" x14ac:dyDescent="0.25">
      <c r="A16147" s="170"/>
      <c r="B16147" s="168"/>
    </row>
    <row r="16148" spans="1:2" x14ac:dyDescent="0.25">
      <c r="A16148" s="170"/>
      <c r="B16148" s="168"/>
    </row>
    <row r="16149" spans="1:2" x14ac:dyDescent="0.25">
      <c r="A16149" s="170"/>
      <c r="B16149" s="168"/>
    </row>
    <row r="16150" spans="1:2" x14ac:dyDescent="0.25">
      <c r="A16150" s="170"/>
      <c r="B16150" s="168"/>
    </row>
    <row r="16151" spans="1:2" x14ac:dyDescent="0.25">
      <c r="A16151" s="170"/>
      <c r="B16151" s="168"/>
    </row>
    <row r="16152" spans="1:2" x14ac:dyDescent="0.25">
      <c r="A16152" s="170"/>
      <c r="B16152" s="168"/>
    </row>
    <row r="16153" spans="1:2" x14ac:dyDescent="0.25">
      <c r="A16153" s="170"/>
      <c r="B16153" s="168"/>
    </row>
    <row r="16154" spans="1:2" x14ac:dyDescent="0.25">
      <c r="A16154" s="170"/>
      <c r="B16154" s="168"/>
    </row>
    <row r="16155" spans="1:2" x14ac:dyDescent="0.25">
      <c r="A16155" s="170"/>
      <c r="B16155" s="168"/>
    </row>
    <row r="16156" spans="1:2" x14ac:dyDescent="0.25">
      <c r="A16156" s="170"/>
      <c r="B16156" s="168"/>
    </row>
    <row r="16157" spans="1:2" x14ac:dyDescent="0.25">
      <c r="A16157" s="170"/>
      <c r="B16157" s="168"/>
    </row>
    <row r="16158" spans="1:2" x14ac:dyDescent="0.25">
      <c r="A16158" s="170"/>
      <c r="B16158" s="168"/>
    </row>
    <row r="16159" spans="1:2" x14ac:dyDescent="0.25">
      <c r="A16159" s="170"/>
      <c r="B16159" s="168"/>
    </row>
    <row r="16160" spans="1:2" x14ac:dyDescent="0.25">
      <c r="A16160" s="170"/>
      <c r="B16160" s="168"/>
    </row>
    <row r="16161" spans="1:2" x14ac:dyDescent="0.25">
      <c r="A16161" s="170"/>
      <c r="B16161" s="168"/>
    </row>
    <row r="16162" spans="1:2" x14ac:dyDescent="0.25">
      <c r="A16162" s="170"/>
      <c r="B16162" s="168"/>
    </row>
    <row r="16163" spans="1:2" x14ac:dyDescent="0.25">
      <c r="A16163" s="170"/>
      <c r="B16163" s="168"/>
    </row>
    <row r="16164" spans="1:2" x14ac:dyDescent="0.25">
      <c r="A16164" s="170"/>
      <c r="B16164" s="168"/>
    </row>
    <row r="16165" spans="1:2" x14ac:dyDescent="0.25">
      <c r="A16165" s="170"/>
      <c r="B16165" s="168"/>
    </row>
    <row r="16166" spans="1:2" x14ac:dyDescent="0.25">
      <c r="A16166" s="170"/>
      <c r="B16166" s="168"/>
    </row>
    <row r="16167" spans="1:2" x14ac:dyDescent="0.25">
      <c r="A16167" s="170"/>
      <c r="B16167" s="168"/>
    </row>
    <row r="16168" spans="1:2" x14ac:dyDescent="0.25">
      <c r="A16168" s="170"/>
      <c r="B16168" s="168"/>
    </row>
    <row r="16169" spans="1:2" x14ac:dyDescent="0.25">
      <c r="A16169" s="170"/>
      <c r="B16169" s="168"/>
    </row>
    <row r="16170" spans="1:2" x14ac:dyDescent="0.25">
      <c r="A16170" s="170"/>
      <c r="B16170" s="168"/>
    </row>
    <row r="16171" spans="1:2" x14ac:dyDescent="0.25">
      <c r="A16171" s="170"/>
      <c r="B16171" s="168"/>
    </row>
    <row r="16172" spans="1:2" x14ac:dyDescent="0.25">
      <c r="A16172" s="170"/>
      <c r="B16172" s="168"/>
    </row>
    <row r="16173" spans="1:2" x14ac:dyDescent="0.25">
      <c r="A16173" s="170"/>
      <c r="B16173" s="168"/>
    </row>
    <row r="16174" spans="1:2" x14ac:dyDescent="0.25">
      <c r="A16174" s="170"/>
      <c r="B16174" s="168"/>
    </row>
    <row r="16175" spans="1:2" x14ac:dyDescent="0.25">
      <c r="A16175" s="170"/>
      <c r="B16175" s="168"/>
    </row>
    <row r="16176" spans="1:2" x14ac:dyDescent="0.25">
      <c r="A16176" s="170"/>
      <c r="B16176" s="168"/>
    </row>
    <row r="16177" spans="1:2" x14ac:dyDescent="0.25">
      <c r="A16177" s="170"/>
      <c r="B16177" s="168"/>
    </row>
    <row r="16178" spans="1:2" x14ac:dyDescent="0.25">
      <c r="A16178" s="170"/>
      <c r="B16178" s="168"/>
    </row>
    <row r="16179" spans="1:2" x14ac:dyDescent="0.25">
      <c r="A16179" s="170"/>
      <c r="B16179" s="168"/>
    </row>
    <row r="16180" spans="1:2" x14ac:dyDescent="0.25">
      <c r="A16180" s="170"/>
      <c r="B16180" s="168"/>
    </row>
    <row r="16181" spans="1:2" x14ac:dyDescent="0.25">
      <c r="A16181" s="170"/>
      <c r="B16181" s="168"/>
    </row>
    <row r="16182" spans="1:2" x14ac:dyDescent="0.25">
      <c r="A16182" s="170"/>
      <c r="B16182" s="168"/>
    </row>
    <row r="16183" spans="1:2" x14ac:dyDescent="0.25">
      <c r="A16183" s="170"/>
      <c r="B16183" s="168"/>
    </row>
    <row r="16184" spans="1:2" x14ac:dyDescent="0.25">
      <c r="A16184" s="170"/>
      <c r="B16184" s="168"/>
    </row>
    <row r="16185" spans="1:2" x14ac:dyDescent="0.25">
      <c r="A16185" s="170"/>
      <c r="B16185" s="168"/>
    </row>
    <row r="16186" spans="1:2" x14ac:dyDescent="0.25">
      <c r="A16186" s="170"/>
      <c r="B16186" s="168"/>
    </row>
    <row r="16187" spans="1:2" x14ac:dyDescent="0.25">
      <c r="A16187" s="170"/>
      <c r="B16187" s="168"/>
    </row>
    <row r="16188" spans="1:2" x14ac:dyDescent="0.25">
      <c r="A16188" s="170"/>
      <c r="B16188" s="168"/>
    </row>
    <row r="16189" spans="1:2" x14ac:dyDescent="0.25">
      <c r="A16189" s="170"/>
      <c r="B16189" s="168"/>
    </row>
    <row r="16190" spans="1:2" x14ac:dyDescent="0.25">
      <c r="A16190" s="170"/>
      <c r="B16190" s="168"/>
    </row>
    <row r="16191" spans="1:2" x14ac:dyDescent="0.25">
      <c r="A16191" s="170"/>
      <c r="B16191" s="168"/>
    </row>
    <row r="16192" spans="1:2" x14ac:dyDescent="0.25">
      <c r="A16192" s="170"/>
      <c r="B16192" s="168"/>
    </row>
    <row r="16193" spans="1:2" x14ac:dyDescent="0.25">
      <c r="A16193" s="170"/>
      <c r="B16193" s="168"/>
    </row>
    <row r="16194" spans="1:2" x14ac:dyDescent="0.25">
      <c r="A16194" s="170"/>
      <c r="B16194" s="168"/>
    </row>
    <row r="16195" spans="1:2" x14ac:dyDescent="0.25">
      <c r="A16195" s="170"/>
      <c r="B16195" s="168"/>
    </row>
    <row r="16196" spans="1:2" x14ac:dyDescent="0.25">
      <c r="A16196" s="170"/>
      <c r="B16196" s="168"/>
    </row>
    <row r="16197" spans="1:2" x14ac:dyDescent="0.25">
      <c r="A16197" s="170"/>
      <c r="B16197" s="168"/>
    </row>
    <row r="16198" spans="1:2" x14ac:dyDescent="0.25">
      <c r="A16198" s="170"/>
      <c r="B16198" s="168"/>
    </row>
    <row r="16199" spans="1:2" x14ac:dyDescent="0.25">
      <c r="A16199" s="170"/>
      <c r="B16199" s="168"/>
    </row>
    <row r="16200" spans="1:2" x14ac:dyDescent="0.25">
      <c r="A16200" s="170"/>
      <c r="B16200" s="168"/>
    </row>
    <row r="16201" spans="1:2" x14ac:dyDescent="0.25">
      <c r="A16201" s="170"/>
      <c r="B16201" s="168"/>
    </row>
    <row r="16202" spans="1:2" x14ac:dyDescent="0.25">
      <c r="A16202" s="170"/>
      <c r="B16202" s="168"/>
    </row>
    <row r="16203" spans="1:2" x14ac:dyDescent="0.25">
      <c r="A16203" s="170"/>
      <c r="B16203" s="168"/>
    </row>
    <row r="16204" spans="1:2" x14ac:dyDescent="0.25">
      <c r="A16204" s="170"/>
      <c r="B16204" s="168"/>
    </row>
    <row r="16205" spans="1:2" x14ac:dyDescent="0.25">
      <c r="A16205" s="170"/>
      <c r="B16205" s="168"/>
    </row>
    <row r="16206" spans="1:2" x14ac:dyDescent="0.25">
      <c r="A16206" s="170"/>
      <c r="B16206" s="168"/>
    </row>
    <row r="16207" spans="1:2" x14ac:dyDescent="0.25">
      <c r="A16207" s="170"/>
      <c r="B16207" s="168"/>
    </row>
    <row r="16208" spans="1:2" x14ac:dyDescent="0.25">
      <c r="A16208" s="170"/>
      <c r="B16208" s="168"/>
    </row>
    <row r="16209" spans="1:2" x14ac:dyDescent="0.25">
      <c r="A16209" s="170"/>
      <c r="B16209" s="168"/>
    </row>
    <row r="16210" spans="1:2" x14ac:dyDescent="0.25">
      <c r="A16210" s="170"/>
      <c r="B16210" s="168"/>
    </row>
    <row r="16211" spans="1:2" x14ac:dyDescent="0.25">
      <c r="A16211" s="170"/>
      <c r="B16211" s="168"/>
    </row>
    <row r="16212" spans="1:2" x14ac:dyDescent="0.25">
      <c r="A16212" s="170"/>
      <c r="B16212" s="168"/>
    </row>
    <row r="16213" spans="1:2" x14ac:dyDescent="0.25">
      <c r="A16213" s="170"/>
      <c r="B16213" s="168"/>
    </row>
    <row r="16214" spans="1:2" x14ac:dyDescent="0.25">
      <c r="A16214" s="170"/>
      <c r="B16214" s="168"/>
    </row>
    <row r="16215" spans="1:2" x14ac:dyDescent="0.25">
      <c r="A16215" s="170"/>
      <c r="B16215" s="168"/>
    </row>
    <row r="16216" spans="1:2" x14ac:dyDescent="0.25">
      <c r="A16216" s="170"/>
      <c r="B16216" s="168"/>
    </row>
    <row r="16217" spans="1:2" x14ac:dyDescent="0.25">
      <c r="A16217" s="170"/>
      <c r="B16217" s="168"/>
    </row>
    <row r="16218" spans="1:2" x14ac:dyDescent="0.25">
      <c r="A16218" s="170"/>
      <c r="B16218" s="168"/>
    </row>
    <row r="16219" spans="1:2" x14ac:dyDescent="0.25">
      <c r="A16219" s="170"/>
      <c r="B16219" s="168"/>
    </row>
    <row r="16220" spans="1:2" x14ac:dyDescent="0.25">
      <c r="A16220" s="170"/>
      <c r="B16220" s="168"/>
    </row>
    <row r="16221" spans="1:2" x14ac:dyDescent="0.25">
      <c r="A16221" s="170"/>
      <c r="B16221" s="168"/>
    </row>
    <row r="16222" spans="1:2" x14ac:dyDescent="0.25">
      <c r="A16222" s="170"/>
      <c r="B16222" s="168"/>
    </row>
    <row r="16223" spans="1:2" x14ac:dyDescent="0.25">
      <c r="A16223" s="170"/>
      <c r="B16223" s="168"/>
    </row>
    <row r="16224" spans="1:2" x14ac:dyDescent="0.25">
      <c r="A16224" s="170"/>
      <c r="B16224" s="168"/>
    </row>
    <row r="16225" spans="1:2" x14ac:dyDescent="0.25">
      <c r="A16225" s="170"/>
      <c r="B16225" s="168"/>
    </row>
    <row r="16226" spans="1:2" x14ac:dyDescent="0.25">
      <c r="A16226" s="170"/>
      <c r="B16226" s="168"/>
    </row>
    <row r="16227" spans="1:2" x14ac:dyDescent="0.25">
      <c r="A16227" s="170"/>
      <c r="B16227" s="168"/>
    </row>
    <row r="16228" spans="1:2" x14ac:dyDescent="0.25">
      <c r="A16228" s="170"/>
      <c r="B16228" s="168"/>
    </row>
    <row r="16229" spans="1:2" x14ac:dyDescent="0.25">
      <c r="A16229" s="170"/>
      <c r="B16229" s="168"/>
    </row>
    <row r="16230" spans="1:2" x14ac:dyDescent="0.25">
      <c r="A16230" s="170"/>
      <c r="B16230" s="168"/>
    </row>
    <row r="16231" spans="1:2" x14ac:dyDescent="0.25">
      <c r="A16231" s="170"/>
      <c r="B16231" s="168"/>
    </row>
    <row r="16232" spans="1:2" x14ac:dyDescent="0.25">
      <c r="A16232" s="170"/>
      <c r="B16232" s="168"/>
    </row>
    <row r="16233" spans="1:2" x14ac:dyDescent="0.25">
      <c r="A16233" s="170"/>
      <c r="B16233" s="168"/>
    </row>
    <row r="16234" spans="1:2" x14ac:dyDescent="0.25">
      <c r="A16234" s="170"/>
      <c r="B16234" s="168"/>
    </row>
    <row r="16235" spans="1:2" x14ac:dyDescent="0.25">
      <c r="A16235" s="170"/>
      <c r="B16235" s="168"/>
    </row>
    <row r="16236" spans="1:2" x14ac:dyDescent="0.25">
      <c r="A16236" s="170"/>
      <c r="B16236" s="168"/>
    </row>
    <row r="16237" spans="1:2" x14ac:dyDescent="0.25">
      <c r="A16237" s="170"/>
      <c r="B16237" s="168"/>
    </row>
    <row r="16238" spans="1:2" x14ac:dyDescent="0.25">
      <c r="A16238" s="170"/>
      <c r="B16238" s="168"/>
    </row>
    <row r="16239" spans="1:2" x14ac:dyDescent="0.25">
      <c r="A16239" s="170"/>
      <c r="B16239" s="168"/>
    </row>
    <row r="16240" spans="1:2" x14ac:dyDescent="0.25">
      <c r="A16240" s="170"/>
      <c r="B16240" s="168"/>
    </row>
    <row r="16241" spans="1:2" x14ac:dyDescent="0.25">
      <c r="A16241" s="170"/>
      <c r="B16241" s="168"/>
    </row>
    <row r="16242" spans="1:2" x14ac:dyDescent="0.25">
      <c r="A16242" s="170"/>
      <c r="B16242" s="168"/>
    </row>
    <row r="16243" spans="1:2" x14ac:dyDescent="0.25">
      <c r="A16243" s="170"/>
      <c r="B16243" s="168"/>
    </row>
    <row r="16244" spans="1:2" x14ac:dyDescent="0.25">
      <c r="A16244" s="170"/>
      <c r="B16244" s="168"/>
    </row>
    <row r="16245" spans="1:2" x14ac:dyDescent="0.25">
      <c r="A16245" s="170"/>
      <c r="B16245" s="168"/>
    </row>
    <row r="16246" spans="1:2" x14ac:dyDescent="0.25">
      <c r="A16246" s="170"/>
      <c r="B16246" s="168"/>
    </row>
    <row r="16247" spans="1:2" x14ac:dyDescent="0.25">
      <c r="A16247" s="170"/>
      <c r="B16247" s="168"/>
    </row>
    <row r="16248" spans="1:2" x14ac:dyDescent="0.25">
      <c r="A16248" s="170"/>
      <c r="B16248" s="168"/>
    </row>
    <row r="16249" spans="1:2" x14ac:dyDescent="0.25">
      <c r="A16249" s="170"/>
      <c r="B16249" s="168"/>
    </row>
    <row r="16250" spans="1:2" x14ac:dyDescent="0.25">
      <c r="A16250" s="170"/>
      <c r="B16250" s="168"/>
    </row>
    <row r="16251" spans="1:2" x14ac:dyDescent="0.25">
      <c r="A16251" s="170"/>
      <c r="B16251" s="168"/>
    </row>
    <row r="16252" spans="1:2" x14ac:dyDescent="0.25">
      <c r="A16252" s="170"/>
      <c r="B16252" s="168"/>
    </row>
    <row r="16253" spans="1:2" x14ac:dyDescent="0.25">
      <c r="A16253" s="170"/>
      <c r="B16253" s="168"/>
    </row>
    <row r="16254" spans="1:2" x14ac:dyDescent="0.25">
      <c r="A16254" s="170"/>
      <c r="B16254" s="168"/>
    </row>
    <row r="16255" spans="1:2" x14ac:dyDescent="0.25">
      <c r="A16255" s="170"/>
      <c r="B16255" s="168"/>
    </row>
    <row r="16256" spans="1:2" x14ac:dyDescent="0.25">
      <c r="A16256" s="170"/>
      <c r="B16256" s="168"/>
    </row>
    <row r="16257" spans="1:2" x14ac:dyDescent="0.25">
      <c r="A16257" s="170"/>
      <c r="B16257" s="168"/>
    </row>
    <row r="16258" spans="1:2" x14ac:dyDescent="0.25">
      <c r="A16258" s="170"/>
      <c r="B16258" s="168"/>
    </row>
    <row r="16259" spans="1:2" x14ac:dyDescent="0.25">
      <c r="A16259" s="170"/>
      <c r="B16259" s="168"/>
    </row>
    <row r="16260" spans="1:2" x14ac:dyDescent="0.25">
      <c r="A16260" s="170"/>
      <c r="B16260" s="168"/>
    </row>
    <row r="16261" spans="1:2" x14ac:dyDescent="0.25">
      <c r="A16261" s="170"/>
      <c r="B16261" s="168"/>
    </row>
    <row r="16262" spans="1:2" x14ac:dyDescent="0.25">
      <c r="A16262" s="170"/>
      <c r="B16262" s="168"/>
    </row>
    <row r="16263" spans="1:2" x14ac:dyDescent="0.25">
      <c r="A16263" s="170"/>
      <c r="B16263" s="168"/>
    </row>
    <row r="16264" spans="1:2" x14ac:dyDescent="0.25">
      <c r="A16264" s="170"/>
      <c r="B16264" s="168"/>
    </row>
    <row r="16265" spans="1:2" x14ac:dyDescent="0.25">
      <c r="A16265" s="170"/>
      <c r="B16265" s="168"/>
    </row>
    <row r="16266" spans="1:2" x14ac:dyDescent="0.25">
      <c r="A16266" s="170"/>
      <c r="B16266" s="168"/>
    </row>
    <row r="16267" spans="1:2" x14ac:dyDescent="0.25">
      <c r="A16267" s="170"/>
      <c r="B16267" s="168"/>
    </row>
    <row r="16268" spans="1:2" x14ac:dyDescent="0.25">
      <c r="A16268" s="170"/>
      <c r="B16268" s="168"/>
    </row>
    <row r="16269" spans="1:2" x14ac:dyDescent="0.25">
      <c r="A16269" s="170"/>
      <c r="B16269" s="168"/>
    </row>
    <row r="16270" spans="1:2" x14ac:dyDescent="0.25">
      <c r="A16270" s="170"/>
      <c r="B16270" s="168"/>
    </row>
    <row r="16271" spans="1:2" x14ac:dyDescent="0.25">
      <c r="A16271" s="170"/>
      <c r="B16271" s="168"/>
    </row>
    <row r="16272" spans="1:2" x14ac:dyDescent="0.25">
      <c r="A16272" s="170"/>
      <c r="B16272" s="168"/>
    </row>
    <row r="16273" spans="1:2" x14ac:dyDescent="0.25">
      <c r="A16273" s="170"/>
      <c r="B16273" s="168"/>
    </row>
    <row r="16274" spans="1:2" x14ac:dyDescent="0.25">
      <c r="A16274" s="170"/>
      <c r="B16274" s="168"/>
    </row>
    <row r="16275" spans="1:2" x14ac:dyDescent="0.25">
      <c r="A16275" s="170"/>
      <c r="B16275" s="168"/>
    </row>
    <row r="16276" spans="1:2" x14ac:dyDescent="0.25">
      <c r="A16276" s="170"/>
      <c r="B16276" s="168"/>
    </row>
    <row r="16277" spans="1:2" x14ac:dyDescent="0.25">
      <c r="A16277" s="170"/>
      <c r="B16277" s="168"/>
    </row>
    <row r="16278" spans="1:2" x14ac:dyDescent="0.25">
      <c r="A16278" s="170"/>
      <c r="B16278" s="168"/>
    </row>
    <row r="16279" spans="1:2" x14ac:dyDescent="0.25">
      <c r="A16279" s="170"/>
      <c r="B16279" s="168"/>
    </row>
    <row r="16280" spans="1:2" x14ac:dyDescent="0.25">
      <c r="A16280" s="170"/>
      <c r="B16280" s="168"/>
    </row>
    <row r="16281" spans="1:2" x14ac:dyDescent="0.25">
      <c r="A16281" s="170"/>
      <c r="B16281" s="168"/>
    </row>
    <row r="16282" spans="1:2" x14ac:dyDescent="0.25">
      <c r="A16282" s="170"/>
      <c r="B16282" s="168"/>
    </row>
    <row r="16283" spans="1:2" x14ac:dyDescent="0.25">
      <c r="A16283" s="170"/>
      <c r="B16283" s="168"/>
    </row>
    <row r="16284" spans="1:2" x14ac:dyDescent="0.25">
      <c r="A16284" s="170"/>
      <c r="B16284" s="168"/>
    </row>
    <row r="16285" spans="1:2" x14ac:dyDescent="0.25">
      <c r="A16285" s="170"/>
      <c r="B16285" s="168"/>
    </row>
    <row r="16286" spans="1:2" x14ac:dyDescent="0.25">
      <c r="A16286" s="170"/>
      <c r="B16286" s="168"/>
    </row>
    <row r="16287" spans="1:2" x14ac:dyDescent="0.25">
      <c r="A16287" s="170"/>
      <c r="B16287" s="168"/>
    </row>
    <row r="16288" spans="1:2" x14ac:dyDescent="0.25">
      <c r="A16288" s="170"/>
      <c r="B16288" s="168"/>
    </row>
    <row r="16289" spans="1:2" x14ac:dyDescent="0.25">
      <c r="A16289" s="170"/>
      <c r="B16289" s="168"/>
    </row>
    <row r="16290" spans="1:2" x14ac:dyDescent="0.25">
      <c r="A16290" s="170"/>
      <c r="B16290" s="168"/>
    </row>
    <row r="16291" spans="1:2" x14ac:dyDescent="0.25">
      <c r="A16291" s="170"/>
      <c r="B16291" s="168"/>
    </row>
    <row r="16292" spans="1:2" x14ac:dyDescent="0.25">
      <c r="A16292" s="170"/>
      <c r="B16292" s="168"/>
    </row>
    <row r="16293" spans="1:2" x14ac:dyDescent="0.25">
      <c r="A16293" s="170"/>
      <c r="B16293" s="168"/>
    </row>
    <row r="16294" spans="1:2" x14ac:dyDescent="0.25">
      <c r="A16294" s="170"/>
      <c r="B16294" s="168"/>
    </row>
    <row r="16295" spans="1:2" x14ac:dyDescent="0.25">
      <c r="A16295" s="170"/>
      <c r="B16295" s="168"/>
    </row>
    <row r="16296" spans="1:2" x14ac:dyDescent="0.25">
      <c r="A16296" s="170"/>
      <c r="B16296" s="168"/>
    </row>
    <row r="16297" spans="1:2" x14ac:dyDescent="0.25">
      <c r="A16297" s="170"/>
      <c r="B16297" s="168"/>
    </row>
    <row r="16298" spans="1:2" x14ac:dyDescent="0.25">
      <c r="A16298" s="170"/>
      <c r="B16298" s="168"/>
    </row>
    <row r="16299" spans="1:2" x14ac:dyDescent="0.25">
      <c r="A16299" s="170"/>
      <c r="B16299" s="168"/>
    </row>
    <row r="16300" spans="1:2" x14ac:dyDescent="0.25">
      <c r="A16300" s="170"/>
      <c r="B16300" s="168"/>
    </row>
    <row r="16301" spans="1:2" x14ac:dyDescent="0.25">
      <c r="A16301" s="170"/>
      <c r="B16301" s="168"/>
    </row>
    <row r="16302" spans="1:2" x14ac:dyDescent="0.25">
      <c r="A16302" s="170"/>
      <c r="B16302" s="168"/>
    </row>
    <row r="16303" spans="1:2" x14ac:dyDescent="0.25">
      <c r="A16303" s="170"/>
      <c r="B16303" s="168"/>
    </row>
    <row r="16304" spans="1:2" x14ac:dyDescent="0.25">
      <c r="A16304" s="170"/>
      <c r="B16304" s="168"/>
    </row>
    <row r="16305" spans="1:2" x14ac:dyDescent="0.25">
      <c r="A16305" s="170"/>
      <c r="B16305" s="168"/>
    </row>
    <row r="16306" spans="1:2" x14ac:dyDescent="0.25">
      <c r="A16306" s="170"/>
      <c r="B16306" s="168"/>
    </row>
    <row r="16307" spans="1:2" x14ac:dyDescent="0.25">
      <c r="A16307" s="170"/>
      <c r="B16307" s="168"/>
    </row>
    <row r="16308" spans="1:2" x14ac:dyDescent="0.25">
      <c r="A16308" s="170"/>
      <c r="B16308" s="168"/>
    </row>
    <row r="16309" spans="1:2" x14ac:dyDescent="0.25">
      <c r="A16309" s="170"/>
      <c r="B16309" s="168"/>
    </row>
    <row r="16310" spans="1:2" x14ac:dyDescent="0.25">
      <c r="A16310" s="170"/>
      <c r="B16310" s="168"/>
    </row>
    <row r="16311" spans="1:2" x14ac:dyDescent="0.25">
      <c r="A16311" s="170"/>
      <c r="B16311" s="168"/>
    </row>
    <row r="16312" spans="1:2" x14ac:dyDescent="0.25">
      <c r="A16312" s="170"/>
      <c r="B16312" s="168"/>
    </row>
    <row r="16313" spans="1:2" x14ac:dyDescent="0.25">
      <c r="A16313" s="170"/>
      <c r="B16313" s="168"/>
    </row>
    <row r="16314" spans="1:2" x14ac:dyDescent="0.25">
      <c r="A16314" s="170"/>
      <c r="B16314" s="168"/>
    </row>
    <row r="16315" spans="1:2" x14ac:dyDescent="0.25">
      <c r="A16315" s="170"/>
      <c r="B16315" s="168"/>
    </row>
    <row r="16316" spans="1:2" x14ac:dyDescent="0.25">
      <c r="A16316" s="170"/>
      <c r="B16316" s="168"/>
    </row>
    <row r="16317" spans="1:2" x14ac:dyDescent="0.25">
      <c r="A16317" s="170"/>
      <c r="B16317" s="168"/>
    </row>
    <row r="16318" spans="1:2" x14ac:dyDescent="0.25">
      <c r="A16318" s="170"/>
      <c r="B16318" s="168"/>
    </row>
    <row r="16319" spans="1:2" x14ac:dyDescent="0.25">
      <c r="A16319" s="170"/>
      <c r="B16319" s="168"/>
    </row>
    <row r="16320" spans="1:2" x14ac:dyDescent="0.25">
      <c r="A16320" s="170"/>
      <c r="B16320" s="168"/>
    </row>
    <row r="16321" spans="1:2" x14ac:dyDescent="0.25">
      <c r="A16321" s="170"/>
      <c r="B16321" s="168"/>
    </row>
    <row r="16322" spans="1:2" x14ac:dyDescent="0.25">
      <c r="A16322" s="170"/>
      <c r="B16322" s="168"/>
    </row>
    <row r="16323" spans="1:2" x14ac:dyDescent="0.25">
      <c r="A16323" s="170"/>
      <c r="B16323" s="168"/>
    </row>
    <row r="16324" spans="1:2" x14ac:dyDescent="0.25">
      <c r="A16324" s="170"/>
      <c r="B16324" s="168"/>
    </row>
    <row r="16325" spans="1:2" x14ac:dyDescent="0.25">
      <c r="A16325" s="170"/>
      <c r="B16325" s="168"/>
    </row>
    <row r="16326" spans="1:2" x14ac:dyDescent="0.25">
      <c r="A16326" s="170"/>
      <c r="B16326" s="168"/>
    </row>
    <row r="16327" spans="1:2" x14ac:dyDescent="0.25">
      <c r="A16327" s="170"/>
      <c r="B16327" s="168"/>
    </row>
    <row r="16328" spans="1:2" x14ac:dyDescent="0.25">
      <c r="A16328" s="170"/>
      <c r="B16328" s="168"/>
    </row>
    <row r="16329" spans="1:2" x14ac:dyDescent="0.25">
      <c r="A16329" s="170"/>
      <c r="B16329" s="168"/>
    </row>
    <row r="16330" spans="1:2" x14ac:dyDescent="0.25">
      <c r="A16330" s="170"/>
      <c r="B16330" s="168"/>
    </row>
    <row r="16331" spans="1:2" x14ac:dyDescent="0.25">
      <c r="A16331" s="170"/>
      <c r="B16331" s="168"/>
    </row>
    <row r="16332" spans="1:2" x14ac:dyDescent="0.25">
      <c r="A16332" s="170"/>
      <c r="B16332" s="168"/>
    </row>
    <row r="16333" spans="1:2" x14ac:dyDescent="0.25">
      <c r="A16333" s="170"/>
      <c r="B16333" s="168"/>
    </row>
    <row r="16334" spans="1:2" x14ac:dyDescent="0.25">
      <c r="A16334" s="170"/>
      <c r="B16334" s="168"/>
    </row>
    <row r="16335" spans="1:2" x14ac:dyDescent="0.25">
      <c r="A16335" s="170"/>
      <c r="B16335" s="168"/>
    </row>
    <row r="16336" spans="1:2" x14ac:dyDescent="0.25">
      <c r="A16336" s="170"/>
      <c r="B16336" s="168"/>
    </row>
    <row r="16337" spans="1:2" x14ac:dyDescent="0.25">
      <c r="A16337" s="170"/>
      <c r="B16337" s="168"/>
    </row>
    <row r="16338" spans="1:2" x14ac:dyDescent="0.25">
      <c r="A16338" s="170"/>
      <c r="B16338" s="168"/>
    </row>
    <row r="16339" spans="1:2" x14ac:dyDescent="0.25">
      <c r="A16339" s="170"/>
      <c r="B16339" s="168"/>
    </row>
    <row r="16340" spans="1:2" x14ac:dyDescent="0.25">
      <c r="A16340" s="170"/>
      <c r="B16340" s="168"/>
    </row>
    <row r="16341" spans="1:2" x14ac:dyDescent="0.25">
      <c r="A16341" s="170"/>
      <c r="B16341" s="168"/>
    </row>
    <row r="16342" spans="1:2" x14ac:dyDescent="0.25">
      <c r="A16342" s="170"/>
      <c r="B16342" s="168"/>
    </row>
    <row r="16343" spans="1:2" x14ac:dyDescent="0.25">
      <c r="A16343" s="170"/>
      <c r="B16343" s="168"/>
    </row>
    <row r="16344" spans="1:2" x14ac:dyDescent="0.25">
      <c r="A16344" s="170"/>
      <c r="B16344" s="168"/>
    </row>
    <row r="16345" spans="1:2" x14ac:dyDescent="0.25">
      <c r="A16345" s="170"/>
      <c r="B16345" s="168"/>
    </row>
    <row r="16346" spans="1:2" x14ac:dyDescent="0.25">
      <c r="A16346" s="170"/>
      <c r="B16346" s="168"/>
    </row>
    <row r="16347" spans="1:2" x14ac:dyDescent="0.25">
      <c r="A16347" s="170"/>
      <c r="B16347" s="168"/>
    </row>
    <row r="16348" spans="1:2" x14ac:dyDescent="0.25">
      <c r="A16348" s="170"/>
      <c r="B16348" s="168"/>
    </row>
    <row r="16349" spans="1:2" x14ac:dyDescent="0.25">
      <c r="A16349" s="170"/>
      <c r="B16349" s="168"/>
    </row>
    <row r="16350" spans="1:2" x14ac:dyDescent="0.25">
      <c r="A16350" s="170"/>
      <c r="B16350" s="168"/>
    </row>
    <row r="16351" spans="1:2" x14ac:dyDescent="0.25">
      <c r="A16351" s="170"/>
      <c r="B16351" s="168"/>
    </row>
    <row r="16352" spans="1:2" x14ac:dyDescent="0.25">
      <c r="A16352" s="170"/>
      <c r="B16352" s="168"/>
    </row>
    <row r="16353" spans="1:2" x14ac:dyDescent="0.25">
      <c r="A16353" s="170"/>
      <c r="B16353" s="168"/>
    </row>
    <row r="16354" spans="1:2" x14ac:dyDescent="0.25">
      <c r="A16354" s="170"/>
      <c r="B16354" s="168"/>
    </row>
    <row r="16355" spans="1:2" x14ac:dyDescent="0.25">
      <c r="A16355" s="170"/>
      <c r="B16355" s="168"/>
    </row>
    <row r="16356" spans="1:2" x14ac:dyDescent="0.25">
      <c r="A16356" s="170"/>
      <c r="B16356" s="168"/>
    </row>
    <row r="16357" spans="1:2" x14ac:dyDescent="0.25">
      <c r="A16357" s="170"/>
      <c r="B16357" s="168"/>
    </row>
    <row r="16358" spans="1:2" x14ac:dyDescent="0.25">
      <c r="A16358" s="170"/>
      <c r="B16358" s="168"/>
    </row>
    <row r="16359" spans="1:2" x14ac:dyDescent="0.25">
      <c r="A16359" s="170"/>
      <c r="B16359" s="168"/>
    </row>
    <row r="16360" spans="1:2" x14ac:dyDescent="0.25">
      <c r="A16360" s="170"/>
      <c r="B16360" s="168"/>
    </row>
    <row r="16361" spans="1:2" x14ac:dyDescent="0.25">
      <c r="A16361" s="170"/>
      <c r="B16361" s="168"/>
    </row>
    <row r="16362" spans="1:2" x14ac:dyDescent="0.25">
      <c r="A16362" s="170"/>
      <c r="B16362" s="168"/>
    </row>
    <row r="16363" spans="1:2" x14ac:dyDescent="0.25">
      <c r="A16363" s="170"/>
      <c r="B16363" s="168"/>
    </row>
    <row r="16364" spans="1:2" x14ac:dyDescent="0.25">
      <c r="A16364" s="170"/>
      <c r="B16364" s="168"/>
    </row>
    <row r="16365" spans="1:2" x14ac:dyDescent="0.25">
      <c r="A16365" s="170"/>
      <c r="B16365" s="168"/>
    </row>
    <row r="16366" spans="1:2" x14ac:dyDescent="0.25">
      <c r="A16366" s="170"/>
      <c r="B16366" s="168"/>
    </row>
    <row r="16367" spans="1:2" x14ac:dyDescent="0.25">
      <c r="A16367" s="170"/>
      <c r="B16367" s="168"/>
    </row>
    <row r="16368" spans="1:2" x14ac:dyDescent="0.25">
      <c r="A16368" s="170"/>
      <c r="B16368" s="168"/>
    </row>
    <row r="16369" spans="1:2" x14ac:dyDescent="0.25">
      <c r="A16369" s="170"/>
      <c r="B16369" s="168"/>
    </row>
    <row r="16370" spans="1:2" x14ac:dyDescent="0.25">
      <c r="A16370" s="170"/>
      <c r="B16370" s="168"/>
    </row>
    <row r="16371" spans="1:2" x14ac:dyDescent="0.25">
      <c r="A16371" s="170"/>
      <c r="B16371" s="168"/>
    </row>
    <row r="16372" spans="1:2" x14ac:dyDescent="0.25">
      <c r="A16372" s="170"/>
      <c r="B16372" s="168"/>
    </row>
    <row r="16373" spans="1:2" x14ac:dyDescent="0.25">
      <c r="A16373" s="170"/>
      <c r="B16373" s="168"/>
    </row>
  </sheetData>
  <sheetProtection algorithmName="SHA-512" hashValue="QEmifoDiGZwN44MxjyG6VO0wtNK5sv0wA0LWTSPshJk+uWXKle0y7qecH9JrycIZYhgnOAReEh6VJfJNN4jlPg==" saltValue="/VaTFNMXRBn3pqI1lVegYQ==" spinCount="100000" sheet="1" objects="1" scenarios="1"/>
  <dataValidations count="14">
    <dataValidation type="textLength" allowBlank="1" showInputMessage="1" showErrorMessage="1" errorTitle="Achtung Eingabebereich" error="Freitext; max. 50 Zeichen" sqref="A16374:B1048576">
      <formula1>1</formula1>
      <formula2>50</formula2>
    </dataValidation>
    <dataValidation type="decimal" allowBlank="1" showInputMessage="1" showErrorMessage="1" errorTitle="Achtung Eingabebereich" error="0 bis 1" sqref="X1:Y1048576">
      <formula1>0</formula1>
      <formula2>1</formula2>
    </dataValidation>
    <dataValidation type="whole" allowBlank="1" showInputMessage="1" showErrorMessage="1" errorTitle="Achtung Eingabebereich" error="_x000a_2000000-2999999 [Ganzzahl]" sqref="G1:G1048576">
      <formula1>2000000</formula1>
      <formula2>2999999</formula2>
    </dataValidation>
    <dataValidation type="whole" allowBlank="1" showInputMessage="1" showErrorMessage="1" errorTitle="Achtung Eingabebereich" error="_x000a_1000000-1999999 [Ganzzahl]" sqref="H1:V1048576">
      <formula1>1000000</formula1>
      <formula2>1999999</formula2>
    </dataValidation>
    <dataValidation type="whole" allowBlank="1" showInputMessage="1" showErrorMessage="1" errorTitle="Achtung Eingabebereich" error="1-20 [Ganzzahl]" sqref="F1:F1048576">
      <formula1>1</formula1>
      <formula2>20</formula2>
    </dataValidation>
    <dataValidation type="whole" operator="greaterThan" allowBlank="1" showInputMessage="1" showErrorMessage="1" errorTitle="Achtung Eingabebereich" error="2020 oder grösser [yyyy]" sqref="E1:E1048576">
      <formula1>2018</formula1>
    </dataValidation>
    <dataValidation type="whole" allowBlank="1" showInputMessage="1" showErrorMessage="1" errorTitle="Achtung Eingabebereich" error="1-12 [mm]" sqref="D1:D1048576">
      <formula1>1</formula1>
      <formula2>12</formula2>
    </dataValidation>
    <dataValidation type="whole" allowBlank="1" showInputMessage="1" showErrorMessage="1" errorTitle="Achtung Eingabebereich" error="1-31 [dd]" sqref="C9:C1048576">
      <formula1>1</formula1>
      <formula2>31</formula2>
    </dataValidation>
    <dataValidation type="decimal" allowBlank="1" showInputMessage="1" showErrorMessage="1" errorTitle="Achtung Eingabebereich" error="0-1 [Dezimalzahl]" sqref="C8">
      <formula1>0</formula1>
      <formula2>1</formula2>
    </dataValidation>
    <dataValidation type="textLength" allowBlank="1" showInputMessage="1" showErrorMessage="1" errorTitle="Achtung Eingabebereich" error="Freitext; max. 50 Zeichen" sqref="C2 C3">
      <formula1>0</formula1>
      <formula2>50</formula2>
    </dataValidation>
    <dataValidation type="whole" allowBlank="1" showInputMessage="1" showErrorMessage="1" errorTitle="Achtung Eingabebereich" error="1-12 [Ganzzahl]" sqref="C5">
      <formula1>1</formula1>
      <formula2>12</formula2>
    </dataValidation>
    <dataValidation type="whole" allowBlank="1" showInputMessage="1" showErrorMessage="1" errorTitle="Achtung Eingabebereich" error="1-31 [Ganzzahl]" sqref="C4">
      <formula1>1</formula1>
      <formula2>31</formula2>
    </dataValidation>
    <dataValidation type="whole" operator="greaterThan" allowBlank="1" showInputMessage="1" showErrorMessage="1" errorTitle="Achtung Eingabebereich" error="&gt;2019 [Ganzzahl]" sqref="C6">
      <formula1>2019</formula1>
    </dataValidation>
    <dataValidation type="decimal" allowBlank="1" showInputMessage="1" showErrorMessage="1" errorTitle="Achtung Eingabebereich" error="0-1 [Dezimalzahl]" sqref="C7">
      <formula1>0</formula1>
      <formula2>1</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Achtung Eingabebereich" error="Bitte Wert aus der Dropdown-Liste auswählen">
          <x14:formula1>
            <xm:f>'Weitere Dropdown-Listen'!$D$2:$D$8</xm:f>
          </x14:formula1>
          <xm:sqref>W1:W1048576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
  <sheetViews>
    <sheetView workbookViewId="0"/>
  </sheetViews>
  <sheetFormatPr defaultColWidth="9.140625" defaultRowHeight="15" x14ac:dyDescent="0.25"/>
  <cols>
    <col min="1" max="2" width="14.42578125" style="67" customWidth="1"/>
    <col min="3" max="3" width="18.42578125" style="67" customWidth="1"/>
    <col min="4" max="4" width="17.140625" style="67" customWidth="1"/>
    <col min="5" max="5" width="26.7109375" style="67" bestFit="1" customWidth="1"/>
    <col min="6" max="6" width="30" style="67" bestFit="1" customWidth="1"/>
    <col min="7" max="7" width="26.7109375" style="67" bestFit="1" customWidth="1"/>
    <col min="8" max="8" width="30" style="67" bestFit="1" customWidth="1"/>
    <col min="9" max="16384" width="9.140625" style="32"/>
  </cols>
  <sheetData>
    <row r="1" spans="1:8" x14ac:dyDescent="0.25">
      <c r="A1" s="49" t="s">
        <v>4844</v>
      </c>
      <c r="B1" s="50" t="s">
        <v>4860</v>
      </c>
      <c r="C1" s="50" t="s">
        <v>4724</v>
      </c>
      <c r="D1" s="50" t="s">
        <v>4725</v>
      </c>
      <c r="E1" s="50" t="s">
        <v>6057</v>
      </c>
      <c r="F1" s="50" t="s">
        <v>6058</v>
      </c>
      <c r="G1" s="50" t="s">
        <v>6059</v>
      </c>
      <c r="H1" s="50" t="s">
        <v>6060</v>
      </c>
    </row>
    <row r="2" spans="1:8" ht="30" x14ac:dyDescent="0.25">
      <c r="A2" s="51" t="s">
        <v>4809</v>
      </c>
      <c r="B2" s="52" t="s">
        <v>4757</v>
      </c>
      <c r="C2" s="29" t="s">
        <v>4861</v>
      </c>
      <c r="D2" s="29" t="s">
        <v>4862</v>
      </c>
      <c r="E2" s="130" t="s">
        <v>6205</v>
      </c>
      <c r="F2" s="130" t="s">
        <v>6065</v>
      </c>
      <c r="G2" s="130" t="s">
        <v>6206</v>
      </c>
      <c r="H2" s="130" t="s">
        <v>6207</v>
      </c>
    </row>
    <row r="3" spans="1:8" s="100" customFormat="1" x14ac:dyDescent="0.25">
      <c r="A3" s="67"/>
      <c r="B3" s="67"/>
      <c r="C3" s="110"/>
      <c r="D3" s="110"/>
      <c r="E3" s="118"/>
      <c r="F3" s="118"/>
      <c r="G3" s="118"/>
      <c r="H3" s="118"/>
    </row>
    <row r="4" spans="1:8" x14ac:dyDescent="0.25">
      <c r="C4" s="68"/>
      <c r="D4" s="68"/>
    </row>
    <row r="5" spans="1:8" x14ac:dyDescent="0.25">
      <c r="C5" s="68"/>
      <c r="D5" s="68"/>
    </row>
    <row r="6" spans="1:8" x14ac:dyDescent="0.25">
      <c r="C6" s="68"/>
      <c r="D6" s="68"/>
    </row>
    <row r="7" spans="1:8" x14ac:dyDescent="0.25">
      <c r="C7" s="68"/>
      <c r="D7" s="68"/>
    </row>
    <row r="8" spans="1:8" x14ac:dyDescent="0.25">
      <c r="C8" s="68"/>
      <c r="D8" s="68"/>
    </row>
    <row r="9" spans="1:8" x14ac:dyDescent="0.25">
      <c r="C9" s="68"/>
      <c r="D9" s="68"/>
    </row>
    <row r="10" spans="1:8" x14ac:dyDescent="0.25">
      <c r="C10" s="68"/>
      <c r="D10" s="68"/>
    </row>
    <row r="11" spans="1:8" x14ac:dyDescent="0.25">
      <c r="C11" s="68"/>
      <c r="D11" s="68"/>
    </row>
    <row r="12" spans="1:8" x14ac:dyDescent="0.25">
      <c r="C12" s="68"/>
      <c r="D12" s="68"/>
    </row>
    <row r="13" spans="1:8" x14ac:dyDescent="0.25">
      <c r="C13" s="68"/>
      <c r="D13" s="68"/>
    </row>
    <row r="14" spans="1:8" x14ac:dyDescent="0.25">
      <c r="C14" s="68"/>
      <c r="D14" s="68"/>
    </row>
    <row r="15" spans="1:8" x14ac:dyDescent="0.25">
      <c r="C15" s="68"/>
      <c r="D15" s="68"/>
    </row>
    <row r="16" spans="1:8" x14ac:dyDescent="0.25">
      <c r="C16" s="68"/>
      <c r="D16" s="68"/>
    </row>
    <row r="17" spans="3:4" x14ac:dyDescent="0.25">
      <c r="C17" s="68"/>
      <c r="D17" s="68"/>
    </row>
    <row r="18" spans="3:4" x14ac:dyDescent="0.25">
      <c r="C18" s="68"/>
      <c r="D18" s="68"/>
    </row>
    <row r="19" spans="3:4" x14ac:dyDescent="0.25">
      <c r="C19" s="68"/>
      <c r="D19" s="68"/>
    </row>
    <row r="20" spans="3:4" x14ac:dyDescent="0.25">
      <c r="C20" s="68"/>
      <c r="D20" s="68"/>
    </row>
    <row r="21" spans="3:4" x14ac:dyDescent="0.25">
      <c r="C21" s="68"/>
      <c r="D21" s="68"/>
    </row>
    <row r="22" spans="3:4" x14ac:dyDescent="0.25">
      <c r="C22" s="68"/>
      <c r="D22" s="68"/>
    </row>
    <row r="23" spans="3:4" x14ac:dyDescent="0.25">
      <c r="C23" s="68"/>
      <c r="D23" s="68"/>
    </row>
    <row r="24" spans="3:4" x14ac:dyDescent="0.25">
      <c r="C24" s="68"/>
      <c r="D24" s="68"/>
    </row>
    <row r="25" spans="3:4" x14ac:dyDescent="0.25">
      <c r="C25" s="68"/>
      <c r="D25" s="68"/>
    </row>
    <row r="26" spans="3:4" x14ac:dyDescent="0.25">
      <c r="C26" s="68"/>
      <c r="D26" s="68"/>
    </row>
    <row r="27" spans="3:4" x14ac:dyDescent="0.25">
      <c r="C27" s="68"/>
      <c r="D27" s="68"/>
    </row>
    <row r="28" spans="3:4" x14ac:dyDescent="0.25">
      <c r="C28" s="68"/>
      <c r="D28" s="68"/>
    </row>
    <row r="29" spans="3:4" x14ac:dyDescent="0.25">
      <c r="C29" s="68"/>
      <c r="D29" s="68"/>
    </row>
    <row r="30" spans="3:4" x14ac:dyDescent="0.25">
      <c r="C30" s="68"/>
      <c r="D30" s="68"/>
    </row>
    <row r="31" spans="3:4" x14ac:dyDescent="0.25">
      <c r="C31" s="68"/>
      <c r="D31" s="68"/>
    </row>
    <row r="32" spans="3:4" x14ac:dyDescent="0.25">
      <c r="C32" s="68"/>
      <c r="D32" s="68"/>
    </row>
    <row r="33" spans="3:4" x14ac:dyDescent="0.25">
      <c r="C33" s="68"/>
      <c r="D33" s="68"/>
    </row>
    <row r="34" spans="3:4" x14ac:dyDescent="0.25">
      <c r="C34" s="68"/>
      <c r="D34" s="68"/>
    </row>
    <row r="35" spans="3:4" x14ac:dyDescent="0.25">
      <c r="C35" s="68"/>
      <c r="D35" s="68"/>
    </row>
    <row r="36" spans="3:4" x14ac:dyDescent="0.25">
      <c r="C36" s="68"/>
      <c r="D36" s="68"/>
    </row>
    <row r="37" spans="3:4" x14ac:dyDescent="0.25">
      <c r="C37" s="68"/>
      <c r="D37" s="68"/>
    </row>
    <row r="38" spans="3:4" x14ac:dyDescent="0.25">
      <c r="C38" s="68"/>
      <c r="D38" s="68"/>
    </row>
    <row r="39" spans="3:4" x14ac:dyDescent="0.25">
      <c r="C39" s="68"/>
      <c r="D39" s="68"/>
    </row>
    <row r="40" spans="3:4" x14ac:dyDescent="0.25">
      <c r="C40" s="68"/>
      <c r="D40" s="68"/>
    </row>
    <row r="41" spans="3:4" x14ac:dyDescent="0.25">
      <c r="C41" s="68"/>
      <c r="D41" s="68"/>
    </row>
    <row r="42" spans="3:4" x14ac:dyDescent="0.25">
      <c r="C42" s="68"/>
      <c r="D42" s="68"/>
    </row>
    <row r="43" spans="3:4" x14ac:dyDescent="0.25">
      <c r="C43" s="68"/>
      <c r="D43" s="68"/>
    </row>
    <row r="44" spans="3:4" x14ac:dyDescent="0.25">
      <c r="C44" s="68"/>
      <c r="D44" s="68"/>
    </row>
    <row r="45" spans="3:4" x14ac:dyDescent="0.25">
      <c r="C45" s="68"/>
      <c r="D45" s="68"/>
    </row>
    <row r="46" spans="3:4" x14ac:dyDescent="0.25">
      <c r="C46" s="68"/>
      <c r="D46" s="68"/>
    </row>
    <row r="47" spans="3:4" x14ac:dyDescent="0.25">
      <c r="C47" s="68"/>
      <c r="D47" s="68"/>
    </row>
    <row r="48" spans="3:4" x14ac:dyDescent="0.25">
      <c r="C48" s="68"/>
      <c r="D48" s="68"/>
    </row>
    <row r="49" spans="3:4" x14ac:dyDescent="0.25">
      <c r="C49" s="68"/>
      <c r="D49" s="68"/>
    </row>
    <row r="50" spans="3:4" x14ac:dyDescent="0.25">
      <c r="C50" s="68"/>
      <c r="D50" s="68"/>
    </row>
    <row r="51" spans="3:4" x14ac:dyDescent="0.25">
      <c r="C51" s="68"/>
      <c r="D51" s="68"/>
    </row>
    <row r="52" spans="3:4" x14ac:dyDescent="0.25">
      <c r="C52" s="68"/>
      <c r="D52" s="68"/>
    </row>
    <row r="53" spans="3:4" x14ac:dyDescent="0.25">
      <c r="C53" s="68"/>
      <c r="D53" s="68"/>
    </row>
    <row r="54" spans="3:4" x14ac:dyDescent="0.25">
      <c r="C54" s="68"/>
      <c r="D54" s="68"/>
    </row>
    <row r="55" spans="3:4" x14ac:dyDescent="0.25">
      <c r="C55" s="68"/>
      <c r="D55" s="68"/>
    </row>
    <row r="56" spans="3:4" x14ac:dyDescent="0.25">
      <c r="C56" s="68"/>
      <c r="D56" s="68"/>
    </row>
    <row r="57" spans="3:4" x14ac:dyDescent="0.25">
      <c r="C57" s="68"/>
      <c r="D57" s="68"/>
    </row>
    <row r="58" spans="3:4" x14ac:dyDescent="0.25">
      <c r="C58" s="68"/>
      <c r="D58" s="68"/>
    </row>
    <row r="59" spans="3:4" x14ac:dyDescent="0.25">
      <c r="C59" s="68"/>
      <c r="D59" s="68"/>
    </row>
    <row r="60" spans="3:4" x14ac:dyDescent="0.25">
      <c r="C60" s="68"/>
      <c r="D60" s="68"/>
    </row>
    <row r="61" spans="3:4" x14ac:dyDescent="0.25">
      <c r="C61" s="68"/>
      <c r="D61" s="68"/>
    </row>
    <row r="62" spans="3:4" x14ac:dyDescent="0.25">
      <c r="C62" s="68"/>
      <c r="D62" s="68"/>
    </row>
    <row r="63" spans="3:4" x14ac:dyDescent="0.25">
      <c r="C63" s="68"/>
      <c r="D63" s="68"/>
    </row>
    <row r="64" spans="3:4" x14ac:dyDescent="0.25">
      <c r="C64" s="68"/>
      <c r="D64" s="68"/>
    </row>
    <row r="65" spans="3:4" x14ac:dyDescent="0.25">
      <c r="C65" s="68"/>
      <c r="D65" s="68"/>
    </row>
    <row r="66" spans="3:4" x14ac:dyDescent="0.25">
      <c r="C66" s="68"/>
      <c r="D66" s="68"/>
    </row>
    <row r="67" spans="3:4" x14ac:dyDescent="0.25">
      <c r="C67" s="68"/>
      <c r="D67" s="68"/>
    </row>
    <row r="68" spans="3:4" x14ac:dyDescent="0.25">
      <c r="C68" s="68"/>
      <c r="D68" s="68"/>
    </row>
    <row r="69" spans="3:4" x14ac:dyDescent="0.25">
      <c r="C69" s="68"/>
      <c r="D69" s="68"/>
    </row>
    <row r="70" spans="3:4" x14ac:dyDescent="0.25">
      <c r="C70" s="68"/>
      <c r="D70" s="68"/>
    </row>
    <row r="71" spans="3:4" x14ac:dyDescent="0.25">
      <c r="C71" s="68"/>
      <c r="D71" s="68"/>
    </row>
    <row r="72" spans="3:4" x14ac:dyDescent="0.25">
      <c r="C72" s="68"/>
      <c r="D72" s="68"/>
    </row>
    <row r="73" spans="3:4" x14ac:dyDescent="0.25">
      <c r="C73" s="68"/>
      <c r="D73" s="68"/>
    </row>
    <row r="74" spans="3:4" x14ac:dyDescent="0.25">
      <c r="C74" s="68"/>
      <c r="D74" s="68"/>
    </row>
    <row r="75" spans="3:4" x14ac:dyDescent="0.25">
      <c r="C75" s="68"/>
      <c r="D75" s="68"/>
    </row>
    <row r="76" spans="3:4" x14ac:dyDescent="0.25">
      <c r="C76" s="68"/>
      <c r="D76" s="68"/>
    </row>
    <row r="77" spans="3:4" x14ac:dyDescent="0.25">
      <c r="C77" s="68"/>
      <c r="D77" s="68"/>
    </row>
    <row r="78" spans="3:4" x14ac:dyDescent="0.25">
      <c r="C78" s="68"/>
      <c r="D78" s="68"/>
    </row>
    <row r="79" spans="3:4" x14ac:dyDescent="0.25">
      <c r="C79" s="68"/>
      <c r="D79" s="68"/>
    </row>
    <row r="80" spans="3:4" x14ac:dyDescent="0.25">
      <c r="C80" s="68"/>
      <c r="D80" s="68"/>
    </row>
    <row r="81" spans="3:4" x14ac:dyDescent="0.25">
      <c r="C81" s="68"/>
      <c r="D81" s="68"/>
    </row>
    <row r="82" spans="3:4" x14ac:dyDescent="0.25">
      <c r="C82" s="68"/>
      <c r="D82" s="68"/>
    </row>
    <row r="83" spans="3:4" x14ac:dyDescent="0.25">
      <c r="C83" s="68"/>
      <c r="D83" s="68"/>
    </row>
    <row r="84" spans="3:4" x14ac:dyDescent="0.25">
      <c r="C84" s="68"/>
      <c r="D84" s="68"/>
    </row>
    <row r="85" spans="3:4" x14ac:dyDescent="0.25">
      <c r="C85" s="68"/>
      <c r="D85" s="68"/>
    </row>
    <row r="86" spans="3:4" x14ac:dyDescent="0.25">
      <c r="C86" s="68"/>
      <c r="D86" s="68"/>
    </row>
    <row r="87" spans="3:4" x14ac:dyDescent="0.25">
      <c r="C87" s="68"/>
      <c r="D87" s="68"/>
    </row>
    <row r="88" spans="3:4" x14ac:dyDescent="0.25">
      <c r="C88" s="68"/>
      <c r="D88" s="68"/>
    </row>
    <row r="89" spans="3:4" x14ac:dyDescent="0.25">
      <c r="C89" s="68"/>
      <c r="D89" s="68"/>
    </row>
    <row r="90" spans="3:4" x14ac:dyDescent="0.25">
      <c r="C90" s="68"/>
      <c r="D90" s="68"/>
    </row>
    <row r="91" spans="3:4" x14ac:dyDescent="0.25">
      <c r="C91" s="68"/>
      <c r="D91" s="68"/>
    </row>
    <row r="92" spans="3:4" x14ac:dyDescent="0.25">
      <c r="C92" s="68"/>
      <c r="D92" s="68"/>
    </row>
    <row r="93" spans="3:4" x14ac:dyDescent="0.25">
      <c r="C93" s="68"/>
      <c r="D93" s="68"/>
    </row>
    <row r="94" spans="3:4" x14ac:dyDescent="0.25">
      <c r="C94" s="68"/>
      <c r="D94" s="68"/>
    </row>
    <row r="95" spans="3:4" x14ac:dyDescent="0.25">
      <c r="C95" s="68"/>
      <c r="D95" s="68"/>
    </row>
    <row r="96" spans="3:4" x14ac:dyDescent="0.25">
      <c r="C96" s="68"/>
      <c r="D96" s="68"/>
    </row>
    <row r="97" spans="3:4" x14ac:dyDescent="0.25">
      <c r="C97" s="68"/>
      <c r="D97" s="68"/>
    </row>
    <row r="98" spans="3:4" x14ac:dyDescent="0.25">
      <c r="C98" s="68"/>
      <c r="D98" s="68"/>
    </row>
    <row r="99" spans="3:4" x14ac:dyDescent="0.25">
      <c r="C99" s="68"/>
      <c r="D99" s="68"/>
    </row>
    <row r="100" spans="3:4" x14ac:dyDescent="0.25">
      <c r="C100" s="68"/>
      <c r="D100" s="68"/>
    </row>
    <row r="101" spans="3:4" x14ac:dyDescent="0.25">
      <c r="C101" s="68"/>
      <c r="D101" s="68"/>
    </row>
    <row r="102" spans="3:4" x14ac:dyDescent="0.25">
      <c r="C102" s="68"/>
      <c r="D102" s="68"/>
    </row>
    <row r="103" spans="3:4" x14ac:dyDescent="0.25">
      <c r="C103" s="68"/>
      <c r="D103" s="68"/>
    </row>
    <row r="104" spans="3:4" x14ac:dyDescent="0.25">
      <c r="C104" s="68"/>
      <c r="D104" s="68"/>
    </row>
    <row r="105" spans="3:4" x14ac:dyDescent="0.25">
      <c r="C105" s="68"/>
      <c r="D105" s="68"/>
    </row>
    <row r="106" spans="3:4" x14ac:dyDescent="0.25">
      <c r="C106" s="68"/>
      <c r="D106" s="68"/>
    </row>
    <row r="107" spans="3:4" x14ac:dyDescent="0.25">
      <c r="C107" s="68"/>
      <c r="D107" s="68"/>
    </row>
    <row r="108" spans="3:4" x14ac:dyDescent="0.25">
      <c r="C108" s="68"/>
      <c r="D108" s="68"/>
    </row>
    <row r="109" spans="3:4" x14ac:dyDescent="0.25">
      <c r="C109" s="68"/>
      <c r="D109" s="68"/>
    </row>
    <row r="110" spans="3:4" x14ac:dyDescent="0.25">
      <c r="C110" s="68"/>
      <c r="D110" s="68"/>
    </row>
    <row r="111" spans="3:4" x14ac:dyDescent="0.25">
      <c r="C111" s="68"/>
      <c r="D111" s="68"/>
    </row>
    <row r="112" spans="3:4" x14ac:dyDescent="0.25">
      <c r="C112" s="68"/>
      <c r="D112" s="68"/>
    </row>
    <row r="113" spans="3:4" x14ac:dyDescent="0.25">
      <c r="C113" s="68"/>
      <c r="D113" s="68"/>
    </row>
    <row r="114" spans="3:4" x14ac:dyDescent="0.25">
      <c r="C114" s="68"/>
      <c r="D114" s="68"/>
    </row>
    <row r="115" spans="3:4" x14ac:dyDescent="0.25">
      <c r="C115" s="68"/>
      <c r="D115" s="68"/>
    </row>
    <row r="116" spans="3:4" x14ac:dyDescent="0.25">
      <c r="C116" s="68"/>
      <c r="D116" s="68"/>
    </row>
    <row r="117" spans="3:4" x14ac:dyDescent="0.25">
      <c r="C117" s="68"/>
      <c r="D117" s="68"/>
    </row>
    <row r="118" spans="3:4" x14ac:dyDescent="0.25">
      <c r="C118" s="68"/>
      <c r="D118" s="68"/>
    </row>
    <row r="119" spans="3:4" x14ac:dyDescent="0.25">
      <c r="C119" s="68"/>
      <c r="D119" s="68"/>
    </row>
    <row r="120" spans="3:4" x14ac:dyDescent="0.25">
      <c r="C120" s="68"/>
      <c r="D120" s="68"/>
    </row>
    <row r="121" spans="3:4" x14ac:dyDescent="0.25">
      <c r="C121" s="68"/>
      <c r="D121" s="68"/>
    </row>
    <row r="122" spans="3:4" x14ac:dyDescent="0.25">
      <c r="C122" s="68"/>
      <c r="D122" s="68"/>
    </row>
    <row r="123" spans="3:4" x14ac:dyDescent="0.25">
      <c r="C123" s="68"/>
      <c r="D123" s="68"/>
    </row>
    <row r="124" spans="3:4" x14ac:dyDescent="0.25">
      <c r="C124" s="68"/>
      <c r="D124" s="68"/>
    </row>
    <row r="125" spans="3:4" x14ac:dyDescent="0.25">
      <c r="C125" s="68"/>
      <c r="D125" s="68"/>
    </row>
    <row r="126" spans="3:4" x14ac:dyDescent="0.25">
      <c r="C126" s="68"/>
      <c r="D126" s="68"/>
    </row>
    <row r="127" spans="3:4" x14ac:dyDescent="0.25">
      <c r="C127" s="68"/>
      <c r="D127" s="68"/>
    </row>
    <row r="128" spans="3:4" x14ac:dyDescent="0.25">
      <c r="C128" s="68"/>
      <c r="D128" s="68"/>
    </row>
    <row r="129" spans="3:4" x14ac:dyDescent="0.25">
      <c r="C129" s="68"/>
      <c r="D129" s="68"/>
    </row>
    <row r="130" spans="3:4" x14ac:dyDescent="0.25">
      <c r="C130" s="68"/>
      <c r="D130" s="68"/>
    </row>
    <row r="131" spans="3:4" x14ac:dyDescent="0.25">
      <c r="C131" s="68"/>
      <c r="D131" s="68"/>
    </row>
    <row r="132" spans="3:4" x14ac:dyDescent="0.25">
      <c r="C132" s="68"/>
      <c r="D132" s="68"/>
    </row>
    <row r="133" spans="3:4" x14ac:dyDescent="0.25">
      <c r="C133" s="68"/>
      <c r="D133" s="68"/>
    </row>
    <row r="134" spans="3:4" x14ac:dyDescent="0.25">
      <c r="C134" s="68"/>
      <c r="D134" s="68"/>
    </row>
    <row r="135" spans="3:4" x14ac:dyDescent="0.25">
      <c r="C135" s="68"/>
      <c r="D135" s="68"/>
    </row>
    <row r="136" spans="3:4" x14ac:dyDescent="0.25">
      <c r="C136" s="68"/>
      <c r="D136" s="68"/>
    </row>
    <row r="137" spans="3:4" x14ac:dyDescent="0.25">
      <c r="C137" s="68"/>
      <c r="D137" s="68"/>
    </row>
    <row r="138" spans="3:4" x14ac:dyDescent="0.25">
      <c r="C138" s="68"/>
      <c r="D138" s="68"/>
    </row>
    <row r="139" spans="3:4" x14ac:dyDescent="0.25">
      <c r="C139" s="68"/>
      <c r="D139" s="68"/>
    </row>
    <row r="140" spans="3:4" x14ac:dyDescent="0.25">
      <c r="C140" s="68"/>
      <c r="D140" s="68"/>
    </row>
    <row r="141" spans="3:4" x14ac:dyDescent="0.25">
      <c r="C141" s="68"/>
      <c r="D141" s="68"/>
    </row>
    <row r="142" spans="3:4" x14ac:dyDescent="0.25">
      <c r="C142" s="68"/>
      <c r="D142" s="68"/>
    </row>
    <row r="143" spans="3:4" x14ac:dyDescent="0.25">
      <c r="C143" s="68"/>
      <c r="D143" s="68"/>
    </row>
    <row r="144" spans="3:4" x14ac:dyDescent="0.25">
      <c r="C144" s="68"/>
      <c r="D144" s="68"/>
    </row>
    <row r="145" spans="3:4" x14ac:dyDescent="0.25">
      <c r="C145" s="68"/>
      <c r="D145" s="68"/>
    </row>
    <row r="146" spans="3:4" x14ac:dyDescent="0.25">
      <c r="C146" s="68"/>
      <c r="D146" s="68"/>
    </row>
    <row r="147" spans="3:4" x14ac:dyDescent="0.25">
      <c r="C147" s="68"/>
      <c r="D147" s="68"/>
    </row>
    <row r="148" spans="3:4" x14ac:dyDescent="0.25">
      <c r="C148" s="68"/>
      <c r="D148" s="68"/>
    </row>
    <row r="149" spans="3:4" x14ac:dyDescent="0.25">
      <c r="C149" s="68"/>
      <c r="D149" s="68"/>
    </row>
    <row r="150" spans="3:4" x14ac:dyDescent="0.25">
      <c r="C150" s="68"/>
      <c r="D150" s="68"/>
    </row>
    <row r="151" spans="3:4" x14ac:dyDescent="0.25">
      <c r="C151" s="68"/>
      <c r="D151" s="68"/>
    </row>
    <row r="152" spans="3:4" x14ac:dyDescent="0.25">
      <c r="C152" s="68"/>
      <c r="D152" s="68"/>
    </row>
    <row r="153" spans="3:4" x14ac:dyDescent="0.25">
      <c r="C153" s="68"/>
      <c r="D153" s="68"/>
    </row>
    <row r="154" spans="3:4" x14ac:dyDescent="0.25">
      <c r="C154" s="68"/>
      <c r="D154" s="68"/>
    </row>
    <row r="155" spans="3:4" x14ac:dyDescent="0.25">
      <c r="C155" s="68"/>
      <c r="D155" s="68"/>
    </row>
    <row r="156" spans="3:4" x14ac:dyDescent="0.25">
      <c r="C156" s="68"/>
      <c r="D156" s="68"/>
    </row>
    <row r="157" spans="3:4" x14ac:dyDescent="0.25">
      <c r="C157" s="68"/>
      <c r="D157" s="68"/>
    </row>
    <row r="158" spans="3:4" x14ac:dyDescent="0.25">
      <c r="C158" s="68"/>
      <c r="D158" s="68"/>
    </row>
    <row r="159" spans="3:4" x14ac:dyDescent="0.25">
      <c r="C159" s="68"/>
      <c r="D159" s="68"/>
    </row>
    <row r="160" spans="3:4" x14ac:dyDescent="0.25">
      <c r="C160" s="68"/>
      <c r="D160" s="68"/>
    </row>
    <row r="161" spans="3:4" x14ac:dyDescent="0.25">
      <c r="C161" s="68"/>
      <c r="D161" s="68"/>
    </row>
    <row r="162" spans="3:4" x14ac:dyDescent="0.25">
      <c r="C162" s="68"/>
      <c r="D162" s="68"/>
    </row>
    <row r="163" spans="3:4" x14ac:dyDescent="0.25">
      <c r="C163" s="68"/>
      <c r="D163" s="68"/>
    </row>
    <row r="164" spans="3:4" x14ac:dyDescent="0.25">
      <c r="C164" s="68"/>
      <c r="D164" s="68"/>
    </row>
    <row r="165" spans="3:4" x14ac:dyDescent="0.25">
      <c r="C165" s="68"/>
      <c r="D165" s="68"/>
    </row>
    <row r="166" spans="3:4" x14ac:dyDescent="0.25">
      <c r="C166" s="68"/>
      <c r="D166" s="68"/>
    </row>
    <row r="167" spans="3:4" x14ac:dyDescent="0.25">
      <c r="C167" s="68"/>
      <c r="D167" s="68"/>
    </row>
    <row r="168" spans="3:4" x14ac:dyDescent="0.25">
      <c r="C168" s="68"/>
      <c r="D168" s="68"/>
    </row>
    <row r="169" spans="3:4" x14ac:dyDescent="0.25">
      <c r="C169" s="68"/>
      <c r="D169" s="68"/>
    </row>
    <row r="170" spans="3:4" x14ac:dyDescent="0.25">
      <c r="C170" s="68"/>
      <c r="D170" s="68"/>
    </row>
    <row r="171" spans="3:4" x14ac:dyDescent="0.25">
      <c r="C171" s="68"/>
      <c r="D171" s="68"/>
    </row>
    <row r="172" spans="3:4" x14ac:dyDescent="0.25">
      <c r="C172" s="68"/>
      <c r="D172" s="68"/>
    </row>
    <row r="173" spans="3:4" x14ac:dyDescent="0.25">
      <c r="C173" s="68"/>
      <c r="D173" s="68"/>
    </row>
    <row r="174" spans="3:4" x14ac:dyDescent="0.25">
      <c r="C174" s="68"/>
      <c r="D174" s="68"/>
    </row>
    <row r="175" spans="3:4" x14ac:dyDescent="0.25">
      <c r="C175" s="68"/>
      <c r="D175" s="68"/>
    </row>
    <row r="176" spans="3:4" x14ac:dyDescent="0.25">
      <c r="C176" s="68"/>
      <c r="D176" s="68"/>
    </row>
    <row r="177" spans="3:4" x14ac:dyDescent="0.25">
      <c r="C177" s="68"/>
      <c r="D177" s="68"/>
    </row>
    <row r="178" spans="3:4" x14ac:dyDescent="0.25">
      <c r="C178" s="68"/>
      <c r="D178" s="68"/>
    </row>
    <row r="179" spans="3:4" x14ac:dyDescent="0.25">
      <c r="C179" s="68"/>
      <c r="D179" s="68"/>
    </row>
    <row r="180" spans="3:4" x14ac:dyDescent="0.25">
      <c r="C180" s="68"/>
      <c r="D180" s="68"/>
    </row>
    <row r="181" spans="3:4" x14ac:dyDescent="0.25">
      <c r="C181" s="68"/>
      <c r="D181" s="68"/>
    </row>
    <row r="182" spans="3:4" x14ac:dyDescent="0.25">
      <c r="C182" s="68"/>
      <c r="D182" s="68"/>
    </row>
    <row r="183" spans="3:4" x14ac:dyDescent="0.25">
      <c r="C183" s="68"/>
      <c r="D183" s="68"/>
    </row>
    <row r="184" spans="3:4" x14ac:dyDescent="0.25">
      <c r="C184" s="68"/>
      <c r="D184" s="68"/>
    </row>
    <row r="185" spans="3:4" x14ac:dyDescent="0.25">
      <c r="C185" s="68"/>
      <c r="D185" s="68"/>
    </row>
    <row r="186" spans="3:4" x14ac:dyDescent="0.25">
      <c r="C186" s="68"/>
      <c r="D186" s="68"/>
    </row>
    <row r="187" spans="3:4" x14ac:dyDescent="0.25">
      <c r="C187" s="68"/>
      <c r="D187" s="68"/>
    </row>
    <row r="188" spans="3:4" x14ac:dyDescent="0.25">
      <c r="C188" s="68"/>
      <c r="D188" s="68"/>
    </row>
    <row r="189" spans="3:4" x14ac:dyDescent="0.25">
      <c r="C189" s="68"/>
      <c r="D189" s="68"/>
    </row>
    <row r="190" spans="3:4" x14ac:dyDescent="0.25">
      <c r="C190" s="68"/>
      <c r="D190" s="68"/>
    </row>
    <row r="191" spans="3:4" x14ac:dyDescent="0.25">
      <c r="C191" s="68"/>
      <c r="D191" s="68"/>
    </row>
    <row r="192" spans="3:4" x14ac:dyDescent="0.25">
      <c r="C192" s="68"/>
      <c r="D192" s="68"/>
    </row>
    <row r="193" spans="3:4" x14ac:dyDescent="0.25">
      <c r="C193" s="68"/>
      <c r="D193" s="68"/>
    </row>
    <row r="194" spans="3:4" x14ac:dyDescent="0.25">
      <c r="C194" s="68"/>
      <c r="D194" s="68"/>
    </row>
    <row r="195" spans="3:4" x14ac:dyDescent="0.25">
      <c r="C195" s="68"/>
      <c r="D195" s="68"/>
    </row>
    <row r="196" spans="3:4" x14ac:dyDescent="0.25">
      <c r="C196" s="68"/>
      <c r="D196" s="68"/>
    </row>
    <row r="197" spans="3:4" x14ac:dyDescent="0.25">
      <c r="C197" s="68"/>
      <c r="D197" s="68"/>
    </row>
    <row r="198" spans="3:4" x14ac:dyDescent="0.25">
      <c r="C198" s="68"/>
      <c r="D198" s="68"/>
    </row>
    <row r="199" spans="3:4" x14ac:dyDescent="0.25">
      <c r="C199" s="68"/>
      <c r="D199" s="68"/>
    </row>
    <row r="200" spans="3:4" x14ac:dyDescent="0.25">
      <c r="C200" s="68"/>
      <c r="D200" s="68"/>
    </row>
  </sheetData>
  <sheetProtection algorithmName="SHA-512" hashValue="6kMqtMFm3n1ZJJ4jtlEPobrxJ6fN7oAj8X5yKxaDmt9X2vomgL5GlTIxowV9jZZSz5w/XVczujbF3nC5JBXniA==" saltValue="fUdcdTTXeF1YmAfqnwitsg==" spinCount="100000" sheet="1" objects="1" scenarios="1"/>
  <dataValidations count="5">
    <dataValidation type="textLength" allowBlank="1" showInputMessage="1" showErrorMessage="1" errorTitle="Achtung Eingabebereich" error="Freitext; max. 50 Zeichen" sqref="A3:A1048576">
      <formula1>1</formula1>
      <formula2>50</formula2>
    </dataValidation>
    <dataValidation type="whole" allowBlank="1" showInputMessage="1" showErrorMessage="1" errorTitle="Achtung Eingabebereich" error="1-20 [Ganzzahl]" sqref="B3:B1048576">
      <formula1>1</formula1>
      <formula2>20</formula2>
    </dataValidation>
    <dataValidation type="whole" allowBlank="1" showInputMessage="1" showErrorMessage="1" errorTitle="Achtung Eingabebereich" error="_x000a_2000000-2999999 [Ganzzahl]" sqref="C3:C1048576">
      <formula1>2000000</formula1>
      <formula2>2999999</formula2>
    </dataValidation>
    <dataValidation type="whole" allowBlank="1" showInputMessage="1" showErrorMessage="1" errorTitle="Achtung Eingabebereich" error="_x000a_1000000-1999999 [Ganzzahl]" sqref="D3:D1048576">
      <formula1>1000000</formula1>
      <formula2>1999999</formula2>
    </dataValidation>
    <dataValidation type="decimal" allowBlank="1" showInputMessage="1" showErrorMessage="1" errorTitle="Achtung Eingabebereich" error="0-1 [Dezimalzahl]" sqref="E1:E1048576 G1:G1048576">
      <formula1>0</formula1>
      <formula2>1</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Achtung Eingabebereich" error="Bitte Wert aus der Dropdown-Liste auswählen">
          <x14:formula1>
            <xm:f>'Weitere Dropdown-Listen'!$D$2:$D$18</xm:f>
          </x14:formula1>
          <xm:sqref>F3:F1048576</xm:sqref>
        </x14:dataValidation>
        <x14:dataValidation type="list" allowBlank="1" showInputMessage="1" showErrorMessage="1" errorTitle="Achtung Eingabebereich" error="Bitte Wert aus der Dropdown-Liste auswählen">
          <x14:formula1>
            <xm:f>'Weitere Dropdown-Listen'!$E$2:$E$132</xm:f>
          </x14:formula1>
          <xm:sqref>H3:H1048576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H3"/>
  <sheetViews>
    <sheetView workbookViewId="0"/>
  </sheetViews>
  <sheetFormatPr defaultColWidth="9.140625" defaultRowHeight="15" x14ac:dyDescent="0.25"/>
  <cols>
    <col min="1" max="2" width="14.42578125" style="67" customWidth="1"/>
    <col min="3" max="3" width="22.140625" style="67" bestFit="1" customWidth="1"/>
    <col min="4" max="4" width="32.42578125" style="67" customWidth="1"/>
    <col min="5" max="5" width="32.42578125" style="67" bestFit="1" customWidth="1"/>
    <col min="6" max="6" width="18.140625" style="68" bestFit="1" customWidth="1"/>
    <col min="7" max="7" width="8.5703125" style="68" bestFit="1" customWidth="1"/>
    <col min="8" max="8" width="25.85546875" style="67" bestFit="1" customWidth="1"/>
    <col min="9" max="16384" width="9.140625" style="32"/>
  </cols>
  <sheetData>
    <row r="1" spans="1:8" x14ac:dyDescent="0.25">
      <c r="A1" s="49" t="s">
        <v>4844</v>
      </c>
      <c r="B1" s="50" t="s">
        <v>4860</v>
      </c>
      <c r="C1" s="27" t="s">
        <v>4740</v>
      </c>
      <c r="D1" s="103" t="s">
        <v>4741</v>
      </c>
      <c r="E1" s="27" t="s">
        <v>4742</v>
      </c>
      <c r="F1" s="27" t="s">
        <v>4743</v>
      </c>
      <c r="G1" s="27" t="s">
        <v>4744</v>
      </c>
      <c r="H1" s="27" t="s">
        <v>4745</v>
      </c>
    </row>
    <row r="2" spans="1:8" ht="30" x14ac:dyDescent="0.25">
      <c r="A2" s="51" t="s">
        <v>4809</v>
      </c>
      <c r="B2" s="52" t="s">
        <v>4757</v>
      </c>
      <c r="C2" s="53" t="s">
        <v>4866</v>
      </c>
      <c r="D2" s="104" t="s">
        <v>4867</v>
      </c>
      <c r="E2" s="28" t="s">
        <v>4868</v>
      </c>
      <c r="F2" s="29" t="s">
        <v>4759</v>
      </c>
      <c r="G2" s="29" t="s">
        <v>6054</v>
      </c>
      <c r="H2" s="29" t="s">
        <v>4869</v>
      </c>
    </row>
    <row r="3" spans="1:8" s="100" customFormat="1" x14ac:dyDescent="0.25">
      <c r="A3" s="67"/>
      <c r="B3" s="67"/>
      <c r="C3" s="67"/>
      <c r="D3" s="67"/>
      <c r="E3" s="67"/>
      <c r="F3" s="68"/>
      <c r="G3" s="68"/>
      <c r="H3" s="67"/>
    </row>
  </sheetData>
  <sheetProtection algorithmName="SHA-512" hashValue="Rvtbj6ZyAMb7j9jkClmJBuaMX+aQMn1qJGlxHVWMeU7qCvt3en+0t4eTgwkwqN9vt3Pwbl96l7eJcSvB39lehw==" saltValue="9OQHamPuSdHvITRegWQVKA==" spinCount="100000" sheet="1" objects="1" scenarios="1"/>
  <dataValidations count="2">
    <dataValidation type="whole" allowBlank="1" showInputMessage="1" showErrorMessage="1" errorTitle="Achtung Eingabebereich" error="1-20 [Ganzzahl]" sqref="B3:B1048576">
      <formula1>1</formula1>
      <formula2>20</formula2>
    </dataValidation>
    <dataValidation type="textLength" allowBlank="1" showInputMessage="1" showErrorMessage="1" errorTitle="Achtung Eingabebereich" error="Freitext; max. 50 Zeichen" sqref="A3:A1048576">
      <formula1>1</formula1>
      <formula2>50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errorTitle="Achtung Eingabebereich" error="Bitte Wert aus der Dropdown-Liste auswählen">
          <x14:formula1>
            <xm:f>OFFSET('Dropdown-Artenlisten'!$C$7:$C$5801,MATCH(D3&amp;"*",'Dropdown-Artenlisten'!$C$7:$C$5801,0)-1,,COUNTIF('Dropdown-Artenlisten'!$C$7:$C$5801,D3&amp;"*"))</xm:f>
          </x14:formula1>
          <xm:sqref>D3:D1048576</xm:sqref>
        </x14:dataValidation>
        <x14:dataValidation type="list" allowBlank="1" showInputMessage="1" showErrorMessage="1" errorTitle="Achtung Eingabebereich" error="Bitte Wert aus der Dropdown-Liste auswählen">
          <x14:formula1>
            <xm:f>'Weitere Dropdown-Listen'!$F$2:$F$3</xm:f>
          </x14:formula1>
          <xm:sqref>C3:C1048576</xm:sqref>
        </x14:dataValidation>
        <x14:dataValidation type="list" allowBlank="1" showInputMessage="1" showErrorMessage="1" errorTitle="Achtung Eingabebereich" error="Bitte Wert aus der Dropdown-Liste auswählen">
          <x14:formula1>
            <xm:f>'Weitere Dropdown-Listen'!$G$2:$G$4</xm:f>
          </x14:formula1>
          <xm:sqref>E3:E1048576</xm:sqref>
        </x14:dataValidation>
        <x14:dataValidation type="list" allowBlank="1" showInputMessage="1" showErrorMessage="1" errorTitle="Achtung Eingabebereich" error="Bitte Wert aus der Dropdown-Liste auswählen">
          <x14:formula1>
            <xm:f>'Weitere Dropdown-Listen'!$I$2:$I$8</xm:f>
          </x14:formula1>
          <xm:sqref>G3:G1048576</xm:sqref>
        </x14:dataValidation>
        <x14:dataValidation type="list" allowBlank="1" showInputMessage="1" showErrorMessage="1" errorTitle="Achtung Eingabebereich" error="Bitte Wert aus der Dropdown-Liste auswählen">
          <x14:formula1>
            <xm:f>'Weitere Dropdown-Listen'!$C$2:$C$6</xm:f>
          </x14:formula1>
          <xm:sqref>H3:H1048576</xm:sqref>
        </x14:dataValidation>
        <x14:dataValidation type="list" allowBlank="1" showInputMessage="1" showErrorMessage="1" error="Bitte Wert aus der Dropdown-Liste wählen">
          <x14:formula1>
            <xm:f>'Weitere Dropdown-Listen'!$H$2:$H$4</xm:f>
          </x14:formula1>
          <xm:sqref>F3:F1048576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C18"/>
  <sheetViews>
    <sheetView workbookViewId="0"/>
  </sheetViews>
  <sheetFormatPr defaultColWidth="8.7109375" defaultRowHeight="15" x14ac:dyDescent="0.25"/>
  <cols>
    <col min="1" max="1" width="13.140625" style="32" customWidth="1"/>
    <col min="2" max="2" width="57.5703125" style="32" bestFit="1" customWidth="1"/>
    <col min="3" max="3" width="28.85546875" style="32" customWidth="1"/>
    <col min="4" max="16384" width="8.7109375" style="37"/>
  </cols>
  <sheetData>
    <row r="1" spans="1:3" x14ac:dyDescent="0.25">
      <c r="A1" s="27" t="s">
        <v>4705</v>
      </c>
      <c r="B1" s="33" t="s">
        <v>6023</v>
      </c>
      <c r="C1" s="34" t="s">
        <v>6024</v>
      </c>
    </row>
    <row r="2" spans="1:3" x14ac:dyDescent="0.25">
      <c r="A2" s="106" t="s">
        <v>4844</v>
      </c>
      <c r="B2" s="107" t="s">
        <v>4809</v>
      </c>
      <c r="C2" s="67"/>
    </row>
    <row r="3" spans="1:3" x14ac:dyDescent="0.25">
      <c r="A3" s="48" t="s">
        <v>4726</v>
      </c>
      <c r="B3" s="46" t="s">
        <v>4810</v>
      </c>
      <c r="C3" s="67"/>
    </row>
    <row r="4" spans="1:3" x14ac:dyDescent="0.25">
      <c r="A4" s="48" t="s">
        <v>4727</v>
      </c>
      <c r="B4" s="47" t="s">
        <v>4826</v>
      </c>
      <c r="C4" s="67"/>
    </row>
    <row r="5" spans="1:3" x14ac:dyDescent="0.25">
      <c r="A5" s="48" t="s">
        <v>4728</v>
      </c>
      <c r="B5" s="47" t="s">
        <v>4827</v>
      </c>
      <c r="C5" s="67"/>
    </row>
    <row r="6" spans="1:3" x14ac:dyDescent="0.25">
      <c r="A6" s="48" t="s">
        <v>4729</v>
      </c>
      <c r="B6" s="47" t="s">
        <v>4828</v>
      </c>
      <c r="C6" s="67"/>
    </row>
    <row r="7" spans="1:3" x14ac:dyDescent="0.25">
      <c r="A7" s="108" t="s">
        <v>4746</v>
      </c>
      <c r="B7" s="109" t="s">
        <v>4801</v>
      </c>
      <c r="C7" s="149"/>
    </row>
    <row r="8" spans="1:3" x14ac:dyDescent="0.25">
      <c r="A8" s="108" t="s">
        <v>4747</v>
      </c>
      <c r="B8" s="109" t="s">
        <v>4803</v>
      </c>
      <c r="C8" s="149"/>
    </row>
    <row r="9" spans="1:3" x14ac:dyDescent="0.25">
      <c r="A9" s="108" t="s">
        <v>4748</v>
      </c>
      <c r="B9" s="109" t="s">
        <v>4804</v>
      </c>
      <c r="C9" s="149"/>
    </row>
    <row r="10" spans="1:3" x14ac:dyDescent="0.25">
      <c r="A10" s="108" t="s">
        <v>4749</v>
      </c>
      <c r="B10" s="109" t="s">
        <v>4805</v>
      </c>
      <c r="C10" s="149"/>
    </row>
    <row r="11" spans="1:3" x14ac:dyDescent="0.25">
      <c r="A11" s="108" t="s">
        <v>4789</v>
      </c>
      <c r="B11" s="109" t="s">
        <v>4806</v>
      </c>
      <c r="C11" s="149"/>
    </row>
    <row r="12" spans="1:3" x14ac:dyDescent="0.25">
      <c r="A12" s="108" t="s">
        <v>4790</v>
      </c>
      <c r="B12" s="109" t="s">
        <v>4807</v>
      </c>
      <c r="C12" s="149"/>
    </row>
    <row r="13" spans="1:3" x14ac:dyDescent="0.25">
      <c r="A13" s="108" t="s">
        <v>4791</v>
      </c>
      <c r="B13" s="109" t="s">
        <v>4808</v>
      </c>
      <c r="C13" s="149"/>
    </row>
    <row r="14" spans="1:3" x14ac:dyDescent="0.25">
      <c r="A14" s="108" t="s">
        <v>4796</v>
      </c>
      <c r="B14" s="109" t="s">
        <v>4870</v>
      </c>
      <c r="C14" s="67"/>
    </row>
    <row r="15" spans="1:3" x14ac:dyDescent="0.25">
      <c r="A15" s="108" t="s">
        <v>4797</v>
      </c>
      <c r="B15" s="109" t="s">
        <v>0</v>
      </c>
      <c r="C15" s="67"/>
    </row>
    <row r="16" spans="1:3" x14ac:dyDescent="0.25">
      <c r="A16" s="108" t="s">
        <v>4798</v>
      </c>
      <c r="B16" s="109" t="s">
        <v>4764</v>
      </c>
      <c r="C16" s="67"/>
    </row>
    <row r="17" spans="1:3" x14ac:dyDescent="0.25">
      <c r="A17" s="108" t="s">
        <v>4799</v>
      </c>
      <c r="B17" s="109" t="s">
        <v>1</v>
      </c>
      <c r="C17" s="149"/>
    </row>
    <row r="18" spans="1:3" x14ac:dyDescent="0.25">
      <c r="A18" s="108" t="s">
        <v>4800</v>
      </c>
      <c r="B18" s="109" t="s">
        <v>4765</v>
      </c>
      <c r="C18" s="67"/>
    </row>
  </sheetData>
  <sheetProtection algorithmName="SHA-512" hashValue="WHbLAxsSQVuwCDLfcWDy9mdyY7klKRlZ8NoL8kyY3sh2wWAOfAtWmphYrFEgquHLrf61pXQHpFfzIMGgZWCtPg==" saltValue="2BJpKEx0h/+q7ifRisIT5w==" spinCount="100000" sheet="1" objects="1" scenarios="1"/>
  <dataValidations count="9">
    <dataValidation type="whole" errorStyle="warning" allowBlank="1" showInputMessage="1" showErrorMessage="1" errorTitle="Eingabebereich" error="0-100 [%]" sqref="B17">
      <formula1>0</formula1>
      <formula2>100</formula2>
    </dataValidation>
    <dataValidation type="textLength" allowBlank="1" showInputMessage="1" showErrorMessage="1" errorTitle="Achtung Eingabebereich" error="Freitext; max. 50 Zeichen" sqref="C2:C3 A19:C1048576">
      <formula1>1</formula1>
      <formula2>50</formula2>
    </dataValidation>
    <dataValidation type="whole" allowBlank="1" showInputMessage="1" showErrorMessage="1" errorTitle="Achtung Eingabebereich" error="Ganzzahl zwischen 1-12" sqref="C5">
      <formula1>1</formula1>
      <formula2>12</formula2>
    </dataValidation>
    <dataValidation type="whole" errorStyle="warning" operator="greaterThan" allowBlank="1" showInputMessage="1" showErrorMessage="1" errorTitle="Achtung Eingabebereich" error="Ganzzahl &gt; 2018" sqref="C6">
      <formula1>2018</formula1>
    </dataValidation>
    <dataValidation type="decimal" operator="greaterThanOrEqual" allowBlank="1" showInputMessage="1" showErrorMessage="1" errorTitle="Achtung Eingabebereich" error="≥0 [Dezimalzahl]" sqref="C15">
      <formula1>0</formula1>
    </dataValidation>
    <dataValidation type="decimal" allowBlank="1" showInputMessage="1" showErrorMessage="1" errorTitle="Achtung Eingabebereich" error="Wert zwischen 0 und 1 [Dezimalzahl]" sqref="C18 C16">
      <formula1>0</formula1>
      <formula2>1</formula2>
    </dataValidation>
    <dataValidation type="whole" allowBlank="1" showInputMessage="1" showErrorMessage="1" errorTitle="Achtung Eingabebereich" error="0-100 [%]" sqref="C7:C13 C17">
      <formula1>0</formula1>
      <formula2>100</formula2>
    </dataValidation>
    <dataValidation type="whole" allowBlank="1" showInputMessage="1" showErrorMessage="1" errorTitle="Achtung Eingabebereich" error="Ganzzahl zwischen 0-7" sqref="C14">
      <formula1>0</formula1>
      <formula2>7</formula2>
    </dataValidation>
    <dataValidation type="whole" allowBlank="1" showInputMessage="1" showErrorMessage="1" errorTitle="Achtung Eingabebereich" error="Ganzzahl zwischen 1-31" sqref="C4">
      <formula1>1</formula1>
      <formula2>31</formula2>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H5801"/>
  <sheetViews>
    <sheetView zoomScaleNormal="100" workbookViewId="0"/>
  </sheetViews>
  <sheetFormatPr defaultColWidth="9.140625" defaultRowHeight="15" x14ac:dyDescent="0.25"/>
  <cols>
    <col min="1" max="1" width="8.42578125" style="2" customWidth="1"/>
    <col min="2" max="2" width="13.140625" style="2" bestFit="1" customWidth="1"/>
    <col min="3" max="3" width="82.140625" style="2" customWidth="1"/>
    <col min="4" max="4" width="17.140625" style="2" customWidth="1"/>
    <col min="5" max="5" width="10.85546875" style="2" customWidth="1"/>
    <col min="6" max="6" width="14" style="3" customWidth="1"/>
    <col min="7" max="7" width="39.5703125" style="2" customWidth="1"/>
    <col min="8" max="8" width="12.140625" style="2" customWidth="1"/>
    <col min="9" max="1006" width="10.85546875" style="2" customWidth="1"/>
    <col min="1007" max="16384" width="9.140625" style="2"/>
  </cols>
  <sheetData>
    <row r="1" spans="1:8" ht="23.25" x14ac:dyDescent="0.35">
      <c r="A1" s="1" t="s">
        <v>4704</v>
      </c>
    </row>
    <row r="2" spans="1:8" x14ac:dyDescent="0.25">
      <c r="A2" s="4" t="s">
        <v>2</v>
      </c>
    </row>
    <row r="3" spans="1:8" x14ac:dyDescent="0.25">
      <c r="A3" s="4" t="s">
        <v>6020</v>
      </c>
    </row>
    <row r="5" spans="1:8" s="9" customFormat="1" ht="26.25" x14ac:dyDescent="0.25">
      <c r="A5" s="5" t="s">
        <v>3</v>
      </c>
      <c r="B5" s="6" t="s">
        <v>4</v>
      </c>
      <c r="C5" s="6" t="s">
        <v>5</v>
      </c>
      <c r="D5" s="6" t="s">
        <v>6</v>
      </c>
      <c r="E5" s="7" t="s">
        <v>7</v>
      </c>
      <c r="F5" s="7" t="s">
        <v>8</v>
      </c>
      <c r="G5" s="6" t="s">
        <v>9</v>
      </c>
      <c r="H5" s="8" t="s">
        <v>10</v>
      </c>
    </row>
    <row r="6" spans="1:8" s="9" customFormat="1" ht="26.25" x14ac:dyDescent="0.25">
      <c r="A6" s="10" t="s">
        <v>11</v>
      </c>
      <c r="B6" s="11" t="s">
        <v>12</v>
      </c>
      <c r="C6" s="11" t="s">
        <v>13</v>
      </c>
      <c r="D6" s="11" t="s">
        <v>14</v>
      </c>
      <c r="E6" s="12" t="s">
        <v>15</v>
      </c>
      <c r="F6" s="12" t="s">
        <v>16</v>
      </c>
      <c r="G6" s="11" t="s">
        <v>17</v>
      </c>
      <c r="H6" s="13" t="s">
        <v>18</v>
      </c>
    </row>
    <row r="7" spans="1:8" x14ac:dyDescent="0.25">
      <c r="A7" s="69">
        <v>463001</v>
      </c>
      <c r="B7" s="69" t="s">
        <v>4891</v>
      </c>
      <c r="C7" s="69" t="s">
        <v>4892</v>
      </c>
      <c r="D7" s="73"/>
      <c r="E7" s="73"/>
      <c r="F7" s="76"/>
      <c r="G7" s="73"/>
      <c r="H7" s="73"/>
    </row>
    <row r="8" spans="1:8" x14ac:dyDescent="0.25">
      <c r="A8" s="14">
        <v>100</v>
      </c>
      <c r="B8" s="14" t="s">
        <v>19</v>
      </c>
      <c r="C8" s="14" t="s">
        <v>20</v>
      </c>
      <c r="D8" s="14" t="s">
        <v>21</v>
      </c>
      <c r="E8" s="15" t="s">
        <v>22</v>
      </c>
      <c r="F8" s="16"/>
      <c r="G8" s="17"/>
      <c r="H8" s="17"/>
    </row>
    <row r="9" spans="1:8" x14ac:dyDescent="0.25">
      <c r="A9" s="14">
        <v>130</v>
      </c>
      <c r="B9" s="14" t="s">
        <v>19</v>
      </c>
      <c r="C9" s="14" t="s">
        <v>23</v>
      </c>
      <c r="D9" s="14" t="s">
        <v>21</v>
      </c>
      <c r="E9" s="15" t="s">
        <v>24</v>
      </c>
      <c r="F9" s="16"/>
      <c r="G9" s="17"/>
      <c r="H9" s="17"/>
    </row>
    <row r="10" spans="1:8" x14ac:dyDescent="0.25">
      <c r="A10" s="30">
        <v>463002</v>
      </c>
      <c r="B10" s="30" t="s">
        <v>4891</v>
      </c>
      <c r="C10" s="30" t="s">
        <v>4893</v>
      </c>
      <c r="D10" s="72"/>
      <c r="E10" s="72"/>
      <c r="F10" s="78"/>
      <c r="G10" s="72"/>
      <c r="H10" s="72"/>
    </row>
    <row r="11" spans="1:8" x14ac:dyDescent="0.25">
      <c r="A11" s="14">
        <v>150</v>
      </c>
      <c r="B11" s="14" t="s">
        <v>19</v>
      </c>
      <c r="C11" s="14" t="s">
        <v>25</v>
      </c>
      <c r="D11" s="14" t="s">
        <v>26</v>
      </c>
      <c r="E11" s="15" t="s">
        <v>27</v>
      </c>
      <c r="F11" s="16"/>
      <c r="G11" s="17"/>
      <c r="H11" s="17"/>
    </row>
    <row r="12" spans="1:8" x14ac:dyDescent="0.25">
      <c r="A12" s="30">
        <v>463003</v>
      </c>
      <c r="B12" s="30" t="s">
        <v>4891</v>
      </c>
      <c r="C12" s="30" t="s">
        <v>4894</v>
      </c>
      <c r="D12" s="72"/>
      <c r="E12" s="72"/>
      <c r="F12" s="78"/>
      <c r="G12" s="72"/>
      <c r="H12" s="72"/>
    </row>
    <row r="13" spans="1:8" x14ac:dyDescent="0.25">
      <c r="A13" s="14">
        <v>160</v>
      </c>
      <c r="B13" s="14" t="s">
        <v>19</v>
      </c>
      <c r="C13" s="14" t="s">
        <v>28</v>
      </c>
      <c r="D13" s="14" t="s">
        <v>29</v>
      </c>
      <c r="E13" s="15" t="s">
        <v>27</v>
      </c>
      <c r="F13" s="16"/>
      <c r="G13" s="17"/>
      <c r="H13" s="17"/>
    </row>
    <row r="14" spans="1:8" x14ac:dyDescent="0.25">
      <c r="A14" s="30">
        <v>463004</v>
      </c>
      <c r="B14" s="30" t="s">
        <v>4891</v>
      </c>
      <c r="C14" s="30" t="s">
        <v>4895</v>
      </c>
      <c r="D14" s="72"/>
      <c r="E14" s="72"/>
      <c r="F14" s="78"/>
      <c r="G14" s="72"/>
      <c r="H14" s="72"/>
    </row>
    <row r="15" spans="1:8" x14ac:dyDescent="0.25">
      <c r="A15" s="14">
        <v>180</v>
      </c>
      <c r="B15" s="14" t="s">
        <v>19</v>
      </c>
      <c r="C15" s="14" t="s">
        <v>30</v>
      </c>
      <c r="D15" s="14" t="s">
        <v>31</v>
      </c>
      <c r="E15" s="15" t="s">
        <v>27</v>
      </c>
      <c r="F15" s="16"/>
      <c r="G15" s="17"/>
      <c r="H15" s="17"/>
    </row>
    <row r="16" spans="1:8" x14ac:dyDescent="0.25">
      <c r="A16" s="14">
        <v>200</v>
      </c>
      <c r="B16" s="14" t="s">
        <v>19</v>
      </c>
      <c r="C16" s="14" t="s">
        <v>32</v>
      </c>
      <c r="D16" s="14" t="s">
        <v>31</v>
      </c>
      <c r="E16" s="15" t="s">
        <v>27</v>
      </c>
      <c r="F16" s="16"/>
      <c r="G16" s="17"/>
      <c r="H16" s="17"/>
    </row>
    <row r="17" spans="1:8" x14ac:dyDescent="0.25">
      <c r="A17" s="35">
        <v>464201</v>
      </c>
      <c r="B17" s="35" t="s">
        <v>4891</v>
      </c>
      <c r="C17" s="35" t="s">
        <v>34</v>
      </c>
      <c r="D17" s="72"/>
      <c r="E17" s="72"/>
      <c r="F17" s="78"/>
      <c r="G17" s="72"/>
      <c r="H17" s="72"/>
    </row>
    <row r="18" spans="1:8" x14ac:dyDescent="0.25">
      <c r="A18" s="30">
        <v>463005</v>
      </c>
      <c r="B18" s="30" t="s">
        <v>4891</v>
      </c>
      <c r="C18" s="30" t="s">
        <v>4896</v>
      </c>
      <c r="D18" s="72"/>
      <c r="E18" s="72"/>
      <c r="F18" s="78"/>
      <c r="G18" s="72"/>
      <c r="H18" s="72"/>
    </row>
    <row r="19" spans="1:8" x14ac:dyDescent="0.25">
      <c r="A19" s="14">
        <v>250</v>
      </c>
      <c r="B19" s="14" t="s">
        <v>19</v>
      </c>
      <c r="C19" s="14" t="s">
        <v>33</v>
      </c>
      <c r="D19" s="14" t="s">
        <v>34</v>
      </c>
      <c r="E19" s="15" t="s">
        <v>24</v>
      </c>
      <c r="F19" s="16"/>
      <c r="G19" s="17"/>
      <c r="H19" s="17"/>
    </row>
    <row r="20" spans="1:8" x14ac:dyDescent="0.25">
      <c r="A20" s="30">
        <v>463006</v>
      </c>
      <c r="B20" s="30" t="s">
        <v>4891</v>
      </c>
      <c r="C20" s="30" t="s">
        <v>4897</v>
      </c>
      <c r="D20" s="72"/>
      <c r="E20" s="72"/>
      <c r="F20" s="78"/>
      <c r="G20" s="72"/>
      <c r="H20" s="72"/>
    </row>
    <row r="21" spans="1:8" x14ac:dyDescent="0.25">
      <c r="A21" s="14">
        <v>300</v>
      </c>
      <c r="B21" s="14" t="s">
        <v>19</v>
      </c>
      <c r="C21" s="14" t="s">
        <v>35</v>
      </c>
      <c r="D21" s="14" t="s">
        <v>36</v>
      </c>
      <c r="E21" s="15" t="s">
        <v>22</v>
      </c>
      <c r="F21" s="16"/>
      <c r="G21" s="17"/>
      <c r="H21" s="17"/>
    </row>
    <row r="22" spans="1:8" x14ac:dyDescent="0.25">
      <c r="A22" s="14">
        <v>400</v>
      </c>
      <c r="B22" s="14" t="s">
        <v>19</v>
      </c>
      <c r="C22" s="14" t="s">
        <v>37</v>
      </c>
      <c r="D22" s="14" t="s">
        <v>36</v>
      </c>
      <c r="E22" s="15" t="s">
        <v>24</v>
      </c>
      <c r="F22" s="16"/>
      <c r="G22" s="17"/>
      <c r="H22" s="17"/>
    </row>
    <row r="23" spans="1:8" x14ac:dyDescent="0.25">
      <c r="A23" s="14">
        <v>500</v>
      </c>
      <c r="B23" s="14" t="s">
        <v>19</v>
      </c>
      <c r="C23" s="14" t="s">
        <v>38</v>
      </c>
      <c r="D23" s="14" t="s">
        <v>36</v>
      </c>
      <c r="E23" s="15" t="s">
        <v>27</v>
      </c>
      <c r="F23" s="16"/>
      <c r="G23" s="17"/>
      <c r="H23" s="17"/>
    </row>
    <row r="24" spans="1:8" x14ac:dyDescent="0.25">
      <c r="A24" s="14">
        <v>600</v>
      </c>
      <c r="B24" s="14" t="s">
        <v>19</v>
      </c>
      <c r="C24" s="14" t="s">
        <v>39</v>
      </c>
      <c r="D24" s="14" t="s">
        <v>36</v>
      </c>
      <c r="E24" s="15" t="s">
        <v>22</v>
      </c>
      <c r="F24" s="16"/>
      <c r="G24" s="17"/>
      <c r="H24" s="17"/>
    </row>
    <row r="25" spans="1:8" x14ac:dyDescent="0.25">
      <c r="A25" s="14">
        <v>700</v>
      </c>
      <c r="B25" s="14" t="s">
        <v>19</v>
      </c>
      <c r="C25" s="14" t="s">
        <v>40</v>
      </c>
      <c r="D25" s="14" t="s">
        <v>36</v>
      </c>
      <c r="E25" s="15" t="s">
        <v>22</v>
      </c>
      <c r="F25" s="16"/>
      <c r="G25" s="17"/>
      <c r="H25" s="17"/>
    </row>
    <row r="26" spans="1:8" x14ac:dyDescent="0.25">
      <c r="A26" s="14">
        <v>800</v>
      </c>
      <c r="B26" s="14" t="s">
        <v>19</v>
      </c>
      <c r="C26" s="14" t="s">
        <v>41</v>
      </c>
      <c r="D26" s="14" t="s">
        <v>36</v>
      </c>
      <c r="E26" s="15" t="s">
        <v>22</v>
      </c>
      <c r="F26" s="16"/>
      <c r="G26" s="17"/>
      <c r="H26" s="17"/>
    </row>
    <row r="27" spans="1:8" x14ac:dyDescent="0.25">
      <c r="A27" s="14">
        <v>850</v>
      </c>
      <c r="B27" s="14" t="s">
        <v>19</v>
      </c>
      <c r="C27" s="14" t="s">
        <v>42</v>
      </c>
      <c r="D27" s="14" t="s">
        <v>36</v>
      </c>
      <c r="E27" s="15" t="s">
        <v>27</v>
      </c>
      <c r="F27" s="16"/>
      <c r="G27" s="17"/>
      <c r="H27" s="17"/>
    </row>
    <row r="28" spans="1:8" x14ac:dyDescent="0.25">
      <c r="A28" s="30">
        <v>463007</v>
      </c>
      <c r="B28" s="30" t="s">
        <v>4891</v>
      </c>
      <c r="C28" s="30" t="s">
        <v>4898</v>
      </c>
      <c r="D28" s="72"/>
      <c r="E28" s="72"/>
      <c r="F28" s="78"/>
      <c r="G28" s="72"/>
      <c r="H28" s="72"/>
    </row>
    <row r="29" spans="1:8" x14ac:dyDescent="0.25">
      <c r="A29" s="14">
        <v>900</v>
      </c>
      <c r="B29" s="14" t="s">
        <v>19</v>
      </c>
      <c r="C29" s="14" t="s">
        <v>43</v>
      </c>
      <c r="D29" s="14" t="s">
        <v>44</v>
      </c>
      <c r="E29" s="15" t="s">
        <v>22</v>
      </c>
      <c r="F29" s="16"/>
      <c r="G29" s="17"/>
      <c r="H29" s="17"/>
    </row>
    <row r="30" spans="1:8" x14ac:dyDescent="0.25">
      <c r="A30" s="30">
        <v>463008</v>
      </c>
      <c r="B30" s="30" t="s">
        <v>4891</v>
      </c>
      <c r="C30" s="30" t="s">
        <v>4899</v>
      </c>
      <c r="D30" s="72"/>
      <c r="E30" s="72"/>
      <c r="F30" s="78"/>
      <c r="G30" s="72"/>
      <c r="H30" s="72"/>
    </row>
    <row r="31" spans="1:8" x14ac:dyDescent="0.25">
      <c r="A31" s="14">
        <v>950</v>
      </c>
      <c r="B31" s="14" t="s">
        <v>19</v>
      </c>
      <c r="C31" s="14" t="s">
        <v>45</v>
      </c>
      <c r="D31" s="14" t="s">
        <v>46</v>
      </c>
      <c r="E31" s="15" t="s">
        <v>27</v>
      </c>
      <c r="F31" s="16"/>
      <c r="G31" s="17"/>
      <c r="H31" s="17"/>
    </row>
    <row r="32" spans="1:8" x14ac:dyDescent="0.25">
      <c r="A32" s="14">
        <v>1000</v>
      </c>
      <c r="B32" s="14" t="s">
        <v>19</v>
      </c>
      <c r="C32" s="14" t="s">
        <v>47</v>
      </c>
      <c r="D32" s="14" t="s">
        <v>46</v>
      </c>
      <c r="E32" s="15" t="s">
        <v>22</v>
      </c>
      <c r="F32" s="16"/>
      <c r="G32" s="17"/>
      <c r="H32" s="17"/>
    </row>
    <row r="33" spans="1:8" x14ac:dyDescent="0.25">
      <c r="A33" s="14">
        <v>1100</v>
      </c>
      <c r="B33" s="14" t="s">
        <v>19</v>
      </c>
      <c r="C33" s="14" t="s">
        <v>48</v>
      </c>
      <c r="D33" s="14" t="s">
        <v>46</v>
      </c>
      <c r="E33" s="15" t="s">
        <v>22</v>
      </c>
      <c r="F33" s="16"/>
      <c r="G33" s="17"/>
      <c r="H33" s="17"/>
    </row>
    <row r="34" spans="1:8" x14ac:dyDescent="0.25">
      <c r="A34" s="14">
        <v>1200</v>
      </c>
      <c r="B34" s="14" t="s">
        <v>19</v>
      </c>
      <c r="C34" s="14" t="s">
        <v>49</v>
      </c>
      <c r="D34" s="14" t="s">
        <v>46</v>
      </c>
      <c r="E34" s="15" t="s">
        <v>22</v>
      </c>
      <c r="F34" s="16"/>
      <c r="G34" s="17" t="s">
        <v>50</v>
      </c>
      <c r="H34" s="17">
        <v>1706</v>
      </c>
    </row>
    <row r="35" spans="1:8" x14ac:dyDescent="0.25">
      <c r="A35" s="14">
        <v>1250</v>
      </c>
      <c r="B35" s="14" t="s">
        <v>19</v>
      </c>
      <c r="C35" s="14" t="s">
        <v>51</v>
      </c>
      <c r="D35" s="14" t="s">
        <v>46</v>
      </c>
      <c r="E35" s="15" t="s">
        <v>27</v>
      </c>
      <c r="F35" s="16"/>
      <c r="G35" s="17"/>
      <c r="H35" s="17"/>
    </row>
    <row r="36" spans="1:8" x14ac:dyDescent="0.25">
      <c r="A36" s="14">
        <v>1300</v>
      </c>
      <c r="B36" s="14" t="s">
        <v>19</v>
      </c>
      <c r="C36" s="14" t="s">
        <v>52</v>
      </c>
      <c r="D36" s="14" t="s">
        <v>46</v>
      </c>
      <c r="E36" s="15"/>
      <c r="F36" s="16" t="s">
        <v>53</v>
      </c>
      <c r="G36" s="17" t="s">
        <v>50</v>
      </c>
      <c r="H36" s="17">
        <v>1706</v>
      </c>
    </row>
    <row r="37" spans="1:8" x14ac:dyDescent="0.25">
      <c r="A37" s="14">
        <v>1350</v>
      </c>
      <c r="B37" s="14" t="s">
        <v>19</v>
      </c>
      <c r="C37" s="14" t="s">
        <v>54</v>
      </c>
      <c r="D37" s="14" t="s">
        <v>46</v>
      </c>
      <c r="E37" s="15" t="s">
        <v>22</v>
      </c>
      <c r="F37" s="16"/>
      <c r="G37" s="17"/>
      <c r="H37" s="17"/>
    </row>
    <row r="38" spans="1:8" x14ac:dyDescent="0.25">
      <c r="A38" s="14">
        <v>1400</v>
      </c>
      <c r="B38" s="14" t="s">
        <v>55</v>
      </c>
      <c r="C38" s="14" t="s">
        <v>56</v>
      </c>
      <c r="D38" s="14" t="s">
        <v>46</v>
      </c>
      <c r="E38" s="15"/>
      <c r="F38" s="16" t="s">
        <v>53</v>
      </c>
      <c r="G38" s="17" t="s">
        <v>54</v>
      </c>
      <c r="H38" s="17">
        <v>1350</v>
      </c>
    </row>
    <row r="39" spans="1:8" s="22" customFormat="1" x14ac:dyDescent="0.25">
      <c r="A39" s="14">
        <v>1500</v>
      </c>
      <c r="B39" s="14" t="s">
        <v>55</v>
      </c>
      <c r="C39" s="14" t="s">
        <v>57</v>
      </c>
      <c r="D39" s="14" t="s">
        <v>46</v>
      </c>
      <c r="E39" s="15" t="s">
        <v>22</v>
      </c>
      <c r="F39" s="16"/>
      <c r="G39" s="17" t="s">
        <v>54</v>
      </c>
      <c r="H39" s="17">
        <v>1350</v>
      </c>
    </row>
    <row r="40" spans="1:8" x14ac:dyDescent="0.25">
      <c r="A40" s="14">
        <v>1550</v>
      </c>
      <c r="B40" s="14" t="s">
        <v>19</v>
      </c>
      <c r="C40" s="14" t="s">
        <v>58</v>
      </c>
      <c r="D40" s="14" t="s">
        <v>46</v>
      </c>
      <c r="E40" s="15" t="s">
        <v>27</v>
      </c>
      <c r="F40" s="16"/>
      <c r="G40" s="17"/>
      <c r="H40" s="17"/>
    </row>
    <row r="41" spans="1:8" x14ac:dyDescent="0.25">
      <c r="A41" s="14">
        <v>1600</v>
      </c>
      <c r="B41" s="14" t="s">
        <v>19</v>
      </c>
      <c r="C41" s="14" t="s">
        <v>59</v>
      </c>
      <c r="D41" s="14" t="s">
        <v>46</v>
      </c>
      <c r="E41" s="15" t="s">
        <v>22</v>
      </c>
      <c r="F41" s="16"/>
      <c r="G41" s="17"/>
      <c r="H41" s="17"/>
    </row>
    <row r="42" spans="1:8" x14ac:dyDescent="0.25">
      <c r="A42" s="14">
        <v>1706</v>
      </c>
      <c r="B42" s="14" t="s">
        <v>63</v>
      </c>
      <c r="C42" s="14" t="s">
        <v>50</v>
      </c>
      <c r="D42" s="14" t="s">
        <v>46</v>
      </c>
      <c r="E42" s="15" t="s">
        <v>22</v>
      </c>
      <c r="F42" s="16"/>
      <c r="G42" s="17"/>
      <c r="H42" s="17"/>
    </row>
    <row r="43" spans="1:8" x14ac:dyDescent="0.25">
      <c r="A43" s="14">
        <v>1700</v>
      </c>
      <c r="B43" s="14" t="s">
        <v>19</v>
      </c>
      <c r="C43" s="14" t="s">
        <v>60</v>
      </c>
      <c r="D43" s="14" t="s">
        <v>46</v>
      </c>
      <c r="E43" s="15" t="s">
        <v>22</v>
      </c>
      <c r="F43" s="16"/>
      <c r="G43" s="17" t="s">
        <v>50</v>
      </c>
      <c r="H43" s="17">
        <v>1706</v>
      </c>
    </row>
    <row r="44" spans="1:8" x14ac:dyDescent="0.25">
      <c r="A44" s="14">
        <v>1701</v>
      </c>
      <c r="B44" s="14" t="s">
        <v>55</v>
      </c>
      <c r="C44" s="14" t="s">
        <v>61</v>
      </c>
      <c r="D44" s="14" t="s">
        <v>46</v>
      </c>
      <c r="E44" s="15" t="s">
        <v>22</v>
      </c>
      <c r="F44" s="16"/>
      <c r="G44" s="17" t="s">
        <v>60</v>
      </c>
      <c r="H44" s="17">
        <v>1700</v>
      </c>
    </row>
    <row r="45" spans="1:8" x14ac:dyDescent="0.25">
      <c r="A45" s="14">
        <v>1702</v>
      </c>
      <c r="B45" s="14" t="s">
        <v>55</v>
      </c>
      <c r="C45" s="14" t="s">
        <v>62</v>
      </c>
      <c r="D45" s="14" t="s">
        <v>46</v>
      </c>
      <c r="E45" s="15" t="s">
        <v>22</v>
      </c>
      <c r="F45" s="16"/>
      <c r="G45" s="17" t="s">
        <v>60</v>
      </c>
      <c r="H45" s="17">
        <v>1700</v>
      </c>
    </row>
    <row r="46" spans="1:8" x14ac:dyDescent="0.25">
      <c r="A46" s="14">
        <v>1900</v>
      </c>
      <c r="B46" s="14" t="s">
        <v>19</v>
      </c>
      <c r="C46" s="14" t="s">
        <v>64</v>
      </c>
      <c r="D46" s="14" t="s">
        <v>46</v>
      </c>
      <c r="E46" s="15" t="s">
        <v>22</v>
      </c>
      <c r="F46" s="16"/>
      <c r="G46" s="17"/>
      <c r="H46" s="17"/>
    </row>
    <row r="47" spans="1:8" x14ac:dyDescent="0.25">
      <c r="A47" s="14">
        <v>2000</v>
      </c>
      <c r="B47" s="14" t="s">
        <v>19</v>
      </c>
      <c r="C47" s="14" t="s">
        <v>65</v>
      </c>
      <c r="D47" s="14" t="s">
        <v>46</v>
      </c>
      <c r="E47" s="15" t="s">
        <v>22</v>
      </c>
      <c r="F47" s="16"/>
      <c r="G47" s="17"/>
      <c r="H47" s="17"/>
    </row>
    <row r="48" spans="1:8" x14ac:dyDescent="0.25">
      <c r="A48" s="18">
        <v>2050</v>
      </c>
      <c r="B48" s="18" t="s">
        <v>66</v>
      </c>
      <c r="C48" s="18" t="s">
        <v>67</v>
      </c>
      <c r="D48" s="18" t="s">
        <v>46</v>
      </c>
      <c r="E48" s="19" t="s">
        <v>22</v>
      </c>
      <c r="F48" s="20"/>
      <c r="G48" s="21" t="s">
        <v>65</v>
      </c>
      <c r="H48" s="21">
        <v>2000</v>
      </c>
    </row>
    <row r="49" spans="1:8" x14ac:dyDescent="0.25">
      <c r="A49" s="14">
        <v>2100</v>
      </c>
      <c r="B49" s="14" t="s">
        <v>19</v>
      </c>
      <c r="C49" s="14" t="s">
        <v>68</v>
      </c>
      <c r="D49" s="14" t="s">
        <v>46</v>
      </c>
      <c r="E49" s="15"/>
      <c r="F49" s="16" t="s">
        <v>53</v>
      </c>
      <c r="G49" s="17"/>
      <c r="H49" s="17"/>
    </row>
    <row r="50" spans="1:8" x14ac:dyDescent="0.25">
      <c r="A50" s="14">
        <v>2150</v>
      </c>
      <c r="B50" s="14" t="s">
        <v>19</v>
      </c>
      <c r="C50" s="14" t="s">
        <v>69</v>
      </c>
      <c r="D50" s="14" t="s">
        <v>46</v>
      </c>
      <c r="E50" s="15" t="s">
        <v>22</v>
      </c>
      <c r="F50" s="16"/>
      <c r="G50" s="17" t="s">
        <v>50</v>
      </c>
      <c r="H50" s="17">
        <v>1706</v>
      </c>
    </row>
    <row r="51" spans="1:8" x14ac:dyDescent="0.25">
      <c r="A51" s="14">
        <v>2200</v>
      </c>
      <c r="B51" s="14" t="s">
        <v>19</v>
      </c>
      <c r="C51" s="14" t="s">
        <v>70</v>
      </c>
      <c r="D51" s="14" t="s">
        <v>46</v>
      </c>
      <c r="E51" s="15" t="s">
        <v>22</v>
      </c>
      <c r="F51" s="16"/>
      <c r="G51" s="17"/>
      <c r="H51" s="17"/>
    </row>
    <row r="52" spans="1:8" x14ac:dyDescent="0.25">
      <c r="A52" s="14">
        <v>2300</v>
      </c>
      <c r="B52" s="14" t="s">
        <v>19</v>
      </c>
      <c r="C52" s="14" t="s">
        <v>71</v>
      </c>
      <c r="D52" s="14" t="s">
        <v>46</v>
      </c>
      <c r="E52" s="15" t="s">
        <v>22</v>
      </c>
      <c r="F52" s="16"/>
      <c r="G52" s="17" t="s">
        <v>50</v>
      </c>
      <c r="H52" s="17">
        <v>1706</v>
      </c>
    </row>
    <row r="53" spans="1:8" x14ac:dyDescent="0.25">
      <c r="A53" s="14">
        <v>2400</v>
      </c>
      <c r="B53" s="14" t="s">
        <v>19</v>
      </c>
      <c r="C53" s="14" t="s">
        <v>72</v>
      </c>
      <c r="D53" s="14" t="s">
        <v>46</v>
      </c>
      <c r="E53" s="15" t="s">
        <v>22</v>
      </c>
      <c r="F53" s="16"/>
      <c r="G53" s="17" t="s">
        <v>50</v>
      </c>
      <c r="H53" s="17">
        <v>1706</v>
      </c>
    </row>
    <row r="54" spans="1:8" x14ac:dyDescent="0.25">
      <c r="A54" s="14">
        <v>2500</v>
      </c>
      <c r="B54" s="14" t="s">
        <v>19</v>
      </c>
      <c r="C54" s="14" t="s">
        <v>73</v>
      </c>
      <c r="D54" s="14" t="s">
        <v>46</v>
      </c>
      <c r="E54" s="15" t="s">
        <v>22</v>
      </c>
      <c r="F54" s="16"/>
      <c r="G54" s="17" t="s">
        <v>50</v>
      </c>
      <c r="H54" s="17">
        <v>1706</v>
      </c>
    </row>
    <row r="55" spans="1:8" x14ac:dyDescent="0.25">
      <c r="A55" s="14">
        <v>2600</v>
      </c>
      <c r="B55" s="14" t="s">
        <v>19</v>
      </c>
      <c r="C55" s="14" t="s">
        <v>74</v>
      </c>
      <c r="D55" s="14" t="s">
        <v>46</v>
      </c>
      <c r="E55" s="15" t="s">
        <v>22</v>
      </c>
      <c r="F55" s="16"/>
      <c r="G55" s="17"/>
      <c r="H55" s="17"/>
    </row>
    <row r="56" spans="1:8" x14ac:dyDescent="0.25">
      <c r="A56" s="30">
        <v>463009</v>
      </c>
      <c r="B56" s="30" t="s">
        <v>4891</v>
      </c>
      <c r="C56" s="30" t="s">
        <v>4900</v>
      </c>
      <c r="D56" s="72"/>
      <c r="E56" s="72"/>
      <c r="F56" s="78"/>
      <c r="G56" s="72"/>
      <c r="H56" s="72"/>
    </row>
    <row r="57" spans="1:8" x14ac:dyDescent="0.25">
      <c r="A57" s="14">
        <v>2700</v>
      </c>
      <c r="B57" s="14" t="s">
        <v>19</v>
      </c>
      <c r="C57" s="14" t="s">
        <v>75</v>
      </c>
      <c r="D57" s="14" t="s">
        <v>76</v>
      </c>
      <c r="E57" s="15" t="s">
        <v>22</v>
      </c>
      <c r="F57" s="16"/>
      <c r="G57" s="17"/>
      <c r="H57" s="17"/>
    </row>
    <row r="58" spans="1:8" x14ac:dyDescent="0.25">
      <c r="A58" s="30">
        <v>463010</v>
      </c>
      <c r="B58" s="30" t="s">
        <v>4891</v>
      </c>
      <c r="C58" s="30" t="s">
        <v>4901</v>
      </c>
      <c r="D58" s="72"/>
      <c r="E58" s="72"/>
      <c r="F58" s="78"/>
      <c r="G58" s="72"/>
      <c r="H58" s="72"/>
    </row>
    <row r="59" spans="1:8" x14ac:dyDescent="0.25">
      <c r="A59" s="14">
        <v>2800</v>
      </c>
      <c r="B59" s="14" t="s">
        <v>19</v>
      </c>
      <c r="C59" s="14" t="s">
        <v>77</v>
      </c>
      <c r="D59" s="14" t="s">
        <v>78</v>
      </c>
      <c r="E59" s="15" t="s">
        <v>22</v>
      </c>
      <c r="F59" s="16"/>
      <c r="G59" s="17"/>
      <c r="H59" s="17"/>
    </row>
    <row r="60" spans="1:8" x14ac:dyDescent="0.25">
      <c r="A60" s="14">
        <v>2900</v>
      </c>
      <c r="B60" s="14" t="s">
        <v>19</v>
      </c>
      <c r="C60" s="14" t="s">
        <v>79</v>
      </c>
      <c r="D60" s="14" t="s">
        <v>78</v>
      </c>
      <c r="E60" s="15" t="s">
        <v>22</v>
      </c>
      <c r="F60" s="16"/>
      <c r="G60" s="17"/>
      <c r="H60" s="17"/>
    </row>
    <row r="61" spans="1:8" x14ac:dyDescent="0.25">
      <c r="A61" s="30">
        <v>463011</v>
      </c>
      <c r="B61" s="30" t="s">
        <v>4891</v>
      </c>
      <c r="C61" s="30" t="s">
        <v>4902</v>
      </c>
      <c r="D61" s="72"/>
      <c r="E61" s="72"/>
      <c r="F61" s="78"/>
      <c r="G61" s="72"/>
      <c r="H61" s="72"/>
    </row>
    <row r="62" spans="1:8" x14ac:dyDescent="0.25">
      <c r="A62" s="14">
        <v>3100</v>
      </c>
      <c r="B62" s="14" t="s">
        <v>19</v>
      </c>
      <c r="C62" s="14" t="s">
        <v>80</v>
      </c>
      <c r="D62" s="14" t="s">
        <v>81</v>
      </c>
      <c r="E62" s="15" t="s">
        <v>22</v>
      </c>
      <c r="F62" s="16"/>
      <c r="G62" s="17"/>
      <c r="H62" s="17"/>
    </row>
    <row r="63" spans="1:8" x14ac:dyDescent="0.25">
      <c r="A63" s="14">
        <v>3510</v>
      </c>
      <c r="B63" s="14" t="s">
        <v>19</v>
      </c>
      <c r="C63" s="14" t="s">
        <v>82</v>
      </c>
      <c r="D63" s="14" t="s">
        <v>81</v>
      </c>
      <c r="E63" s="15" t="s">
        <v>22</v>
      </c>
      <c r="F63" s="16"/>
      <c r="G63" s="17"/>
      <c r="H63" s="17"/>
    </row>
    <row r="64" spans="1:8" x14ac:dyDescent="0.25">
      <c r="A64" s="14">
        <v>3520</v>
      </c>
      <c r="B64" s="14" t="s">
        <v>55</v>
      </c>
      <c r="C64" s="14" t="s">
        <v>83</v>
      </c>
      <c r="D64" s="14" t="s">
        <v>81</v>
      </c>
      <c r="E64" s="15" t="s">
        <v>22</v>
      </c>
      <c r="F64" s="16"/>
      <c r="G64" s="17" t="s">
        <v>82</v>
      </c>
      <c r="H64" s="17">
        <v>3510</v>
      </c>
    </row>
    <row r="65" spans="1:8" x14ac:dyDescent="0.25">
      <c r="A65" s="14">
        <v>3530</v>
      </c>
      <c r="B65" s="14" t="s">
        <v>55</v>
      </c>
      <c r="C65" s="14" t="s">
        <v>84</v>
      </c>
      <c r="D65" s="14" t="s">
        <v>81</v>
      </c>
      <c r="E65" s="15" t="s">
        <v>22</v>
      </c>
      <c r="F65" s="16"/>
      <c r="G65" s="17" t="s">
        <v>82</v>
      </c>
      <c r="H65" s="17">
        <v>3510</v>
      </c>
    </row>
    <row r="66" spans="1:8" x14ac:dyDescent="0.25">
      <c r="A66" s="14">
        <v>3540</v>
      </c>
      <c r="B66" s="14" t="s">
        <v>19</v>
      </c>
      <c r="C66" s="14" t="s">
        <v>85</v>
      </c>
      <c r="D66" s="14" t="s">
        <v>81</v>
      </c>
      <c r="E66" s="15" t="s">
        <v>22</v>
      </c>
      <c r="F66" s="16"/>
      <c r="G66" s="17"/>
      <c r="H66" s="17"/>
    </row>
    <row r="67" spans="1:8" x14ac:dyDescent="0.25">
      <c r="A67" s="14">
        <v>3560</v>
      </c>
      <c r="B67" s="14" t="s">
        <v>55</v>
      </c>
      <c r="C67" s="14" t="s">
        <v>86</v>
      </c>
      <c r="D67" s="14" t="s">
        <v>81</v>
      </c>
      <c r="E67" s="15" t="s">
        <v>22</v>
      </c>
      <c r="F67" s="16"/>
      <c r="G67" s="17" t="s">
        <v>85</v>
      </c>
      <c r="H67" s="17">
        <v>3540</v>
      </c>
    </row>
    <row r="68" spans="1:8" x14ac:dyDescent="0.25">
      <c r="A68" s="14">
        <v>3570</v>
      </c>
      <c r="B68" s="14" t="s">
        <v>55</v>
      </c>
      <c r="C68" s="14" t="s">
        <v>87</v>
      </c>
      <c r="D68" s="14" t="s">
        <v>81</v>
      </c>
      <c r="E68" s="15" t="s">
        <v>22</v>
      </c>
      <c r="F68" s="16"/>
      <c r="G68" s="17" t="s">
        <v>85</v>
      </c>
      <c r="H68" s="17">
        <v>3540</v>
      </c>
    </row>
    <row r="69" spans="1:8" x14ac:dyDescent="0.25">
      <c r="A69" s="14">
        <v>3580</v>
      </c>
      <c r="B69" s="14" t="s">
        <v>55</v>
      </c>
      <c r="C69" s="14" t="s">
        <v>88</v>
      </c>
      <c r="D69" s="14" t="s">
        <v>81</v>
      </c>
      <c r="E69" s="15" t="s">
        <v>22</v>
      </c>
      <c r="F69" s="16"/>
      <c r="G69" s="17" t="s">
        <v>85</v>
      </c>
      <c r="H69" s="17">
        <v>3540</v>
      </c>
    </row>
    <row r="70" spans="1:8" x14ac:dyDescent="0.25">
      <c r="A70" s="14">
        <v>4390</v>
      </c>
      <c r="B70" s="14" t="s">
        <v>19</v>
      </c>
      <c r="C70" s="14" t="s">
        <v>89</v>
      </c>
      <c r="D70" s="14" t="s">
        <v>81</v>
      </c>
      <c r="E70" s="15" t="s">
        <v>22</v>
      </c>
      <c r="F70" s="16"/>
      <c r="G70" s="17"/>
      <c r="H70" s="17"/>
    </row>
    <row r="71" spans="1:8" x14ac:dyDescent="0.25">
      <c r="A71" s="14">
        <v>4400</v>
      </c>
      <c r="B71" s="14" t="s">
        <v>55</v>
      </c>
      <c r="C71" s="14" t="s">
        <v>90</v>
      </c>
      <c r="D71" s="14" t="s">
        <v>81</v>
      </c>
      <c r="E71" s="15" t="s">
        <v>22</v>
      </c>
      <c r="F71" s="16"/>
      <c r="G71" s="17" t="s">
        <v>89</v>
      </c>
      <c r="H71" s="17">
        <v>4390</v>
      </c>
    </row>
    <row r="72" spans="1:8" x14ac:dyDescent="0.25">
      <c r="A72" s="14">
        <v>4600</v>
      </c>
      <c r="B72" s="14" t="s">
        <v>55</v>
      </c>
      <c r="C72" s="14" t="s">
        <v>91</v>
      </c>
      <c r="D72" s="14" t="s">
        <v>81</v>
      </c>
      <c r="E72" s="15" t="s">
        <v>22</v>
      </c>
      <c r="F72" s="16"/>
      <c r="G72" s="17" t="s">
        <v>89</v>
      </c>
      <c r="H72" s="17">
        <v>4390</v>
      </c>
    </row>
    <row r="73" spans="1:8" x14ac:dyDescent="0.25">
      <c r="A73" s="14">
        <v>4700</v>
      </c>
      <c r="B73" s="14" t="s">
        <v>55</v>
      </c>
      <c r="C73" s="14" t="s">
        <v>92</v>
      </c>
      <c r="D73" s="14" t="s">
        <v>81</v>
      </c>
      <c r="E73" s="15" t="s">
        <v>22</v>
      </c>
      <c r="F73" s="16"/>
      <c r="G73" s="17" t="s">
        <v>89</v>
      </c>
      <c r="H73" s="17">
        <v>4390</v>
      </c>
    </row>
    <row r="74" spans="1:8" x14ac:dyDescent="0.25">
      <c r="A74" s="14">
        <v>4800</v>
      </c>
      <c r="B74" s="14" t="s">
        <v>55</v>
      </c>
      <c r="C74" s="14" t="s">
        <v>93</v>
      </c>
      <c r="D74" s="14" t="s">
        <v>81</v>
      </c>
      <c r="E74" s="15" t="s">
        <v>22</v>
      </c>
      <c r="F74" s="16"/>
      <c r="G74" s="17" t="s">
        <v>89</v>
      </c>
      <c r="H74" s="17">
        <v>4390</v>
      </c>
    </row>
    <row r="75" spans="1:8" x14ac:dyDescent="0.25">
      <c r="A75" s="35">
        <v>464202</v>
      </c>
      <c r="B75" s="35" t="s">
        <v>4891</v>
      </c>
      <c r="C75" s="35" t="s">
        <v>95</v>
      </c>
      <c r="D75" s="72"/>
      <c r="E75" s="72"/>
      <c r="F75" s="78"/>
      <c r="G75" s="72"/>
      <c r="H75" s="72"/>
    </row>
    <row r="76" spans="1:8" x14ac:dyDescent="0.25">
      <c r="A76" s="30">
        <v>463012</v>
      </c>
      <c r="B76" s="30" t="s">
        <v>4891</v>
      </c>
      <c r="C76" s="30" t="s">
        <v>4903</v>
      </c>
      <c r="D76" s="72"/>
      <c r="E76" s="72"/>
      <c r="F76" s="78"/>
      <c r="G76" s="72"/>
      <c r="H76" s="72"/>
    </row>
    <row r="77" spans="1:8" x14ac:dyDescent="0.25">
      <c r="A77" s="14">
        <v>5100</v>
      </c>
      <c r="B77" s="14" t="s">
        <v>19</v>
      </c>
      <c r="C77" s="14" t="s">
        <v>94</v>
      </c>
      <c r="D77" s="14" t="s">
        <v>95</v>
      </c>
      <c r="E77" s="15" t="s">
        <v>27</v>
      </c>
      <c r="F77" s="16"/>
      <c r="G77" s="17"/>
      <c r="H77" s="17"/>
    </row>
    <row r="78" spans="1:8" x14ac:dyDescent="0.25">
      <c r="A78" s="30">
        <v>463013</v>
      </c>
      <c r="B78" s="30" t="s">
        <v>4891</v>
      </c>
      <c r="C78" s="30" t="s">
        <v>4904</v>
      </c>
      <c r="D78" s="72"/>
      <c r="E78" s="72"/>
      <c r="F78" s="78"/>
      <c r="G78" s="72"/>
      <c r="H78" s="72"/>
    </row>
    <row r="79" spans="1:8" x14ac:dyDescent="0.25">
      <c r="A79" s="14">
        <v>5200</v>
      </c>
      <c r="B79" s="14" t="s">
        <v>19</v>
      </c>
      <c r="C79" s="14" t="s">
        <v>96</v>
      </c>
      <c r="D79" s="14" t="s">
        <v>81</v>
      </c>
      <c r="E79" s="15" t="s">
        <v>22</v>
      </c>
      <c r="F79" s="16"/>
      <c r="G79" s="17"/>
      <c r="H79" s="17"/>
    </row>
    <row r="80" spans="1:8" x14ac:dyDescent="0.25">
      <c r="A80" s="30">
        <v>463014</v>
      </c>
      <c r="B80" s="30" t="s">
        <v>4891</v>
      </c>
      <c r="C80" s="30" t="s">
        <v>4905</v>
      </c>
      <c r="D80" s="72"/>
      <c r="E80" s="72"/>
      <c r="F80" s="78"/>
      <c r="G80" s="72"/>
      <c r="H80" s="72"/>
    </row>
    <row r="81" spans="1:8" x14ac:dyDescent="0.25">
      <c r="A81" s="14">
        <v>5250</v>
      </c>
      <c r="B81" s="14" t="s">
        <v>19</v>
      </c>
      <c r="C81" s="14" t="s">
        <v>97</v>
      </c>
      <c r="D81" s="14" t="s">
        <v>98</v>
      </c>
      <c r="E81" s="15" t="s">
        <v>27</v>
      </c>
      <c r="F81" s="16"/>
      <c r="G81" s="17"/>
      <c r="H81" s="17"/>
    </row>
    <row r="82" spans="1:8" x14ac:dyDescent="0.25">
      <c r="A82" s="35">
        <v>464203</v>
      </c>
      <c r="B82" s="35" t="s">
        <v>4891</v>
      </c>
      <c r="C82" s="35" t="s">
        <v>98</v>
      </c>
      <c r="D82" s="72"/>
      <c r="E82" s="72"/>
      <c r="F82" s="78"/>
      <c r="G82" s="72"/>
      <c r="H82" s="72"/>
    </row>
    <row r="83" spans="1:8" x14ac:dyDescent="0.25">
      <c r="A83" s="30">
        <v>463015</v>
      </c>
      <c r="B83" s="30" t="s">
        <v>4891</v>
      </c>
      <c r="C83" s="30" t="s">
        <v>4906</v>
      </c>
      <c r="D83" s="72"/>
      <c r="E83" s="72"/>
      <c r="F83" s="78"/>
      <c r="G83" s="72"/>
      <c r="H83" s="72"/>
    </row>
    <row r="84" spans="1:8" x14ac:dyDescent="0.25">
      <c r="A84" s="30">
        <v>463016</v>
      </c>
      <c r="B84" s="30" t="s">
        <v>4891</v>
      </c>
      <c r="C84" s="30" t="s">
        <v>4907</v>
      </c>
      <c r="D84" s="72"/>
      <c r="E84" s="72"/>
      <c r="F84" s="78"/>
      <c r="G84" s="72"/>
      <c r="H84" s="72"/>
    </row>
    <row r="85" spans="1:8" s="22" customFormat="1" x14ac:dyDescent="0.25">
      <c r="A85" s="14">
        <v>5300</v>
      </c>
      <c r="B85" s="14" t="s">
        <v>19</v>
      </c>
      <c r="C85" s="14" t="s">
        <v>99</v>
      </c>
      <c r="D85" s="14" t="s">
        <v>100</v>
      </c>
      <c r="E85" s="15" t="s">
        <v>22</v>
      </c>
      <c r="F85" s="16"/>
      <c r="G85" s="17"/>
      <c r="H85" s="17"/>
    </row>
    <row r="86" spans="1:8" x14ac:dyDescent="0.25">
      <c r="A86" s="30">
        <v>463017</v>
      </c>
      <c r="B86" s="30" t="s">
        <v>4891</v>
      </c>
      <c r="C86" s="30" t="s">
        <v>4908</v>
      </c>
      <c r="D86" s="72"/>
      <c r="E86" s="72"/>
      <c r="F86" s="78"/>
      <c r="G86" s="72"/>
      <c r="H86" s="72"/>
    </row>
    <row r="87" spans="1:8" x14ac:dyDescent="0.25">
      <c r="A87" s="14">
        <v>5400</v>
      </c>
      <c r="B87" s="14" t="s">
        <v>19</v>
      </c>
      <c r="C87" s="14" t="s">
        <v>101</v>
      </c>
      <c r="D87" s="14" t="s">
        <v>46</v>
      </c>
      <c r="E87" s="15" t="s">
        <v>22</v>
      </c>
      <c r="F87" s="16"/>
      <c r="G87" s="17"/>
      <c r="H87" s="17"/>
    </row>
    <row r="88" spans="1:8" x14ac:dyDescent="0.25">
      <c r="A88" s="14">
        <v>5450</v>
      </c>
      <c r="B88" s="14" t="s">
        <v>19</v>
      </c>
      <c r="C88" s="14" t="s">
        <v>102</v>
      </c>
      <c r="D88" s="14" t="s">
        <v>46</v>
      </c>
      <c r="E88" s="15" t="s">
        <v>22</v>
      </c>
      <c r="F88" s="16"/>
      <c r="G88" s="17"/>
      <c r="H88" s="17"/>
    </row>
    <row r="89" spans="1:8" x14ac:dyDescent="0.25">
      <c r="A89" s="14">
        <v>5600</v>
      </c>
      <c r="B89" s="14" t="s">
        <v>19</v>
      </c>
      <c r="C89" s="14" t="s">
        <v>103</v>
      </c>
      <c r="D89" s="14" t="s">
        <v>46</v>
      </c>
      <c r="E89" s="15" t="s">
        <v>22</v>
      </c>
      <c r="F89" s="16"/>
      <c r="G89" s="17"/>
      <c r="H89" s="17"/>
    </row>
    <row r="90" spans="1:8" x14ac:dyDescent="0.25">
      <c r="A90" s="30">
        <v>463018</v>
      </c>
      <c r="B90" s="30" t="s">
        <v>4891</v>
      </c>
      <c r="C90" s="30" t="s">
        <v>4909</v>
      </c>
      <c r="D90" s="72"/>
      <c r="E90" s="72"/>
      <c r="F90" s="78"/>
      <c r="G90" s="72"/>
      <c r="H90" s="72"/>
    </row>
    <row r="91" spans="1:8" x14ac:dyDescent="0.25">
      <c r="A91" s="14">
        <v>5700</v>
      </c>
      <c r="B91" s="14" t="s">
        <v>19</v>
      </c>
      <c r="C91" s="14" t="s">
        <v>104</v>
      </c>
      <c r="D91" s="14" t="s">
        <v>105</v>
      </c>
      <c r="E91" s="15" t="s">
        <v>22</v>
      </c>
      <c r="F91" s="16"/>
      <c r="G91" s="17"/>
      <c r="H91" s="17"/>
    </row>
    <row r="92" spans="1:8" x14ac:dyDescent="0.25">
      <c r="A92" s="30">
        <v>463019</v>
      </c>
      <c r="B92" s="30" t="s">
        <v>4891</v>
      </c>
      <c r="C92" s="30" t="s">
        <v>4910</v>
      </c>
      <c r="D92" s="72"/>
      <c r="E92" s="72"/>
      <c r="F92" s="78"/>
      <c r="G92" s="72"/>
      <c r="H92" s="72"/>
    </row>
    <row r="93" spans="1:8" x14ac:dyDescent="0.25">
      <c r="A93" s="14">
        <v>5800</v>
      </c>
      <c r="B93" s="14" t="s">
        <v>19</v>
      </c>
      <c r="C93" s="14" t="s">
        <v>106</v>
      </c>
      <c r="D93" s="14" t="s">
        <v>81</v>
      </c>
      <c r="E93" s="15" t="s">
        <v>107</v>
      </c>
      <c r="F93" s="16"/>
      <c r="G93" s="17"/>
      <c r="H93" s="17"/>
    </row>
    <row r="94" spans="1:8" x14ac:dyDescent="0.25">
      <c r="A94" s="14">
        <v>5900</v>
      </c>
      <c r="B94" s="14" t="s">
        <v>19</v>
      </c>
      <c r="C94" s="14" t="s">
        <v>108</v>
      </c>
      <c r="D94" s="14" t="s">
        <v>81</v>
      </c>
      <c r="E94" s="15" t="s">
        <v>27</v>
      </c>
      <c r="F94" s="16"/>
      <c r="G94" s="17"/>
      <c r="H94" s="17"/>
    </row>
    <row r="95" spans="1:8" x14ac:dyDescent="0.25">
      <c r="A95" s="14">
        <v>6100</v>
      </c>
      <c r="B95" s="14" t="s">
        <v>19</v>
      </c>
      <c r="C95" s="14" t="s">
        <v>109</v>
      </c>
      <c r="D95" s="14" t="s">
        <v>81</v>
      </c>
      <c r="E95" s="15" t="s">
        <v>107</v>
      </c>
      <c r="F95" s="16"/>
      <c r="G95" s="17"/>
      <c r="H95" s="17"/>
    </row>
    <row r="96" spans="1:8" x14ac:dyDescent="0.25">
      <c r="A96" s="14">
        <v>6200</v>
      </c>
      <c r="B96" s="14" t="s">
        <v>19</v>
      </c>
      <c r="C96" s="14" t="s">
        <v>110</v>
      </c>
      <c r="D96" s="14" t="s">
        <v>81</v>
      </c>
      <c r="E96" s="15" t="s">
        <v>22</v>
      </c>
      <c r="F96" s="16"/>
      <c r="G96" s="17"/>
      <c r="H96" s="17"/>
    </row>
    <row r="97" spans="1:8" x14ac:dyDescent="0.25">
      <c r="A97" s="30">
        <v>463020</v>
      </c>
      <c r="B97" s="30" t="s">
        <v>4891</v>
      </c>
      <c r="C97" s="30" t="s">
        <v>4911</v>
      </c>
      <c r="D97" s="72"/>
      <c r="E97" s="72"/>
      <c r="F97" s="78"/>
      <c r="G97" s="72"/>
      <c r="H97" s="72"/>
    </row>
    <row r="98" spans="1:8" x14ac:dyDescent="0.25">
      <c r="A98" s="14">
        <v>6300</v>
      </c>
      <c r="B98" s="14" t="s">
        <v>19</v>
      </c>
      <c r="C98" s="14" t="s">
        <v>111</v>
      </c>
      <c r="D98" s="14" t="s">
        <v>112</v>
      </c>
      <c r="E98" s="15" t="s">
        <v>22</v>
      </c>
      <c r="F98" s="16"/>
      <c r="G98" s="17"/>
      <c r="H98" s="17"/>
    </row>
    <row r="99" spans="1:8" x14ac:dyDescent="0.25">
      <c r="A99" s="35">
        <v>464204</v>
      </c>
      <c r="B99" s="35" t="s">
        <v>4891</v>
      </c>
      <c r="C99" s="35" t="s">
        <v>112</v>
      </c>
      <c r="D99" s="72"/>
      <c r="E99" s="72"/>
      <c r="F99" s="78"/>
      <c r="G99" s="72"/>
      <c r="H99" s="72"/>
    </row>
    <row r="100" spans="1:8" x14ac:dyDescent="0.25">
      <c r="A100" s="30">
        <v>463021</v>
      </c>
      <c r="B100" s="30" t="s">
        <v>4891</v>
      </c>
      <c r="C100" s="30" t="s">
        <v>4912</v>
      </c>
      <c r="D100" s="72"/>
      <c r="E100" s="72"/>
      <c r="F100" s="78"/>
      <c r="G100" s="72"/>
      <c r="H100" s="72"/>
    </row>
    <row r="101" spans="1:8" x14ac:dyDescent="0.25">
      <c r="A101" s="14">
        <v>6400</v>
      </c>
      <c r="B101" s="14" t="s">
        <v>19</v>
      </c>
      <c r="C101" s="14" t="s">
        <v>113</v>
      </c>
      <c r="D101" s="14" t="s">
        <v>76</v>
      </c>
      <c r="E101" s="15" t="s">
        <v>27</v>
      </c>
      <c r="F101" s="16"/>
      <c r="G101" s="17"/>
      <c r="H101" s="17"/>
    </row>
    <row r="102" spans="1:8" x14ac:dyDescent="0.25">
      <c r="A102" s="14">
        <v>6440</v>
      </c>
      <c r="B102" s="14" t="s">
        <v>63</v>
      </c>
      <c r="C102" s="14" t="s">
        <v>115</v>
      </c>
      <c r="D102" s="14" t="s">
        <v>76</v>
      </c>
      <c r="E102" s="15" t="s">
        <v>27</v>
      </c>
      <c r="F102" s="16"/>
      <c r="G102" s="17"/>
      <c r="H102" s="17"/>
    </row>
    <row r="103" spans="1:8" x14ac:dyDescent="0.25">
      <c r="A103" s="14">
        <v>6430</v>
      </c>
      <c r="B103" s="14" t="s">
        <v>19</v>
      </c>
      <c r="C103" s="14" t="s">
        <v>114</v>
      </c>
      <c r="D103" s="14" t="s">
        <v>76</v>
      </c>
      <c r="E103" s="15" t="s">
        <v>27</v>
      </c>
      <c r="F103" s="16"/>
      <c r="G103" s="17" t="s">
        <v>115</v>
      </c>
      <c r="H103" s="17">
        <v>6440</v>
      </c>
    </row>
    <row r="104" spans="1:8" x14ac:dyDescent="0.25">
      <c r="A104" s="14">
        <v>6460</v>
      </c>
      <c r="B104" s="14" t="s">
        <v>19</v>
      </c>
      <c r="C104" s="14" t="s">
        <v>116</v>
      </c>
      <c r="D104" s="14" t="s">
        <v>76</v>
      </c>
      <c r="E104" s="15" t="s">
        <v>27</v>
      </c>
      <c r="F104" s="16"/>
      <c r="G104" s="17" t="s">
        <v>115</v>
      </c>
      <c r="H104" s="17">
        <v>6440</v>
      </c>
    </row>
    <row r="105" spans="1:8" x14ac:dyDescent="0.25">
      <c r="A105" s="14">
        <v>6600</v>
      </c>
      <c r="B105" s="14" t="s">
        <v>19</v>
      </c>
      <c r="C105" s="14" t="s">
        <v>117</v>
      </c>
      <c r="D105" s="14" t="s">
        <v>76</v>
      </c>
      <c r="E105" s="15" t="s">
        <v>27</v>
      </c>
      <c r="F105" s="16"/>
      <c r="G105" s="17"/>
      <c r="H105" s="17"/>
    </row>
    <row r="106" spans="1:8" x14ac:dyDescent="0.25">
      <c r="A106" s="14">
        <v>6700</v>
      </c>
      <c r="B106" s="14" t="s">
        <v>19</v>
      </c>
      <c r="C106" s="14" t="s">
        <v>118</v>
      </c>
      <c r="D106" s="14" t="s">
        <v>76</v>
      </c>
      <c r="E106" s="15" t="s">
        <v>27</v>
      </c>
      <c r="F106" s="16"/>
      <c r="G106" s="17"/>
      <c r="H106" s="17"/>
    </row>
    <row r="107" spans="1:8" x14ac:dyDescent="0.25">
      <c r="A107" s="30">
        <v>463022</v>
      </c>
      <c r="B107" s="30" t="s">
        <v>4891</v>
      </c>
      <c r="C107" s="30" t="s">
        <v>4913</v>
      </c>
      <c r="D107" s="72"/>
      <c r="E107" s="72"/>
      <c r="F107" s="78"/>
      <c r="G107" s="72"/>
      <c r="H107" s="72"/>
    </row>
    <row r="108" spans="1:8" x14ac:dyDescent="0.25">
      <c r="A108" s="14">
        <v>6800</v>
      </c>
      <c r="B108" s="14" t="s">
        <v>19</v>
      </c>
      <c r="C108" s="14" t="s">
        <v>119</v>
      </c>
      <c r="D108" s="14" t="s">
        <v>120</v>
      </c>
      <c r="E108" s="15" t="s">
        <v>22</v>
      </c>
      <c r="F108" s="16"/>
      <c r="G108" s="17"/>
      <c r="H108" s="17"/>
    </row>
    <row r="109" spans="1:8" x14ac:dyDescent="0.25">
      <c r="A109" s="30">
        <v>463023</v>
      </c>
      <c r="B109" s="30" t="s">
        <v>4891</v>
      </c>
      <c r="C109" s="30" t="s">
        <v>4914</v>
      </c>
      <c r="D109" s="72"/>
      <c r="E109" s="72"/>
      <c r="F109" s="78"/>
      <c r="G109" s="72"/>
      <c r="H109" s="72"/>
    </row>
    <row r="110" spans="1:8" x14ac:dyDescent="0.25">
      <c r="A110" s="14">
        <v>6900</v>
      </c>
      <c r="B110" s="14" t="s">
        <v>19</v>
      </c>
      <c r="C110" s="14" t="s">
        <v>121</v>
      </c>
      <c r="D110" s="14" t="s">
        <v>36</v>
      </c>
      <c r="E110" s="15" t="s">
        <v>27</v>
      </c>
      <c r="F110" s="16"/>
      <c r="G110" s="17"/>
      <c r="H110" s="17"/>
    </row>
    <row r="111" spans="1:8" x14ac:dyDescent="0.25">
      <c r="A111" s="30">
        <v>463024</v>
      </c>
      <c r="B111" s="30" t="s">
        <v>4891</v>
      </c>
      <c r="C111" s="30" t="s">
        <v>4915</v>
      </c>
      <c r="D111" s="72"/>
      <c r="E111" s="72"/>
      <c r="F111" s="78"/>
      <c r="G111" s="72"/>
      <c r="H111" s="72"/>
    </row>
    <row r="112" spans="1:8" x14ac:dyDescent="0.25">
      <c r="A112" s="14">
        <v>7000</v>
      </c>
      <c r="B112" s="14" t="s">
        <v>19</v>
      </c>
      <c r="C112" s="14" t="s">
        <v>122</v>
      </c>
      <c r="D112" s="14" t="s">
        <v>123</v>
      </c>
      <c r="E112" s="15" t="s">
        <v>22</v>
      </c>
      <c r="F112" s="16"/>
      <c r="G112" s="17"/>
      <c r="H112" s="17"/>
    </row>
    <row r="113" spans="1:8" x14ac:dyDescent="0.25">
      <c r="A113" s="18">
        <v>7050</v>
      </c>
      <c r="B113" s="18" t="s">
        <v>66</v>
      </c>
      <c r="C113" s="18" t="s">
        <v>124</v>
      </c>
      <c r="D113" s="18" t="s">
        <v>123</v>
      </c>
      <c r="E113" s="19" t="s">
        <v>22</v>
      </c>
      <c r="F113" s="20"/>
      <c r="G113" s="21" t="s">
        <v>122</v>
      </c>
      <c r="H113" s="21">
        <v>7000</v>
      </c>
    </row>
    <row r="114" spans="1:8" x14ac:dyDescent="0.25">
      <c r="A114" s="14">
        <v>7100</v>
      </c>
      <c r="B114" s="14" t="s">
        <v>19</v>
      </c>
      <c r="C114" s="14" t="s">
        <v>125</v>
      </c>
      <c r="D114" s="14" t="s">
        <v>123</v>
      </c>
      <c r="E114" s="15"/>
      <c r="F114" s="16" t="s">
        <v>53</v>
      </c>
      <c r="G114" s="17"/>
      <c r="H114" s="17"/>
    </row>
    <row r="115" spans="1:8" x14ac:dyDescent="0.25">
      <c r="A115" s="30">
        <v>463025</v>
      </c>
      <c r="B115" s="30" t="s">
        <v>4891</v>
      </c>
      <c r="C115" s="30" t="s">
        <v>4916</v>
      </c>
      <c r="D115" s="72"/>
      <c r="E115" s="72"/>
      <c r="F115" s="78"/>
      <c r="G115" s="72"/>
      <c r="H115" s="72"/>
    </row>
    <row r="116" spans="1:8" x14ac:dyDescent="0.25">
      <c r="A116" s="14">
        <v>7150</v>
      </c>
      <c r="B116" s="14" t="s">
        <v>19</v>
      </c>
      <c r="C116" s="14" t="s">
        <v>126</v>
      </c>
      <c r="D116" s="14" t="s">
        <v>120</v>
      </c>
      <c r="E116" s="15" t="s">
        <v>22</v>
      </c>
      <c r="F116" s="16"/>
      <c r="G116" s="17"/>
      <c r="H116" s="17"/>
    </row>
    <row r="117" spans="1:8" x14ac:dyDescent="0.25">
      <c r="A117" s="14">
        <v>7200</v>
      </c>
      <c r="B117" s="14" t="s">
        <v>19</v>
      </c>
      <c r="C117" s="14" t="s">
        <v>127</v>
      </c>
      <c r="D117" s="14" t="s">
        <v>120</v>
      </c>
      <c r="E117" s="15" t="s">
        <v>22</v>
      </c>
      <c r="F117" s="16"/>
      <c r="G117" s="17"/>
      <c r="H117" s="17"/>
    </row>
    <row r="118" spans="1:8" x14ac:dyDescent="0.25">
      <c r="A118" s="30">
        <v>463026</v>
      </c>
      <c r="B118" s="30" t="s">
        <v>4891</v>
      </c>
      <c r="C118" s="30" t="s">
        <v>4917</v>
      </c>
      <c r="D118" s="72"/>
      <c r="E118" s="72"/>
      <c r="F118" s="78"/>
      <c r="G118" s="72"/>
      <c r="H118" s="72"/>
    </row>
    <row r="119" spans="1:8" x14ac:dyDescent="0.25">
      <c r="A119" s="14">
        <v>7300</v>
      </c>
      <c r="B119" s="14" t="s">
        <v>19</v>
      </c>
      <c r="C119" s="14" t="s">
        <v>128</v>
      </c>
      <c r="D119" s="14" t="s">
        <v>129</v>
      </c>
      <c r="E119" s="15" t="s">
        <v>27</v>
      </c>
      <c r="F119" s="16"/>
      <c r="G119" s="17"/>
      <c r="H119" s="17"/>
    </row>
    <row r="120" spans="1:8" x14ac:dyDescent="0.25">
      <c r="A120" s="30">
        <v>463027</v>
      </c>
      <c r="B120" s="30" t="s">
        <v>4891</v>
      </c>
      <c r="C120" s="30" t="s">
        <v>4918</v>
      </c>
      <c r="D120" s="72"/>
      <c r="E120" s="72"/>
      <c r="F120" s="78"/>
      <c r="G120" s="72"/>
      <c r="H120" s="72"/>
    </row>
    <row r="121" spans="1:8" x14ac:dyDescent="0.25">
      <c r="A121" s="30">
        <v>463028</v>
      </c>
      <c r="B121" s="30" t="s">
        <v>4891</v>
      </c>
      <c r="C121" s="30" t="s">
        <v>4919</v>
      </c>
      <c r="D121" s="72"/>
      <c r="E121" s="72"/>
      <c r="F121" s="78"/>
      <c r="G121" s="72"/>
      <c r="H121" s="72"/>
    </row>
    <row r="122" spans="1:8" x14ac:dyDescent="0.25">
      <c r="A122" s="14">
        <v>7400</v>
      </c>
      <c r="B122" s="14" t="s">
        <v>19</v>
      </c>
      <c r="C122" s="14" t="s">
        <v>130</v>
      </c>
      <c r="D122" s="14" t="s">
        <v>131</v>
      </c>
      <c r="E122" s="15" t="s">
        <v>22</v>
      </c>
      <c r="F122" s="16"/>
      <c r="G122" s="17"/>
      <c r="H122" s="17"/>
    </row>
    <row r="123" spans="1:8" x14ac:dyDescent="0.25">
      <c r="A123" s="14">
        <v>7600</v>
      </c>
      <c r="B123" s="14" t="s">
        <v>19</v>
      </c>
      <c r="C123" s="14" t="s">
        <v>132</v>
      </c>
      <c r="D123" s="14" t="s">
        <v>131</v>
      </c>
      <c r="E123" s="15" t="s">
        <v>22</v>
      </c>
      <c r="F123" s="16"/>
      <c r="G123" s="17"/>
      <c r="H123" s="17"/>
    </row>
    <row r="124" spans="1:8" x14ac:dyDescent="0.25">
      <c r="A124" s="30">
        <v>463029</v>
      </c>
      <c r="B124" s="30" t="s">
        <v>4891</v>
      </c>
      <c r="C124" s="30" t="s">
        <v>4920</v>
      </c>
      <c r="D124" s="72"/>
      <c r="E124" s="72"/>
      <c r="F124" s="78"/>
      <c r="G124" s="72"/>
      <c r="H124" s="72"/>
    </row>
    <row r="125" spans="1:8" x14ac:dyDescent="0.25">
      <c r="A125" s="14">
        <v>7720</v>
      </c>
      <c r="B125" s="14" t="s">
        <v>19</v>
      </c>
      <c r="C125" s="14" t="s">
        <v>133</v>
      </c>
      <c r="D125" s="14" t="s">
        <v>76</v>
      </c>
      <c r="E125" s="15" t="s">
        <v>27</v>
      </c>
      <c r="F125" s="16"/>
      <c r="G125" s="17"/>
      <c r="H125" s="17"/>
    </row>
    <row r="126" spans="1:8" x14ac:dyDescent="0.25">
      <c r="A126" s="14">
        <v>7750</v>
      </c>
      <c r="B126" s="14" t="s">
        <v>55</v>
      </c>
      <c r="C126" s="14" t="s">
        <v>134</v>
      </c>
      <c r="D126" s="14" t="s">
        <v>76</v>
      </c>
      <c r="E126" s="15"/>
      <c r="F126" s="16" t="s">
        <v>53</v>
      </c>
      <c r="G126" s="17" t="s">
        <v>133</v>
      </c>
      <c r="H126" s="17">
        <v>7720</v>
      </c>
    </row>
    <row r="127" spans="1:8" x14ac:dyDescent="0.25">
      <c r="A127" s="14">
        <v>7770</v>
      </c>
      <c r="B127" s="14" t="s">
        <v>55</v>
      </c>
      <c r="C127" s="14" t="s">
        <v>135</v>
      </c>
      <c r="D127" s="14" t="s">
        <v>76</v>
      </c>
      <c r="E127" s="15" t="s">
        <v>27</v>
      </c>
      <c r="F127" s="16"/>
      <c r="G127" s="17" t="s">
        <v>133</v>
      </c>
      <c r="H127" s="17">
        <v>7720</v>
      </c>
    </row>
    <row r="128" spans="1:8" x14ac:dyDescent="0.25">
      <c r="A128" s="30">
        <v>463030</v>
      </c>
      <c r="B128" s="30" t="s">
        <v>4891</v>
      </c>
      <c r="C128" s="30" t="s">
        <v>4921</v>
      </c>
      <c r="D128" s="72"/>
      <c r="E128" s="72"/>
      <c r="F128" s="78"/>
      <c r="G128" s="72"/>
      <c r="H128" s="72"/>
    </row>
    <row r="129" spans="1:8" x14ac:dyDescent="0.25">
      <c r="A129" s="14">
        <v>8200</v>
      </c>
      <c r="B129" s="14" t="s">
        <v>19</v>
      </c>
      <c r="C129" s="14" t="s">
        <v>136</v>
      </c>
      <c r="D129" s="14" t="s">
        <v>137</v>
      </c>
      <c r="E129" s="15" t="s">
        <v>107</v>
      </c>
      <c r="F129" s="16"/>
      <c r="G129" s="17"/>
      <c r="H129" s="17"/>
    </row>
    <row r="130" spans="1:8" x14ac:dyDescent="0.25">
      <c r="A130" s="30">
        <v>463031</v>
      </c>
      <c r="B130" s="30" t="s">
        <v>4891</v>
      </c>
      <c r="C130" s="30" t="s">
        <v>4922</v>
      </c>
      <c r="D130" s="72"/>
      <c r="E130" s="72"/>
      <c r="F130" s="78"/>
      <c r="G130" s="72"/>
      <c r="H130" s="72"/>
    </row>
    <row r="131" spans="1:8" x14ac:dyDescent="0.25">
      <c r="A131" s="14">
        <v>8400</v>
      </c>
      <c r="B131" s="14" t="s">
        <v>19</v>
      </c>
      <c r="C131" s="14" t="s">
        <v>138</v>
      </c>
      <c r="D131" s="14" t="s">
        <v>76</v>
      </c>
      <c r="E131" s="15" t="s">
        <v>22</v>
      </c>
      <c r="F131" s="16"/>
      <c r="G131" s="17"/>
      <c r="H131" s="17"/>
    </row>
    <row r="132" spans="1:8" x14ac:dyDescent="0.25">
      <c r="A132" s="14">
        <v>8500</v>
      </c>
      <c r="B132" s="14" t="s">
        <v>19</v>
      </c>
      <c r="C132" s="14" t="s">
        <v>139</v>
      </c>
      <c r="D132" s="14" t="s">
        <v>76</v>
      </c>
      <c r="E132" s="15" t="s">
        <v>22</v>
      </c>
      <c r="F132" s="16"/>
      <c r="G132" s="17"/>
      <c r="H132" s="17"/>
    </row>
    <row r="133" spans="1:8" x14ac:dyDescent="0.25">
      <c r="A133" s="14">
        <v>8600</v>
      </c>
      <c r="B133" s="14" t="s">
        <v>19</v>
      </c>
      <c r="C133" s="14" t="s">
        <v>140</v>
      </c>
      <c r="D133" s="14" t="s">
        <v>76</v>
      </c>
      <c r="E133" s="15" t="s">
        <v>22</v>
      </c>
      <c r="F133" s="16"/>
      <c r="G133" s="17"/>
      <c r="H133" s="17"/>
    </row>
    <row r="134" spans="1:8" x14ac:dyDescent="0.25">
      <c r="A134" s="14">
        <v>8700</v>
      </c>
      <c r="B134" s="14" t="s">
        <v>19</v>
      </c>
      <c r="C134" s="14" t="s">
        <v>141</v>
      </c>
      <c r="D134" s="14" t="s">
        <v>76</v>
      </c>
      <c r="E134" s="15" t="s">
        <v>22</v>
      </c>
      <c r="F134" s="16"/>
      <c r="G134" s="17"/>
      <c r="H134" s="17"/>
    </row>
    <row r="135" spans="1:8" x14ac:dyDescent="0.25">
      <c r="A135" s="14">
        <v>8900</v>
      </c>
      <c r="B135" s="14" t="s">
        <v>19</v>
      </c>
      <c r="C135" s="14" t="s">
        <v>142</v>
      </c>
      <c r="D135" s="14" t="s">
        <v>76</v>
      </c>
      <c r="E135" s="15" t="s">
        <v>22</v>
      </c>
      <c r="F135" s="16"/>
      <c r="G135" s="17"/>
      <c r="H135" s="17"/>
    </row>
    <row r="136" spans="1:8" x14ac:dyDescent="0.25">
      <c r="A136" s="14">
        <v>9000</v>
      </c>
      <c r="B136" s="14" t="s">
        <v>19</v>
      </c>
      <c r="C136" s="14" t="s">
        <v>143</v>
      </c>
      <c r="D136" s="14" t="s">
        <v>76</v>
      </c>
      <c r="E136" s="15" t="s">
        <v>22</v>
      </c>
      <c r="F136" s="16"/>
      <c r="G136" s="17"/>
      <c r="H136" s="17"/>
    </row>
    <row r="137" spans="1:8" x14ac:dyDescent="0.25">
      <c r="A137" s="14">
        <v>9100</v>
      </c>
      <c r="B137" s="14" t="s">
        <v>19</v>
      </c>
      <c r="C137" s="14" t="s">
        <v>144</v>
      </c>
      <c r="D137" s="14" t="s">
        <v>76</v>
      </c>
      <c r="E137" s="15" t="s">
        <v>22</v>
      </c>
      <c r="F137" s="16"/>
      <c r="G137" s="17"/>
      <c r="H137" s="17"/>
    </row>
    <row r="138" spans="1:8" x14ac:dyDescent="0.25">
      <c r="A138" s="14">
        <v>9300</v>
      </c>
      <c r="B138" s="14" t="s">
        <v>19</v>
      </c>
      <c r="C138" s="14" t="s">
        <v>145</v>
      </c>
      <c r="D138" s="14" t="s">
        <v>76</v>
      </c>
      <c r="E138" s="15" t="s">
        <v>22</v>
      </c>
      <c r="F138" s="16"/>
      <c r="G138" s="17"/>
      <c r="H138" s="17"/>
    </row>
    <row r="139" spans="1:8" x14ac:dyDescent="0.25">
      <c r="A139" s="14">
        <v>9450</v>
      </c>
      <c r="B139" s="14" t="s">
        <v>19</v>
      </c>
      <c r="C139" s="14" t="s">
        <v>146</v>
      </c>
      <c r="D139" s="14" t="s">
        <v>76</v>
      </c>
      <c r="E139" s="15" t="s">
        <v>22</v>
      </c>
      <c r="F139" s="16"/>
      <c r="G139" s="17"/>
      <c r="H139" s="17"/>
    </row>
    <row r="140" spans="1:8" x14ac:dyDescent="0.25">
      <c r="A140" s="30">
        <v>463032</v>
      </c>
      <c r="B140" s="30" t="s">
        <v>4891</v>
      </c>
      <c r="C140" s="30" t="s">
        <v>4923</v>
      </c>
      <c r="D140" s="72"/>
      <c r="E140" s="72"/>
      <c r="F140" s="78"/>
      <c r="G140" s="72"/>
      <c r="H140" s="72"/>
    </row>
    <row r="141" spans="1:8" x14ac:dyDescent="0.25">
      <c r="A141" s="14">
        <v>9500</v>
      </c>
      <c r="B141" s="14" t="s">
        <v>19</v>
      </c>
      <c r="C141" s="14" t="s">
        <v>147</v>
      </c>
      <c r="D141" s="14" t="s">
        <v>148</v>
      </c>
      <c r="E141" s="15" t="s">
        <v>27</v>
      </c>
      <c r="F141" s="16"/>
      <c r="G141" s="17"/>
      <c r="H141" s="17"/>
    </row>
    <row r="142" spans="1:8" x14ac:dyDescent="0.25">
      <c r="A142" s="30">
        <v>463033</v>
      </c>
      <c r="B142" s="30" t="s">
        <v>4891</v>
      </c>
      <c r="C142" s="30" t="s">
        <v>4924</v>
      </c>
      <c r="D142" s="72"/>
      <c r="E142" s="72"/>
      <c r="F142" s="78"/>
      <c r="G142" s="72"/>
      <c r="H142" s="72"/>
    </row>
    <row r="143" spans="1:8" x14ac:dyDescent="0.25">
      <c r="A143" s="14">
        <v>9700</v>
      </c>
      <c r="B143" s="14" t="s">
        <v>19</v>
      </c>
      <c r="C143" s="14" t="s">
        <v>149</v>
      </c>
      <c r="D143" s="14" t="s">
        <v>76</v>
      </c>
      <c r="E143" s="15" t="s">
        <v>22</v>
      </c>
      <c r="F143" s="16"/>
      <c r="G143" s="17"/>
      <c r="H143" s="17"/>
    </row>
    <row r="144" spans="1:8" x14ac:dyDescent="0.25">
      <c r="A144" s="14">
        <v>9730</v>
      </c>
      <c r="B144" s="14" t="s">
        <v>55</v>
      </c>
      <c r="C144" s="14" t="s">
        <v>150</v>
      </c>
      <c r="D144" s="14" t="s">
        <v>76</v>
      </c>
      <c r="E144" s="15" t="s">
        <v>22</v>
      </c>
      <c r="F144" s="16"/>
      <c r="G144" s="17" t="s">
        <v>149</v>
      </c>
      <c r="H144" s="17">
        <v>9700</v>
      </c>
    </row>
    <row r="145" spans="1:8" x14ac:dyDescent="0.25">
      <c r="A145" s="14">
        <v>9760</v>
      </c>
      <c r="B145" s="14" t="s">
        <v>55</v>
      </c>
      <c r="C145" s="14" t="s">
        <v>151</v>
      </c>
      <c r="D145" s="14" t="s">
        <v>76</v>
      </c>
      <c r="E145" s="15" t="s">
        <v>22</v>
      </c>
      <c r="F145" s="16"/>
      <c r="G145" s="17" t="s">
        <v>149</v>
      </c>
      <c r="H145" s="17">
        <v>9700</v>
      </c>
    </row>
    <row r="146" spans="1:8" x14ac:dyDescent="0.25">
      <c r="A146" s="14">
        <v>9900</v>
      </c>
      <c r="B146" s="14" t="s">
        <v>19</v>
      </c>
      <c r="C146" s="14" t="s">
        <v>152</v>
      </c>
      <c r="D146" s="14" t="s">
        <v>76</v>
      </c>
      <c r="E146" s="15" t="s">
        <v>22</v>
      </c>
      <c r="F146" s="16"/>
      <c r="G146" s="17"/>
      <c r="H146" s="17"/>
    </row>
    <row r="147" spans="1:8" x14ac:dyDescent="0.25">
      <c r="A147" s="14">
        <v>10000</v>
      </c>
      <c r="B147" s="14" t="s">
        <v>19</v>
      </c>
      <c r="C147" s="14" t="s">
        <v>153</v>
      </c>
      <c r="D147" s="14" t="s">
        <v>76</v>
      </c>
      <c r="E147" s="15" t="s">
        <v>22</v>
      </c>
      <c r="F147" s="16"/>
      <c r="G147" s="17"/>
      <c r="H147" s="17"/>
    </row>
    <row r="148" spans="1:8" x14ac:dyDescent="0.25">
      <c r="A148" s="35">
        <v>464205</v>
      </c>
      <c r="B148" s="35" t="s">
        <v>4891</v>
      </c>
      <c r="C148" s="35" t="s">
        <v>1496</v>
      </c>
      <c r="D148" s="72"/>
      <c r="E148" s="72"/>
      <c r="F148" s="78"/>
      <c r="G148" s="72"/>
      <c r="H148" s="72"/>
    </row>
    <row r="149" spans="1:8" x14ac:dyDescent="0.25">
      <c r="A149" s="30">
        <v>463034</v>
      </c>
      <c r="B149" s="30" t="s">
        <v>4891</v>
      </c>
      <c r="C149" s="30" t="s">
        <v>4925</v>
      </c>
      <c r="D149" s="72"/>
      <c r="E149" s="72"/>
      <c r="F149" s="78"/>
      <c r="G149" s="72"/>
      <c r="H149" s="72"/>
    </row>
    <row r="150" spans="1:8" x14ac:dyDescent="0.25">
      <c r="A150" s="14">
        <v>10100</v>
      </c>
      <c r="B150" s="14" t="s">
        <v>19</v>
      </c>
      <c r="C150" s="14" t="s">
        <v>154</v>
      </c>
      <c r="D150" s="14" t="s">
        <v>78</v>
      </c>
      <c r="E150" s="15" t="s">
        <v>22</v>
      </c>
      <c r="F150" s="16"/>
      <c r="G150" s="17"/>
      <c r="H150" s="17"/>
    </row>
    <row r="151" spans="1:8" x14ac:dyDescent="0.25">
      <c r="A151" s="14">
        <v>10200</v>
      </c>
      <c r="B151" s="14" t="s">
        <v>19</v>
      </c>
      <c r="C151" s="14" t="s">
        <v>155</v>
      </c>
      <c r="D151" s="14" t="s">
        <v>78</v>
      </c>
      <c r="E151" s="15" t="s">
        <v>22</v>
      </c>
      <c r="F151" s="16"/>
      <c r="G151" s="17"/>
      <c r="H151" s="17"/>
    </row>
    <row r="152" spans="1:8" x14ac:dyDescent="0.25">
      <c r="A152" s="14">
        <v>10300</v>
      </c>
      <c r="B152" s="14" t="s">
        <v>19</v>
      </c>
      <c r="C152" s="14" t="s">
        <v>156</v>
      </c>
      <c r="D152" s="14" t="s">
        <v>78</v>
      </c>
      <c r="E152" s="15" t="s">
        <v>22</v>
      </c>
      <c r="F152" s="16"/>
      <c r="G152" s="17"/>
      <c r="H152" s="17"/>
    </row>
    <row r="153" spans="1:8" x14ac:dyDescent="0.25">
      <c r="A153" s="14">
        <v>10400</v>
      </c>
      <c r="B153" s="14" t="s">
        <v>19</v>
      </c>
      <c r="C153" s="14" t="s">
        <v>157</v>
      </c>
      <c r="D153" s="14" t="s">
        <v>78</v>
      </c>
      <c r="E153" s="15" t="s">
        <v>22</v>
      </c>
      <c r="F153" s="16"/>
      <c r="G153" s="17"/>
      <c r="H153" s="17"/>
    </row>
    <row r="154" spans="1:8" x14ac:dyDescent="0.25">
      <c r="A154" s="30">
        <v>463035</v>
      </c>
      <c r="B154" s="30" t="s">
        <v>4891</v>
      </c>
      <c r="C154" s="30" t="s">
        <v>4926</v>
      </c>
      <c r="D154" s="72"/>
      <c r="E154" s="72"/>
      <c r="F154" s="78"/>
      <c r="G154" s="72"/>
      <c r="H154" s="72"/>
    </row>
    <row r="155" spans="1:8" x14ac:dyDescent="0.25">
      <c r="A155" s="14">
        <v>10450</v>
      </c>
      <c r="B155" s="14" t="s">
        <v>19</v>
      </c>
      <c r="C155" s="14" t="s">
        <v>158</v>
      </c>
      <c r="D155" s="14" t="s">
        <v>159</v>
      </c>
      <c r="E155" s="15" t="s">
        <v>27</v>
      </c>
      <c r="F155" s="16"/>
      <c r="G155" s="17"/>
      <c r="H155" s="17"/>
    </row>
    <row r="156" spans="1:8" x14ac:dyDescent="0.25">
      <c r="A156" s="30">
        <v>463036</v>
      </c>
      <c r="B156" s="30" t="s">
        <v>4891</v>
      </c>
      <c r="C156" s="30" t="s">
        <v>4927</v>
      </c>
      <c r="D156" s="72"/>
      <c r="E156" s="72"/>
      <c r="F156" s="78"/>
      <c r="G156" s="72"/>
      <c r="H156" s="72"/>
    </row>
    <row r="157" spans="1:8" x14ac:dyDescent="0.25">
      <c r="A157" s="14">
        <v>10470</v>
      </c>
      <c r="B157" s="14" t="s">
        <v>19</v>
      </c>
      <c r="C157" s="14" t="s">
        <v>160</v>
      </c>
      <c r="D157" s="14" t="s">
        <v>29</v>
      </c>
      <c r="E157" s="15" t="s">
        <v>27</v>
      </c>
      <c r="F157" s="16"/>
      <c r="G157" s="17"/>
      <c r="H157" s="17"/>
    </row>
    <row r="158" spans="1:8" x14ac:dyDescent="0.25">
      <c r="A158" s="30">
        <v>463037</v>
      </c>
      <c r="B158" s="30" t="s">
        <v>4891</v>
      </c>
      <c r="C158" s="30" t="s">
        <v>4928</v>
      </c>
      <c r="D158" s="72"/>
      <c r="E158" s="72"/>
      <c r="F158" s="78"/>
      <c r="G158" s="72"/>
      <c r="H158" s="72"/>
    </row>
    <row r="159" spans="1:8" x14ac:dyDescent="0.25">
      <c r="A159" s="14">
        <v>10490</v>
      </c>
      <c r="B159" s="14" t="s">
        <v>19</v>
      </c>
      <c r="C159" s="14" t="s">
        <v>161</v>
      </c>
      <c r="D159" s="14" t="s">
        <v>26</v>
      </c>
      <c r="E159" s="15" t="s">
        <v>27</v>
      </c>
      <c r="F159" s="16"/>
      <c r="G159" s="17"/>
      <c r="H159" s="17"/>
    </row>
    <row r="160" spans="1:8" x14ac:dyDescent="0.25">
      <c r="A160" s="14">
        <v>10500</v>
      </c>
      <c r="B160" s="14" t="s">
        <v>19</v>
      </c>
      <c r="C160" s="14" t="s">
        <v>162</v>
      </c>
      <c r="D160" s="14" t="s">
        <v>26</v>
      </c>
      <c r="E160" s="15" t="s">
        <v>27</v>
      </c>
      <c r="F160" s="16"/>
      <c r="G160" s="17"/>
      <c r="H160" s="17"/>
    </row>
    <row r="161" spans="1:8" x14ac:dyDescent="0.25">
      <c r="A161" s="30">
        <v>463038</v>
      </c>
      <c r="B161" s="30" t="s">
        <v>4891</v>
      </c>
      <c r="C161" s="30" t="s">
        <v>4929</v>
      </c>
      <c r="D161" s="72"/>
      <c r="E161" s="72"/>
      <c r="F161" s="78"/>
      <c r="G161" s="72"/>
      <c r="H161" s="72"/>
    </row>
    <row r="162" spans="1:8" x14ac:dyDescent="0.25">
      <c r="A162" s="14">
        <v>10600</v>
      </c>
      <c r="B162" s="14" t="s">
        <v>19</v>
      </c>
      <c r="C162" s="14" t="s">
        <v>163</v>
      </c>
      <c r="D162" s="14" t="s">
        <v>131</v>
      </c>
      <c r="E162" s="15" t="s">
        <v>22</v>
      </c>
      <c r="F162" s="16"/>
      <c r="G162" s="17" t="s">
        <v>164</v>
      </c>
      <c r="H162" s="17">
        <v>15000</v>
      </c>
    </row>
    <row r="163" spans="1:8" x14ac:dyDescent="0.25">
      <c r="A163" s="14">
        <v>10790</v>
      </c>
      <c r="B163" s="14" t="s">
        <v>19</v>
      </c>
      <c r="C163" s="14" t="s">
        <v>165</v>
      </c>
      <c r="D163" s="14" t="s">
        <v>131</v>
      </c>
      <c r="E163" s="15" t="s">
        <v>22</v>
      </c>
      <c r="F163" s="16"/>
      <c r="G163" s="17" t="s">
        <v>166</v>
      </c>
      <c r="H163" s="17">
        <v>21100</v>
      </c>
    </row>
    <row r="164" spans="1:8" x14ac:dyDescent="0.25">
      <c r="A164" s="14">
        <v>10900</v>
      </c>
      <c r="B164" s="14" t="s">
        <v>19</v>
      </c>
      <c r="C164" s="14" t="s">
        <v>167</v>
      </c>
      <c r="D164" s="14" t="s">
        <v>131</v>
      </c>
      <c r="E164" s="15" t="s">
        <v>22</v>
      </c>
      <c r="F164" s="16"/>
      <c r="G164" s="17" t="s">
        <v>168</v>
      </c>
      <c r="H164" s="17">
        <v>12500</v>
      </c>
    </row>
    <row r="165" spans="1:8" x14ac:dyDescent="0.25">
      <c r="A165" s="14">
        <v>10950</v>
      </c>
      <c r="B165" s="14" t="s">
        <v>19</v>
      </c>
      <c r="C165" s="14" t="s">
        <v>169</v>
      </c>
      <c r="D165" s="14" t="s">
        <v>131</v>
      </c>
      <c r="E165" s="15" t="s">
        <v>22</v>
      </c>
      <c r="F165" s="16"/>
      <c r="G165" s="17" t="s">
        <v>170</v>
      </c>
      <c r="H165" s="17">
        <v>18500</v>
      </c>
    </row>
    <row r="166" spans="1:8" x14ac:dyDescent="0.25">
      <c r="A166" s="14">
        <v>11200</v>
      </c>
      <c r="B166" s="14" t="s">
        <v>63</v>
      </c>
      <c r="C166" s="14" t="s">
        <v>172</v>
      </c>
      <c r="D166" s="14" t="s">
        <v>131</v>
      </c>
      <c r="E166" s="15" t="s">
        <v>22</v>
      </c>
      <c r="F166" s="16"/>
      <c r="G166" s="17"/>
      <c r="H166" s="17"/>
    </row>
    <row r="167" spans="1:8" x14ac:dyDescent="0.25">
      <c r="A167" s="14">
        <v>10990</v>
      </c>
      <c r="B167" s="14" t="s">
        <v>19</v>
      </c>
      <c r="C167" s="14" t="s">
        <v>171</v>
      </c>
      <c r="D167" s="14" t="s">
        <v>131</v>
      </c>
      <c r="E167" s="15" t="s">
        <v>22</v>
      </c>
      <c r="F167" s="16"/>
      <c r="G167" s="17" t="s">
        <v>172</v>
      </c>
      <c r="H167" s="17">
        <v>11200</v>
      </c>
    </row>
    <row r="168" spans="1:8" x14ac:dyDescent="0.25">
      <c r="A168" s="14">
        <v>11300</v>
      </c>
      <c r="B168" s="14" t="s">
        <v>19</v>
      </c>
      <c r="C168" s="14" t="s">
        <v>173</v>
      </c>
      <c r="D168" s="14" t="s">
        <v>131</v>
      </c>
      <c r="E168" s="15" t="s">
        <v>22</v>
      </c>
      <c r="F168" s="16"/>
      <c r="G168" s="17" t="s">
        <v>170</v>
      </c>
      <c r="H168" s="17">
        <v>18500</v>
      </c>
    </row>
    <row r="169" spans="1:8" x14ac:dyDescent="0.25">
      <c r="A169" s="14">
        <v>11450</v>
      </c>
      <c r="B169" s="14" t="s">
        <v>19</v>
      </c>
      <c r="C169" s="14" t="s">
        <v>174</v>
      </c>
      <c r="D169" s="14" t="s">
        <v>131</v>
      </c>
      <c r="E169" s="15" t="s">
        <v>22</v>
      </c>
      <c r="F169" s="16"/>
      <c r="G169" s="17" t="s">
        <v>172</v>
      </c>
      <c r="H169" s="17">
        <v>11200</v>
      </c>
    </row>
    <row r="170" spans="1:8" x14ac:dyDescent="0.25">
      <c r="A170" s="14">
        <v>11600</v>
      </c>
      <c r="B170" s="14" t="s">
        <v>19</v>
      </c>
      <c r="C170" s="14" t="s">
        <v>175</v>
      </c>
      <c r="D170" s="14" t="s">
        <v>131</v>
      </c>
      <c r="E170" s="15" t="s">
        <v>22</v>
      </c>
      <c r="F170" s="16"/>
      <c r="G170" s="17" t="s">
        <v>176</v>
      </c>
      <c r="H170" s="17">
        <v>12000</v>
      </c>
    </row>
    <row r="171" spans="1:8" x14ac:dyDescent="0.25">
      <c r="A171" s="14">
        <v>11690</v>
      </c>
      <c r="B171" s="14" t="s">
        <v>19</v>
      </c>
      <c r="C171" s="14" t="s">
        <v>177</v>
      </c>
      <c r="D171" s="14" t="s">
        <v>131</v>
      </c>
      <c r="E171" s="15" t="s">
        <v>22</v>
      </c>
      <c r="F171" s="16"/>
      <c r="G171" s="17" t="s">
        <v>170</v>
      </c>
      <c r="H171" s="17">
        <v>18500</v>
      </c>
    </row>
    <row r="172" spans="1:8" x14ac:dyDescent="0.25">
      <c r="A172" s="14">
        <v>11800</v>
      </c>
      <c r="B172" s="14" t="s">
        <v>19</v>
      </c>
      <c r="C172" s="14" t="s">
        <v>178</v>
      </c>
      <c r="D172" s="14" t="s">
        <v>131</v>
      </c>
      <c r="E172" s="15" t="s">
        <v>22</v>
      </c>
      <c r="F172" s="16"/>
      <c r="G172" s="17" t="s">
        <v>179</v>
      </c>
      <c r="H172" s="17">
        <v>16000</v>
      </c>
    </row>
    <row r="173" spans="1:8" x14ac:dyDescent="0.25">
      <c r="A173" s="14">
        <v>11850</v>
      </c>
      <c r="B173" s="14" t="s">
        <v>19</v>
      </c>
      <c r="C173" s="14" t="s">
        <v>180</v>
      </c>
      <c r="D173" s="14" t="s">
        <v>131</v>
      </c>
      <c r="E173" s="15" t="s">
        <v>22</v>
      </c>
      <c r="F173" s="16"/>
      <c r="G173" s="17" t="s">
        <v>181</v>
      </c>
      <c r="H173" s="17">
        <v>15800</v>
      </c>
    </row>
    <row r="174" spans="1:8" x14ac:dyDescent="0.25">
      <c r="A174" s="14">
        <v>12000</v>
      </c>
      <c r="B174" s="14" t="s">
        <v>63</v>
      </c>
      <c r="C174" s="14" t="s">
        <v>176</v>
      </c>
      <c r="D174" s="14" t="s">
        <v>131</v>
      </c>
      <c r="E174" s="15" t="s">
        <v>22</v>
      </c>
      <c r="F174" s="16"/>
      <c r="G174" s="17"/>
      <c r="H174" s="17"/>
    </row>
    <row r="175" spans="1:8" x14ac:dyDescent="0.25">
      <c r="A175" s="14">
        <v>11900</v>
      </c>
      <c r="B175" s="14" t="s">
        <v>19</v>
      </c>
      <c r="C175" s="14" t="s">
        <v>182</v>
      </c>
      <c r="D175" s="14" t="s">
        <v>131</v>
      </c>
      <c r="E175" s="15" t="s">
        <v>22</v>
      </c>
      <c r="F175" s="16"/>
      <c r="G175" s="17" t="s">
        <v>176</v>
      </c>
      <c r="H175" s="17">
        <v>12000</v>
      </c>
    </row>
    <row r="176" spans="1:8" x14ac:dyDescent="0.25">
      <c r="A176" s="14">
        <v>12190</v>
      </c>
      <c r="B176" s="14" t="s">
        <v>19</v>
      </c>
      <c r="C176" s="14" t="s">
        <v>183</v>
      </c>
      <c r="D176" s="14" t="s">
        <v>131</v>
      </c>
      <c r="E176" s="15" t="s">
        <v>22</v>
      </c>
      <c r="F176" s="16"/>
      <c r="G176" s="17" t="s">
        <v>164</v>
      </c>
      <c r="H176" s="17">
        <v>15000</v>
      </c>
    </row>
    <row r="177" spans="1:8" x14ac:dyDescent="0.25">
      <c r="A177" s="14">
        <v>12300</v>
      </c>
      <c r="B177" s="14" t="s">
        <v>19</v>
      </c>
      <c r="C177" s="14" t="s">
        <v>184</v>
      </c>
      <c r="D177" s="14" t="s">
        <v>131</v>
      </c>
      <c r="E177" s="15" t="s">
        <v>22</v>
      </c>
      <c r="F177" s="16"/>
      <c r="G177" s="17" t="s">
        <v>164</v>
      </c>
      <c r="H177" s="17">
        <v>15000</v>
      </c>
    </row>
    <row r="178" spans="1:8" x14ac:dyDescent="0.25">
      <c r="A178" s="14">
        <v>12500</v>
      </c>
      <c r="B178" s="14" t="s">
        <v>63</v>
      </c>
      <c r="C178" s="14" t="s">
        <v>168</v>
      </c>
      <c r="D178" s="14" t="s">
        <v>131</v>
      </c>
      <c r="E178" s="15" t="s">
        <v>22</v>
      </c>
      <c r="F178" s="16"/>
      <c r="G178" s="17"/>
      <c r="H178" s="17"/>
    </row>
    <row r="179" spans="1:8" x14ac:dyDescent="0.25">
      <c r="A179" s="14">
        <v>12400</v>
      </c>
      <c r="B179" s="14" t="s">
        <v>19</v>
      </c>
      <c r="C179" s="14" t="s">
        <v>185</v>
      </c>
      <c r="D179" s="14" t="s">
        <v>131</v>
      </c>
      <c r="E179" s="15" t="s">
        <v>22</v>
      </c>
      <c r="F179" s="16"/>
      <c r="G179" s="17" t="s">
        <v>168</v>
      </c>
      <c r="H179" s="17">
        <v>12500</v>
      </c>
    </row>
    <row r="180" spans="1:8" x14ac:dyDescent="0.25">
      <c r="A180" s="14">
        <v>12700</v>
      </c>
      <c r="B180" s="14" t="s">
        <v>19</v>
      </c>
      <c r="C180" s="14" t="s">
        <v>186</v>
      </c>
      <c r="D180" s="14" t="s">
        <v>131</v>
      </c>
      <c r="E180" s="15" t="s">
        <v>22</v>
      </c>
      <c r="F180" s="16"/>
      <c r="G180" s="17" t="s">
        <v>166</v>
      </c>
      <c r="H180" s="17">
        <v>21100</v>
      </c>
    </row>
    <row r="181" spans="1:8" x14ac:dyDescent="0.25">
      <c r="A181" s="14">
        <v>12900</v>
      </c>
      <c r="B181" s="14" t="s">
        <v>19</v>
      </c>
      <c r="C181" s="14" t="s">
        <v>187</v>
      </c>
      <c r="D181" s="14" t="s">
        <v>131</v>
      </c>
      <c r="E181" s="15" t="s">
        <v>22</v>
      </c>
      <c r="F181" s="16"/>
      <c r="G181" s="17" t="s">
        <v>166</v>
      </c>
      <c r="H181" s="17">
        <v>21100</v>
      </c>
    </row>
    <row r="182" spans="1:8" x14ac:dyDescent="0.25">
      <c r="A182" s="14">
        <v>13100</v>
      </c>
      <c r="B182" s="14" t="s">
        <v>63</v>
      </c>
      <c r="C182" s="14" t="s">
        <v>189</v>
      </c>
      <c r="D182" s="14" t="s">
        <v>131</v>
      </c>
      <c r="E182" s="15" t="s">
        <v>22</v>
      </c>
      <c r="F182" s="16"/>
      <c r="G182" s="17"/>
      <c r="H182" s="17"/>
    </row>
    <row r="183" spans="1:8" x14ac:dyDescent="0.25">
      <c r="A183" s="14">
        <v>12990</v>
      </c>
      <c r="B183" s="14" t="s">
        <v>19</v>
      </c>
      <c r="C183" s="14" t="s">
        <v>188</v>
      </c>
      <c r="D183" s="14" t="s">
        <v>131</v>
      </c>
      <c r="E183" s="15" t="s">
        <v>22</v>
      </c>
      <c r="F183" s="16"/>
      <c r="G183" s="17" t="s">
        <v>189</v>
      </c>
      <c r="H183" s="17">
        <v>13100</v>
      </c>
    </row>
    <row r="184" spans="1:8" x14ac:dyDescent="0.25">
      <c r="A184" s="14">
        <v>13300</v>
      </c>
      <c r="B184" s="14" t="s">
        <v>63</v>
      </c>
      <c r="C184" s="14" t="s">
        <v>191</v>
      </c>
      <c r="D184" s="14" t="s">
        <v>131</v>
      </c>
      <c r="E184" s="15" t="s">
        <v>22</v>
      </c>
      <c r="F184" s="16"/>
      <c r="G184" s="17"/>
      <c r="H184" s="17"/>
    </row>
    <row r="185" spans="1:8" x14ac:dyDescent="0.25">
      <c r="A185" s="14">
        <v>13200</v>
      </c>
      <c r="B185" s="14" t="s">
        <v>19</v>
      </c>
      <c r="C185" s="14" t="s">
        <v>190</v>
      </c>
      <c r="D185" s="14" t="s">
        <v>131</v>
      </c>
      <c r="E185" s="15" t="s">
        <v>22</v>
      </c>
      <c r="F185" s="16"/>
      <c r="G185" s="17" t="s">
        <v>191</v>
      </c>
      <c r="H185" s="17">
        <v>13300</v>
      </c>
    </row>
    <row r="186" spans="1:8" x14ac:dyDescent="0.25">
      <c r="A186" s="14">
        <v>13400</v>
      </c>
      <c r="B186" s="14" t="s">
        <v>19</v>
      </c>
      <c r="C186" s="14" t="s">
        <v>192</v>
      </c>
      <c r="D186" s="14" t="s">
        <v>131</v>
      </c>
      <c r="E186" s="15" t="s">
        <v>22</v>
      </c>
      <c r="F186" s="16"/>
      <c r="G186" s="17" t="s">
        <v>164</v>
      </c>
      <c r="H186" s="17">
        <v>15000</v>
      </c>
    </row>
    <row r="187" spans="1:8" x14ac:dyDescent="0.25">
      <c r="A187" s="14">
        <v>13500</v>
      </c>
      <c r="B187" s="14" t="s">
        <v>19</v>
      </c>
      <c r="C187" s="14" t="s">
        <v>193</v>
      </c>
      <c r="D187" s="14" t="s">
        <v>131</v>
      </c>
      <c r="E187" s="15" t="s">
        <v>22</v>
      </c>
      <c r="F187" s="16"/>
      <c r="G187" s="17" t="s">
        <v>179</v>
      </c>
      <c r="H187" s="17">
        <v>16000</v>
      </c>
    </row>
    <row r="188" spans="1:8" x14ac:dyDescent="0.25">
      <c r="A188" s="14">
        <v>13600</v>
      </c>
      <c r="B188" s="14" t="s">
        <v>19</v>
      </c>
      <c r="C188" s="14" t="s">
        <v>194</v>
      </c>
      <c r="D188" s="14" t="s">
        <v>131</v>
      </c>
      <c r="E188" s="15" t="s">
        <v>22</v>
      </c>
      <c r="F188" s="16"/>
      <c r="G188" s="17" t="s">
        <v>195</v>
      </c>
      <c r="H188" s="17">
        <v>14000</v>
      </c>
    </row>
    <row r="189" spans="1:8" x14ac:dyDescent="0.25">
      <c r="A189" s="14">
        <v>13690</v>
      </c>
      <c r="B189" s="14" t="s">
        <v>19</v>
      </c>
      <c r="C189" s="14" t="s">
        <v>196</v>
      </c>
      <c r="D189" s="14" t="s">
        <v>131</v>
      </c>
      <c r="E189" s="15" t="s">
        <v>22</v>
      </c>
      <c r="F189" s="16"/>
      <c r="G189" s="17" t="s">
        <v>179</v>
      </c>
      <c r="H189" s="17">
        <v>16000</v>
      </c>
    </row>
    <row r="190" spans="1:8" x14ac:dyDescent="0.25">
      <c r="A190" s="14">
        <v>13750</v>
      </c>
      <c r="B190" s="14" t="s">
        <v>19</v>
      </c>
      <c r="C190" s="14" t="s">
        <v>197</v>
      </c>
      <c r="D190" s="14" t="s">
        <v>131</v>
      </c>
      <c r="E190" s="15" t="s">
        <v>22</v>
      </c>
      <c r="F190" s="16"/>
      <c r="G190" s="17" t="s">
        <v>195</v>
      </c>
      <c r="H190" s="17">
        <v>14000</v>
      </c>
    </row>
    <row r="191" spans="1:8" x14ac:dyDescent="0.25">
      <c r="A191" s="14">
        <v>14000</v>
      </c>
      <c r="B191" s="14" t="s">
        <v>63</v>
      </c>
      <c r="C191" s="14" t="s">
        <v>195</v>
      </c>
      <c r="D191" s="14" t="s">
        <v>131</v>
      </c>
      <c r="E191" s="15" t="s">
        <v>22</v>
      </c>
      <c r="F191" s="16"/>
      <c r="G191" s="17"/>
      <c r="H191" s="17"/>
    </row>
    <row r="192" spans="1:8" x14ac:dyDescent="0.25">
      <c r="A192" s="14">
        <v>13890</v>
      </c>
      <c r="B192" s="14" t="s">
        <v>19</v>
      </c>
      <c r="C192" s="14" t="s">
        <v>198</v>
      </c>
      <c r="D192" s="14" t="s">
        <v>131</v>
      </c>
      <c r="E192" s="15" t="s">
        <v>22</v>
      </c>
      <c r="F192" s="16"/>
      <c r="G192" s="17" t="s">
        <v>195</v>
      </c>
      <c r="H192" s="17">
        <v>14000</v>
      </c>
    </row>
    <row r="193" spans="1:8" x14ac:dyDescent="0.25">
      <c r="A193" s="14">
        <v>14100</v>
      </c>
      <c r="B193" s="14" t="s">
        <v>19</v>
      </c>
      <c r="C193" s="14" t="s">
        <v>199</v>
      </c>
      <c r="D193" s="14" t="s">
        <v>131</v>
      </c>
      <c r="E193" s="15" t="s">
        <v>22</v>
      </c>
      <c r="F193" s="16"/>
      <c r="G193" s="17" t="s">
        <v>191</v>
      </c>
      <c r="H193" s="17">
        <v>13300</v>
      </c>
    </row>
    <row r="194" spans="1:8" x14ac:dyDescent="0.25">
      <c r="A194" s="14">
        <v>14200</v>
      </c>
      <c r="B194" s="14" t="s">
        <v>19</v>
      </c>
      <c r="C194" s="14" t="s">
        <v>200</v>
      </c>
      <c r="D194" s="14" t="s">
        <v>131</v>
      </c>
      <c r="E194" s="15" t="s">
        <v>22</v>
      </c>
      <c r="F194" s="16"/>
      <c r="G194" s="17" t="s">
        <v>179</v>
      </c>
      <c r="H194" s="17">
        <v>16000</v>
      </c>
    </row>
    <row r="195" spans="1:8" x14ac:dyDescent="0.25">
      <c r="A195" s="14">
        <v>14300</v>
      </c>
      <c r="B195" s="14" t="s">
        <v>19</v>
      </c>
      <c r="C195" s="14" t="s">
        <v>201</v>
      </c>
      <c r="D195" s="14" t="s">
        <v>131</v>
      </c>
      <c r="E195" s="15" t="s">
        <v>22</v>
      </c>
      <c r="F195" s="16"/>
      <c r="G195" s="17" t="s">
        <v>166</v>
      </c>
      <c r="H195" s="17">
        <v>21100</v>
      </c>
    </row>
    <row r="196" spans="1:8" x14ac:dyDescent="0.25">
      <c r="A196" s="14">
        <v>14400</v>
      </c>
      <c r="B196" s="14" t="s">
        <v>19</v>
      </c>
      <c r="C196" s="14" t="s">
        <v>202</v>
      </c>
      <c r="D196" s="14" t="s">
        <v>131</v>
      </c>
      <c r="E196" s="15" t="s">
        <v>22</v>
      </c>
      <c r="F196" s="16"/>
      <c r="G196" s="17" t="s">
        <v>176</v>
      </c>
      <c r="H196" s="17">
        <v>12000</v>
      </c>
    </row>
    <row r="197" spans="1:8" x14ac:dyDescent="0.25">
      <c r="A197" s="14">
        <v>14500</v>
      </c>
      <c r="B197" s="14" t="s">
        <v>19</v>
      </c>
      <c r="C197" s="14" t="s">
        <v>203</v>
      </c>
      <c r="D197" s="14" t="s">
        <v>131</v>
      </c>
      <c r="E197" s="15" t="s">
        <v>22</v>
      </c>
      <c r="F197" s="16"/>
      <c r="G197" s="17" t="s">
        <v>195</v>
      </c>
      <c r="H197" s="17">
        <v>14000</v>
      </c>
    </row>
    <row r="198" spans="1:8" x14ac:dyDescent="0.25">
      <c r="A198" s="14">
        <v>14700</v>
      </c>
      <c r="B198" s="14" t="s">
        <v>19</v>
      </c>
      <c r="C198" s="14" t="s">
        <v>204</v>
      </c>
      <c r="D198" s="14" t="s">
        <v>131</v>
      </c>
      <c r="E198" s="15" t="s">
        <v>22</v>
      </c>
      <c r="F198" s="16"/>
      <c r="G198" s="17" t="s">
        <v>164</v>
      </c>
      <c r="H198" s="17">
        <v>15000</v>
      </c>
    </row>
    <row r="199" spans="1:8" x14ac:dyDescent="0.25">
      <c r="A199" s="14">
        <v>14800</v>
      </c>
      <c r="B199" s="14" t="s">
        <v>19</v>
      </c>
      <c r="C199" s="14" t="s">
        <v>205</v>
      </c>
      <c r="D199" s="14" t="s">
        <v>131</v>
      </c>
      <c r="E199" s="15" t="s">
        <v>22</v>
      </c>
      <c r="F199" s="16"/>
      <c r="G199" s="17" t="s">
        <v>166</v>
      </c>
      <c r="H199" s="17">
        <v>21100</v>
      </c>
    </row>
    <row r="200" spans="1:8" x14ac:dyDescent="0.25">
      <c r="A200" s="14">
        <v>14830</v>
      </c>
      <c r="B200" s="14" t="s">
        <v>19</v>
      </c>
      <c r="C200" s="14" t="s">
        <v>206</v>
      </c>
      <c r="D200" s="14" t="s">
        <v>131</v>
      </c>
      <c r="E200" s="15" t="s">
        <v>22</v>
      </c>
      <c r="F200" s="16"/>
      <c r="G200" s="17" t="s">
        <v>195</v>
      </c>
      <c r="H200" s="17">
        <v>14000</v>
      </c>
    </row>
    <row r="201" spans="1:8" x14ac:dyDescent="0.25">
      <c r="A201" s="14">
        <v>14860</v>
      </c>
      <c r="B201" s="14" t="s">
        <v>19</v>
      </c>
      <c r="C201" s="14" t="s">
        <v>207</v>
      </c>
      <c r="D201" s="14" t="s">
        <v>131</v>
      </c>
      <c r="E201" s="15" t="s">
        <v>22</v>
      </c>
      <c r="F201" s="16"/>
      <c r="G201" s="17" t="s">
        <v>208</v>
      </c>
      <c r="H201" s="17">
        <v>18150</v>
      </c>
    </row>
    <row r="202" spans="1:8" x14ac:dyDescent="0.25">
      <c r="A202" s="14">
        <v>14890</v>
      </c>
      <c r="B202" s="14" t="s">
        <v>19</v>
      </c>
      <c r="C202" s="14" t="s">
        <v>209</v>
      </c>
      <c r="D202" s="14" t="s">
        <v>131</v>
      </c>
      <c r="E202" s="15" t="s">
        <v>22</v>
      </c>
      <c r="F202" s="16"/>
      <c r="G202" s="17" t="s">
        <v>210</v>
      </c>
      <c r="H202" s="17">
        <v>19900</v>
      </c>
    </row>
    <row r="203" spans="1:8" x14ac:dyDescent="0.25">
      <c r="A203" s="14">
        <v>15000</v>
      </c>
      <c r="B203" s="14" t="s">
        <v>63</v>
      </c>
      <c r="C203" s="14" t="s">
        <v>164</v>
      </c>
      <c r="D203" s="14" t="s">
        <v>131</v>
      </c>
      <c r="E203" s="15" t="s">
        <v>22</v>
      </c>
      <c r="F203" s="16"/>
      <c r="G203" s="17"/>
      <c r="H203" s="17"/>
    </row>
    <row r="204" spans="1:8" x14ac:dyDescent="0.25">
      <c r="A204" s="14">
        <v>14895</v>
      </c>
      <c r="B204" s="14" t="s">
        <v>19</v>
      </c>
      <c r="C204" s="14" t="s">
        <v>211</v>
      </c>
      <c r="D204" s="14" t="s">
        <v>131</v>
      </c>
      <c r="E204" s="15" t="s">
        <v>22</v>
      </c>
      <c r="F204" s="16"/>
      <c r="G204" s="17" t="s">
        <v>164</v>
      </c>
      <c r="H204" s="17">
        <v>15000</v>
      </c>
    </row>
    <row r="205" spans="1:8" x14ac:dyDescent="0.25">
      <c r="A205" s="14">
        <v>15100</v>
      </c>
      <c r="B205" s="14" t="s">
        <v>19</v>
      </c>
      <c r="C205" s="14" t="s">
        <v>212</v>
      </c>
      <c r="D205" s="14" t="s">
        <v>131</v>
      </c>
      <c r="E205" s="15" t="s">
        <v>22</v>
      </c>
      <c r="F205" s="16"/>
      <c r="G205" s="17" t="s">
        <v>213</v>
      </c>
      <c r="H205" s="17">
        <v>15400</v>
      </c>
    </row>
    <row r="206" spans="1:8" x14ac:dyDescent="0.25">
      <c r="A206" s="14">
        <v>15150</v>
      </c>
      <c r="B206" s="14" t="s">
        <v>19</v>
      </c>
      <c r="C206" s="14" t="s">
        <v>214</v>
      </c>
      <c r="D206" s="14" t="s">
        <v>131</v>
      </c>
      <c r="E206" s="15" t="s">
        <v>22</v>
      </c>
      <c r="F206" s="16"/>
      <c r="G206" s="17" t="s">
        <v>179</v>
      </c>
      <c r="H206" s="17">
        <v>16000</v>
      </c>
    </row>
    <row r="207" spans="1:8" x14ac:dyDescent="0.25">
      <c r="A207" s="14">
        <v>15200</v>
      </c>
      <c r="B207" s="14" t="s">
        <v>19</v>
      </c>
      <c r="C207" s="14" t="s">
        <v>215</v>
      </c>
      <c r="D207" s="14" t="s">
        <v>131</v>
      </c>
      <c r="E207" s="15" t="s">
        <v>22</v>
      </c>
      <c r="F207" s="16"/>
      <c r="G207" s="17" t="s">
        <v>164</v>
      </c>
      <c r="H207" s="17">
        <v>15000</v>
      </c>
    </row>
    <row r="208" spans="1:8" x14ac:dyDescent="0.25">
      <c r="A208" s="14">
        <v>15400</v>
      </c>
      <c r="B208" s="14" t="s">
        <v>63</v>
      </c>
      <c r="C208" s="14" t="s">
        <v>213</v>
      </c>
      <c r="D208" s="14" t="s">
        <v>131</v>
      </c>
      <c r="E208" s="15" t="s">
        <v>22</v>
      </c>
      <c r="F208" s="16"/>
      <c r="G208" s="17"/>
      <c r="H208" s="17"/>
    </row>
    <row r="209" spans="1:8" x14ac:dyDescent="0.25">
      <c r="A209" s="14">
        <v>15290</v>
      </c>
      <c r="B209" s="14" t="s">
        <v>19</v>
      </c>
      <c r="C209" s="14" t="s">
        <v>216</v>
      </c>
      <c r="D209" s="14" t="s">
        <v>131</v>
      </c>
      <c r="E209" s="15" t="s">
        <v>22</v>
      </c>
      <c r="F209" s="16"/>
      <c r="G209" s="17" t="s">
        <v>213</v>
      </c>
      <c r="H209" s="17">
        <v>15400</v>
      </c>
    </row>
    <row r="210" spans="1:8" x14ac:dyDescent="0.25">
      <c r="A210" s="14">
        <v>15600</v>
      </c>
      <c r="B210" s="14" t="s">
        <v>63</v>
      </c>
      <c r="C210" s="14" t="s">
        <v>218</v>
      </c>
      <c r="D210" s="14" t="s">
        <v>131</v>
      </c>
      <c r="E210" s="15" t="s">
        <v>22</v>
      </c>
      <c r="F210" s="16"/>
      <c r="G210" s="17"/>
      <c r="H210" s="17"/>
    </row>
    <row r="211" spans="1:8" x14ac:dyDescent="0.25">
      <c r="A211" s="14">
        <v>15500</v>
      </c>
      <c r="B211" s="14" t="s">
        <v>19</v>
      </c>
      <c r="C211" s="14" t="s">
        <v>217</v>
      </c>
      <c r="D211" s="14" t="s">
        <v>131</v>
      </c>
      <c r="E211" s="15" t="s">
        <v>22</v>
      </c>
      <c r="F211" s="16"/>
      <c r="G211" s="17" t="s">
        <v>218</v>
      </c>
      <c r="H211" s="17">
        <v>15600</v>
      </c>
    </row>
    <row r="212" spans="1:8" x14ac:dyDescent="0.25">
      <c r="A212" s="14">
        <v>15800</v>
      </c>
      <c r="B212" s="14" t="s">
        <v>63</v>
      </c>
      <c r="C212" s="14" t="s">
        <v>181</v>
      </c>
      <c r="D212" s="14" t="s">
        <v>131</v>
      </c>
      <c r="E212" s="15" t="s">
        <v>22</v>
      </c>
      <c r="F212" s="16"/>
      <c r="G212" s="17"/>
      <c r="H212" s="17"/>
    </row>
    <row r="213" spans="1:8" x14ac:dyDescent="0.25">
      <c r="A213" s="14">
        <v>15690</v>
      </c>
      <c r="B213" s="14" t="s">
        <v>19</v>
      </c>
      <c r="C213" s="14" t="s">
        <v>219</v>
      </c>
      <c r="D213" s="14" t="s">
        <v>131</v>
      </c>
      <c r="E213" s="15" t="s">
        <v>22</v>
      </c>
      <c r="F213" s="16"/>
      <c r="G213" s="17" t="s">
        <v>181</v>
      </c>
      <c r="H213" s="17">
        <v>15800</v>
      </c>
    </row>
    <row r="214" spans="1:8" x14ac:dyDescent="0.25">
      <c r="A214" s="14">
        <v>15900</v>
      </c>
      <c r="B214" s="14" t="s">
        <v>19</v>
      </c>
      <c r="C214" s="14" t="s">
        <v>220</v>
      </c>
      <c r="D214" s="14" t="s">
        <v>131</v>
      </c>
      <c r="E214" s="15" t="s">
        <v>22</v>
      </c>
      <c r="F214" s="16"/>
      <c r="G214" s="17" t="s">
        <v>166</v>
      </c>
      <c r="H214" s="17">
        <v>21100</v>
      </c>
    </row>
    <row r="215" spans="1:8" x14ac:dyDescent="0.25">
      <c r="A215" s="14">
        <v>15950</v>
      </c>
      <c r="B215" s="14" t="s">
        <v>19</v>
      </c>
      <c r="C215" s="14" t="s">
        <v>221</v>
      </c>
      <c r="D215" s="14" t="s">
        <v>131</v>
      </c>
      <c r="E215" s="15" t="s">
        <v>22</v>
      </c>
      <c r="F215" s="16"/>
      <c r="G215" s="17" t="s">
        <v>170</v>
      </c>
      <c r="H215" s="17">
        <v>18500</v>
      </c>
    </row>
    <row r="216" spans="1:8" x14ac:dyDescent="0.25">
      <c r="A216" s="14">
        <v>15980</v>
      </c>
      <c r="B216" s="14" t="s">
        <v>19</v>
      </c>
      <c r="C216" s="14" t="s">
        <v>222</v>
      </c>
      <c r="D216" s="14" t="s">
        <v>131</v>
      </c>
      <c r="E216" s="15" t="s">
        <v>22</v>
      </c>
      <c r="F216" s="16"/>
      <c r="G216" s="17" t="s">
        <v>179</v>
      </c>
      <c r="H216" s="17">
        <v>16000</v>
      </c>
    </row>
    <row r="217" spans="1:8" x14ac:dyDescent="0.25">
      <c r="A217" s="14">
        <v>16000</v>
      </c>
      <c r="B217" s="14" t="s">
        <v>63</v>
      </c>
      <c r="C217" s="14" t="s">
        <v>179</v>
      </c>
      <c r="D217" s="14" t="s">
        <v>131</v>
      </c>
      <c r="E217" s="15" t="s">
        <v>22</v>
      </c>
      <c r="F217" s="16"/>
      <c r="G217" s="17"/>
      <c r="H217" s="17"/>
    </row>
    <row r="218" spans="1:8" x14ac:dyDescent="0.25">
      <c r="A218" s="14">
        <v>16200</v>
      </c>
      <c r="B218" s="14" t="s">
        <v>19</v>
      </c>
      <c r="C218" s="14" t="s">
        <v>223</v>
      </c>
      <c r="D218" s="14" t="s">
        <v>131</v>
      </c>
      <c r="E218" s="15" t="s">
        <v>22</v>
      </c>
      <c r="F218" s="16"/>
      <c r="G218" s="17" t="s">
        <v>164</v>
      </c>
      <c r="H218" s="17">
        <v>15000</v>
      </c>
    </row>
    <row r="219" spans="1:8" x14ac:dyDescent="0.25">
      <c r="A219" s="14">
        <v>16300</v>
      </c>
      <c r="B219" s="14" t="s">
        <v>19</v>
      </c>
      <c r="C219" s="14" t="s">
        <v>224</v>
      </c>
      <c r="D219" s="14" t="s">
        <v>131</v>
      </c>
      <c r="E219" s="15" t="s">
        <v>22</v>
      </c>
      <c r="F219" s="16"/>
      <c r="G219" s="17" t="s">
        <v>195</v>
      </c>
      <c r="H219" s="17">
        <v>14000</v>
      </c>
    </row>
    <row r="220" spans="1:8" x14ac:dyDescent="0.25">
      <c r="A220" s="14">
        <v>16400</v>
      </c>
      <c r="B220" s="14" t="s">
        <v>19</v>
      </c>
      <c r="C220" s="14" t="s">
        <v>225</v>
      </c>
      <c r="D220" s="14" t="s">
        <v>131</v>
      </c>
      <c r="E220" s="15" t="s">
        <v>22</v>
      </c>
      <c r="F220" s="16"/>
      <c r="G220" s="17" t="s">
        <v>181</v>
      </c>
      <c r="H220" s="17">
        <v>15800</v>
      </c>
    </row>
    <row r="221" spans="1:8" x14ac:dyDescent="0.25">
      <c r="A221" s="14">
        <v>16450</v>
      </c>
      <c r="B221" s="14" t="s">
        <v>19</v>
      </c>
      <c r="C221" s="14" t="s">
        <v>226</v>
      </c>
      <c r="D221" s="14" t="s">
        <v>131</v>
      </c>
      <c r="E221" s="15" t="s">
        <v>22</v>
      </c>
      <c r="F221" s="16"/>
      <c r="G221" s="17" t="s">
        <v>210</v>
      </c>
      <c r="H221" s="17">
        <v>19900</v>
      </c>
    </row>
    <row r="222" spans="1:8" x14ac:dyDescent="0.25">
      <c r="A222" s="14">
        <v>16500</v>
      </c>
      <c r="B222" s="14" t="s">
        <v>19</v>
      </c>
      <c r="C222" s="14" t="s">
        <v>227</v>
      </c>
      <c r="D222" s="14" t="s">
        <v>131</v>
      </c>
      <c r="E222" s="15" t="s">
        <v>22</v>
      </c>
      <c r="F222" s="16"/>
      <c r="G222" s="17" t="s">
        <v>210</v>
      </c>
      <c r="H222" s="17">
        <v>19900</v>
      </c>
    </row>
    <row r="223" spans="1:8" x14ac:dyDescent="0.25">
      <c r="A223" s="14">
        <v>16550</v>
      </c>
      <c r="B223" s="14" t="s">
        <v>19</v>
      </c>
      <c r="C223" s="14" t="s">
        <v>228</v>
      </c>
      <c r="D223" s="14" t="s">
        <v>131</v>
      </c>
      <c r="E223" s="15" t="s">
        <v>22</v>
      </c>
      <c r="F223" s="16"/>
      <c r="G223" s="17" t="s">
        <v>213</v>
      </c>
      <c r="H223" s="17">
        <v>15400</v>
      </c>
    </row>
    <row r="224" spans="1:8" x14ac:dyDescent="0.25">
      <c r="A224" s="14">
        <v>16600</v>
      </c>
      <c r="B224" s="14" t="s">
        <v>19</v>
      </c>
      <c r="C224" s="14" t="s">
        <v>229</v>
      </c>
      <c r="D224" s="14" t="s">
        <v>131</v>
      </c>
      <c r="E224" s="15" t="s">
        <v>22</v>
      </c>
      <c r="F224" s="16"/>
      <c r="G224" s="17" t="s">
        <v>176</v>
      </c>
      <c r="H224" s="17">
        <v>12000</v>
      </c>
    </row>
    <row r="225" spans="1:8" x14ac:dyDescent="0.25">
      <c r="A225" s="14">
        <v>16700</v>
      </c>
      <c r="B225" s="14" t="s">
        <v>19</v>
      </c>
      <c r="C225" s="14" t="s">
        <v>230</v>
      </c>
      <c r="D225" s="14" t="s">
        <v>131</v>
      </c>
      <c r="E225" s="15" t="s">
        <v>22</v>
      </c>
      <c r="F225" s="16"/>
      <c r="G225" s="17" t="s">
        <v>164</v>
      </c>
      <c r="H225" s="17">
        <v>15000</v>
      </c>
    </row>
    <row r="226" spans="1:8" x14ac:dyDescent="0.25">
      <c r="A226" s="14">
        <v>16800</v>
      </c>
      <c r="B226" s="14" t="s">
        <v>19</v>
      </c>
      <c r="C226" s="14" t="s">
        <v>231</v>
      </c>
      <c r="D226" s="14" t="s">
        <v>131</v>
      </c>
      <c r="E226" s="15" t="s">
        <v>22</v>
      </c>
      <c r="F226" s="16"/>
      <c r="G226" s="17" t="s">
        <v>164</v>
      </c>
      <c r="H226" s="17">
        <v>15000</v>
      </c>
    </row>
    <row r="227" spans="1:8" x14ac:dyDescent="0.25">
      <c r="A227" s="14">
        <v>16850</v>
      </c>
      <c r="B227" s="14" t="s">
        <v>19</v>
      </c>
      <c r="C227" s="14" t="s">
        <v>232</v>
      </c>
      <c r="D227" s="14" t="s">
        <v>131</v>
      </c>
      <c r="E227" s="15" t="s">
        <v>22</v>
      </c>
      <c r="F227" s="16"/>
      <c r="G227" s="17" t="s">
        <v>213</v>
      </c>
      <c r="H227" s="17">
        <v>15400</v>
      </c>
    </row>
    <row r="228" spans="1:8" x14ac:dyDescent="0.25">
      <c r="A228" s="14">
        <v>16900</v>
      </c>
      <c r="B228" s="14" t="s">
        <v>19</v>
      </c>
      <c r="C228" s="14" t="s">
        <v>233</v>
      </c>
      <c r="D228" s="14" t="s">
        <v>131</v>
      </c>
      <c r="E228" s="15" t="s">
        <v>22</v>
      </c>
      <c r="F228" s="16"/>
      <c r="G228" s="17" t="s">
        <v>191</v>
      </c>
      <c r="H228" s="17">
        <v>13300</v>
      </c>
    </row>
    <row r="229" spans="1:8" x14ac:dyDescent="0.25">
      <c r="A229" s="14">
        <v>16930</v>
      </c>
      <c r="B229" s="14" t="s">
        <v>19</v>
      </c>
      <c r="C229" s="14" t="s">
        <v>234</v>
      </c>
      <c r="D229" s="14" t="s">
        <v>131</v>
      </c>
      <c r="E229" s="15" t="s">
        <v>22</v>
      </c>
      <c r="F229" s="16"/>
      <c r="G229" s="17" t="s">
        <v>181</v>
      </c>
      <c r="H229" s="17">
        <v>15800</v>
      </c>
    </row>
    <row r="230" spans="1:8" x14ac:dyDescent="0.25">
      <c r="A230" s="14">
        <v>16960</v>
      </c>
      <c r="B230" s="14" t="s">
        <v>19</v>
      </c>
      <c r="C230" s="14" t="s">
        <v>235</v>
      </c>
      <c r="D230" s="14" t="s">
        <v>131</v>
      </c>
      <c r="E230" s="15" t="s">
        <v>22</v>
      </c>
      <c r="F230" s="16"/>
      <c r="G230" s="17" t="s">
        <v>166</v>
      </c>
      <c r="H230" s="17">
        <v>21100</v>
      </c>
    </row>
    <row r="231" spans="1:8" x14ac:dyDescent="0.25">
      <c r="A231" s="14">
        <v>17200</v>
      </c>
      <c r="B231" s="14" t="s">
        <v>19</v>
      </c>
      <c r="C231" s="14" t="s">
        <v>236</v>
      </c>
      <c r="D231" s="14" t="s">
        <v>131</v>
      </c>
      <c r="E231" s="15" t="s">
        <v>27</v>
      </c>
      <c r="F231" s="16"/>
      <c r="G231" s="17"/>
      <c r="H231" s="17"/>
    </row>
    <row r="232" spans="1:8" x14ac:dyDescent="0.25">
      <c r="A232" s="14">
        <v>17300</v>
      </c>
      <c r="B232" s="14" t="s">
        <v>19</v>
      </c>
      <c r="C232" s="14" t="s">
        <v>237</v>
      </c>
      <c r="D232" s="14" t="s">
        <v>131</v>
      </c>
      <c r="E232" s="15" t="s">
        <v>22</v>
      </c>
      <c r="F232" s="16"/>
      <c r="G232" s="17" t="s">
        <v>166</v>
      </c>
      <c r="H232" s="17">
        <v>21100</v>
      </c>
    </row>
    <row r="233" spans="1:8" x14ac:dyDescent="0.25">
      <c r="A233" s="14">
        <v>17400</v>
      </c>
      <c r="B233" s="14" t="s">
        <v>19</v>
      </c>
      <c r="C233" s="14" t="s">
        <v>238</v>
      </c>
      <c r="D233" s="14" t="s">
        <v>131</v>
      </c>
      <c r="E233" s="15" t="s">
        <v>22</v>
      </c>
      <c r="F233" s="16"/>
      <c r="G233" s="17" t="s">
        <v>166</v>
      </c>
      <c r="H233" s="17">
        <v>21100</v>
      </c>
    </row>
    <row r="234" spans="1:8" x14ac:dyDescent="0.25">
      <c r="A234" s="14">
        <v>17500</v>
      </c>
      <c r="B234" s="14" t="s">
        <v>19</v>
      </c>
      <c r="C234" s="14" t="s">
        <v>239</v>
      </c>
      <c r="D234" s="14" t="s">
        <v>131</v>
      </c>
      <c r="E234" s="15" t="s">
        <v>22</v>
      </c>
      <c r="F234" s="16"/>
      <c r="G234" s="17" t="s">
        <v>170</v>
      </c>
      <c r="H234" s="17">
        <v>18500</v>
      </c>
    </row>
    <row r="235" spans="1:8" x14ac:dyDescent="0.25">
      <c r="A235" s="14">
        <v>17600</v>
      </c>
      <c r="B235" s="14" t="s">
        <v>19</v>
      </c>
      <c r="C235" s="14" t="s">
        <v>240</v>
      </c>
      <c r="D235" s="14" t="s">
        <v>131</v>
      </c>
      <c r="E235" s="15" t="s">
        <v>22</v>
      </c>
      <c r="F235" s="16"/>
      <c r="G235" s="17" t="s">
        <v>166</v>
      </c>
      <c r="H235" s="17">
        <v>21100</v>
      </c>
    </row>
    <row r="236" spans="1:8" x14ac:dyDescent="0.25">
      <c r="A236" s="14">
        <v>17700</v>
      </c>
      <c r="B236" s="14" t="s">
        <v>19</v>
      </c>
      <c r="C236" s="14" t="s">
        <v>241</v>
      </c>
      <c r="D236" s="14" t="s">
        <v>131</v>
      </c>
      <c r="E236" s="15" t="s">
        <v>22</v>
      </c>
      <c r="F236" s="16"/>
      <c r="G236" s="17" t="s">
        <v>164</v>
      </c>
      <c r="H236" s="17">
        <v>15000</v>
      </c>
    </row>
    <row r="237" spans="1:8" x14ac:dyDescent="0.25">
      <c r="A237" s="14">
        <v>17800</v>
      </c>
      <c r="B237" s="14" t="s">
        <v>19</v>
      </c>
      <c r="C237" s="14" t="s">
        <v>242</v>
      </c>
      <c r="D237" s="14" t="s">
        <v>131</v>
      </c>
      <c r="E237" s="15" t="s">
        <v>22</v>
      </c>
      <c r="F237" s="16"/>
      <c r="G237" s="17" t="s">
        <v>172</v>
      </c>
      <c r="H237" s="17">
        <v>11200</v>
      </c>
    </row>
    <row r="238" spans="1:8" x14ac:dyDescent="0.25">
      <c r="A238" s="14">
        <v>17850</v>
      </c>
      <c r="B238" s="14" t="s">
        <v>19</v>
      </c>
      <c r="C238" s="14" t="s">
        <v>243</v>
      </c>
      <c r="D238" s="14" t="s">
        <v>131</v>
      </c>
      <c r="E238" s="15" t="s">
        <v>22</v>
      </c>
      <c r="F238" s="16"/>
      <c r="G238" s="17" t="s">
        <v>179</v>
      </c>
      <c r="H238" s="17">
        <v>16000</v>
      </c>
    </row>
    <row r="239" spans="1:8" x14ac:dyDescent="0.25">
      <c r="A239" s="14">
        <v>17900</v>
      </c>
      <c r="B239" s="14" t="s">
        <v>19</v>
      </c>
      <c r="C239" s="14" t="s">
        <v>244</v>
      </c>
      <c r="D239" s="14" t="s">
        <v>131</v>
      </c>
      <c r="E239" s="15" t="s">
        <v>22</v>
      </c>
      <c r="F239" s="16"/>
      <c r="G239" s="17" t="s">
        <v>195</v>
      </c>
      <c r="H239" s="17">
        <v>14000</v>
      </c>
    </row>
    <row r="240" spans="1:8" x14ac:dyDescent="0.25">
      <c r="A240" s="14">
        <v>17950</v>
      </c>
      <c r="B240" s="14" t="s">
        <v>19</v>
      </c>
      <c r="C240" s="14" t="s">
        <v>245</v>
      </c>
      <c r="D240" s="14" t="s">
        <v>131</v>
      </c>
      <c r="E240" s="15" t="s">
        <v>22</v>
      </c>
      <c r="F240" s="16"/>
      <c r="G240" s="17" t="s">
        <v>210</v>
      </c>
      <c r="H240" s="17">
        <v>19900</v>
      </c>
    </row>
    <row r="241" spans="1:8" x14ac:dyDescent="0.25">
      <c r="A241" s="14">
        <v>17990</v>
      </c>
      <c r="B241" s="14" t="s">
        <v>19</v>
      </c>
      <c r="C241" s="14" t="s">
        <v>246</v>
      </c>
      <c r="D241" s="14" t="s">
        <v>131</v>
      </c>
      <c r="E241" s="15" t="s">
        <v>22</v>
      </c>
      <c r="F241" s="16"/>
      <c r="G241" s="17" t="s">
        <v>213</v>
      </c>
      <c r="H241" s="17">
        <v>15400</v>
      </c>
    </row>
    <row r="242" spans="1:8" x14ac:dyDescent="0.25">
      <c r="A242" s="14">
        <v>18100</v>
      </c>
      <c r="B242" s="14" t="s">
        <v>19</v>
      </c>
      <c r="C242" s="14" t="s">
        <v>247</v>
      </c>
      <c r="D242" s="14" t="s">
        <v>131</v>
      </c>
      <c r="E242" s="15" t="s">
        <v>22</v>
      </c>
      <c r="F242" s="16"/>
      <c r="G242" s="17"/>
      <c r="H242" s="17"/>
    </row>
    <row r="243" spans="1:8" x14ac:dyDescent="0.25">
      <c r="A243" s="14">
        <v>18150</v>
      </c>
      <c r="B243" s="14" t="s">
        <v>63</v>
      </c>
      <c r="C243" s="14" t="s">
        <v>208</v>
      </c>
      <c r="D243" s="14" t="s">
        <v>131</v>
      </c>
      <c r="E243" s="15" t="s">
        <v>22</v>
      </c>
      <c r="F243" s="16"/>
      <c r="G243" s="17"/>
      <c r="H243" s="17"/>
    </row>
    <row r="244" spans="1:8" x14ac:dyDescent="0.25">
      <c r="A244" s="14">
        <v>18130</v>
      </c>
      <c r="B244" s="14" t="s">
        <v>19</v>
      </c>
      <c r="C244" s="14" t="s">
        <v>248</v>
      </c>
      <c r="D244" s="14" t="s">
        <v>131</v>
      </c>
      <c r="E244" s="15" t="s">
        <v>22</v>
      </c>
      <c r="F244" s="16"/>
      <c r="G244" s="17" t="s">
        <v>208</v>
      </c>
      <c r="H244" s="17">
        <v>18150</v>
      </c>
    </row>
    <row r="245" spans="1:8" x14ac:dyDescent="0.25">
      <c r="A245" s="14">
        <v>18200</v>
      </c>
      <c r="B245" s="14" t="s">
        <v>19</v>
      </c>
      <c r="C245" s="14" t="s">
        <v>249</v>
      </c>
      <c r="D245" s="14" t="s">
        <v>131</v>
      </c>
      <c r="E245" s="15" t="s">
        <v>22</v>
      </c>
      <c r="F245" s="16"/>
      <c r="G245" s="17" t="s">
        <v>170</v>
      </c>
      <c r="H245" s="17">
        <v>18500</v>
      </c>
    </row>
    <row r="246" spans="1:8" x14ac:dyDescent="0.25">
      <c r="A246" s="14">
        <v>18300</v>
      </c>
      <c r="B246" s="14" t="s">
        <v>19</v>
      </c>
      <c r="C246" s="14" t="s">
        <v>250</v>
      </c>
      <c r="D246" s="14" t="s">
        <v>131</v>
      </c>
      <c r="E246" s="15" t="s">
        <v>22</v>
      </c>
      <c r="F246" s="16"/>
      <c r="G246" s="17" t="s">
        <v>179</v>
      </c>
      <c r="H246" s="17">
        <v>16000</v>
      </c>
    </row>
    <row r="247" spans="1:8" x14ac:dyDescent="0.25">
      <c r="A247" s="14">
        <v>18500</v>
      </c>
      <c r="B247" s="14" t="s">
        <v>63</v>
      </c>
      <c r="C247" s="14" t="s">
        <v>170</v>
      </c>
      <c r="D247" s="14" t="s">
        <v>131</v>
      </c>
      <c r="E247" s="15" t="s">
        <v>22</v>
      </c>
      <c r="F247" s="16"/>
      <c r="G247" s="17"/>
      <c r="H247" s="17"/>
    </row>
    <row r="248" spans="1:8" x14ac:dyDescent="0.25">
      <c r="A248" s="14">
        <v>18530</v>
      </c>
      <c r="B248" s="14" t="s">
        <v>19</v>
      </c>
      <c r="C248" s="14" t="s">
        <v>251</v>
      </c>
      <c r="D248" s="14" t="s">
        <v>131</v>
      </c>
      <c r="E248" s="15"/>
      <c r="F248" s="16" t="s">
        <v>53</v>
      </c>
      <c r="G248" s="17" t="s">
        <v>166</v>
      </c>
      <c r="H248" s="17">
        <v>21100</v>
      </c>
    </row>
    <row r="249" spans="1:8" x14ac:dyDescent="0.25">
      <c r="A249" s="14">
        <v>18560</v>
      </c>
      <c r="B249" s="14" t="s">
        <v>19</v>
      </c>
      <c r="C249" s="14" t="s">
        <v>252</v>
      </c>
      <c r="D249" s="14" t="s">
        <v>131</v>
      </c>
      <c r="E249" s="15" t="s">
        <v>22</v>
      </c>
      <c r="F249" s="16"/>
      <c r="G249" s="17" t="s">
        <v>189</v>
      </c>
      <c r="H249" s="17">
        <v>13100</v>
      </c>
    </row>
    <row r="250" spans="1:8" x14ac:dyDescent="0.25">
      <c r="A250" s="14">
        <v>18590</v>
      </c>
      <c r="B250" s="14" t="s">
        <v>19</v>
      </c>
      <c r="C250" s="14" t="s">
        <v>253</v>
      </c>
      <c r="D250" s="14" t="s">
        <v>131</v>
      </c>
      <c r="E250" s="15" t="s">
        <v>22</v>
      </c>
      <c r="F250" s="16"/>
      <c r="G250" s="17" t="s">
        <v>179</v>
      </c>
      <c r="H250" s="17">
        <v>16000</v>
      </c>
    </row>
    <row r="251" spans="1:8" x14ac:dyDescent="0.25">
      <c r="A251" s="14">
        <v>18700</v>
      </c>
      <c r="B251" s="14" t="s">
        <v>19</v>
      </c>
      <c r="C251" s="14" t="s">
        <v>254</v>
      </c>
      <c r="D251" s="14" t="s">
        <v>131</v>
      </c>
      <c r="E251" s="15" t="s">
        <v>22</v>
      </c>
      <c r="F251" s="16"/>
      <c r="G251" s="17" t="s">
        <v>164</v>
      </c>
      <c r="H251" s="17">
        <v>15000</v>
      </c>
    </row>
    <row r="252" spans="1:8" x14ac:dyDescent="0.25">
      <c r="A252" s="14">
        <v>18750</v>
      </c>
      <c r="B252" s="14" t="s">
        <v>19</v>
      </c>
      <c r="C252" s="14" t="s">
        <v>255</v>
      </c>
      <c r="D252" s="14" t="s">
        <v>131</v>
      </c>
      <c r="E252" s="15" t="s">
        <v>22</v>
      </c>
      <c r="F252" s="16"/>
      <c r="G252" s="17" t="s">
        <v>218</v>
      </c>
      <c r="H252" s="17">
        <v>15600</v>
      </c>
    </row>
    <row r="253" spans="1:8" x14ac:dyDescent="0.25">
      <c r="A253" s="14">
        <v>18800</v>
      </c>
      <c r="B253" s="14" t="s">
        <v>19</v>
      </c>
      <c r="C253" s="14" t="s">
        <v>256</v>
      </c>
      <c r="D253" s="14" t="s">
        <v>131</v>
      </c>
      <c r="E253" s="15" t="s">
        <v>22</v>
      </c>
      <c r="F253" s="16"/>
      <c r="G253" s="17" t="s">
        <v>164</v>
      </c>
      <c r="H253" s="17">
        <v>15000</v>
      </c>
    </row>
    <row r="254" spans="1:8" x14ac:dyDescent="0.25">
      <c r="A254" s="14">
        <v>18900</v>
      </c>
      <c r="B254" s="14" t="s">
        <v>19</v>
      </c>
      <c r="C254" s="14" t="s">
        <v>257</v>
      </c>
      <c r="D254" s="14" t="s">
        <v>131</v>
      </c>
      <c r="E254" s="15" t="s">
        <v>22</v>
      </c>
      <c r="F254" s="16"/>
      <c r="G254" s="17" t="s">
        <v>166</v>
      </c>
      <c r="H254" s="17">
        <v>21100</v>
      </c>
    </row>
    <row r="255" spans="1:8" x14ac:dyDescent="0.25">
      <c r="A255" s="14">
        <v>18950</v>
      </c>
      <c r="B255" s="14" t="s">
        <v>19</v>
      </c>
      <c r="C255" s="14" t="s">
        <v>258</v>
      </c>
      <c r="D255" s="14" t="s">
        <v>131</v>
      </c>
      <c r="E255" s="15" t="s">
        <v>22</v>
      </c>
      <c r="F255" s="16"/>
      <c r="G255" s="17" t="s">
        <v>181</v>
      </c>
      <c r="H255" s="17">
        <v>15800</v>
      </c>
    </row>
    <row r="256" spans="1:8" x14ac:dyDescent="0.25">
      <c r="A256" s="14">
        <v>19000</v>
      </c>
      <c r="B256" s="14" t="s">
        <v>19</v>
      </c>
      <c r="C256" s="14" t="s">
        <v>259</v>
      </c>
      <c r="D256" s="14" t="s">
        <v>131</v>
      </c>
      <c r="E256" s="15" t="s">
        <v>22</v>
      </c>
      <c r="F256" s="16"/>
      <c r="G256" s="17" t="s">
        <v>172</v>
      </c>
      <c r="H256" s="17">
        <v>11200</v>
      </c>
    </row>
    <row r="257" spans="1:8" x14ac:dyDescent="0.25">
      <c r="A257" s="14">
        <v>19100</v>
      </c>
      <c r="B257" s="14" t="s">
        <v>19</v>
      </c>
      <c r="C257" s="14" t="s">
        <v>260</v>
      </c>
      <c r="D257" s="14" t="s">
        <v>131</v>
      </c>
      <c r="E257" s="15" t="s">
        <v>22</v>
      </c>
      <c r="F257" s="16"/>
      <c r="G257" s="17" t="s">
        <v>172</v>
      </c>
      <c r="H257" s="17">
        <v>11200</v>
      </c>
    </row>
    <row r="258" spans="1:8" x14ac:dyDescent="0.25">
      <c r="A258" s="14">
        <v>19200</v>
      </c>
      <c r="B258" s="14" t="s">
        <v>19</v>
      </c>
      <c r="C258" s="14" t="s">
        <v>261</v>
      </c>
      <c r="D258" s="14" t="s">
        <v>131</v>
      </c>
      <c r="E258" s="15" t="s">
        <v>22</v>
      </c>
      <c r="F258" s="16"/>
      <c r="G258" s="17" t="s">
        <v>210</v>
      </c>
      <c r="H258" s="17">
        <v>19900</v>
      </c>
    </row>
    <row r="259" spans="1:8" x14ac:dyDescent="0.25">
      <c r="A259" s="14">
        <v>19350</v>
      </c>
      <c r="B259" s="14" t="s">
        <v>19</v>
      </c>
      <c r="C259" s="14" t="s">
        <v>262</v>
      </c>
      <c r="D259" s="14" t="s">
        <v>131</v>
      </c>
      <c r="E259" s="15" t="s">
        <v>22</v>
      </c>
      <c r="F259" s="16"/>
      <c r="G259" s="17" t="s">
        <v>166</v>
      </c>
      <c r="H259" s="17">
        <v>21100</v>
      </c>
    </row>
    <row r="260" spans="1:8" x14ac:dyDescent="0.25">
      <c r="A260" s="14">
        <v>19400</v>
      </c>
      <c r="B260" s="14" t="s">
        <v>19</v>
      </c>
      <c r="C260" s="14" t="s">
        <v>263</v>
      </c>
      <c r="D260" s="14" t="s">
        <v>131</v>
      </c>
      <c r="E260" s="15" t="s">
        <v>22</v>
      </c>
      <c r="F260" s="16"/>
      <c r="G260" s="17" t="s">
        <v>191</v>
      </c>
      <c r="H260" s="17">
        <v>13300</v>
      </c>
    </row>
    <row r="261" spans="1:8" x14ac:dyDescent="0.25">
      <c r="A261" s="14">
        <v>19490</v>
      </c>
      <c r="B261" s="14" t="s">
        <v>19</v>
      </c>
      <c r="C261" s="14" t="s">
        <v>264</v>
      </c>
      <c r="D261" s="14" t="s">
        <v>131</v>
      </c>
      <c r="E261" s="15" t="s">
        <v>22</v>
      </c>
      <c r="F261" s="16"/>
      <c r="G261" s="17" t="s">
        <v>195</v>
      </c>
      <c r="H261" s="17">
        <v>14000</v>
      </c>
    </row>
    <row r="262" spans="1:8" x14ac:dyDescent="0.25">
      <c r="A262" s="14">
        <v>19600</v>
      </c>
      <c r="B262" s="14" t="s">
        <v>19</v>
      </c>
      <c r="C262" s="14" t="s">
        <v>265</v>
      </c>
      <c r="D262" s="14" t="s">
        <v>131</v>
      </c>
      <c r="E262" s="15" t="s">
        <v>22</v>
      </c>
      <c r="F262" s="16"/>
      <c r="G262" s="17" t="s">
        <v>168</v>
      </c>
      <c r="H262" s="17">
        <v>12500</v>
      </c>
    </row>
    <row r="263" spans="1:8" x14ac:dyDescent="0.25">
      <c r="A263" s="14">
        <v>19700</v>
      </c>
      <c r="B263" s="14" t="s">
        <v>19</v>
      </c>
      <c r="C263" s="14" t="s">
        <v>266</v>
      </c>
      <c r="D263" s="14" t="s">
        <v>131</v>
      </c>
      <c r="E263" s="15" t="s">
        <v>27</v>
      </c>
      <c r="F263" s="16"/>
      <c r="G263" s="17"/>
      <c r="H263" s="17"/>
    </row>
    <row r="264" spans="1:8" x14ac:dyDescent="0.25">
      <c r="A264" s="14">
        <v>19900</v>
      </c>
      <c r="B264" s="14" t="s">
        <v>63</v>
      </c>
      <c r="C264" s="14" t="s">
        <v>210</v>
      </c>
      <c r="D264" s="14" t="s">
        <v>131</v>
      </c>
      <c r="E264" s="15" t="s">
        <v>22</v>
      </c>
      <c r="F264" s="16"/>
      <c r="G264" s="17"/>
      <c r="H264" s="17"/>
    </row>
    <row r="265" spans="1:8" x14ac:dyDescent="0.25">
      <c r="A265" s="14">
        <v>19790</v>
      </c>
      <c r="B265" s="14" t="s">
        <v>19</v>
      </c>
      <c r="C265" s="14" t="s">
        <v>267</v>
      </c>
      <c r="D265" s="14" t="s">
        <v>131</v>
      </c>
      <c r="E265" s="15" t="s">
        <v>22</v>
      </c>
      <c r="F265" s="16"/>
      <c r="G265" s="17" t="s">
        <v>210</v>
      </c>
      <c r="H265" s="17">
        <v>19900</v>
      </c>
    </row>
    <row r="266" spans="1:8" x14ac:dyDescent="0.25">
      <c r="A266" s="14">
        <v>19850</v>
      </c>
      <c r="B266" s="14" t="s">
        <v>19</v>
      </c>
      <c r="C266" s="14" t="s">
        <v>268</v>
      </c>
      <c r="D266" s="14" t="s">
        <v>131</v>
      </c>
      <c r="E266" s="15" t="s">
        <v>22</v>
      </c>
      <c r="F266" s="16"/>
      <c r="G266" s="17" t="s">
        <v>164</v>
      </c>
      <c r="H266" s="17">
        <v>15000</v>
      </c>
    </row>
    <row r="267" spans="1:8" x14ac:dyDescent="0.25">
      <c r="A267" s="14">
        <v>20000</v>
      </c>
      <c r="B267" s="14" t="s">
        <v>19</v>
      </c>
      <c r="C267" s="14" t="s">
        <v>269</v>
      </c>
      <c r="D267" s="14" t="s">
        <v>131</v>
      </c>
      <c r="E267" s="15" t="s">
        <v>22</v>
      </c>
      <c r="F267" s="16"/>
      <c r="G267" s="17" t="s">
        <v>168</v>
      </c>
      <c r="H267" s="17">
        <v>12500</v>
      </c>
    </row>
    <row r="268" spans="1:8" x14ac:dyDescent="0.25">
      <c r="A268" s="14">
        <v>20100</v>
      </c>
      <c r="B268" s="14" t="s">
        <v>19</v>
      </c>
      <c r="C268" s="14" t="s">
        <v>270</v>
      </c>
      <c r="D268" s="14" t="s">
        <v>131</v>
      </c>
      <c r="E268" s="15" t="s">
        <v>22</v>
      </c>
      <c r="F268" s="16"/>
      <c r="G268" s="17" t="s">
        <v>166</v>
      </c>
      <c r="H268" s="17">
        <v>21100</v>
      </c>
    </row>
    <row r="269" spans="1:8" x14ac:dyDescent="0.25">
      <c r="A269" s="14">
        <v>20200</v>
      </c>
      <c r="B269" s="14" t="s">
        <v>19</v>
      </c>
      <c r="C269" s="14" t="s">
        <v>271</v>
      </c>
      <c r="D269" s="14" t="s">
        <v>131</v>
      </c>
      <c r="E269" s="15" t="s">
        <v>22</v>
      </c>
      <c r="F269" s="16"/>
      <c r="G269" s="17" t="s">
        <v>166</v>
      </c>
      <c r="H269" s="17">
        <v>21100</v>
      </c>
    </row>
    <row r="270" spans="1:8" x14ac:dyDescent="0.25">
      <c r="A270" s="14">
        <v>20250</v>
      </c>
      <c r="B270" s="14" t="s">
        <v>19</v>
      </c>
      <c r="C270" s="14" t="s">
        <v>272</v>
      </c>
      <c r="D270" s="14" t="s">
        <v>131</v>
      </c>
      <c r="E270" s="15" t="s">
        <v>22</v>
      </c>
      <c r="F270" s="16"/>
      <c r="G270" s="17" t="s">
        <v>166</v>
      </c>
      <c r="H270" s="17">
        <v>21100</v>
      </c>
    </row>
    <row r="271" spans="1:8" x14ac:dyDescent="0.25">
      <c r="A271" s="14">
        <v>20400</v>
      </c>
      <c r="B271" s="14" t="s">
        <v>63</v>
      </c>
      <c r="C271" s="14" t="s">
        <v>274</v>
      </c>
      <c r="D271" s="14" t="s">
        <v>131</v>
      </c>
      <c r="E271" s="15" t="s">
        <v>22</v>
      </c>
      <c r="F271" s="16"/>
      <c r="G271" s="17"/>
      <c r="H271" s="17"/>
    </row>
    <row r="272" spans="1:8" x14ac:dyDescent="0.25">
      <c r="A272" s="14">
        <v>20300</v>
      </c>
      <c r="B272" s="14" t="s">
        <v>19</v>
      </c>
      <c r="C272" s="14" t="s">
        <v>273</v>
      </c>
      <c r="D272" s="14" t="s">
        <v>131</v>
      </c>
      <c r="E272" s="15" t="s">
        <v>22</v>
      </c>
      <c r="F272" s="16"/>
      <c r="G272" s="17" t="s">
        <v>274</v>
      </c>
      <c r="H272" s="17">
        <v>20400</v>
      </c>
    </row>
    <row r="273" spans="1:8" x14ac:dyDescent="0.25">
      <c r="A273" s="14">
        <v>20490</v>
      </c>
      <c r="B273" s="14" t="s">
        <v>19</v>
      </c>
      <c r="C273" s="14" t="s">
        <v>275</v>
      </c>
      <c r="D273" s="14" t="s">
        <v>131</v>
      </c>
      <c r="E273" s="15" t="s">
        <v>22</v>
      </c>
      <c r="F273" s="16"/>
      <c r="G273" s="17" t="s">
        <v>181</v>
      </c>
      <c r="H273" s="17">
        <v>15800</v>
      </c>
    </row>
    <row r="274" spans="1:8" x14ac:dyDescent="0.25">
      <c r="A274" s="14">
        <v>20530</v>
      </c>
      <c r="B274" s="14" t="s">
        <v>19</v>
      </c>
      <c r="C274" s="14" t="s">
        <v>276</v>
      </c>
      <c r="D274" s="14" t="s">
        <v>131</v>
      </c>
      <c r="E274" s="15" t="s">
        <v>22</v>
      </c>
      <c r="F274" s="16"/>
      <c r="G274" s="17" t="s">
        <v>181</v>
      </c>
      <c r="H274" s="17">
        <v>15800</v>
      </c>
    </row>
    <row r="275" spans="1:8" x14ac:dyDescent="0.25">
      <c r="A275" s="14">
        <v>20550</v>
      </c>
      <c r="B275" s="14" t="s">
        <v>19</v>
      </c>
      <c r="C275" s="14" t="s">
        <v>277</v>
      </c>
      <c r="D275" s="14" t="s">
        <v>131</v>
      </c>
      <c r="E275" s="15" t="s">
        <v>22</v>
      </c>
      <c r="F275" s="16"/>
      <c r="G275" s="17" t="s">
        <v>172</v>
      </c>
      <c r="H275" s="17">
        <v>11200</v>
      </c>
    </row>
    <row r="276" spans="1:8" x14ac:dyDescent="0.25">
      <c r="A276" s="14">
        <v>20580</v>
      </c>
      <c r="B276" s="14" t="s">
        <v>19</v>
      </c>
      <c r="C276" s="14" t="s">
        <v>278</v>
      </c>
      <c r="D276" s="14" t="s">
        <v>131</v>
      </c>
      <c r="E276" s="15" t="s">
        <v>22</v>
      </c>
      <c r="F276" s="16"/>
      <c r="G276" s="17" t="s">
        <v>208</v>
      </c>
      <c r="H276" s="17">
        <v>18150</v>
      </c>
    </row>
    <row r="277" spans="1:8" x14ac:dyDescent="0.25">
      <c r="A277" s="14">
        <v>20600</v>
      </c>
      <c r="B277" s="14" t="s">
        <v>19</v>
      </c>
      <c r="C277" s="14" t="s">
        <v>279</v>
      </c>
      <c r="D277" s="14" t="s">
        <v>131</v>
      </c>
      <c r="E277" s="15" t="s">
        <v>22</v>
      </c>
      <c r="F277" s="16"/>
      <c r="G277" s="17" t="s">
        <v>168</v>
      </c>
      <c r="H277" s="17">
        <v>12500</v>
      </c>
    </row>
    <row r="278" spans="1:8" x14ac:dyDescent="0.25">
      <c r="A278" s="14">
        <v>20700</v>
      </c>
      <c r="B278" s="14" t="s">
        <v>19</v>
      </c>
      <c r="C278" s="14" t="s">
        <v>280</v>
      </c>
      <c r="D278" s="14" t="s">
        <v>131</v>
      </c>
      <c r="E278" s="15" t="s">
        <v>22</v>
      </c>
      <c r="F278" s="16"/>
      <c r="G278" s="17" t="s">
        <v>189</v>
      </c>
      <c r="H278" s="17">
        <v>13100</v>
      </c>
    </row>
    <row r="279" spans="1:8" x14ac:dyDescent="0.25">
      <c r="A279" s="14">
        <v>20800</v>
      </c>
      <c r="B279" s="14" t="s">
        <v>19</v>
      </c>
      <c r="C279" s="14" t="s">
        <v>281</v>
      </c>
      <c r="D279" s="14" t="s">
        <v>131</v>
      </c>
      <c r="E279" s="15"/>
      <c r="F279" s="16" t="s">
        <v>53</v>
      </c>
      <c r="G279" s="17" t="s">
        <v>168</v>
      </c>
      <c r="H279" s="17">
        <v>12500</v>
      </c>
    </row>
    <row r="280" spans="1:8" x14ac:dyDescent="0.25">
      <c r="A280" s="14">
        <v>20900</v>
      </c>
      <c r="B280" s="14" t="s">
        <v>19</v>
      </c>
      <c r="C280" s="14" t="s">
        <v>282</v>
      </c>
      <c r="D280" s="14" t="s">
        <v>131</v>
      </c>
      <c r="E280" s="15" t="s">
        <v>22</v>
      </c>
      <c r="F280" s="16"/>
      <c r="G280" s="17" t="s">
        <v>164</v>
      </c>
      <c r="H280" s="17">
        <v>15000</v>
      </c>
    </row>
    <row r="281" spans="1:8" x14ac:dyDescent="0.25">
      <c r="A281" s="14">
        <v>21000</v>
      </c>
      <c r="B281" s="14" t="s">
        <v>19</v>
      </c>
      <c r="C281" s="14" t="s">
        <v>283</v>
      </c>
      <c r="D281" s="14" t="s">
        <v>131</v>
      </c>
      <c r="E281" s="15"/>
      <c r="F281" s="16" t="s">
        <v>53</v>
      </c>
      <c r="G281" s="17" t="s">
        <v>179</v>
      </c>
      <c r="H281" s="17">
        <v>16000</v>
      </c>
    </row>
    <row r="282" spans="1:8" x14ac:dyDescent="0.25">
      <c r="A282" s="14">
        <v>21100</v>
      </c>
      <c r="B282" s="14" t="s">
        <v>63</v>
      </c>
      <c r="C282" s="14" t="s">
        <v>166</v>
      </c>
      <c r="D282" s="14" t="s">
        <v>131</v>
      </c>
      <c r="E282" s="15" t="s">
        <v>22</v>
      </c>
      <c r="F282" s="16"/>
      <c r="G282" s="17"/>
      <c r="H282" s="17"/>
    </row>
    <row r="283" spans="1:8" x14ac:dyDescent="0.25">
      <c r="A283" s="14">
        <v>21230</v>
      </c>
      <c r="B283" s="14" t="s">
        <v>19</v>
      </c>
      <c r="C283" s="14" t="s">
        <v>284</v>
      </c>
      <c r="D283" s="14" t="s">
        <v>131</v>
      </c>
      <c r="E283" s="15" t="s">
        <v>22</v>
      </c>
      <c r="F283" s="16"/>
      <c r="G283" s="17" t="s">
        <v>168</v>
      </c>
      <c r="H283" s="17">
        <v>12500</v>
      </c>
    </row>
    <row r="284" spans="1:8" x14ac:dyDescent="0.25">
      <c r="A284" s="14">
        <v>21260</v>
      </c>
      <c r="B284" s="14" t="s">
        <v>19</v>
      </c>
      <c r="C284" s="14" t="s">
        <v>285</v>
      </c>
      <c r="D284" s="14" t="s">
        <v>131</v>
      </c>
      <c r="E284" s="15" t="s">
        <v>22</v>
      </c>
      <c r="F284" s="16"/>
      <c r="G284" s="17" t="s">
        <v>181</v>
      </c>
      <c r="H284" s="17">
        <v>15800</v>
      </c>
    </row>
    <row r="285" spans="1:8" x14ac:dyDescent="0.25">
      <c r="A285" s="14">
        <v>21300</v>
      </c>
      <c r="B285" s="14" t="s">
        <v>19</v>
      </c>
      <c r="C285" s="14" t="s">
        <v>286</v>
      </c>
      <c r="D285" s="14" t="s">
        <v>131</v>
      </c>
      <c r="E285" s="15" t="s">
        <v>22</v>
      </c>
      <c r="F285" s="16"/>
      <c r="G285" s="17" t="s">
        <v>166</v>
      </c>
      <c r="H285" s="17">
        <v>21100</v>
      </c>
    </row>
    <row r="286" spans="1:8" x14ac:dyDescent="0.25">
      <c r="A286" s="30">
        <v>463039</v>
      </c>
      <c r="B286" s="30" t="s">
        <v>4891</v>
      </c>
      <c r="C286" s="30" t="s">
        <v>4930</v>
      </c>
      <c r="D286" s="72"/>
      <c r="E286" s="72"/>
      <c r="F286" s="78"/>
      <c r="G286" s="72"/>
      <c r="H286" s="72"/>
    </row>
    <row r="287" spans="1:8" x14ac:dyDescent="0.25">
      <c r="A287" s="14">
        <v>21600</v>
      </c>
      <c r="B287" s="14" t="s">
        <v>19</v>
      </c>
      <c r="C287" s="14" t="s">
        <v>287</v>
      </c>
      <c r="D287" s="14" t="s">
        <v>288</v>
      </c>
      <c r="E287" s="15" t="s">
        <v>22</v>
      </c>
      <c r="F287" s="16"/>
      <c r="G287" s="17"/>
      <c r="H287" s="17"/>
    </row>
    <row r="288" spans="1:8" x14ac:dyDescent="0.25">
      <c r="A288" s="30">
        <v>463040</v>
      </c>
      <c r="B288" s="30" t="s">
        <v>4891</v>
      </c>
      <c r="C288" s="30" t="s">
        <v>4931</v>
      </c>
      <c r="D288" s="72"/>
      <c r="E288" s="72"/>
      <c r="F288" s="78"/>
      <c r="G288" s="72"/>
      <c r="H288" s="72"/>
    </row>
    <row r="289" spans="1:8" x14ac:dyDescent="0.25">
      <c r="A289" s="14">
        <v>21700</v>
      </c>
      <c r="B289" s="14" t="s">
        <v>19</v>
      </c>
      <c r="C289" s="14" t="s">
        <v>289</v>
      </c>
      <c r="D289" s="14" t="s">
        <v>290</v>
      </c>
      <c r="E289" s="15" t="s">
        <v>22</v>
      </c>
      <c r="F289" s="16"/>
      <c r="G289" s="17"/>
      <c r="H289" s="17"/>
    </row>
    <row r="290" spans="1:8" s="22" customFormat="1" x14ac:dyDescent="0.25">
      <c r="A290" s="14">
        <v>21800</v>
      </c>
      <c r="B290" s="14" t="s">
        <v>19</v>
      </c>
      <c r="C290" s="14" t="s">
        <v>291</v>
      </c>
      <c r="D290" s="14" t="s">
        <v>290</v>
      </c>
      <c r="E290" s="15" t="s">
        <v>22</v>
      </c>
      <c r="F290" s="16"/>
      <c r="G290" s="17"/>
      <c r="H290" s="17"/>
    </row>
    <row r="291" spans="1:8" x14ac:dyDescent="0.25">
      <c r="A291" s="14">
        <v>21900</v>
      </c>
      <c r="B291" s="14" t="s">
        <v>19</v>
      </c>
      <c r="C291" s="14" t="s">
        <v>292</v>
      </c>
      <c r="D291" s="14" t="s">
        <v>290</v>
      </c>
      <c r="E291" s="15" t="s">
        <v>22</v>
      </c>
      <c r="F291" s="16"/>
      <c r="G291" s="17"/>
      <c r="H291" s="17"/>
    </row>
    <row r="292" spans="1:8" x14ac:dyDescent="0.25">
      <c r="A292" s="35">
        <v>464206</v>
      </c>
      <c r="B292" s="35" t="s">
        <v>4891</v>
      </c>
      <c r="C292" s="35" t="s">
        <v>290</v>
      </c>
      <c r="D292" s="72"/>
      <c r="E292" s="72"/>
      <c r="F292" s="78"/>
      <c r="G292" s="72"/>
      <c r="H292" s="72"/>
    </row>
    <row r="293" spans="1:8" x14ac:dyDescent="0.25">
      <c r="A293" s="30">
        <v>463041</v>
      </c>
      <c r="B293" s="30" t="s">
        <v>4891</v>
      </c>
      <c r="C293" s="30" t="s">
        <v>4932</v>
      </c>
      <c r="D293" s="72"/>
      <c r="E293" s="72"/>
      <c r="F293" s="78"/>
      <c r="G293" s="72"/>
      <c r="H293" s="72"/>
    </row>
    <row r="294" spans="1:8" x14ac:dyDescent="0.25">
      <c r="A294" s="14">
        <v>22100</v>
      </c>
      <c r="B294" s="14" t="s">
        <v>19</v>
      </c>
      <c r="C294" s="14" t="s">
        <v>293</v>
      </c>
      <c r="D294" s="14" t="s">
        <v>123</v>
      </c>
      <c r="E294" s="15" t="s">
        <v>22</v>
      </c>
      <c r="F294" s="16"/>
      <c r="G294" s="17"/>
      <c r="H294" s="17"/>
    </row>
    <row r="295" spans="1:8" x14ac:dyDescent="0.25">
      <c r="A295" s="30">
        <v>463042</v>
      </c>
      <c r="B295" s="30" t="s">
        <v>4891</v>
      </c>
      <c r="C295" s="30" t="s">
        <v>4933</v>
      </c>
      <c r="D295" s="72"/>
      <c r="E295" s="72"/>
      <c r="F295" s="78"/>
      <c r="G295" s="72"/>
      <c r="H295" s="72"/>
    </row>
    <row r="296" spans="1:8" x14ac:dyDescent="0.25">
      <c r="A296" s="14">
        <v>22150</v>
      </c>
      <c r="B296" s="14" t="s">
        <v>19</v>
      </c>
      <c r="C296" s="14" t="s">
        <v>294</v>
      </c>
      <c r="D296" s="14" t="s">
        <v>295</v>
      </c>
      <c r="E296" s="15"/>
      <c r="F296" s="16" t="s">
        <v>53</v>
      </c>
      <c r="G296" s="17"/>
      <c r="H296" s="17"/>
    </row>
    <row r="297" spans="1:8" x14ac:dyDescent="0.25">
      <c r="A297" s="14">
        <v>22200</v>
      </c>
      <c r="B297" s="14" t="s">
        <v>19</v>
      </c>
      <c r="C297" s="14" t="s">
        <v>296</v>
      </c>
      <c r="D297" s="14" t="s">
        <v>295</v>
      </c>
      <c r="E297" s="15" t="s">
        <v>22</v>
      </c>
      <c r="F297" s="16"/>
      <c r="G297" s="17"/>
      <c r="H297" s="17"/>
    </row>
    <row r="298" spans="1:8" x14ac:dyDescent="0.25">
      <c r="A298" s="14">
        <v>22350</v>
      </c>
      <c r="B298" s="14" t="s">
        <v>19</v>
      </c>
      <c r="C298" s="14" t="s">
        <v>297</v>
      </c>
      <c r="D298" s="14" t="s">
        <v>295</v>
      </c>
      <c r="E298" s="15" t="s">
        <v>22</v>
      </c>
      <c r="F298" s="16"/>
      <c r="G298" s="17"/>
      <c r="H298" s="17"/>
    </row>
    <row r="299" spans="1:8" x14ac:dyDescent="0.25">
      <c r="A299" s="14">
        <v>22400</v>
      </c>
      <c r="B299" s="14" t="s">
        <v>55</v>
      </c>
      <c r="C299" s="14" t="s">
        <v>298</v>
      </c>
      <c r="D299" s="14" t="s">
        <v>295</v>
      </c>
      <c r="E299" s="15" t="s">
        <v>22</v>
      </c>
      <c r="F299" s="16"/>
      <c r="G299" s="17" t="s">
        <v>297</v>
      </c>
      <c r="H299" s="17">
        <v>22350</v>
      </c>
    </row>
    <row r="300" spans="1:8" x14ac:dyDescent="0.25">
      <c r="A300" s="14">
        <v>22500</v>
      </c>
      <c r="B300" s="14" t="s">
        <v>55</v>
      </c>
      <c r="C300" s="14" t="s">
        <v>299</v>
      </c>
      <c r="D300" s="14" t="s">
        <v>295</v>
      </c>
      <c r="E300" s="15" t="s">
        <v>22</v>
      </c>
      <c r="F300" s="16"/>
      <c r="G300" s="17" t="s">
        <v>297</v>
      </c>
      <c r="H300" s="17">
        <v>22350</v>
      </c>
    </row>
    <row r="301" spans="1:8" x14ac:dyDescent="0.25">
      <c r="A301" s="14">
        <v>22600</v>
      </c>
      <c r="B301" s="14" t="s">
        <v>19</v>
      </c>
      <c r="C301" s="14" t="s">
        <v>300</v>
      </c>
      <c r="D301" s="14" t="s">
        <v>295</v>
      </c>
      <c r="E301" s="15" t="s">
        <v>301</v>
      </c>
      <c r="F301" s="16"/>
      <c r="G301" s="17"/>
      <c r="H301" s="17"/>
    </row>
    <row r="302" spans="1:8" x14ac:dyDescent="0.25">
      <c r="A302" s="14">
        <v>22700</v>
      </c>
      <c r="B302" s="14" t="s">
        <v>19</v>
      </c>
      <c r="C302" s="14" t="s">
        <v>302</v>
      </c>
      <c r="D302" s="14" t="s">
        <v>295</v>
      </c>
      <c r="E302" s="15"/>
      <c r="F302" s="16" t="s">
        <v>53</v>
      </c>
      <c r="G302" s="17"/>
      <c r="H302" s="17"/>
    </row>
    <row r="303" spans="1:8" x14ac:dyDescent="0.25">
      <c r="A303" s="14">
        <v>22800</v>
      </c>
      <c r="B303" s="14" t="s">
        <v>19</v>
      </c>
      <c r="C303" s="14" t="s">
        <v>303</v>
      </c>
      <c r="D303" s="14" t="s">
        <v>295</v>
      </c>
      <c r="E303" s="15" t="s">
        <v>27</v>
      </c>
      <c r="F303" s="16"/>
      <c r="G303" s="17"/>
      <c r="H303" s="17"/>
    </row>
    <row r="304" spans="1:8" x14ac:dyDescent="0.25">
      <c r="A304" s="14">
        <v>22900</v>
      </c>
      <c r="B304" s="14" t="s">
        <v>19</v>
      </c>
      <c r="C304" s="14" t="s">
        <v>304</v>
      </c>
      <c r="D304" s="14" t="s">
        <v>295</v>
      </c>
      <c r="E304" s="15"/>
      <c r="F304" s="16" t="s">
        <v>53</v>
      </c>
      <c r="G304" s="17"/>
      <c r="H304" s="17"/>
    </row>
    <row r="305" spans="1:8" x14ac:dyDescent="0.25">
      <c r="A305" s="14">
        <v>23000</v>
      </c>
      <c r="B305" s="14" t="s">
        <v>19</v>
      </c>
      <c r="C305" s="14" t="s">
        <v>305</v>
      </c>
      <c r="D305" s="14" t="s">
        <v>295</v>
      </c>
      <c r="E305" s="15" t="s">
        <v>22</v>
      </c>
      <c r="F305" s="16"/>
      <c r="G305" s="17"/>
      <c r="H305" s="17"/>
    </row>
    <row r="306" spans="1:8" x14ac:dyDescent="0.25">
      <c r="A306" s="14">
        <v>23100</v>
      </c>
      <c r="B306" s="14" t="s">
        <v>19</v>
      </c>
      <c r="C306" s="14" t="s">
        <v>306</v>
      </c>
      <c r="D306" s="14" t="s">
        <v>295</v>
      </c>
      <c r="E306" s="15" t="s">
        <v>22</v>
      </c>
      <c r="F306" s="16"/>
      <c r="G306" s="17"/>
      <c r="H306" s="17"/>
    </row>
    <row r="307" spans="1:8" x14ac:dyDescent="0.25">
      <c r="A307" s="14">
        <v>23300</v>
      </c>
      <c r="B307" s="14" t="s">
        <v>19</v>
      </c>
      <c r="C307" s="14" t="s">
        <v>307</v>
      </c>
      <c r="D307" s="14" t="s">
        <v>295</v>
      </c>
      <c r="E307" s="15"/>
      <c r="F307" s="16" t="s">
        <v>53</v>
      </c>
      <c r="G307" s="17"/>
      <c r="H307" s="17"/>
    </row>
    <row r="308" spans="1:8" x14ac:dyDescent="0.25">
      <c r="A308" s="14">
        <v>23400</v>
      </c>
      <c r="B308" s="14" t="s">
        <v>19</v>
      </c>
      <c r="C308" s="14" t="s">
        <v>308</v>
      </c>
      <c r="D308" s="14" t="s">
        <v>295</v>
      </c>
      <c r="E308" s="15" t="s">
        <v>27</v>
      </c>
      <c r="F308" s="16"/>
      <c r="G308" s="17"/>
      <c r="H308" s="17"/>
    </row>
    <row r="309" spans="1:8" x14ac:dyDescent="0.25">
      <c r="A309" s="14">
        <v>23600</v>
      </c>
      <c r="B309" s="14" t="s">
        <v>19</v>
      </c>
      <c r="C309" s="14" t="s">
        <v>309</v>
      </c>
      <c r="D309" s="14" t="s">
        <v>295</v>
      </c>
      <c r="E309" s="15" t="s">
        <v>22</v>
      </c>
      <c r="F309" s="16"/>
      <c r="G309" s="17"/>
      <c r="H309" s="17"/>
    </row>
    <row r="310" spans="1:8" x14ac:dyDescent="0.25">
      <c r="A310" s="14">
        <v>23750</v>
      </c>
      <c r="B310" s="14" t="s">
        <v>19</v>
      </c>
      <c r="C310" s="14" t="s">
        <v>310</v>
      </c>
      <c r="D310" s="14" t="s">
        <v>295</v>
      </c>
      <c r="E310" s="15" t="s">
        <v>27</v>
      </c>
      <c r="F310" s="16"/>
      <c r="G310" s="17"/>
      <c r="H310" s="17"/>
    </row>
    <row r="311" spans="1:8" x14ac:dyDescent="0.25">
      <c r="A311" s="14">
        <v>23800</v>
      </c>
      <c r="B311" s="14" t="s">
        <v>19</v>
      </c>
      <c r="C311" s="14" t="s">
        <v>311</v>
      </c>
      <c r="D311" s="14" t="s">
        <v>295</v>
      </c>
      <c r="E311" s="15" t="s">
        <v>301</v>
      </c>
      <c r="F311" s="16"/>
      <c r="G311" s="17"/>
      <c r="H311" s="17"/>
    </row>
    <row r="312" spans="1:8" x14ac:dyDescent="0.25">
      <c r="A312" s="14">
        <v>24000</v>
      </c>
      <c r="B312" s="14" t="s">
        <v>19</v>
      </c>
      <c r="C312" s="14" t="s">
        <v>312</v>
      </c>
      <c r="D312" s="14" t="s">
        <v>295</v>
      </c>
      <c r="E312" s="15" t="s">
        <v>22</v>
      </c>
      <c r="F312" s="16"/>
      <c r="G312" s="17"/>
      <c r="H312" s="17"/>
    </row>
    <row r="313" spans="1:8" x14ac:dyDescent="0.25">
      <c r="A313" s="14">
        <v>24100</v>
      </c>
      <c r="B313" s="14" t="s">
        <v>19</v>
      </c>
      <c r="C313" s="14" t="s">
        <v>313</v>
      </c>
      <c r="D313" s="14" t="s">
        <v>295</v>
      </c>
      <c r="E313" s="15" t="s">
        <v>27</v>
      </c>
      <c r="F313" s="16"/>
      <c r="G313" s="17"/>
      <c r="H313" s="17"/>
    </row>
    <row r="314" spans="1:8" x14ac:dyDescent="0.25">
      <c r="A314" s="14">
        <v>24200</v>
      </c>
      <c r="B314" s="14" t="s">
        <v>19</v>
      </c>
      <c r="C314" s="14" t="s">
        <v>314</v>
      </c>
      <c r="D314" s="14" t="s">
        <v>295</v>
      </c>
      <c r="E314" s="15" t="s">
        <v>22</v>
      </c>
      <c r="F314" s="16"/>
      <c r="G314" s="17"/>
      <c r="H314" s="17"/>
    </row>
    <row r="315" spans="1:8" x14ac:dyDescent="0.25">
      <c r="A315" s="14">
        <v>24300</v>
      </c>
      <c r="B315" s="14" t="s">
        <v>19</v>
      </c>
      <c r="C315" s="14" t="s">
        <v>315</v>
      </c>
      <c r="D315" s="14" t="s">
        <v>295</v>
      </c>
      <c r="E315" s="15" t="s">
        <v>22</v>
      </c>
      <c r="F315" s="16"/>
      <c r="G315" s="17"/>
      <c r="H315" s="17"/>
    </row>
    <row r="316" spans="1:8" x14ac:dyDescent="0.25">
      <c r="A316" s="14">
        <v>24500</v>
      </c>
      <c r="B316" s="14" t="s">
        <v>19</v>
      </c>
      <c r="C316" s="14" t="s">
        <v>316</v>
      </c>
      <c r="D316" s="14" t="s">
        <v>295</v>
      </c>
      <c r="E316" s="15" t="s">
        <v>22</v>
      </c>
      <c r="F316" s="16"/>
      <c r="G316" s="17"/>
      <c r="H316" s="17"/>
    </row>
    <row r="317" spans="1:8" x14ac:dyDescent="0.25">
      <c r="A317" s="14">
        <v>24700</v>
      </c>
      <c r="B317" s="14" t="s">
        <v>19</v>
      </c>
      <c r="C317" s="14" t="s">
        <v>317</v>
      </c>
      <c r="D317" s="14" t="s">
        <v>295</v>
      </c>
      <c r="E317" s="15" t="s">
        <v>22</v>
      </c>
      <c r="F317" s="16"/>
      <c r="G317" s="17"/>
      <c r="H317" s="17"/>
    </row>
    <row r="318" spans="1:8" x14ac:dyDescent="0.25">
      <c r="A318" s="14">
        <v>24800</v>
      </c>
      <c r="B318" s="14" t="s">
        <v>19</v>
      </c>
      <c r="C318" s="14" t="s">
        <v>318</v>
      </c>
      <c r="D318" s="14" t="s">
        <v>295</v>
      </c>
      <c r="E318" s="15" t="s">
        <v>22</v>
      </c>
      <c r="F318" s="16"/>
      <c r="G318" s="17"/>
      <c r="H318" s="17"/>
    </row>
    <row r="319" spans="1:8" x14ac:dyDescent="0.25">
      <c r="A319" s="14">
        <v>24900</v>
      </c>
      <c r="B319" s="14" t="s">
        <v>19</v>
      </c>
      <c r="C319" s="14" t="s">
        <v>319</v>
      </c>
      <c r="D319" s="14" t="s">
        <v>295</v>
      </c>
      <c r="E319" s="15" t="s">
        <v>22</v>
      </c>
      <c r="F319" s="16"/>
      <c r="G319" s="17"/>
      <c r="H319" s="17"/>
    </row>
    <row r="320" spans="1:8" x14ac:dyDescent="0.25">
      <c r="A320" s="14">
        <v>25000</v>
      </c>
      <c r="B320" s="14" t="s">
        <v>19</v>
      </c>
      <c r="C320" s="14" t="s">
        <v>320</v>
      </c>
      <c r="D320" s="14" t="s">
        <v>295</v>
      </c>
      <c r="E320" s="15" t="s">
        <v>107</v>
      </c>
      <c r="F320" s="16"/>
      <c r="G320" s="17"/>
      <c r="H320" s="17"/>
    </row>
    <row r="321" spans="1:8" x14ac:dyDescent="0.25">
      <c r="A321" s="30">
        <v>463043</v>
      </c>
      <c r="B321" s="30" t="s">
        <v>4891</v>
      </c>
      <c r="C321" s="30" t="s">
        <v>4934</v>
      </c>
      <c r="D321" s="72"/>
      <c r="E321" s="72"/>
      <c r="F321" s="78"/>
      <c r="G321" s="72"/>
      <c r="H321" s="72"/>
    </row>
    <row r="322" spans="1:8" x14ac:dyDescent="0.25">
      <c r="A322" s="14">
        <v>25150</v>
      </c>
      <c r="B322" s="14" t="s">
        <v>19</v>
      </c>
      <c r="C322" s="14" t="s">
        <v>321</v>
      </c>
      <c r="D322" s="14" t="s">
        <v>322</v>
      </c>
      <c r="E322" s="15" t="s">
        <v>27</v>
      </c>
      <c r="F322" s="16"/>
      <c r="G322" s="17"/>
      <c r="H322" s="17"/>
    </row>
    <row r="323" spans="1:8" x14ac:dyDescent="0.25">
      <c r="A323" s="14">
        <v>25200</v>
      </c>
      <c r="B323" s="14" t="s">
        <v>19</v>
      </c>
      <c r="C323" s="14" t="s">
        <v>323</v>
      </c>
      <c r="D323" s="14" t="s">
        <v>322</v>
      </c>
      <c r="E323" s="15" t="s">
        <v>22</v>
      </c>
      <c r="F323" s="16"/>
      <c r="G323" s="17"/>
      <c r="H323" s="17"/>
    </row>
    <row r="324" spans="1:8" x14ac:dyDescent="0.25">
      <c r="A324" s="14">
        <v>25300</v>
      </c>
      <c r="B324" s="14" t="s">
        <v>19</v>
      </c>
      <c r="C324" s="14" t="s">
        <v>324</v>
      </c>
      <c r="D324" s="14" t="s">
        <v>322</v>
      </c>
      <c r="E324" s="15" t="s">
        <v>22</v>
      </c>
      <c r="F324" s="16"/>
      <c r="G324" s="17"/>
      <c r="H324" s="17"/>
    </row>
    <row r="325" spans="1:8" x14ac:dyDescent="0.25">
      <c r="A325" s="14">
        <v>25400</v>
      </c>
      <c r="B325" s="14" t="s">
        <v>19</v>
      </c>
      <c r="C325" s="14" t="s">
        <v>325</v>
      </c>
      <c r="D325" s="14" t="s">
        <v>322</v>
      </c>
      <c r="E325" s="15" t="s">
        <v>22</v>
      </c>
      <c r="F325" s="16"/>
      <c r="G325" s="17"/>
      <c r="H325" s="17"/>
    </row>
    <row r="326" spans="1:8" x14ac:dyDescent="0.25">
      <c r="A326" s="30">
        <v>463044</v>
      </c>
      <c r="B326" s="30" t="s">
        <v>4891</v>
      </c>
      <c r="C326" s="30" t="s">
        <v>4935</v>
      </c>
      <c r="D326" s="72"/>
      <c r="E326" s="72"/>
      <c r="F326" s="78"/>
      <c r="G326" s="72"/>
      <c r="H326" s="72"/>
    </row>
    <row r="327" spans="1:8" x14ac:dyDescent="0.25">
      <c r="A327" s="14">
        <v>25500</v>
      </c>
      <c r="B327" s="14" t="s">
        <v>19</v>
      </c>
      <c r="C327" s="14" t="s">
        <v>326</v>
      </c>
      <c r="D327" s="14" t="s">
        <v>76</v>
      </c>
      <c r="E327" s="15" t="s">
        <v>22</v>
      </c>
      <c r="F327" s="16"/>
      <c r="G327" s="17"/>
      <c r="H327" s="17"/>
    </row>
    <row r="328" spans="1:8" x14ac:dyDescent="0.25">
      <c r="A328" s="14">
        <v>25600</v>
      </c>
      <c r="B328" s="14" t="s">
        <v>19</v>
      </c>
      <c r="C328" s="14" t="s">
        <v>327</v>
      </c>
      <c r="D328" s="14" t="s">
        <v>76</v>
      </c>
      <c r="E328" s="15"/>
      <c r="F328" s="16" t="s">
        <v>53</v>
      </c>
      <c r="G328" s="17"/>
      <c r="H328" s="17"/>
    </row>
    <row r="329" spans="1:8" x14ac:dyDescent="0.25">
      <c r="A329" s="14">
        <v>25700</v>
      </c>
      <c r="B329" s="14" t="s">
        <v>19</v>
      </c>
      <c r="C329" s="14" t="s">
        <v>328</v>
      </c>
      <c r="D329" s="14" t="s">
        <v>76</v>
      </c>
      <c r="E329" s="15" t="s">
        <v>22</v>
      </c>
      <c r="F329" s="16"/>
      <c r="G329" s="17"/>
      <c r="H329" s="17"/>
    </row>
    <row r="330" spans="1:8" x14ac:dyDescent="0.25">
      <c r="A330" s="14">
        <v>25900</v>
      </c>
      <c r="B330" s="14" t="s">
        <v>19</v>
      </c>
      <c r="C330" s="14" t="s">
        <v>329</v>
      </c>
      <c r="D330" s="14" t="s">
        <v>76</v>
      </c>
      <c r="E330" s="15" t="s">
        <v>107</v>
      </c>
      <c r="F330" s="16"/>
      <c r="G330" s="17"/>
      <c r="H330" s="17"/>
    </row>
    <row r="331" spans="1:8" x14ac:dyDescent="0.25">
      <c r="A331" s="14">
        <v>26000</v>
      </c>
      <c r="B331" s="14" t="s">
        <v>19</v>
      </c>
      <c r="C331" s="14" t="s">
        <v>330</v>
      </c>
      <c r="D331" s="14" t="s">
        <v>76</v>
      </c>
      <c r="E331" s="15" t="s">
        <v>22</v>
      </c>
      <c r="F331" s="16"/>
      <c r="G331" s="17"/>
      <c r="H331" s="17"/>
    </row>
    <row r="332" spans="1:8" x14ac:dyDescent="0.25">
      <c r="A332" s="14">
        <v>26100</v>
      </c>
      <c r="B332" s="14" t="s">
        <v>19</v>
      </c>
      <c r="C332" s="14" t="s">
        <v>331</v>
      </c>
      <c r="D332" s="14" t="s">
        <v>76</v>
      </c>
      <c r="E332" s="15" t="s">
        <v>27</v>
      </c>
      <c r="F332" s="16"/>
      <c r="G332" s="17"/>
      <c r="H332" s="17"/>
    </row>
    <row r="333" spans="1:8" x14ac:dyDescent="0.25">
      <c r="A333" s="30">
        <v>463045</v>
      </c>
      <c r="B333" s="30" t="s">
        <v>4891</v>
      </c>
      <c r="C333" s="30" t="s">
        <v>4936</v>
      </c>
      <c r="D333" s="72"/>
      <c r="E333" s="72"/>
      <c r="F333" s="78"/>
      <c r="G333" s="72"/>
      <c r="H333" s="72"/>
    </row>
    <row r="334" spans="1:8" x14ac:dyDescent="0.25">
      <c r="A334" s="30">
        <v>463046</v>
      </c>
      <c r="B334" s="30" t="s">
        <v>4891</v>
      </c>
      <c r="C334" s="30" t="s">
        <v>4937</v>
      </c>
      <c r="D334" s="72"/>
      <c r="E334" s="72"/>
      <c r="F334" s="78"/>
      <c r="G334" s="72"/>
      <c r="H334" s="72"/>
    </row>
    <row r="335" spans="1:8" x14ac:dyDescent="0.25">
      <c r="A335" s="14">
        <v>26300</v>
      </c>
      <c r="B335" s="14" t="s">
        <v>19</v>
      </c>
      <c r="C335" s="14" t="s">
        <v>332</v>
      </c>
      <c r="D335" s="14" t="s">
        <v>26</v>
      </c>
      <c r="E335" s="15" t="s">
        <v>27</v>
      </c>
      <c r="F335" s="16"/>
      <c r="G335" s="17"/>
      <c r="H335" s="17"/>
    </row>
    <row r="336" spans="1:8" x14ac:dyDescent="0.25">
      <c r="A336" s="14">
        <v>26400</v>
      </c>
      <c r="B336" s="14" t="s">
        <v>19</v>
      </c>
      <c r="C336" s="14" t="s">
        <v>333</v>
      </c>
      <c r="D336" s="14" t="s">
        <v>26</v>
      </c>
      <c r="E336" s="15" t="s">
        <v>27</v>
      </c>
      <c r="F336" s="16"/>
      <c r="G336" s="17"/>
      <c r="H336" s="17"/>
    </row>
    <row r="337" spans="1:8" x14ac:dyDescent="0.25">
      <c r="A337" s="30">
        <v>463047</v>
      </c>
      <c r="B337" s="30" t="s">
        <v>4891</v>
      </c>
      <c r="C337" s="30" t="s">
        <v>4938</v>
      </c>
      <c r="D337" s="72"/>
      <c r="E337" s="72"/>
      <c r="F337" s="78"/>
      <c r="G337" s="72"/>
      <c r="H337" s="72"/>
    </row>
    <row r="338" spans="1:8" x14ac:dyDescent="0.25">
      <c r="A338" s="14">
        <v>26600</v>
      </c>
      <c r="B338" s="14" t="s">
        <v>19</v>
      </c>
      <c r="C338" s="14" t="s">
        <v>334</v>
      </c>
      <c r="D338" s="14" t="s">
        <v>123</v>
      </c>
      <c r="E338" s="15" t="s">
        <v>22</v>
      </c>
      <c r="F338" s="16"/>
      <c r="G338" s="17"/>
      <c r="H338" s="17"/>
    </row>
    <row r="339" spans="1:8" x14ac:dyDescent="0.25">
      <c r="A339" s="30">
        <v>463048</v>
      </c>
      <c r="B339" s="30" t="s">
        <v>4891</v>
      </c>
      <c r="C339" s="30" t="s">
        <v>4939</v>
      </c>
      <c r="D339" s="72"/>
      <c r="E339" s="72"/>
      <c r="F339" s="78"/>
      <c r="G339" s="72"/>
      <c r="H339" s="72"/>
    </row>
    <row r="340" spans="1:8" x14ac:dyDescent="0.25">
      <c r="A340" s="14">
        <v>26700</v>
      </c>
      <c r="B340" s="14" t="s">
        <v>19</v>
      </c>
      <c r="C340" s="14" t="s">
        <v>335</v>
      </c>
      <c r="D340" s="14" t="s">
        <v>123</v>
      </c>
      <c r="E340" s="15" t="s">
        <v>22</v>
      </c>
      <c r="F340" s="16"/>
      <c r="G340" s="17"/>
      <c r="H340" s="17"/>
    </row>
    <row r="341" spans="1:8" x14ac:dyDescent="0.25">
      <c r="A341" s="14">
        <v>26800</v>
      </c>
      <c r="B341" s="14" t="s">
        <v>19</v>
      </c>
      <c r="C341" s="14" t="s">
        <v>336</v>
      </c>
      <c r="D341" s="14" t="s">
        <v>123</v>
      </c>
      <c r="E341" s="15" t="s">
        <v>22</v>
      </c>
      <c r="F341" s="16"/>
      <c r="G341" s="17"/>
      <c r="H341" s="17"/>
    </row>
    <row r="342" spans="1:8" x14ac:dyDescent="0.25">
      <c r="A342" s="14">
        <v>26850</v>
      </c>
      <c r="B342" s="14" t="s">
        <v>19</v>
      </c>
      <c r="C342" s="14" t="s">
        <v>337</v>
      </c>
      <c r="D342" s="14" t="s">
        <v>123</v>
      </c>
      <c r="E342" s="15"/>
      <c r="F342" s="16" t="s">
        <v>53</v>
      </c>
      <c r="G342" s="17"/>
      <c r="H342" s="17"/>
    </row>
    <row r="343" spans="1:8" x14ac:dyDescent="0.25">
      <c r="A343" s="14">
        <v>27200</v>
      </c>
      <c r="B343" s="14" t="s">
        <v>19</v>
      </c>
      <c r="C343" s="14" t="s">
        <v>338</v>
      </c>
      <c r="D343" s="14" t="s">
        <v>123</v>
      </c>
      <c r="E343" s="15" t="s">
        <v>22</v>
      </c>
      <c r="F343" s="16"/>
      <c r="G343" s="17"/>
      <c r="H343" s="17"/>
    </row>
    <row r="344" spans="1:8" x14ac:dyDescent="0.25">
      <c r="A344" s="18">
        <v>27210</v>
      </c>
      <c r="B344" s="18" t="s">
        <v>66</v>
      </c>
      <c r="C344" s="18" t="s">
        <v>339</v>
      </c>
      <c r="D344" s="18" t="s">
        <v>123</v>
      </c>
      <c r="E344" s="19" t="s">
        <v>22</v>
      </c>
      <c r="F344" s="20"/>
      <c r="G344" s="21" t="s">
        <v>338</v>
      </c>
      <c r="H344" s="21">
        <v>27200</v>
      </c>
    </row>
    <row r="345" spans="1:8" x14ac:dyDescent="0.25">
      <c r="A345" s="14">
        <v>27250</v>
      </c>
      <c r="B345" s="14" t="s">
        <v>19</v>
      </c>
      <c r="C345" s="14" t="s">
        <v>340</v>
      </c>
      <c r="D345" s="14" t="s">
        <v>123</v>
      </c>
      <c r="E345" s="15" t="s">
        <v>27</v>
      </c>
      <c r="F345" s="16"/>
      <c r="G345" s="17"/>
      <c r="H345" s="17"/>
    </row>
    <row r="346" spans="1:8" x14ac:dyDescent="0.25">
      <c r="A346" s="14">
        <v>27270</v>
      </c>
      <c r="B346" s="14" t="s">
        <v>19</v>
      </c>
      <c r="C346" s="14" t="s">
        <v>341</v>
      </c>
      <c r="D346" s="14" t="s">
        <v>123</v>
      </c>
      <c r="E346" s="15"/>
      <c r="F346" s="16" t="s">
        <v>53</v>
      </c>
      <c r="G346" s="17"/>
      <c r="H346" s="17"/>
    </row>
    <row r="347" spans="1:8" x14ac:dyDescent="0.25">
      <c r="A347" s="35">
        <v>464207</v>
      </c>
      <c r="B347" s="35" t="s">
        <v>4891</v>
      </c>
      <c r="C347" s="35" t="s">
        <v>343</v>
      </c>
      <c r="D347" s="72"/>
      <c r="E347" s="72"/>
      <c r="F347" s="78"/>
      <c r="G347" s="72"/>
      <c r="H347" s="72"/>
    </row>
    <row r="348" spans="1:8" x14ac:dyDescent="0.25">
      <c r="A348" s="30">
        <v>463049</v>
      </c>
      <c r="B348" s="30" t="s">
        <v>4891</v>
      </c>
      <c r="C348" s="30" t="s">
        <v>4940</v>
      </c>
      <c r="D348" s="72"/>
      <c r="E348" s="72"/>
      <c r="F348" s="78"/>
      <c r="G348" s="72"/>
      <c r="H348" s="72"/>
    </row>
    <row r="349" spans="1:8" x14ac:dyDescent="0.25">
      <c r="A349" s="14">
        <v>27500</v>
      </c>
      <c r="B349" s="14" t="s">
        <v>19</v>
      </c>
      <c r="C349" s="14" t="s">
        <v>342</v>
      </c>
      <c r="D349" s="14" t="s">
        <v>343</v>
      </c>
      <c r="E349" s="15" t="s">
        <v>27</v>
      </c>
      <c r="F349" s="16"/>
      <c r="G349" s="17"/>
      <c r="H349" s="17"/>
    </row>
    <row r="350" spans="1:8" x14ac:dyDescent="0.25">
      <c r="A350" s="14">
        <v>27550</v>
      </c>
      <c r="B350" s="14" t="s">
        <v>19</v>
      </c>
      <c r="C350" s="14" t="s">
        <v>344</v>
      </c>
      <c r="D350" s="14" t="s">
        <v>343</v>
      </c>
      <c r="E350" s="15" t="s">
        <v>27</v>
      </c>
      <c r="F350" s="16"/>
      <c r="G350" s="17"/>
      <c r="H350" s="17"/>
    </row>
    <row r="351" spans="1:8" x14ac:dyDescent="0.25">
      <c r="A351" s="14">
        <v>27600</v>
      </c>
      <c r="B351" s="14" t="s">
        <v>63</v>
      </c>
      <c r="C351" s="14" t="s">
        <v>346</v>
      </c>
      <c r="D351" s="14" t="s">
        <v>343</v>
      </c>
      <c r="E351" s="15" t="s">
        <v>347</v>
      </c>
      <c r="F351" s="16"/>
      <c r="G351" s="17"/>
      <c r="H351" s="17"/>
    </row>
    <row r="352" spans="1:8" x14ac:dyDescent="0.25">
      <c r="A352" s="14">
        <v>27570</v>
      </c>
      <c r="B352" s="14" t="s">
        <v>19</v>
      </c>
      <c r="C352" s="14" t="s">
        <v>345</v>
      </c>
      <c r="D352" s="14" t="s">
        <v>343</v>
      </c>
      <c r="E352" s="15" t="s">
        <v>107</v>
      </c>
      <c r="F352" s="16"/>
      <c r="G352" s="17" t="s">
        <v>346</v>
      </c>
      <c r="H352" s="17">
        <v>27600</v>
      </c>
    </row>
    <row r="353" spans="1:8" x14ac:dyDescent="0.25">
      <c r="A353" s="14">
        <v>27700</v>
      </c>
      <c r="B353" s="14" t="s">
        <v>19</v>
      </c>
      <c r="C353" s="14" t="s">
        <v>348</v>
      </c>
      <c r="D353" s="14" t="s">
        <v>343</v>
      </c>
      <c r="E353" s="15" t="s">
        <v>27</v>
      </c>
      <c r="F353" s="16"/>
      <c r="G353" s="17" t="s">
        <v>349</v>
      </c>
      <c r="H353" s="17">
        <v>28400</v>
      </c>
    </row>
    <row r="354" spans="1:8" x14ac:dyDescent="0.25">
      <c r="A354" s="14">
        <v>27800</v>
      </c>
      <c r="B354" s="14" t="s">
        <v>19</v>
      </c>
      <c r="C354" s="14" t="s">
        <v>350</v>
      </c>
      <c r="D354" s="14" t="s">
        <v>343</v>
      </c>
      <c r="E354" s="15" t="s">
        <v>24</v>
      </c>
      <c r="F354" s="16"/>
      <c r="G354" s="17"/>
      <c r="H354" s="17"/>
    </row>
    <row r="355" spans="1:8" x14ac:dyDescent="0.25">
      <c r="A355" s="14">
        <v>27850</v>
      </c>
      <c r="B355" s="14" t="s">
        <v>19</v>
      </c>
      <c r="C355" s="14" t="s">
        <v>351</v>
      </c>
      <c r="D355" s="14" t="s">
        <v>343</v>
      </c>
      <c r="E355" s="15" t="s">
        <v>24</v>
      </c>
      <c r="F355" s="16"/>
      <c r="G355" s="17" t="s">
        <v>349</v>
      </c>
      <c r="H355" s="17">
        <v>28400</v>
      </c>
    </row>
    <row r="356" spans="1:8" x14ac:dyDescent="0.25">
      <c r="A356" s="14">
        <v>28100</v>
      </c>
      <c r="B356" s="14" t="s">
        <v>19</v>
      </c>
      <c r="C356" s="14" t="s">
        <v>352</v>
      </c>
      <c r="D356" s="14" t="s">
        <v>343</v>
      </c>
      <c r="E356" s="15" t="s">
        <v>27</v>
      </c>
      <c r="F356" s="16"/>
      <c r="G356" s="17"/>
      <c r="H356" s="17"/>
    </row>
    <row r="357" spans="1:8" x14ac:dyDescent="0.25">
      <c r="A357" s="14">
        <v>28150</v>
      </c>
      <c r="B357" s="14" t="s">
        <v>19</v>
      </c>
      <c r="C357" s="14" t="s">
        <v>353</v>
      </c>
      <c r="D357" s="14" t="s">
        <v>343</v>
      </c>
      <c r="E357" s="15" t="s">
        <v>27</v>
      </c>
      <c r="F357" s="16"/>
      <c r="G357" s="17" t="s">
        <v>346</v>
      </c>
      <c r="H357" s="17">
        <v>27600</v>
      </c>
    </row>
    <row r="358" spans="1:8" x14ac:dyDescent="0.25">
      <c r="A358" s="14">
        <v>28200</v>
      </c>
      <c r="B358" s="14" t="s">
        <v>19</v>
      </c>
      <c r="C358" s="14" t="s">
        <v>354</v>
      </c>
      <c r="D358" s="14" t="s">
        <v>343</v>
      </c>
      <c r="E358" s="15" t="s">
        <v>27</v>
      </c>
      <c r="F358" s="16"/>
      <c r="G358" s="17"/>
      <c r="H358" s="17"/>
    </row>
    <row r="359" spans="1:8" x14ac:dyDescent="0.25">
      <c r="A359" s="14">
        <v>28400</v>
      </c>
      <c r="B359" s="14" t="s">
        <v>63</v>
      </c>
      <c r="C359" s="14" t="s">
        <v>349</v>
      </c>
      <c r="D359" s="14" t="s">
        <v>343</v>
      </c>
      <c r="E359" s="15" t="s">
        <v>27</v>
      </c>
      <c r="F359" s="16"/>
      <c r="G359" s="17"/>
      <c r="H359" s="17"/>
    </row>
    <row r="360" spans="1:8" x14ac:dyDescent="0.25">
      <c r="A360" s="14">
        <v>28250</v>
      </c>
      <c r="B360" s="14" t="s">
        <v>19</v>
      </c>
      <c r="C360" s="14" t="s">
        <v>355</v>
      </c>
      <c r="D360" s="14" t="s">
        <v>343</v>
      </c>
      <c r="E360" s="15" t="s">
        <v>27</v>
      </c>
      <c r="F360" s="16"/>
      <c r="G360" s="17" t="s">
        <v>349</v>
      </c>
      <c r="H360" s="17">
        <v>28400</v>
      </c>
    </row>
    <row r="361" spans="1:8" x14ac:dyDescent="0.25">
      <c r="A361" s="14">
        <v>28470</v>
      </c>
      <c r="B361" s="14" t="s">
        <v>19</v>
      </c>
      <c r="C361" s="14" t="s">
        <v>356</v>
      </c>
      <c r="D361" s="14" t="s">
        <v>343</v>
      </c>
      <c r="E361" s="15" t="s">
        <v>27</v>
      </c>
      <c r="F361" s="16"/>
      <c r="G361" s="17" t="s">
        <v>349</v>
      </c>
      <c r="H361" s="17">
        <v>28400</v>
      </c>
    </row>
    <row r="362" spans="1:8" x14ac:dyDescent="0.25">
      <c r="A362" s="14">
        <v>28850</v>
      </c>
      <c r="B362" s="14" t="s">
        <v>19</v>
      </c>
      <c r="C362" s="14" t="s">
        <v>357</v>
      </c>
      <c r="D362" s="14" t="s">
        <v>343</v>
      </c>
      <c r="E362" s="15" t="s">
        <v>27</v>
      </c>
      <c r="F362" s="16"/>
      <c r="G362" s="17" t="s">
        <v>349</v>
      </c>
      <c r="H362" s="17">
        <v>28400</v>
      </c>
    </row>
    <row r="363" spans="1:8" x14ac:dyDescent="0.25">
      <c r="A363" s="14">
        <v>28900</v>
      </c>
      <c r="B363" s="14" t="s">
        <v>19</v>
      </c>
      <c r="C363" s="14" t="s">
        <v>358</v>
      </c>
      <c r="D363" s="14" t="s">
        <v>343</v>
      </c>
      <c r="E363" s="15" t="s">
        <v>27</v>
      </c>
      <c r="F363" s="16"/>
      <c r="G363" s="17"/>
      <c r="H363" s="17"/>
    </row>
    <row r="364" spans="1:8" x14ac:dyDescent="0.25">
      <c r="A364" s="35">
        <v>464208</v>
      </c>
      <c r="B364" s="35" t="s">
        <v>4891</v>
      </c>
      <c r="C364" s="35" t="s">
        <v>295</v>
      </c>
      <c r="D364" s="72"/>
      <c r="E364" s="72"/>
      <c r="F364" s="78"/>
      <c r="G364" s="72"/>
      <c r="H364" s="72"/>
    </row>
    <row r="365" spans="1:8" x14ac:dyDescent="0.25">
      <c r="A365" s="30">
        <v>463050</v>
      </c>
      <c r="B365" s="30" t="s">
        <v>4891</v>
      </c>
      <c r="C365" s="30" t="s">
        <v>4941</v>
      </c>
      <c r="D365" s="72"/>
      <c r="E365" s="72"/>
      <c r="F365" s="78"/>
      <c r="G365" s="72"/>
      <c r="H365" s="72"/>
    </row>
    <row r="366" spans="1:8" s="22" customFormat="1" x14ac:dyDescent="0.25">
      <c r="A366" s="14">
        <v>29000</v>
      </c>
      <c r="B366" s="14" t="s">
        <v>19</v>
      </c>
      <c r="C366" s="14" t="s">
        <v>359</v>
      </c>
      <c r="D366" s="14" t="s">
        <v>46</v>
      </c>
      <c r="E366" s="15" t="s">
        <v>27</v>
      </c>
      <c r="F366" s="16"/>
      <c r="G366" s="17"/>
      <c r="H366" s="17"/>
    </row>
    <row r="367" spans="1:8" x14ac:dyDescent="0.25">
      <c r="A367" s="14">
        <v>29200</v>
      </c>
      <c r="B367" s="14" t="s">
        <v>19</v>
      </c>
      <c r="C367" s="14" t="s">
        <v>360</v>
      </c>
      <c r="D367" s="14" t="s">
        <v>46</v>
      </c>
      <c r="E367" s="15" t="s">
        <v>27</v>
      </c>
      <c r="F367" s="16"/>
      <c r="G367" s="17"/>
      <c r="H367" s="17"/>
    </row>
    <row r="368" spans="1:8" x14ac:dyDescent="0.25">
      <c r="A368" s="14">
        <v>29230</v>
      </c>
      <c r="B368" s="14" t="s">
        <v>19</v>
      </c>
      <c r="C368" s="14" t="s">
        <v>361</v>
      </c>
      <c r="D368" s="14" t="s">
        <v>46</v>
      </c>
      <c r="E368" s="15" t="s">
        <v>27</v>
      </c>
      <c r="F368" s="16"/>
      <c r="G368" s="17"/>
      <c r="H368" s="17"/>
    </row>
    <row r="369" spans="1:8" x14ac:dyDescent="0.25">
      <c r="A369" s="30">
        <v>463051</v>
      </c>
      <c r="B369" s="30" t="s">
        <v>4891</v>
      </c>
      <c r="C369" s="30" t="s">
        <v>4942</v>
      </c>
      <c r="D369" s="72"/>
      <c r="E369" s="72"/>
      <c r="F369" s="78"/>
      <c r="G369" s="72"/>
      <c r="H369" s="72"/>
    </row>
    <row r="370" spans="1:8" x14ac:dyDescent="0.25">
      <c r="A370" s="14">
        <v>29260</v>
      </c>
      <c r="B370" s="14" t="s">
        <v>19</v>
      </c>
      <c r="C370" s="14" t="s">
        <v>362</v>
      </c>
      <c r="D370" s="14" t="s">
        <v>131</v>
      </c>
      <c r="E370" s="15" t="s">
        <v>24</v>
      </c>
      <c r="F370" s="16"/>
      <c r="G370" s="17"/>
      <c r="H370" s="17"/>
    </row>
    <row r="371" spans="1:8" x14ac:dyDescent="0.25">
      <c r="A371" s="14">
        <v>29300</v>
      </c>
      <c r="B371" s="14" t="s">
        <v>19</v>
      </c>
      <c r="C371" s="14" t="s">
        <v>363</v>
      </c>
      <c r="D371" s="14" t="s">
        <v>131</v>
      </c>
      <c r="E371" s="15" t="s">
        <v>22</v>
      </c>
      <c r="F371" s="16"/>
      <c r="G371" s="17"/>
      <c r="H371" s="17"/>
    </row>
    <row r="372" spans="1:8" x14ac:dyDescent="0.25">
      <c r="A372" s="30">
        <v>463052</v>
      </c>
      <c r="B372" s="30" t="s">
        <v>4891</v>
      </c>
      <c r="C372" s="30" t="s">
        <v>4943</v>
      </c>
      <c r="D372" s="72"/>
      <c r="E372" s="72"/>
      <c r="F372" s="78"/>
      <c r="G372" s="72"/>
      <c r="H372" s="72"/>
    </row>
    <row r="373" spans="1:8" x14ac:dyDescent="0.25">
      <c r="A373" s="30">
        <v>463053</v>
      </c>
      <c r="B373" s="30" t="s">
        <v>4891</v>
      </c>
      <c r="C373" s="30" t="s">
        <v>4944</v>
      </c>
      <c r="D373" s="72"/>
      <c r="E373" s="72"/>
      <c r="F373" s="78"/>
      <c r="G373" s="72"/>
      <c r="H373" s="72"/>
    </row>
    <row r="374" spans="1:8" x14ac:dyDescent="0.25">
      <c r="A374" s="14">
        <v>29400</v>
      </c>
      <c r="B374" s="14" t="s">
        <v>19</v>
      </c>
      <c r="C374" s="14" t="s">
        <v>364</v>
      </c>
      <c r="D374" s="14" t="s">
        <v>120</v>
      </c>
      <c r="E374" s="15" t="s">
        <v>27</v>
      </c>
      <c r="F374" s="16"/>
      <c r="G374" s="17"/>
      <c r="H374" s="17"/>
    </row>
    <row r="375" spans="1:8" x14ac:dyDescent="0.25">
      <c r="A375" s="14">
        <v>29450</v>
      </c>
      <c r="B375" s="14" t="s">
        <v>19</v>
      </c>
      <c r="C375" s="14" t="s">
        <v>365</v>
      </c>
      <c r="D375" s="14" t="s">
        <v>120</v>
      </c>
      <c r="E375" s="15" t="s">
        <v>27</v>
      </c>
      <c r="F375" s="16"/>
      <c r="G375" s="17"/>
      <c r="H375" s="17"/>
    </row>
    <row r="376" spans="1:8" x14ac:dyDescent="0.25">
      <c r="A376" s="30">
        <v>463054</v>
      </c>
      <c r="B376" s="30" t="s">
        <v>4891</v>
      </c>
      <c r="C376" s="30" t="s">
        <v>4945</v>
      </c>
      <c r="D376" s="72"/>
      <c r="E376" s="72"/>
      <c r="F376" s="78"/>
      <c r="G376" s="72"/>
      <c r="H376" s="72"/>
    </row>
    <row r="377" spans="1:8" x14ac:dyDescent="0.25">
      <c r="A377" s="14">
        <v>29500</v>
      </c>
      <c r="B377" s="14" t="s">
        <v>19</v>
      </c>
      <c r="C377" s="14" t="s">
        <v>366</v>
      </c>
      <c r="D377" s="14" t="s">
        <v>29</v>
      </c>
      <c r="E377" s="15" t="s">
        <v>27</v>
      </c>
      <c r="F377" s="16"/>
      <c r="G377" s="17"/>
      <c r="H377" s="17"/>
    </row>
    <row r="378" spans="1:8" x14ac:dyDescent="0.25">
      <c r="A378" s="30">
        <v>463055</v>
      </c>
      <c r="B378" s="30" t="s">
        <v>4891</v>
      </c>
      <c r="C378" s="30" t="s">
        <v>4946</v>
      </c>
      <c r="D378" s="72"/>
      <c r="E378" s="72"/>
      <c r="F378" s="78"/>
      <c r="G378" s="72"/>
      <c r="H378" s="72"/>
    </row>
    <row r="379" spans="1:8" x14ac:dyDescent="0.25">
      <c r="A379" s="14">
        <v>29550</v>
      </c>
      <c r="B379" s="14" t="s">
        <v>19</v>
      </c>
      <c r="C379" s="14" t="s">
        <v>367</v>
      </c>
      <c r="D379" s="14" t="s">
        <v>368</v>
      </c>
      <c r="E379" s="15" t="s">
        <v>27</v>
      </c>
      <c r="F379" s="16"/>
      <c r="G379" s="17"/>
      <c r="H379" s="17"/>
    </row>
    <row r="380" spans="1:8" x14ac:dyDescent="0.25">
      <c r="A380" s="30">
        <v>463056</v>
      </c>
      <c r="B380" s="30" t="s">
        <v>4891</v>
      </c>
      <c r="C380" s="30" t="s">
        <v>4947</v>
      </c>
      <c r="D380" s="72"/>
      <c r="E380" s="72"/>
      <c r="F380" s="78"/>
      <c r="G380" s="72"/>
      <c r="H380" s="72"/>
    </row>
    <row r="381" spans="1:8" x14ac:dyDescent="0.25">
      <c r="A381" s="14">
        <v>29600</v>
      </c>
      <c r="B381" s="14" t="s">
        <v>19</v>
      </c>
      <c r="C381" s="14" t="s">
        <v>369</v>
      </c>
      <c r="D381" s="14" t="s">
        <v>44</v>
      </c>
      <c r="E381" s="15" t="s">
        <v>22</v>
      </c>
      <c r="F381" s="16"/>
      <c r="G381" s="17"/>
      <c r="H381" s="17"/>
    </row>
    <row r="382" spans="1:8" x14ac:dyDescent="0.25">
      <c r="A382" s="14">
        <v>29610</v>
      </c>
      <c r="B382" s="14" t="s">
        <v>55</v>
      </c>
      <c r="C382" s="14" t="s">
        <v>370</v>
      </c>
      <c r="D382" s="14" t="s">
        <v>44</v>
      </c>
      <c r="E382" s="15" t="s">
        <v>22</v>
      </c>
      <c r="F382" s="16"/>
      <c r="G382" s="17" t="s">
        <v>369</v>
      </c>
      <c r="H382" s="17">
        <v>29600</v>
      </c>
    </row>
    <row r="383" spans="1:8" x14ac:dyDescent="0.25">
      <c r="A383" s="14">
        <v>29620</v>
      </c>
      <c r="B383" s="14" t="s">
        <v>55</v>
      </c>
      <c r="C383" s="14" t="s">
        <v>371</v>
      </c>
      <c r="D383" s="14" t="s">
        <v>44</v>
      </c>
      <c r="E383" s="15" t="s">
        <v>22</v>
      </c>
      <c r="F383" s="16"/>
      <c r="G383" s="17" t="s">
        <v>369</v>
      </c>
      <c r="H383" s="17">
        <v>29600</v>
      </c>
    </row>
    <row r="384" spans="1:8" x14ac:dyDescent="0.25">
      <c r="A384" s="35">
        <v>464209</v>
      </c>
      <c r="B384" s="35" t="s">
        <v>4891</v>
      </c>
      <c r="C384" s="35" t="s">
        <v>1341</v>
      </c>
      <c r="D384" s="72"/>
      <c r="E384" s="72"/>
      <c r="F384" s="78"/>
      <c r="G384" s="72"/>
      <c r="H384" s="72"/>
    </row>
    <row r="385" spans="1:8" x14ac:dyDescent="0.25">
      <c r="A385" s="30">
        <v>463057</v>
      </c>
      <c r="B385" s="30" t="s">
        <v>4891</v>
      </c>
      <c r="C385" s="30" t="s">
        <v>4948</v>
      </c>
      <c r="D385" s="72"/>
      <c r="E385" s="72"/>
      <c r="F385" s="78"/>
      <c r="G385" s="72"/>
      <c r="H385" s="72"/>
    </row>
    <row r="386" spans="1:8" x14ac:dyDescent="0.25">
      <c r="A386" s="14">
        <v>29700</v>
      </c>
      <c r="B386" s="14" t="s">
        <v>19</v>
      </c>
      <c r="C386" s="14" t="s">
        <v>372</v>
      </c>
      <c r="D386" s="14" t="s">
        <v>373</v>
      </c>
      <c r="E386" s="15" t="s">
        <v>107</v>
      </c>
      <c r="F386" s="16"/>
      <c r="G386" s="17"/>
      <c r="H386" s="17"/>
    </row>
    <row r="387" spans="1:8" x14ac:dyDescent="0.25">
      <c r="A387" s="14">
        <v>29900</v>
      </c>
      <c r="B387" s="14" t="s">
        <v>19</v>
      </c>
      <c r="C387" s="14" t="s">
        <v>374</v>
      </c>
      <c r="D387" s="14" t="s">
        <v>373</v>
      </c>
      <c r="E387" s="15" t="s">
        <v>107</v>
      </c>
      <c r="F387" s="16"/>
      <c r="G387" s="17"/>
      <c r="H387" s="17"/>
    </row>
    <row r="388" spans="1:8" x14ac:dyDescent="0.25">
      <c r="A388" s="14">
        <v>30000</v>
      </c>
      <c r="B388" s="14" t="s">
        <v>19</v>
      </c>
      <c r="C388" s="14" t="s">
        <v>375</v>
      </c>
      <c r="D388" s="14" t="s">
        <v>373</v>
      </c>
      <c r="E388" s="15" t="s">
        <v>22</v>
      </c>
      <c r="F388" s="16"/>
      <c r="G388" s="17"/>
      <c r="H388" s="17"/>
    </row>
    <row r="389" spans="1:8" x14ac:dyDescent="0.25">
      <c r="A389" s="14">
        <v>30100</v>
      </c>
      <c r="B389" s="14" t="s">
        <v>19</v>
      </c>
      <c r="C389" s="14" t="s">
        <v>376</v>
      </c>
      <c r="D389" s="14" t="s">
        <v>373</v>
      </c>
      <c r="E389" s="15" t="s">
        <v>22</v>
      </c>
      <c r="F389" s="16"/>
      <c r="G389" s="17"/>
      <c r="H389" s="17"/>
    </row>
    <row r="390" spans="1:8" x14ac:dyDescent="0.25">
      <c r="A390" s="30">
        <v>463058</v>
      </c>
      <c r="B390" s="30" t="s">
        <v>4891</v>
      </c>
      <c r="C390" s="30" t="s">
        <v>4949</v>
      </c>
      <c r="D390" s="72"/>
      <c r="E390" s="72"/>
      <c r="F390" s="78"/>
      <c r="G390" s="72"/>
      <c r="H390" s="72"/>
    </row>
    <row r="391" spans="1:8" x14ac:dyDescent="0.25">
      <c r="A391" s="14">
        <v>30150</v>
      </c>
      <c r="B391" s="14" t="s">
        <v>19</v>
      </c>
      <c r="C391" s="14" t="s">
        <v>377</v>
      </c>
      <c r="D391" s="14" t="s">
        <v>46</v>
      </c>
      <c r="E391" s="15" t="s">
        <v>27</v>
      </c>
      <c r="F391" s="16"/>
      <c r="G391" s="17"/>
      <c r="H391" s="17"/>
    </row>
    <row r="392" spans="1:8" x14ac:dyDescent="0.25">
      <c r="A392" s="30">
        <v>463059</v>
      </c>
      <c r="B392" s="30" t="s">
        <v>4891</v>
      </c>
      <c r="C392" s="30" t="s">
        <v>4950</v>
      </c>
      <c r="D392" s="72"/>
      <c r="E392" s="72"/>
      <c r="F392" s="78"/>
      <c r="G392" s="72"/>
      <c r="H392" s="72"/>
    </row>
    <row r="393" spans="1:8" x14ac:dyDescent="0.25">
      <c r="A393" s="30">
        <v>463060</v>
      </c>
      <c r="B393" s="30" t="s">
        <v>4891</v>
      </c>
      <c r="C393" s="30" t="s">
        <v>4951</v>
      </c>
      <c r="D393" s="72"/>
      <c r="E393" s="72"/>
      <c r="F393" s="78"/>
      <c r="G393" s="72"/>
      <c r="H393" s="72"/>
    </row>
    <row r="394" spans="1:8" x14ac:dyDescent="0.25">
      <c r="A394" s="14">
        <v>30300</v>
      </c>
      <c r="B394" s="14" t="s">
        <v>19</v>
      </c>
      <c r="C394" s="14" t="s">
        <v>378</v>
      </c>
      <c r="D394" s="14" t="s">
        <v>368</v>
      </c>
      <c r="E394" s="15" t="s">
        <v>107</v>
      </c>
      <c r="F394" s="16"/>
      <c r="G394" s="17"/>
      <c r="H394" s="17"/>
    </row>
    <row r="395" spans="1:8" x14ac:dyDescent="0.25">
      <c r="A395" s="14">
        <v>30600</v>
      </c>
      <c r="B395" s="14" t="s">
        <v>19</v>
      </c>
      <c r="C395" s="14" t="s">
        <v>379</v>
      </c>
      <c r="D395" s="14" t="s">
        <v>368</v>
      </c>
      <c r="E395" s="15" t="s">
        <v>27</v>
      </c>
      <c r="F395" s="16"/>
      <c r="G395" s="17"/>
      <c r="H395" s="17"/>
    </row>
    <row r="396" spans="1:8" x14ac:dyDescent="0.25">
      <c r="A396" s="14">
        <v>30700</v>
      </c>
      <c r="B396" s="14" t="s">
        <v>19</v>
      </c>
      <c r="C396" s="14" t="s">
        <v>380</v>
      </c>
      <c r="D396" s="14" t="s">
        <v>368</v>
      </c>
      <c r="E396" s="15" t="s">
        <v>27</v>
      </c>
      <c r="F396" s="16"/>
      <c r="G396" s="17"/>
      <c r="H396" s="17"/>
    </row>
    <row r="397" spans="1:8" x14ac:dyDescent="0.25">
      <c r="A397" s="14">
        <v>30800</v>
      </c>
      <c r="B397" s="14" t="s">
        <v>19</v>
      </c>
      <c r="C397" s="14" t="s">
        <v>381</v>
      </c>
      <c r="D397" s="14" t="s">
        <v>368</v>
      </c>
      <c r="E397" s="15" t="s">
        <v>22</v>
      </c>
      <c r="F397" s="16"/>
      <c r="G397" s="17"/>
      <c r="H397" s="17"/>
    </row>
    <row r="398" spans="1:8" x14ac:dyDescent="0.25">
      <c r="A398" s="30">
        <v>463061</v>
      </c>
      <c r="B398" s="30" t="s">
        <v>4891</v>
      </c>
      <c r="C398" s="30" t="s">
        <v>4952</v>
      </c>
      <c r="D398" s="72"/>
      <c r="E398" s="72"/>
      <c r="F398" s="78"/>
      <c r="G398" s="72"/>
      <c r="H398" s="72"/>
    </row>
    <row r="399" spans="1:8" x14ac:dyDescent="0.25">
      <c r="A399" s="14">
        <v>31000</v>
      </c>
      <c r="B399" s="14" t="s">
        <v>19</v>
      </c>
      <c r="C399" s="14" t="s">
        <v>382</v>
      </c>
      <c r="D399" s="14" t="s">
        <v>383</v>
      </c>
      <c r="E399" s="15" t="s">
        <v>22</v>
      </c>
      <c r="F399" s="16"/>
      <c r="G399" s="17"/>
      <c r="H399" s="17"/>
    </row>
    <row r="400" spans="1:8" x14ac:dyDescent="0.25">
      <c r="A400" s="30">
        <v>463062</v>
      </c>
      <c r="B400" s="30" t="s">
        <v>4891</v>
      </c>
      <c r="C400" s="30" t="s">
        <v>4953</v>
      </c>
      <c r="D400" s="72"/>
      <c r="E400" s="72"/>
      <c r="F400" s="78"/>
      <c r="G400" s="72"/>
      <c r="H400" s="72"/>
    </row>
    <row r="401" spans="1:8" x14ac:dyDescent="0.25">
      <c r="A401" s="30">
        <v>463063</v>
      </c>
      <c r="B401" s="30" t="s">
        <v>4891</v>
      </c>
      <c r="C401" s="30" t="s">
        <v>4954</v>
      </c>
      <c r="D401" s="72"/>
      <c r="E401" s="72"/>
      <c r="F401" s="78"/>
      <c r="G401" s="72"/>
      <c r="H401" s="72"/>
    </row>
    <row r="402" spans="1:8" x14ac:dyDescent="0.25">
      <c r="A402" s="14">
        <v>31300</v>
      </c>
      <c r="B402" s="14" t="s">
        <v>19</v>
      </c>
      <c r="C402" s="14" t="s">
        <v>384</v>
      </c>
      <c r="D402" s="14" t="s">
        <v>373</v>
      </c>
      <c r="E402" s="15" t="s">
        <v>22</v>
      </c>
      <c r="F402" s="16"/>
      <c r="G402" s="17"/>
      <c r="H402" s="17"/>
    </row>
    <row r="403" spans="1:8" x14ac:dyDescent="0.25">
      <c r="A403" s="14">
        <v>31400</v>
      </c>
      <c r="B403" s="14" t="s">
        <v>19</v>
      </c>
      <c r="C403" s="14" t="s">
        <v>385</v>
      </c>
      <c r="D403" s="14" t="s">
        <v>373</v>
      </c>
      <c r="E403" s="15" t="s">
        <v>22</v>
      </c>
      <c r="F403" s="16"/>
      <c r="G403" s="17"/>
      <c r="H403" s="17"/>
    </row>
    <row r="404" spans="1:8" x14ac:dyDescent="0.25">
      <c r="A404" s="14">
        <v>31500</v>
      </c>
      <c r="B404" s="14" t="s">
        <v>19</v>
      </c>
      <c r="C404" s="14" t="s">
        <v>386</v>
      </c>
      <c r="D404" s="14" t="s">
        <v>373</v>
      </c>
      <c r="E404" s="15"/>
      <c r="F404" s="16" t="s">
        <v>53</v>
      </c>
      <c r="G404" s="17" t="s">
        <v>387</v>
      </c>
      <c r="H404" s="17">
        <v>31600</v>
      </c>
    </row>
    <row r="405" spans="1:8" x14ac:dyDescent="0.25">
      <c r="A405" s="14">
        <v>31600</v>
      </c>
      <c r="B405" s="14" t="s">
        <v>63</v>
      </c>
      <c r="C405" s="14" t="s">
        <v>387</v>
      </c>
      <c r="D405" s="14" t="s">
        <v>373</v>
      </c>
      <c r="E405" s="15" t="s">
        <v>22</v>
      </c>
      <c r="F405" s="16"/>
      <c r="G405" s="17"/>
      <c r="H405" s="17"/>
    </row>
    <row r="406" spans="1:8" x14ac:dyDescent="0.25">
      <c r="A406" s="14">
        <v>31800</v>
      </c>
      <c r="B406" s="14" t="s">
        <v>19</v>
      </c>
      <c r="C406" s="14" t="s">
        <v>388</v>
      </c>
      <c r="D406" s="14" t="s">
        <v>373</v>
      </c>
      <c r="E406" s="15" t="s">
        <v>22</v>
      </c>
      <c r="F406" s="16"/>
      <c r="G406" s="17"/>
      <c r="H406" s="17"/>
    </row>
    <row r="407" spans="1:8" x14ac:dyDescent="0.25">
      <c r="A407" s="14">
        <v>31900</v>
      </c>
      <c r="B407" s="14" t="s">
        <v>19</v>
      </c>
      <c r="C407" s="14" t="s">
        <v>389</v>
      </c>
      <c r="D407" s="14" t="s">
        <v>373</v>
      </c>
      <c r="E407" s="15"/>
      <c r="F407" s="16" t="s">
        <v>53</v>
      </c>
      <c r="G407" s="17" t="s">
        <v>387</v>
      </c>
      <c r="H407" s="17">
        <v>31600</v>
      </c>
    </row>
    <row r="408" spans="1:8" x14ac:dyDescent="0.25">
      <c r="A408" s="14">
        <v>32000</v>
      </c>
      <c r="B408" s="14" t="s">
        <v>19</v>
      </c>
      <c r="C408" s="14" t="s">
        <v>390</v>
      </c>
      <c r="D408" s="14" t="s">
        <v>373</v>
      </c>
      <c r="E408" s="15"/>
      <c r="F408" s="16" t="s">
        <v>53</v>
      </c>
      <c r="G408" s="17"/>
      <c r="H408" s="17"/>
    </row>
    <row r="409" spans="1:8" x14ac:dyDescent="0.25">
      <c r="A409" s="14">
        <v>32100</v>
      </c>
      <c r="B409" s="14" t="s">
        <v>19</v>
      </c>
      <c r="C409" s="14" t="s">
        <v>391</v>
      </c>
      <c r="D409" s="14" t="s">
        <v>373</v>
      </c>
      <c r="E409" s="15" t="s">
        <v>22</v>
      </c>
      <c r="F409" s="16"/>
      <c r="G409" s="17"/>
      <c r="H409" s="17"/>
    </row>
    <row r="410" spans="1:8" x14ac:dyDescent="0.25">
      <c r="A410" s="14">
        <v>32200</v>
      </c>
      <c r="B410" s="14" t="s">
        <v>19</v>
      </c>
      <c r="C410" s="14" t="s">
        <v>392</v>
      </c>
      <c r="D410" s="14" t="s">
        <v>373</v>
      </c>
      <c r="E410" s="15" t="s">
        <v>22</v>
      </c>
      <c r="F410" s="16"/>
      <c r="G410" s="17"/>
      <c r="H410" s="17"/>
    </row>
    <row r="411" spans="1:8" x14ac:dyDescent="0.25">
      <c r="A411" s="14">
        <v>32300</v>
      </c>
      <c r="B411" s="14" t="s">
        <v>19</v>
      </c>
      <c r="C411" s="14" t="s">
        <v>393</v>
      </c>
      <c r="D411" s="14" t="s">
        <v>373</v>
      </c>
      <c r="E411" s="15" t="s">
        <v>107</v>
      </c>
      <c r="F411" s="16"/>
      <c r="G411" s="17"/>
      <c r="H411" s="17"/>
    </row>
    <row r="412" spans="1:8" x14ac:dyDescent="0.25">
      <c r="A412" s="14">
        <v>32400</v>
      </c>
      <c r="B412" s="14" t="s">
        <v>19</v>
      </c>
      <c r="C412" s="14" t="s">
        <v>394</v>
      </c>
      <c r="D412" s="14" t="s">
        <v>373</v>
      </c>
      <c r="E412" s="15" t="s">
        <v>22</v>
      </c>
      <c r="F412" s="16"/>
      <c r="G412" s="17"/>
      <c r="H412" s="17"/>
    </row>
    <row r="413" spans="1:8" x14ac:dyDescent="0.25">
      <c r="A413" s="14">
        <v>32500</v>
      </c>
      <c r="B413" s="14" t="s">
        <v>19</v>
      </c>
      <c r="C413" s="14" t="s">
        <v>395</v>
      </c>
      <c r="D413" s="14" t="s">
        <v>373</v>
      </c>
      <c r="E413" s="15" t="s">
        <v>22</v>
      </c>
      <c r="F413" s="16"/>
      <c r="G413" s="17" t="s">
        <v>387</v>
      </c>
      <c r="H413" s="17">
        <v>31600</v>
      </c>
    </row>
    <row r="414" spans="1:8" x14ac:dyDescent="0.25">
      <c r="A414" s="14">
        <v>32600</v>
      </c>
      <c r="B414" s="14" t="s">
        <v>19</v>
      </c>
      <c r="C414" s="14" t="s">
        <v>396</v>
      </c>
      <c r="D414" s="14" t="s">
        <v>373</v>
      </c>
      <c r="E414" s="15" t="s">
        <v>22</v>
      </c>
      <c r="F414" s="16"/>
      <c r="G414" s="17"/>
      <c r="H414" s="17"/>
    </row>
    <row r="415" spans="1:8" x14ac:dyDescent="0.25">
      <c r="A415" s="14">
        <v>32800</v>
      </c>
      <c r="B415" s="14" t="s">
        <v>19</v>
      </c>
      <c r="C415" s="14" t="s">
        <v>397</v>
      </c>
      <c r="D415" s="14" t="s">
        <v>373</v>
      </c>
      <c r="E415" s="15" t="s">
        <v>22</v>
      </c>
      <c r="F415" s="16"/>
      <c r="G415" s="17"/>
      <c r="H415" s="17"/>
    </row>
    <row r="416" spans="1:8" x14ac:dyDescent="0.25">
      <c r="A416" s="14">
        <v>32900</v>
      </c>
      <c r="B416" s="14" t="s">
        <v>19</v>
      </c>
      <c r="C416" s="14" t="s">
        <v>398</v>
      </c>
      <c r="D416" s="14" t="s">
        <v>373</v>
      </c>
      <c r="E416" s="15" t="s">
        <v>22</v>
      </c>
      <c r="F416" s="16"/>
      <c r="G416" s="17"/>
      <c r="H416" s="17"/>
    </row>
    <row r="417" spans="1:8" x14ac:dyDescent="0.25">
      <c r="A417" s="14">
        <v>33000</v>
      </c>
      <c r="B417" s="14" t="s">
        <v>19</v>
      </c>
      <c r="C417" s="14" t="s">
        <v>399</v>
      </c>
      <c r="D417" s="14" t="s">
        <v>373</v>
      </c>
      <c r="E417" s="15" t="s">
        <v>22</v>
      </c>
      <c r="F417" s="16"/>
      <c r="G417" s="17"/>
      <c r="H417" s="17"/>
    </row>
    <row r="418" spans="1:8" x14ac:dyDescent="0.25">
      <c r="A418" s="14">
        <v>33100</v>
      </c>
      <c r="B418" s="14" t="s">
        <v>19</v>
      </c>
      <c r="C418" s="14" t="s">
        <v>400</v>
      </c>
      <c r="D418" s="14" t="s">
        <v>373</v>
      </c>
      <c r="E418" s="15" t="s">
        <v>22</v>
      </c>
      <c r="F418" s="16"/>
      <c r="G418" s="17"/>
      <c r="H418" s="17"/>
    </row>
    <row r="419" spans="1:8" x14ac:dyDescent="0.25">
      <c r="A419" s="14">
        <v>33150</v>
      </c>
      <c r="B419" s="14" t="s">
        <v>55</v>
      </c>
      <c r="C419" s="14" t="s">
        <v>401</v>
      </c>
      <c r="D419" s="14" t="s">
        <v>373</v>
      </c>
      <c r="E419" s="15" t="s">
        <v>22</v>
      </c>
      <c r="F419" s="16"/>
      <c r="G419" s="17" t="s">
        <v>400</v>
      </c>
      <c r="H419" s="17">
        <v>33100</v>
      </c>
    </row>
    <row r="420" spans="1:8" x14ac:dyDescent="0.25">
      <c r="A420" s="14">
        <v>33170</v>
      </c>
      <c r="B420" s="14" t="s">
        <v>55</v>
      </c>
      <c r="C420" s="14" t="s">
        <v>402</v>
      </c>
      <c r="D420" s="14" t="s">
        <v>373</v>
      </c>
      <c r="E420" s="15"/>
      <c r="F420" s="16" t="s">
        <v>53</v>
      </c>
      <c r="G420" s="17" t="s">
        <v>400</v>
      </c>
      <c r="H420" s="17">
        <v>33100</v>
      </c>
    </row>
    <row r="421" spans="1:8" x14ac:dyDescent="0.25">
      <c r="A421" s="30">
        <v>463064</v>
      </c>
      <c r="B421" s="30" t="s">
        <v>4891</v>
      </c>
      <c r="C421" s="30" t="s">
        <v>4955</v>
      </c>
      <c r="D421" s="72"/>
      <c r="E421" s="72"/>
      <c r="F421" s="78"/>
      <c r="G421" s="72"/>
      <c r="H421" s="72"/>
    </row>
    <row r="422" spans="1:8" x14ac:dyDescent="0.25">
      <c r="A422" s="30">
        <v>463065</v>
      </c>
      <c r="B422" s="30" t="s">
        <v>4891</v>
      </c>
      <c r="C422" s="30" t="s">
        <v>4956</v>
      </c>
      <c r="D422" s="72"/>
      <c r="E422" s="72"/>
      <c r="F422" s="78"/>
      <c r="G422" s="72"/>
      <c r="H422" s="72"/>
    </row>
    <row r="423" spans="1:8" x14ac:dyDescent="0.25">
      <c r="A423" s="14">
        <v>33250</v>
      </c>
      <c r="B423" s="14" t="s">
        <v>19</v>
      </c>
      <c r="C423" s="14" t="s">
        <v>403</v>
      </c>
      <c r="D423" s="14" t="s">
        <v>81</v>
      </c>
      <c r="E423" s="15" t="s">
        <v>27</v>
      </c>
      <c r="F423" s="16"/>
      <c r="G423" s="17"/>
      <c r="H423" s="17"/>
    </row>
    <row r="424" spans="1:8" x14ac:dyDescent="0.25">
      <c r="A424" s="14">
        <v>33300</v>
      </c>
      <c r="B424" s="14" t="s">
        <v>19</v>
      </c>
      <c r="C424" s="14" t="s">
        <v>404</v>
      </c>
      <c r="D424" s="14" t="s">
        <v>81</v>
      </c>
      <c r="E424" s="15" t="s">
        <v>22</v>
      </c>
      <c r="F424" s="16"/>
      <c r="G424" s="17"/>
      <c r="H424" s="17"/>
    </row>
    <row r="425" spans="1:8" x14ac:dyDescent="0.25">
      <c r="A425" s="14">
        <v>33350</v>
      </c>
      <c r="B425" s="14" t="s">
        <v>19</v>
      </c>
      <c r="C425" s="14" t="s">
        <v>405</v>
      </c>
      <c r="D425" s="14" t="s">
        <v>81</v>
      </c>
      <c r="E425" s="15" t="s">
        <v>27</v>
      </c>
      <c r="F425" s="16"/>
      <c r="G425" s="17"/>
      <c r="H425" s="17"/>
    </row>
    <row r="426" spans="1:8" x14ac:dyDescent="0.25">
      <c r="A426" s="14">
        <v>33370</v>
      </c>
      <c r="B426" s="14" t="s">
        <v>19</v>
      </c>
      <c r="C426" s="14" t="s">
        <v>406</v>
      </c>
      <c r="D426" s="14" t="s">
        <v>81</v>
      </c>
      <c r="E426" s="15" t="s">
        <v>27</v>
      </c>
      <c r="F426" s="16"/>
      <c r="G426" s="17"/>
      <c r="H426" s="17"/>
    </row>
    <row r="427" spans="1:8" x14ac:dyDescent="0.25">
      <c r="A427" s="14">
        <v>33400</v>
      </c>
      <c r="B427" s="14" t="s">
        <v>19</v>
      </c>
      <c r="C427" s="14" t="s">
        <v>407</v>
      </c>
      <c r="D427" s="14" t="s">
        <v>81</v>
      </c>
      <c r="E427" s="15" t="s">
        <v>22</v>
      </c>
      <c r="F427" s="16"/>
      <c r="G427" s="17"/>
      <c r="H427" s="17"/>
    </row>
    <row r="428" spans="1:8" x14ac:dyDescent="0.25">
      <c r="A428" s="14">
        <v>33600</v>
      </c>
      <c r="B428" s="14" t="s">
        <v>19</v>
      </c>
      <c r="C428" s="14" t="s">
        <v>408</v>
      </c>
      <c r="D428" s="14" t="s">
        <v>81</v>
      </c>
      <c r="E428" s="15" t="s">
        <v>22</v>
      </c>
      <c r="F428" s="16"/>
      <c r="G428" s="17"/>
      <c r="H428" s="17"/>
    </row>
    <row r="429" spans="1:8" x14ac:dyDescent="0.25">
      <c r="A429" s="14">
        <v>33700</v>
      </c>
      <c r="B429" s="14" t="s">
        <v>19</v>
      </c>
      <c r="C429" s="14" t="s">
        <v>409</v>
      </c>
      <c r="D429" s="14" t="s">
        <v>81</v>
      </c>
      <c r="E429" s="15" t="s">
        <v>22</v>
      </c>
      <c r="F429" s="16"/>
      <c r="G429" s="17"/>
      <c r="H429" s="17"/>
    </row>
    <row r="430" spans="1:8" x14ac:dyDescent="0.25">
      <c r="A430" s="14">
        <v>33800</v>
      </c>
      <c r="B430" s="14" t="s">
        <v>19</v>
      </c>
      <c r="C430" s="14" t="s">
        <v>410</v>
      </c>
      <c r="D430" s="14" t="s">
        <v>81</v>
      </c>
      <c r="E430" s="15" t="s">
        <v>22</v>
      </c>
      <c r="F430" s="16"/>
      <c r="G430" s="17"/>
      <c r="H430" s="17"/>
    </row>
    <row r="431" spans="1:8" x14ac:dyDescent="0.25">
      <c r="A431" s="14">
        <v>33850</v>
      </c>
      <c r="B431" s="14" t="s">
        <v>19</v>
      </c>
      <c r="C431" s="14" t="s">
        <v>411</v>
      </c>
      <c r="D431" s="14" t="s">
        <v>81</v>
      </c>
      <c r="E431" s="15"/>
      <c r="F431" s="16" t="s">
        <v>53</v>
      </c>
      <c r="G431" s="17"/>
      <c r="H431" s="17"/>
    </row>
    <row r="432" spans="1:8" x14ac:dyDescent="0.25">
      <c r="A432" s="30">
        <v>463066</v>
      </c>
      <c r="B432" s="30" t="s">
        <v>4891</v>
      </c>
      <c r="C432" s="30" t="s">
        <v>4957</v>
      </c>
      <c r="D432" s="72"/>
      <c r="E432" s="72"/>
      <c r="F432" s="78"/>
      <c r="G432" s="72"/>
      <c r="H432" s="72"/>
    </row>
    <row r="433" spans="1:8" x14ac:dyDescent="0.25">
      <c r="A433" s="14">
        <v>33900</v>
      </c>
      <c r="B433" s="14" t="s">
        <v>19</v>
      </c>
      <c r="C433" s="14" t="s">
        <v>412</v>
      </c>
      <c r="D433" s="14" t="s">
        <v>120</v>
      </c>
      <c r="E433" s="15" t="s">
        <v>301</v>
      </c>
      <c r="F433" s="16"/>
      <c r="G433" s="17"/>
      <c r="H433" s="17"/>
    </row>
    <row r="434" spans="1:8" x14ac:dyDescent="0.25">
      <c r="A434" s="30">
        <v>463067</v>
      </c>
      <c r="B434" s="30" t="s">
        <v>4891</v>
      </c>
      <c r="C434" s="30" t="s">
        <v>4958</v>
      </c>
      <c r="D434" s="72"/>
      <c r="E434" s="72"/>
      <c r="F434" s="78"/>
      <c r="G434" s="72"/>
      <c r="H434" s="72"/>
    </row>
    <row r="435" spans="1:8" x14ac:dyDescent="0.25">
      <c r="A435" s="14">
        <v>34000</v>
      </c>
      <c r="B435" s="14" t="s">
        <v>19</v>
      </c>
      <c r="C435" s="14" t="s">
        <v>413</v>
      </c>
      <c r="D435" s="14" t="s">
        <v>120</v>
      </c>
      <c r="E435" s="15"/>
      <c r="F435" s="16" t="s">
        <v>53</v>
      </c>
      <c r="G435" s="17"/>
      <c r="H435" s="17"/>
    </row>
    <row r="436" spans="1:8" x14ac:dyDescent="0.25">
      <c r="A436" s="14">
        <v>34100</v>
      </c>
      <c r="B436" s="14" t="s">
        <v>19</v>
      </c>
      <c r="C436" s="14" t="s">
        <v>414</v>
      </c>
      <c r="D436" s="14" t="s">
        <v>120</v>
      </c>
      <c r="E436" s="15" t="s">
        <v>22</v>
      </c>
      <c r="F436" s="16"/>
      <c r="G436" s="17"/>
      <c r="H436" s="17"/>
    </row>
    <row r="437" spans="1:8" x14ac:dyDescent="0.25">
      <c r="A437" s="30">
        <v>463068</v>
      </c>
      <c r="B437" s="30" t="s">
        <v>4891</v>
      </c>
      <c r="C437" s="30" t="s">
        <v>4959</v>
      </c>
      <c r="D437" s="72"/>
      <c r="E437" s="72"/>
      <c r="F437" s="78"/>
      <c r="G437" s="72"/>
      <c r="H437" s="72"/>
    </row>
    <row r="438" spans="1:8" x14ac:dyDescent="0.25">
      <c r="A438" s="30">
        <v>463069</v>
      </c>
      <c r="B438" s="30" t="s">
        <v>4891</v>
      </c>
      <c r="C438" s="30" t="s">
        <v>4960</v>
      </c>
      <c r="D438" s="72"/>
      <c r="E438" s="72"/>
      <c r="F438" s="78"/>
      <c r="G438" s="72"/>
      <c r="H438" s="72"/>
    </row>
    <row r="439" spans="1:8" x14ac:dyDescent="0.25">
      <c r="A439" s="14">
        <v>34200</v>
      </c>
      <c r="B439" s="14" t="s">
        <v>19</v>
      </c>
      <c r="C439" s="14" t="s">
        <v>415</v>
      </c>
      <c r="D439" s="14" t="s">
        <v>105</v>
      </c>
      <c r="E439" s="15" t="s">
        <v>22</v>
      </c>
      <c r="F439" s="16"/>
      <c r="G439" s="17"/>
      <c r="H439" s="17"/>
    </row>
    <row r="440" spans="1:8" x14ac:dyDescent="0.25">
      <c r="A440" s="30">
        <v>463070</v>
      </c>
      <c r="B440" s="30" t="s">
        <v>4891</v>
      </c>
      <c r="C440" s="30" t="s">
        <v>4961</v>
      </c>
      <c r="D440" s="72"/>
      <c r="E440" s="72"/>
      <c r="F440" s="78"/>
      <c r="G440" s="72"/>
      <c r="H440" s="72"/>
    </row>
    <row r="441" spans="1:8" x14ac:dyDescent="0.25">
      <c r="A441" s="14">
        <v>34300</v>
      </c>
      <c r="B441" s="14" t="s">
        <v>19</v>
      </c>
      <c r="C441" s="14" t="s">
        <v>416</v>
      </c>
      <c r="D441" s="14" t="s">
        <v>46</v>
      </c>
      <c r="E441" s="15" t="s">
        <v>22</v>
      </c>
      <c r="F441" s="16"/>
      <c r="G441" s="17"/>
      <c r="H441" s="17"/>
    </row>
    <row r="442" spans="1:8" x14ac:dyDescent="0.25">
      <c r="A442" s="14">
        <v>34400</v>
      </c>
      <c r="B442" s="14" t="s">
        <v>19</v>
      </c>
      <c r="C442" s="14" t="s">
        <v>417</v>
      </c>
      <c r="D442" s="14" t="s">
        <v>46</v>
      </c>
      <c r="E442" s="15" t="s">
        <v>22</v>
      </c>
      <c r="F442" s="16"/>
      <c r="G442" s="17"/>
      <c r="H442" s="17"/>
    </row>
    <row r="443" spans="1:8" x14ac:dyDescent="0.25">
      <c r="A443" s="30">
        <v>463071</v>
      </c>
      <c r="B443" s="30" t="s">
        <v>4891</v>
      </c>
      <c r="C443" s="30" t="s">
        <v>4962</v>
      </c>
      <c r="D443" s="72"/>
      <c r="E443" s="72"/>
      <c r="F443" s="78"/>
      <c r="G443" s="72"/>
      <c r="H443" s="72"/>
    </row>
    <row r="444" spans="1:8" x14ac:dyDescent="0.25">
      <c r="A444" s="14">
        <v>34500</v>
      </c>
      <c r="B444" s="14" t="s">
        <v>19</v>
      </c>
      <c r="C444" s="14" t="s">
        <v>418</v>
      </c>
      <c r="D444" s="14" t="s">
        <v>46</v>
      </c>
      <c r="E444" s="15" t="s">
        <v>27</v>
      </c>
      <c r="F444" s="16"/>
      <c r="G444" s="17"/>
      <c r="H444" s="17"/>
    </row>
    <row r="445" spans="1:8" x14ac:dyDescent="0.25">
      <c r="A445" s="14">
        <v>34600</v>
      </c>
      <c r="B445" s="14" t="s">
        <v>19</v>
      </c>
      <c r="C445" s="14" t="s">
        <v>419</v>
      </c>
      <c r="D445" s="14" t="s">
        <v>46</v>
      </c>
      <c r="E445" s="15" t="s">
        <v>22</v>
      </c>
      <c r="F445" s="16"/>
      <c r="G445" s="17"/>
      <c r="H445" s="17"/>
    </row>
    <row r="446" spans="1:8" x14ac:dyDescent="0.25">
      <c r="A446" s="18">
        <v>34630</v>
      </c>
      <c r="B446" s="18" t="s">
        <v>66</v>
      </c>
      <c r="C446" s="18" t="s">
        <v>420</v>
      </c>
      <c r="D446" s="18" t="s">
        <v>46</v>
      </c>
      <c r="E446" s="19" t="s">
        <v>22</v>
      </c>
      <c r="F446" s="20"/>
      <c r="G446" s="21" t="s">
        <v>419</v>
      </c>
      <c r="H446" s="21">
        <v>34600</v>
      </c>
    </row>
    <row r="447" spans="1:8" x14ac:dyDescent="0.25">
      <c r="A447" s="14">
        <v>34700</v>
      </c>
      <c r="B447" s="14" t="s">
        <v>19</v>
      </c>
      <c r="C447" s="14" t="s">
        <v>421</v>
      </c>
      <c r="D447" s="14" t="s">
        <v>46</v>
      </c>
      <c r="E447" s="15" t="s">
        <v>27</v>
      </c>
      <c r="F447" s="16"/>
      <c r="G447" s="17"/>
      <c r="H447" s="17"/>
    </row>
    <row r="448" spans="1:8" x14ac:dyDescent="0.25">
      <c r="A448" s="14">
        <v>34800</v>
      </c>
      <c r="B448" s="14" t="s">
        <v>19</v>
      </c>
      <c r="C448" s="14" t="s">
        <v>422</v>
      </c>
      <c r="D448" s="14" t="s">
        <v>46</v>
      </c>
      <c r="E448" s="15" t="s">
        <v>107</v>
      </c>
      <c r="F448" s="16"/>
      <c r="G448" s="17"/>
      <c r="H448" s="17"/>
    </row>
    <row r="449" spans="1:8" x14ac:dyDescent="0.25">
      <c r="A449" s="14">
        <v>34900</v>
      </c>
      <c r="B449" s="14" t="s">
        <v>19</v>
      </c>
      <c r="C449" s="14" t="s">
        <v>423</v>
      </c>
      <c r="D449" s="14" t="s">
        <v>46</v>
      </c>
      <c r="E449" s="15" t="s">
        <v>107</v>
      </c>
      <c r="F449" s="16"/>
      <c r="G449" s="17"/>
      <c r="H449" s="17"/>
    </row>
    <row r="450" spans="1:8" x14ac:dyDescent="0.25">
      <c r="A450" s="14">
        <v>35000</v>
      </c>
      <c r="B450" s="14" t="s">
        <v>19</v>
      </c>
      <c r="C450" s="14" t="s">
        <v>424</v>
      </c>
      <c r="D450" s="14" t="s">
        <v>46</v>
      </c>
      <c r="E450" s="15" t="s">
        <v>22</v>
      </c>
      <c r="F450" s="16"/>
      <c r="G450" s="17"/>
      <c r="H450" s="17"/>
    </row>
    <row r="451" spans="1:8" x14ac:dyDescent="0.25">
      <c r="A451" s="30">
        <v>463072</v>
      </c>
      <c r="B451" s="30" t="s">
        <v>4891</v>
      </c>
      <c r="C451" s="30" t="s">
        <v>4963</v>
      </c>
      <c r="D451" s="72"/>
      <c r="E451" s="72"/>
      <c r="F451" s="78"/>
      <c r="G451" s="72"/>
      <c r="H451" s="72"/>
    </row>
    <row r="452" spans="1:8" x14ac:dyDescent="0.25">
      <c r="A452" s="14">
        <v>35100</v>
      </c>
      <c r="B452" s="14" t="s">
        <v>19</v>
      </c>
      <c r="C452" s="14" t="s">
        <v>425</v>
      </c>
      <c r="D452" s="14" t="s">
        <v>129</v>
      </c>
      <c r="E452" s="15" t="s">
        <v>22</v>
      </c>
      <c r="F452" s="16"/>
      <c r="G452" s="17"/>
      <c r="H452" s="17"/>
    </row>
    <row r="453" spans="1:8" x14ac:dyDescent="0.25">
      <c r="A453" s="14">
        <v>35200</v>
      </c>
      <c r="B453" s="14" t="s">
        <v>19</v>
      </c>
      <c r="C453" s="14" t="s">
        <v>426</v>
      </c>
      <c r="D453" s="14" t="s">
        <v>129</v>
      </c>
      <c r="E453" s="15" t="s">
        <v>22</v>
      </c>
      <c r="F453" s="16"/>
      <c r="G453" s="17"/>
      <c r="H453" s="17"/>
    </row>
    <row r="454" spans="1:8" x14ac:dyDescent="0.25">
      <c r="A454" s="30">
        <v>463073</v>
      </c>
      <c r="B454" s="30" t="s">
        <v>4891</v>
      </c>
      <c r="C454" s="30" t="s">
        <v>4964</v>
      </c>
      <c r="D454" s="72"/>
      <c r="E454" s="72"/>
      <c r="F454" s="78"/>
      <c r="G454" s="72"/>
      <c r="H454" s="72"/>
    </row>
    <row r="455" spans="1:8" x14ac:dyDescent="0.25">
      <c r="A455" s="14">
        <v>35300</v>
      </c>
      <c r="B455" s="14" t="s">
        <v>19</v>
      </c>
      <c r="C455" s="14" t="s">
        <v>427</v>
      </c>
      <c r="D455" s="14" t="s">
        <v>76</v>
      </c>
      <c r="E455" s="15" t="s">
        <v>22</v>
      </c>
      <c r="F455" s="16"/>
      <c r="G455" s="17" t="s">
        <v>428</v>
      </c>
      <c r="H455" s="17">
        <v>35500</v>
      </c>
    </row>
    <row r="456" spans="1:8" x14ac:dyDescent="0.25">
      <c r="A456" s="14">
        <v>35350</v>
      </c>
      <c r="B456" s="14" t="s">
        <v>19</v>
      </c>
      <c r="C456" s="14" t="s">
        <v>429</v>
      </c>
      <c r="D456" s="14" t="s">
        <v>76</v>
      </c>
      <c r="E456" s="15" t="s">
        <v>27</v>
      </c>
      <c r="F456" s="16"/>
      <c r="G456" s="17"/>
      <c r="H456" s="17"/>
    </row>
    <row r="457" spans="1:8" x14ac:dyDescent="0.25">
      <c r="A457" s="14">
        <v>35500</v>
      </c>
      <c r="B457" s="14" t="s">
        <v>63</v>
      </c>
      <c r="C457" s="14" t="s">
        <v>428</v>
      </c>
      <c r="D457" s="14" t="s">
        <v>76</v>
      </c>
      <c r="E457" s="15" t="s">
        <v>22</v>
      </c>
      <c r="F457" s="16"/>
      <c r="G457" s="17"/>
      <c r="H457" s="17"/>
    </row>
    <row r="458" spans="1:8" x14ac:dyDescent="0.25">
      <c r="A458" s="14">
        <v>35400</v>
      </c>
      <c r="B458" s="14" t="s">
        <v>19</v>
      </c>
      <c r="C458" s="14" t="s">
        <v>430</v>
      </c>
      <c r="D458" s="14" t="s">
        <v>76</v>
      </c>
      <c r="E458" s="15" t="s">
        <v>22</v>
      </c>
      <c r="F458" s="16"/>
      <c r="G458" s="17" t="s">
        <v>428</v>
      </c>
      <c r="H458" s="17">
        <v>35500</v>
      </c>
    </row>
    <row r="459" spans="1:8" x14ac:dyDescent="0.25">
      <c r="A459" s="30">
        <v>463074</v>
      </c>
      <c r="B459" s="30" t="s">
        <v>4891</v>
      </c>
      <c r="C459" s="30" t="s">
        <v>4965</v>
      </c>
      <c r="D459" s="72"/>
      <c r="E459" s="72"/>
      <c r="F459" s="78"/>
      <c r="G459" s="72"/>
      <c r="H459" s="72"/>
    </row>
    <row r="460" spans="1:8" x14ac:dyDescent="0.25">
      <c r="A460" s="14">
        <v>35600</v>
      </c>
      <c r="B460" s="14" t="s">
        <v>19</v>
      </c>
      <c r="C460" s="14" t="s">
        <v>431</v>
      </c>
      <c r="D460" s="14" t="s">
        <v>120</v>
      </c>
      <c r="E460" s="15" t="s">
        <v>22</v>
      </c>
      <c r="F460" s="16"/>
      <c r="G460" s="17"/>
      <c r="H460" s="17"/>
    </row>
    <row r="461" spans="1:8" x14ac:dyDescent="0.25">
      <c r="A461" s="14">
        <v>35700</v>
      </c>
      <c r="B461" s="14" t="s">
        <v>19</v>
      </c>
      <c r="C461" s="14" t="s">
        <v>432</v>
      </c>
      <c r="D461" s="14" t="s">
        <v>120</v>
      </c>
      <c r="E461" s="15" t="s">
        <v>107</v>
      </c>
      <c r="F461" s="16"/>
      <c r="G461" s="17"/>
      <c r="H461" s="17"/>
    </row>
    <row r="462" spans="1:8" x14ac:dyDescent="0.25">
      <c r="A462" s="14">
        <v>35800</v>
      </c>
      <c r="B462" s="14" t="s">
        <v>19</v>
      </c>
      <c r="C462" s="14" t="s">
        <v>433</v>
      </c>
      <c r="D462" s="14" t="s">
        <v>120</v>
      </c>
      <c r="E462" s="15" t="s">
        <v>22</v>
      </c>
      <c r="F462" s="16"/>
      <c r="G462" s="17"/>
      <c r="H462" s="17"/>
    </row>
    <row r="463" spans="1:8" x14ac:dyDescent="0.25">
      <c r="A463" s="14">
        <v>35900</v>
      </c>
      <c r="B463" s="14" t="s">
        <v>19</v>
      </c>
      <c r="C463" s="14" t="s">
        <v>434</v>
      </c>
      <c r="D463" s="14" t="s">
        <v>120</v>
      </c>
      <c r="E463" s="15" t="s">
        <v>22</v>
      </c>
      <c r="F463" s="16"/>
      <c r="G463" s="17"/>
      <c r="H463" s="17"/>
    </row>
    <row r="464" spans="1:8" x14ac:dyDescent="0.25">
      <c r="A464" s="14">
        <v>35930</v>
      </c>
      <c r="B464" s="14" t="s">
        <v>55</v>
      </c>
      <c r="C464" s="14" t="s">
        <v>435</v>
      </c>
      <c r="D464" s="14" t="s">
        <v>120</v>
      </c>
      <c r="E464" s="15" t="s">
        <v>22</v>
      </c>
      <c r="F464" s="16"/>
      <c r="G464" s="17" t="s">
        <v>434</v>
      </c>
      <c r="H464" s="17">
        <v>35900</v>
      </c>
    </row>
    <row r="465" spans="1:8" s="22" customFormat="1" x14ac:dyDescent="0.25">
      <c r="A465" s="14">
        <v>35950</v>
      </c>
      <c r="B465" s="14" t="s">
        <v>55</v>
      </c>
      <c r="C465" s="14" t="s">
        <v>436</v>
      </c>
      <c r="D465" s="14" t="s">
        <v>120</v>
      </c>
      <c r="E465" s="15"/>
      <c r="F465" s="16" t="s">
        <v>53</v>
      </c>
      <c r="G465" s="17" t="s">
        <v>434</v>
      </c>
      <c r="H465" s="17">
        <v>35900</v>
      </c>
    </row>
    <row r="466" spans="1:8" x14ac:dyDescent="0.25">
      <c r="A466" s="14">
        <v>35980</v>
      </c>
      <c r="B466" s="14" t="s">
        <v>55</v>
      </c>
      <c r="C466" s="14" t="s">
        <v>437</v>
      </c>
      <c r="D466" s="14" t="s">
        <v>120</v>
      </c>
      <c r="E466" s="15" t="s">
        <v>22</v>
      </c>
      <c r="F466" s="16"/>
      <c r="G466" s="17" t="s">
        <v>434</v>
      </c>
      <c r="H466" s="17">
        <v>35900</v>
      </c>
    </row>
    <row r="467" spans="1:8" x14ac:dyDescent="0.25">
      <c r="A467" s="30">
        <v>463075</v>
      </c>
      <c r="B467" s="30" t="s">
        <v>4891</v>
      </c>
      <c r="C467" s="30" t="s">
        <v>4966</v>
      </c>
      <c r="D467" s="72"/>
      <c r="E467" s="72"/>
      <c r="F467" s="78"/>
      <c r="G467" s="72"/>
      <c r="H467" s="72"/>
    </row>
    <row r="468" spans="1:8" x14ac:dyDescent="0.25">
      <c r="A468" s="14">
        <v>36395</v>
      </c>
      <c r="B468" s="14" t="s">
        <v>19</v>
      </c>
      <c r="C468" s="14" t="s">
        <v>438</v>
      </c>
      <c r="D468" s="14" t="s">
        <v>29</v>
      </c>
      <c r="E468" s="15" t="s">
        <v>22</v>
      </c>
      <c r="F468" s="16"/>
      <c r="G468" s="17"/>
      <c r="H468" s="17"/>
    </row>
    <row r="469" spans="1:8" x14ac:dyDescent="0.25">
      <c r="A469" s="14">
        <v>36400</v>
      </c>
      <c r="B469" s="14" t="s">
        <v>55</v>
      </c>
      <c r="C469" s="14" t="s">
        <v>439</v>
      </c>
      <c r="D469" s="14" t="s">
        <v>29</v>
      </c>
      <c r="E469" s="15" t="s">
        <v>22</v>
      </c>
      <c r="F469" s="16"/>
      <c r="G469" s="17" t="s">
        <v>438</v>
      </c>
      <c r="H469" s="17">
        <v>36395</v>
      </c>
    </row>
    <row r="470" spans="1:8" x14ac:dyDescent="0.25">
      <c r="A470" s="14">
        <v>36500</v>
      </c>
      <c r="B470" s="14" t="s">
        <v>55</v>
      </c>
      <c r="C470" s="14" t="s">
        <v>440</v>
      </c>
      <c r="D470" s="14" t="s">
        <v>29</v>
      </c>
      <c r="E470" s="15"/>
      <c r="F470" s="16" t="s">
        <v>53</v>
      </c>
      <c r="G470" s="17" t="s">
        <v>438</v>
      </c>
      <c r="H470" s="17">
        <v>36395</v>
      </c>
    </row>
    <row r="471" spans="1:8" x14ac:dyDescent="0.25">
      <c r="A471" s="14">
        <v>36790</v>
      </c>
      <c r="B471" s="14" t="s">
        <v>19</v>
      </c>
      <c r="C471" s="14" t="s">
        <v>441</v>
      </c>
      <c r="D471" s="14" t="s">
        <v>29</v>
      </c>
      <c r="E471" s="15" t="s">
        <v>442</v>
      </c>
      <c r="F471" s="16"/>
      <c r="G471" s="17"/>
      <c r="H471" s="17"/>
    </row>
    <row r="472" spans="1:8" x14ac:dyDescent="0.25">
      <c r="A472" s="14">
        <v>36800</v>
      </c>
      <c r="B472" s="14" t="s">
        <v>55</v>
      </c>
      <c r="C472" s="14" t="s">
        <v>443</v>
      </c>
      <c r="D472" s="14" t="s">
        <v>29</v>
      </c>
      <c r="E472" s="15" t="s">
        <v>27</v>
      </c>
      <c r="F472" s="16"/>
      <c r="G472" s="17" t="s">
        <v>441</v>
      </c>
      <c r="H472" s="17">
        <v>36790</v>
      </c>
    </row>
    <row r="473" spans="1:8" x14ac:dyDescent="0.25">
      <c r="A473" s="14">
        <v>36900</v>
      </c>
      <c r="B473" s="14" t="s">
        <v>55</v>
      </c>
      <c r="C473" s="14" t="s">
        <v>444</v>
      </c>
      <c r="D473" s="14" t="s">
        <v>29</v>
      </c>
      <c r="E473" s="15" t="s">
        <v>22</v>
      </c>
      <c r="F473" s="16"/>
      <c r="G473" s="17" t="s">
        <v>441</v>
      </c>
      <c r="H473" s="17">
        <v>36790</v>
      </c>
    </row>
    <row r="474" spans="1:8" x14ac:dyDescent="0.25">
      <c r="A474" s="14">
        <v>37000</v>
      </c>
      <c r="B474" s="14" t="s">
        <v>55</v>
      </c>
      <c r="C474" s="14" t="s">
        <v>445</v>
      </c>
      <c r="D474" s="14" t="s">
        <v>29</v>
      </c>
      <c r="E474" s="15" t="s">
        <v>22</v>
      </c>
      <c r="F474" s="16"/>
      <c r="G474" s="17" t="s">
        <v>441</v>
      </c>
      <c r="H474" s="17">
        <v>36790</v>
      </c>
    </row>
    <row r="475" spans="1:8" x14ac:dyDescent="0.25">
      <c r="A475" s="14">
        <v>37150</v>
      </c>
      <c r="B475" s="14" t="s">
        <v>55</v>
      </c>
      <c r="C475" s="14" t="s">
        <v>446</v>
      </c>
      <c r="D475" s="14" t="s">
        <v>29</v>
      </c>
      <c r="E475" s="15" t="s">
        <v>22</v>
      </c>
      <c r="F475" s="16"/>
      <c r="G475" s="17" t="s">
        <v>441</v>
      </c>
      <c r="H475" s="17">
        <v>36790</v>
      </c>
    </row>
    <row r="476" spans="1:8" x14ac:dyDescent="0.25">
      <c r="A476" s="14">
        <v>37200</v>
      </c>
      <c r="B476" s="14" t="s">
        <v>55</v>
      </c>
      <c r="C476" s="14" t="s">
        <v>447</v>
      </c>
      <c r="D476" s="14" t="s">
        <v>29</v>
      </c>
      <c r="E476" s="15" t="s">
        <v>22</v>
      </c>
      <c r="F476" s="16"/>
      <c r="G476" s="17" t="s">
        <v>441</v>
      </c>
      <c r="H476" s="17">
        <v>36790</v>
      </c>
    </row>
    <row r="477" spans="1:8" x14ac:dyDescent="0.25">
      <c r="A477" s="14">
        <v>37300</v>
      </c>
      <c r="B477" s="14" t="s">
        <v>55</v>
      </c>
      <c r="C477" s="14" t="s">
        <v>448</v>
      </c>
      <c r="D477" s="14" t="s">
        <v>29</v>
      </c>
      <c r="E477" s="15" t="s">
        <v>22</v>
      </c>
      <c r="F477" s="16"/>
      <c r="G477" s="17" t="s">
        <v>441</v>
      </c>
      <c r="H477" s="17">
        <v>36790</v>
      </c>
    </row>
    <row r="478" spans="1:8" x14ac:dyDescent="0.25">
      <c r="A478" s="30">
        <v>463076</v>
      </c>
      <c r="B478" s="30" t="s">
        <v>4891</v>
      </c>
      <c r="C478" s="30" t="s">
        <v>4967</v>
      </c>
      <c r="D478" s="72"/>
      <c r="E478" s="72"/>
      <c r="F478" s="78"/>
      <c r="G478" s="72"/>
      <c r="H478" s="72"/>
    </row>
    <row r="479" spans="1:8" x14ac:dyDescent="0.25">
      <c r="A479" s="14">
        <v>37500</v>
      </c>
      <c r="B479" s="14" t="s">
        <v>19</v>
      </c>
      <c r="C479" s="14" t="s">
        <v>449</v>
      </c>
      <c r="D479" s="14" t="s">
        <v>450</v>
      </c>
      <c r="E479" s="15"/>
      <c r="F479" s="16" t="s">
        <v>53</v>
      </c>
      <c r="G479" s="17"/>
      <c r="H479" s="17"/>
    </row>
    <row r="480" spans="1:8" x14ac:dyDescent="0.25">
      <c r="A480" s="14">
        <v>37600</v>
      </c>
      <c r="B480" s="14" t="s">
        <v>19</v>
      </c>
      <c r="C480" s="14" t="s">
        <v>451</v>
      </c>
      <c r="D480" s="14" t="s">
        <v>450</v>
      </c>
      <c r="E480" s="15" t="s">
        <v>27</v>
      </c>
      <c r="F480" s="16"/>
      <c r="G480" s="17"/>
      <c r="H480" s="17"/>
    </row>
    <row r="481" spans="1:8" x14ac:dyDescent="0.25">
      <c r="A481" s="30">
        <v>463077</v>
      </c>
      <c r="B481" s="30" t="s">
        <v>4891</v>
      </c>
      <c r="C481" s="30" t="s">
        <v>4968</v>
      </c>
      <c r="D481" s="72"/>
      <c r="E481" s="72"/>
      <c r="F481" s="78"/>
      <c r="G481" s="72"/>
      <c r="H481" s="72"/>
    </row>
    <row r="482" spans="1:8" x14ac:dyDescent="0.25">
      <c r="A482" s="14">
        <v>37800</v>
      </c>
      <c r="B482" s="14" t="s">
        <v>19</v>
      </c>
      <c r="C482" s="14" t="s">
        <v>452</v>
      </c>
      <c r="D482" s="14" t="s">
        <v>76</v>
      </c>
      <c r="E482" s="15" t="s">
        <v>107</v>
      </c>
      <c r="F482" s="16"/>
      <c r="G482" s="17"/>
      <c r="H482" s="17"/>
    </row>
    <row r="483" spans="1:8" x14ac:dyDescent="0.25">
      <c r="A483" s="14">
        <v>37900</v>
      </c>
      <c r="B483" s="14" t="s">
        <v>19</v>
      </c>
      <c r="C483" s="14" t="s">
        <v>453</v>
      </c>
      <c r="D483" s="14" t="s">
        <v>76</v>
      </c>
      <c r="E483" s="15" t="s">
        <v>107</v>
      </c>
      <c r="F483" s="16"/>
      <c r="G483" s="17"/>
      <c r="H483" s="17"/>
    </row>
    <row r="484" spans="1:8" x14ac:dyDescent="0.25">
      <c r="A484" s="30">
        <v>463078</v>
      </c>
      <c r="B484" s="30" t="s">
        <v>4891</v>
      </c>
      <c r="C484" s="30" t="s">
        <v>4969</v>
      </c>
      <c r="D484" s="72"/>
      <c r="E484" s="72"/>
      <c r="F484" s="78"/>
      <c r="G484" s="72"/>
      <c r="H484" s="72"/>
    </row>
    <row r="485" spans="1:8" x14ac:dyDescent="0.25">
      <c r="A485" s="14">
        <v>38000</v>
      </c>
      <c r="B485" s="14" t="s">
        <v>19</v>
      </c>
      <c r="C485" s="14" t="s">
        <v>454</v>
      </c>
      <c r="D485" s="14" t="s">
        <v>131</v>
      </c>
      <c r="E485" s="15" t="s">
        <v>107</v>
      </c>
      <c r="F485" s="16"/>
      <c r="G485" s="17"/>
      <c r="H485" s="17"/>
    </row>
    <row r="486" spans="1:8" x14ac:dyDescent="0.25">
      <c r="A486" s="14">
        <v>38050</v>
      </c>
      <c r="B486" s="14" t="s">
        <v>19</v>
      </c>
      <c r="C486" s="14" t="s">
        <v>455</v>
      </c>
      <c r="D486" s="14" t="s">
        <v>131</v>
      </c>
      <c r="E486" s="15" t="s">
        <v>107</v>
      </c>
      <c r="F486" s="16"/>
      <c r="G486" s="17"/>
      <c r="H486" s="17"/>
    </row>
    <row r="487" spans="1:8" x14ac:dyDescent="0.25">
      <c r="A487" s="30">
        <v>463079</v>
      </c>
      <c r="B487" s="30" t="s">
        <v>4891</v>
      </c>
      <c r="C487" s="30" t="s">
        <v>4970</v>
      </c>
      <c r="D487" s="72"/>
      <c r="E487" s="72"/>
      <c r="F487" s="78"/>
      <c r="G487" s="72"/>
      <c r="H487" s="72"/>
    </row>
    <row r="488" spans="1:8" x14ac:dyDescent="0.25">
      <c r="A488" s="14">
        <v>38300</v>
      </c>
      <c r="B488" s="14" t="s">
        <v>19</v>
      </c>
      <c r="C488" s="14" t="s">
        <v>456</v>
      </c>
      <c r="D488" s="14" t="s">
        <v>129</v>
      </c>
      <c r="E488" s="15"/>
      <c r="F488" s="16" t="s">
        <v>53</v>
      </c>
      <c r="G488" s="17"/>
      <c r="H488" s="17"/>
    </row>
    <row r="489" spans="1:8" x14ac:dyDescent="0.25">
      <c r="A489" s="35">
        <v>464210</v>
      </c>
      <c r="B489" s="35" t="s">
        <v>4891</v>
      </c>
      <c r="C489" s="35" t="s">
        <v>120</v>
      </c>
      <c r="D489" s="72"/>
      <c r="E489" s="72"/>
      <c r="F489" s="78"/>
      <c r="G489" s="72"/>
      <c r="H489" s="72"/>
    </row>
    <row r="490" spans="1:8" x14ac:dyDescent="0.25">
      <c r="A490" s="30">
        <v>463080</v>
      </c>
      <c r="B490" s="30" t="s">
        <v>4891</v>
      </c>
      <c r="C490" s="30" t="s">
        <v>4971</v>
      </c>
      <c r="D490" s="72"/>
      <c r="E490" s="72"/>
      <c r="F490" s="78"/>
      <c r="G490" s="72"/>
      <c r="H490" s="72"/>
    </row>
    <row r="491" spans="1:8" x14ac:dyDescent="0.25">
      <c r="A491" s="14">
        <v>38350</v>
      </c>
      <c r="B491" s="14" t="s">
        <v>19</v>
      </c>
      <c r="C491" s="14" t="s">
        <v>457</v>
      </c>
      <c r="D491" s="14" t="s">
        <v>29</v>
      </c>
      <c r="E491" s="15" t="s">
        <v>27</v>
      </c>
      <c r="F491" s="16"/>
      <c r="G491" s="17"/>
      <c r="H491" s="17"/>
    </row>
    <row r="492" spans="1:8" x14ac:dyDescent="0.25">
      <c r="A492" s="30">
        <v>463081</v>
      </c>
      <c r="B492" s="30" t="s">
        <v>4891</v>
      </c>
      <c r="C492" s="30" t="s">
        <v>4972</v>
      </c>
      <c r="D492" s="72"/>
      <c r="E492" s="72"/>
      <c r="F492" s="78"/>
      <c r="G492" s="72"/>
      <c r="H492" s="72"/>
    </row>
    <row r="493" spans="1:8" x14ac:dyDescent="0.25">
      <c r="A493" s="14">
        <v>38400</v>
      </c>
      <c r="B493" s="14" t="s">
        <v>19</v>
      </c>
      <c r="C493" s="14" t="s">
        <v>458</v>
      </c>
      <c r="D493" s="14" t="s">
        <v>120</v>
      </c>
      <c r="E493" s="15" t="s">
        <v>301</v>
      </c>
      <c r="F493" s="16"/>
      <c r="G493" s="17"/>
      <c r="H493" s="17"/>
    </row>
    <row r="494" spans="1:8" x14ac:dyDescent="0.25">
      <c r="A494" s="14">
        <v>38500</v>
      </c>
      <c r="B494" s="14" t="s">
        <v>19</v>
      </c>
      <c r="C494" s="14" t="s">
        <v>459</v>
      </c>
      <c r="D494" s="14" t="s">
        <v>120</v>
      </c>
      <c r="E494" s="15" t="s">
        <v>22</v>
      </c>
      <c r="F494" s="16"/>
      <c r="G494" s="17"/>
      <c r="H494" s="17"/>
    </row>
    <row r="495" spans="1:8" x14ac:dyDescent="0.25">
      <c r="A495" s="14">
        <v>38600</v>
      </c>
      <c r="B495" s="14" t="s">
        <v>19</v>
      </c>
      <c r="C495" s="14" t="s">
        <v>460</v>
      </c>
      <c r="D495" s="14" t="s">
        <v>120</v>
      </c>
      <c r="E495" s="15" t="s">
        <v>22</v>
      </c>
      <c r="F495" s="16"/>
      <c r="G495" s="17"/>
      <c r="H495" s="17"/>
    </row>
    <row r="496" spans="1:8" x14ac:dyDescent="0.25">
      <c r="A496" s="35">
        <v>464211</v>
      </c>
      <c r="B496" s="35" t="s">
        <v>4891</v>
      </c>
      <c r="C496" s="35" t="s">
        <v>563</v>
      </c>
      <c r="D496" s="72"/>
      <c r="E496" s="72"/>
      <c r="F496" s="78"/>
      <c r="G496" s="72"/>
      <c r="H496" s="72"/>
    </row>
    <row r="497" spans="1:8" x14ac:dyDescent="0.25">
      <c r="A497" s="30">
        <v>463082</v>
      </c>
      <c r="B497" s="30" t="s">
        <v>4891</v>
      </c>
      <c r="C497" s="30" t="s">
        <v>4973</v>
      </c>
      <c r="D497" s="72"/>
      <c r="E497" s="72"/>
      <c r="F497" s="78"/>
      <c r="G497" s="72"/>
      <c r="H497" s="72"/>
    </row>
    <row r="498" spans="1:8" x14ac:dyDescent="0.25">
      <c r="A498" s="14">
        <v>38700</v>
      </c>
      <c r="B498" s="14" t="s">
        <v>19</v>
      </c>
      <c r="C498" s="14" t="s">
        <v>461</v>
      </c>
      <c r="D498" s="14" t="s">
        <v>46</v>
      </c>
      <c r="E498" s="15" t="s">
        <v>22</v>
      </c>
      <c r="F498" s="16"/>
      <c r="G498" s="17"/>
      <c r="H498" s="17"/>
    </row>
    <row r="499" spans="1:8" x14ac:dyDescent="0.25">
      <c r="A499" s="35">
        <v>464212</v>
      </c>
      <c r="B499" s="35" t="s">
        <v>4891</v>
      </c>
      <c r="C499" s="35" t="s">
        <v>2318</v>
      </c>
      <c r="D499" s="72"/>
      <c r="E499" s="72"/>
      <c r="F499" s="78"/>
      <c r="G499" s="72"/>
      <c r="H499" s="72"/>
    </row>
    <row r="500" spans="1:8" x14ac:dyDescent="0.25">
      <c r="A500" s="30">
        <v>463083</v>
      </c>
      <c r="B500" s="30" t="s">
        <v>4891</v>
      </c>
      <c r="C500" s="30" t="s">
        <v>4974</v>
      </c>
      <c r="D500" s="72"/>
      <c r="E500" s="72"/>
      <c r="F500" s="78"/>
      <c r="G500" s="72"/>
      <c r="H500" s="72"/>
    </row>
    <row r="501" spans="1:8" x14ac:dyDescent="0.25">
      <c r="A501" s="14">
        <v>38800</v>
      </c>
      <c r="B501" s="14" t="s">
        <v>19</v>
      </c>
      <c r="C501" s="14" t="s">
        <v>462</v>
      </c>
      <c r="D501" s="14" t="s">
        <v>81</v>
      </c>
      <c r="E501" s="15" t="s">
        <v>22</v>
      </c>
      <c r="F501" s="16"/>
      <c r="G501" s="17"/>
      <c r="H501" s="17"/>
    </row>
    <row r="502" spans="1:8" x14ac:dyDescent="0.25">
      <c r="A502" s="14">
        <v>38900</v>
      </c>
      <c r="B502" s="14" t="s">
        <v>19</v>
      </c>
      <c r="C502" s="14" t="s">
        <v>463</v>
      </c>
      <c r="D502" s="14" t="s">
        <v>81</v>
      </c>
      <c r="E502" s="15" t="s">
        <v>22</v>
      </c>
      <c r="F502" s="16"/>
      <c r="G502" s="17"/>
      <c r="H502" s="17"/>
    </row>
    <row r="503" spans="1:8" x14ac:dyDescent="0.25">
      <c r="A503" s="14">
        <v>39000</v>
      </c>
      <c r="B503" s="14" t="s">
        <v>19</v>
      </c>
      <c r="C503" s="14" t="s">
        <v>464</v>
      </c>
      <c r="D503" s="14" t="s">
        <v>81</v>
      </c>
      <c r="E503" s="15" t="s">
        <v>22</v>
      </c>
      <c r="F503" s="16"/>
      <c r="G503" s="17"/>
      <c r="H503" s="17"/>
    </row>
    <row r="504" spans="1:8" x14ac:dyDescent="0.25">
      <c r="A504" s="14">
        <v>39100</v>
      </c>
      <c r="B504" s="14" t="s">
        <v>19</v>
      </c>
      <c r="C504" s="14" t="s">
        <v>465</v>
      </c>
      <c r="D504" s="14" t="s">
        <v>81</v>
      </c>
      <c r="E504" s="15" t="s">
        <v>22</v>
      </c>
      <c r="F504" s="16"/>
      <c r="G504" s="17"/>
      <c r="H504" s="17"/>
    </row>
    <row r="505" spans="1:8" x14ac:dyDescent="0.25">
      <c r="A505" s="30">
        <v>463084</v>
      </c>
      <c r="B505" s="30" t="s">
        <v>4891</v>
      </c>
      <c r="C505" s="30" t="s">
        <v>4975</v>
      </c>
      <c r="D505" s="72"/>
      <c r="E505" s="72"/>
      <c r="F505" s="78"/>
      <c r="G505" s="72"/>
      <c r="H505" s="72"/>
    </row>
    <row r="506" spans="1:8" x14ac:dyDescent="0.25">
      <c r="A506" s="14">
        <v>39200</v>
      </c>
      <c r="B506" s="14" t="s">
        <v>19</v>
      </c>
      <c r="C506" s="14" t="s">
        <v>466</v>
      </c>
      <c r="D506" s="14" t="s">
        <v>123</v>
      </c>
      <c r="E506" s="15" t="s">
        <v>22</v>
      </c>
      <c r="F506" s="16"/>
      <c r="G506" s="17"/>
      <c r="H506" s="17"/>
    </row>
    <row r="507" spans="1:8" x14ac:dyDescent="0.25">
      <c r="A507" s="30">
        <v>463085</v>
      </c>
      <c r="B507" s="30" t="s">
        <v>4891</v>
      </c>
      <c r="C507" s="30" t="s">
        <v>4976</v>
      </c>
      <c r="D507" s="72"/>
      <c r="E507" s="72"/>
      <c r="F507" s="78"/>
      <c r="G507" s="72"/>
      <c r="H507" s="72"/>
    </row>
    <row r="508" spans="1:8" x14ac:dyDescent="0.25">
      <c r="A508" s="14">
        <v>39300</v>
      </c>
      <c r="B508" s="14" t="s">
        <v>19</v>
      </c>
      <c r="C508" s="14" t="s">
        <v>467</v>
      </c>
      <c r="D508" s="14" t="s">
        <v>123</v>
      </c>
      <c r="E508" s="15"/>
      <c r="F508" s="16" t="s">
        <v>53</v>
      </c>
      <c r="G508" s="17" t="s">
        <v>468</v>
      </c>
      <c r="H508" s="17">
        <v>40605</v>
      </c>
    </row>
    <row r="509" spans="1:8" x14ac:dyDescent="0.25">
      <c r="A509" s="14">
        <v>39350</v>
      </c>
      <c r="B509" s="14" t="s">
        <v>19</v>
      </c>
      <c r="C509" s="14" t="s">
        <v>469</v>
      </c>
      <c r="D509" s="14" t="s">
        <v>123</v>
      </c>
      <c r="E509" s="15" t="s">
        <v>22</v>
      </c>
      <c r="F509" s="16"/>
      <c r="G509" s="17"/>
      <c r="H509" s="17"/>
    </row>
    <row r="510" spans="1:8" x14ac:dyDescent="0.25">
      <c r="A510" s="14">
        <v>39400</v>
      </c>
      <c r="B510" s="14" t="s">
        <v>55</v>
      </c>
      <c r="C510" s="14" t="s">
        <v>470</v>
      </c>
      <c r="D510" s="14" t="s">
        <v>123</v>
      </c>
      <c r="E510" s="15" t="s">
        <v>22</v>
      </c>
      <c r="F510" s="16"/>
      <c r="G510" s="17" t="s">
        <v>469</v>
      </c>
      <c r="H510" s="17">
        <v>39350</v>
      </c>
    </row>
    <row r="511" spans="1:8" x14ac:dyDescent="0.25">
      <c r="A511" s="14">
        <v>39500</v>
      </c>
      <c r="B511" s="14" t="s">
        <v>55</v>
      </c>
      <c r="C511" s="14" t="s">
        <v>471</v>
      </c>
      <c r="D511" s="14" t="s">
        <v>123</v>
      </c>
      <c r="E511" s="15" t="s">
        <v>27</v>
      </c>
      <c r="F511" s="16"/>
      <c r="G511" s="17" t="s">
        <v>469</v>
      </c>
      <c r="H511" s="17">
        <v>39350</v>
      </c>
    </row>
    <row r="512" spans="1:8" x14ac:dyDescent="0.25">
      <c r="A512" s="14">
        <v>39600</v>
      </c>
      <c r="B512" s="14" t="s">
        <v>19</v>
      </c>
      <c r="C512" s="14" t="s">
        <v>472</v>
      </c>
      <c r="D512" s="14" t="s">
        <v>123</v>
      </c>
      <c r="E512" s="15" t="s">
        <v>22</v>
      </c>
      <c r="F512" s="16"/>
      <c r="G512" s="17"/>
      <c r="H512" s="17"/>
    </row>
    <row r="513" spans="1:8" x14ac:dyDescent="0.25">
      <c r="A513" s="14">
        <v>39650</v>
      </c>
      <c r="B513" s="14" t="s">
        <v>19</v>
      </c>
      <c r="C513" s="14" t="s">
        <v>473</v>
      </c>
      <c r="D513" s="14" t="s">
        <v>123</v>
      </c>
      <c r="E513" s="15" t="s">
        <v>22</v>
      </c>
      <c r="F513" s="16"/>
      <c r="G513" s="17"/>
      <c r="H513" s="17"/>
    </row>
    <row r="514" spans="1:8" x14ac:dyDescent="0.25">
      <c r="A514" s="14">
        <v>39700</v>
      </c>
      <c r="B514" s="14" t="s">
        <v>55</v>
      </c>
      <c r="C514" s="14" t="s">
        <v>474</v>
      </c>
      <c r="D514" s="14" t="s">
        <v>123</v>
      </c>
      <c r="E514" s="15" t="s">
        <v>22</v>
      </c>
      <c r="F514" s="16"/>
      <c r="G514" s="17" t="s">
        <v>473</v>
      </c>
      <c r="H514" s="17">
        <v>39650</v>
      </c>
    </row>
    <row r="515" spans="1:8" x14ac:dyDescent="0.25">
      <c r="A515" s="14">
        <v>39800</v>
      </c>
      <c r="B515" s="14" t="s">
        <v>55</v>
      </c>
      <c r="C515" s="14" t="s">
        <v>475</v>
      </c>
      <c r="D515" s="14" t="s">
        <v>123</v>
      </c>
      <c r="E515" s="15" t="s">
        <v>22</v>
      </c>
      <c r="F515" s="16"/>
      <c r="G515" s="17" t="s">
        <v>473</v>
      </c>
      <c r="H515" s="17">
        <v>39650</v>
      </c>
    </row>
    <row r="516" spans="1:8" x14ac:dyDescent="0.25">
      <c r="A516" s="14">
        <v>40000</v>
      </c>
      <c r="B516" s="14" t="s">
        <v>19</v>
      </c>
      <c r="C516" s="14" t="s">
        <v>476</v>
      </c>
      <c r="D516" s="14" t="s">
        <v>123</v>
      </c>
      <c r="E516" s="15" t="s">
        <v>22</v>
      </c>
      <c r="F516" s="16"/>
      <c r="G516" s="17"/>
      <c r="H516" s="17"/>
    </row>
    <row r="517" spans="1:8" x14ac:dyDescent="0.25">
      <c r="A517" s="14">
        <v>40200</v>
      </c>
      <c r="B517" s="14" t="s">
        <v>19</v>
      </c>
      <c r="C517" s="14" t="s">
        <v>477</v>
      </c>
      <c r="D517" s="14" t="s">
        <v>123</v>
      </c>
      <c r="E517" s="15" t="s">
        <v>22</v>
      </c>
      <c r="F517" s="16"/>
      <c r="G517" s="17"/>
      <c r="H517" s="17"/>
    </row>
    <row r="518" spans="1:8" x14ac:dyDescent="0.25">
      <c r="A518" s="14">
        <v>40300</v>
      </c>
      <c r="B518" s="14" t="s">
        <v>19</v>
      </c>
      <c r="C518" s="14" t="s">
        <v>478</v>
      </c>
      <c r="D518" s="14" t="s">
        <v>123</v>
      </c>
      <c r="E518" s="15" t="s">
        <v>22</v>
      </c>
      <c r="F518" s="16"/>
      <c r="G518" s="17"/>
      <c r="H518" s="17"/>
    </row>
    <row r="519" spans="1:8" s="22" customFormat="1" x14ac:dyDescent="0.25">
      <c r="A519" s="14">
        <v>40600</v>
      </c>
      <c r="B519" s="14" t="s">
        <v>19</v>
      </c>
      <c r="C519" s="14" t="s">
        <v>479</v>
      </c>
      <c r="D519" s="14" t="s">
        <v>123</v>
      </c>
      <c r="E519" s="15" t="s">
        <v>22</v>
      </c>
      <c r="F519" s="16"/>
      <c r="G519" s="17" t="s">
        <v>468</v>
      </c>
      <c r="H519" s="17">
        <v>40605</v>
      </c>
    </row>
    <row r="520" spans="1:8" x14ac:dyDescent="0.25">
      <c r="A520" s="14">
        <v>40605</v>
      </c>
      <c r="B520" s="14" t="s">
        <v>63</v>
      </c>
      <c r="C520" s="14" t="s">
        <v>468</v>
      </c>
      <c r="D520" s="14" t="s">
        <v>123</v>
      </c>
      <c r="E520" s="15" t="s">
        <v>22</v>
      </c>
      <c r="F520" s="16"/>
      <c r="G520" s="17"/>
      <c r="H520" s="17"/>
    </row>
    <row r="521" spans="1:8" x14ac:dyDescent="0.25">
      <c r="A521" s="14">
        <v>41000</v>
      </c>
      <c r="B521" s="14" t="s">
        <v>19</v>
      </c>
      <c r="C521" s="14" t="s">
        <v>480</v>
      </c>
      <c r="D521" s="14" t="s">
        <v>123</v>
      </c>
      <c r="E521" s="15" t="s">
        <v>22</v>
      </c>
      <c r="F521" s="16"/>
      <c r="G521" s="17" t="s">
        <v>468</v>
      </c>
      <c r="H521" s="17">
        <v>40605</v>
      </c>
    </row>
    <row r="522" spans="1:8" x14ac:dyDescent="0.25">
      <c r="A522" s="14">
        <v>41100</v>
      </c>
      <c r="B522" s="14" t="s">
        <v>19</v>
      </c>
      <c r="C522" s="14" t="s">
        <v>481</v>
      </c>
      <c r="D522" s="14" t="s">
        <v>123</v>
      </c>
      <c r="E522" s="15" t="s">
        <v>22</v>
      </c>
      <c r="F522" s="16"/>
      <c r="G522" s="17"/>
      <c r="H522" s="17"/>
    </row>
    <row r="523" spans="1:8" x14ac:dyDescent="0.25">
      <c r="A523" s="14">
        <v>41250</v>
      </c>
      <c r="B523" s="14" t="s">
        <v>19</v>
      </c>
      <c r="C523" s="14" t="s">
        <v>482</v>
      </c>
      <c r="D523" s="14" t="s">
        <v>123</v>
      </c>
      <c r="E523" s="15"/>
      <c r="F523" s="16" t="s">
        <v>53</v>
      </c>
      <c r="G523" s="17" t="s">
        <v>468</v>
      </c>
      <c r="H523" s="17">
        <v>40605</v>
      </c>
    </row>
    <row r="524" spans="1:8" x14ac:dyDescent="0.25">
      <c r="A524" s="14">
        <v>41350</v>
      </c>
      <c r="B524" s="14" t="s">
        <v>19</v>
      </c>
      <c r="C524" s="14" t="s">
        <v>483</v>
      </c>
      <c r="D524" s="14" t="s">
        <v>123</v>
      </c>
      <c r="E524" s="15" t="s">
        <v>27</v>
      </c>
      <c r="F524" s="16"/>
      <c r="G524" s="17"/>
      <c r="H524" s="17"/>
    </row>
    <row r="525" spans="1:8" x14ac:dyDescent="0.25">
      <c r="A525" s="14">
        <v>41550</v>
      </c>
      <c r="B525" s="14" t="s">
        <v>19</v>
      </c>
      <c r="C525" s="14" t="s">
        <v>484</v>
      </c>
      <c r="D525" s="14" t="s">
        <v>123</v>
      </c>
      <c r="E525" s="15" t="s">
        <v>27</v>
      </c>
      <c r="F525" s="16"/>
      <c r="G525" s="17"/>
      <c r="H525" s="17"/>
    </row>
    <row r="526" spans="1:8" x14ac:dyDescent="0.25">
      <c r="A526" s="14">
        <v>41600</v>
      </c>
      <c r="B526" s="14" t="s">
        <v>19</v>
      </c>
      <c r="C526" s="14" t="s">
        <v>485</v>
      </c>
      <c r="D526" s="14" t="s">
        <v>123</v>
      </c>
      <c r="E526" s="15" t="s">
        <v>22</v>
      </c>
      <c r="F526" s="16"/>
      <c r="G526" s="17" t="s">
        <v>468</v>
      </c>
      <c r="H526" s="17">
        <v>40605</v>
      </c>
    </row>
    <row r="527" spans="1:8" x14ac:dyDescent="0.25">
      <c r="A527" s="14">
        <v>41700</v>
      </c>
      <c r="B527" s="14" t="s">
        <v>19</v>
      </c>
      <c r="C527" s="14" t="s">
        <v>486</v>
      </c>
      <c r="D527" s="14" t="s">
        <v>123</v>
      </c>
      <c r="E527" s="15" t="s">
        <v>22</v>
      </c>
      <c r="F527" s="16"/>
      <c r="G527" s="17"/>
      <c r="H527" s="17"/>
    </row>
    <row r="528" spans="1:8" x14ac:dyDescent="0.25">
      <c r="A528" s="14">
        <v>41800</v>
      </c>
      <c r="B528" s="14" t="s">
        <v>19</v>
      </c>
      <c r="C528" s="14" t="s">
        <v>487</v>
      </c>
      <c r="D528" s="14" t="s">
        <v>123</v>
      </c>
      <c r="E528" s="15" t="s">
        <v>22</v>
      </c>
      <c r="F528" s="16"/>
      <c r="G528" s="17"/>
      <c r="H528" s="17"/>
    </row>
    <row r="529" spans="1:8" x14ac:dyDescent="0.25">
      <c r="A529" s="14">
        <v>42000</v>
      </c>
      <c r="B529" s="14" t="s">
        <v>19</v>
      </c>
      <c r="C529" s="14" t="s">
        <v>488</v>
      </c>
      <c r="D529" s="14" t="s">
        <v>123</v>
      </c>
      <c r="E529" s="15" t="s">
        <v>22</v>
      </c>
      <c r="F529" s="16"/>
      <c r="G529" s="17"/>
      <c r="H529" s="17"/>
    </row>
    <row r="530" spans="1:8" x14ac:dyDescent="0.25">
      <c r="A530" s="14">
        <v>42100</v>
      </c>
      <c r="B530" s="14" t="s">
        <v>19</v>
      </c>
      <c r="C530" s="14" t="s">
        <v>489</v>
      </c>
      <c r="D530" s="14" t="s">
        <v>123</v>
      </c>
      <c r="E530" s="15" t="s">
        <v>22</v>
      </c>
      <c r="F530" s="16"/>
      <c r="G530" s="17"/>
      <c r="H530" s="17"/>
    </row>
    <row r="531" spans="1:8" x14ac:dyDescent="0.25">
      <c r="A531" s="35">
        <v>464213</v>
      </c>
      <c r="B531" s="35" t="s">
        <v>4891</v>
      </c>
      <c r="C531" s="35" t="s">
        <v>556</v>
      </c>
      <c r="D531" s="72"/>
      <c r="E531" s="72"/>
      <c r="F531" s="78"/>
      <c r="G531" s="72"/>
      <c r="H531" s="72"/>
    </row>
    <row r="532" spans="1:8" x14ac:dyDescent="0.25">
      <c r="A532" s="30">
        <v>463086</v>
      </c>
      <c r="B532" s="30" t="s">
        <v>4891</v>
      </c>
      <c r="C532" s="30" t="s">
        <v>4977</v>
      </c>
      <c r="D532" s="72"/>
      <c r="E532" s="72"/>
      <c r="F532" s="78"/>
      <c r="G532" s="72"/>
      <c r="H532" s="72"/>
    </row>
    <row r="533" spans="1:8" x14ac:dyDescent="0.25">
      <c r="A533" s="14">
        <v>42150</v>
      </c>
      <c r="B533" s="14" t="s">
        <v>19</v>
      </c>
      <c r="C533" s="14" t="s">
        <v>490</v>
      </c>
      <c r="D533" s="14" t="s">
        <v>491</v>
      </c>
      <c r="E533" s="15" t="s">
        <v>27</v>
      </c>
      <c r="F533" s="16"/>
      <c r="G533" s="17"/>
      <c r="H533" s="17"/>
    </row>
    <row r="534" spans="1:8" x14ac:dyDescent="0.25">
      <c r="A534" s="35">
        <v>464214</v>
      </c>
      <c r="B534" s="35" t="s">
        <v>4891</v>
      </c>
      <c r="C534" s="35" t="s">
        <v>491</v>
      </c>
      <c r="D534" s="72"/>
      <c r="E534" s="72"/>
      <c r="F534" s="78"/>
      <c r="G534" s="72"/>
      <c r="H534" s="72"/>
    </row>
    <row r="535" spans="1:8" x14ac:dyDescent="0.25">
      <c r="A535" s="30">
        <v>463087</v>
      </c>
      <c r="B535" s="30" t="s">
        <v>4891</v>
      </c>
      <c r="C535" s="30" t="s">
        <v>4978</v>
      </c>
      <c r="D535" s="72"/>
      <c r="E535" s="72"/>
      <c r="F535" s="78"/>
      <c r="G535" s="72"/>
      <c r="H535" s="72"/>
    </row>
    <row r="536" spans="1:8" x14ac:dyDescent="0.25">
      <c r="A536" s="30">
        <v>463088</v>
      </c>
      <c r="B536" s="30" t="s">
        <v>4891</v>
      </c>
      <c r="C536" s="30" t="s">
        <v>4979</v>
      </c>
      <c r="D536" s="72"/>
      <c r="E536" s="72"/>
      <c r="F536" s="78"/>
      <c r="G536" s="72"/>
      <c r="H536" s="72"/>
    </row>
    <row r="537" spans="1:8" x14ac:dyDescent="0.25">
      <c r="A537" s="30">
        <v>463089</v>
      </c>
      <c r="B537" s="30" t="s">
        <v>4891</v>
      </c>
      <c r="C537" s="30" t="s">
        <v>4980</v>
      </c>
      <c r="D537" s="72"/>
      <c r="E537" s="72"/>
      <c r="F537" s="78"/>
      <c r="G537" s="72"/>
      <c r="H537" s="72"/>
    </row>
    <row r="538" spans="1:8" x14ac:dyDescent="0.25">
      <c r="A538" s="14">
        <v>42200</v>
      </c>
      <c r="B538" s="14" t="s">
        <v>19</v>
      </c>
      <c r="C538" s="14" t="s">
        <v>492</v>
      </c>
      <c r="D538" s="14" t="s">
        <v>46</v>
      </c>
      <c r="E538" s="15" t="s">
        <v>22</v>
      </c>
      <c r="F538" s="16"/>
      <c r="G538" s="17"/>
      <c r="H538" s="17"/>
    </row>
    <row r="539" spans="1:8" x14ac:dyDescent="0.25">
      <c r="A539" s="14">
        <v>42300</v>
      </c>
      <c r="B539" s="14" t="s">
        <v>19</v>
      </c>
      <c r="C539" s="14" t="s">
        <v>493</v>
      </c>
      <c r="D539" s="14" t="s">
        <v>46</v>
      </c>
      <c r="E539" s="15" t="s">
        <v>22</v>
      </c>
      <c r="F539" s="16"/>
      <c r="G539" s="17"/>
      <c r="H539" s="17"/>
    </row>
    <row r="540" spans="1:8" x14ac:dyDescent="0.25">
      <c r="A540" s="14">
        <v>42400</v>
      </c>
      <c r="B540" s="14" t="s">
        <v>55</v>
      </c>
      <c r="C540" s="14" t="s">
        <v>494</v>
      </c>
      <c r="D540" s="14" t="s">
        <v>46</v>
      </c>
      <c r="E540" s="15" t="s">
        <v>22</v>
      </c>
      <c r="F540" s="16"/>
      <c r="G540" s="17" t="s">
        <v>493</v>
      </c>
      <c r="H540" s="17">
        <v>42300</v>
      </c>
    </row>
    <row r="541" spans="1:8" x14ac:dyDescent="0.25">
      <c r="A541" s="14">
        <v>42500</v>
      </c>
      <c r="B541" s="14" t="s">
        <v>55</v>
      </c>
      <c r="C541" s="14" t="s">
        <v>495</v>
      </c>
      <c r="D541" s="14" t="s">
        <v>46</v>
      </c>
      <c r="E541" s="15" t="s">
        <v>22</v>
      </c>
      <c r="F541" s="16"/>
      <c r="G541" s="17" t="s">
        <v>493</v>
      </c>
      <c r="H541" s="17">
        <v>42300</v>
      </c>
    </row>
    <row r="542" spans="1:8" x14ac:dyDescent="0.25">
      <c r="A542" s="14">
        <v>42600</v>
      </c>
      <c r="B542" s="14" t="s">
        <v>19</v>
      </c>
      <c r="C542" s="14" t="s">
        <v>496</v>
      </c>
      <c r="D542" s="14" t="s">
        <v>46</v>
      </c>
      <c r="E542" s="15" t="s">
        <v>22</v>
      </c>
      <c r="F542" s="16"/>
      <c r="G542" s="17"/>
      <c r="H542" s="17"/>
    </row>
    <row r="543" spans="1:8" x14ac:dyDescent="0.25">
      <c r="A543" s="14">
        <v>42800</v>
      </c>
      <c r="B543" s="14" t="s">
        <v>19</v>
      </c>
      <c r="C543" s="14" t="s">
        <v>497</v>
      </c>
      <c r="D543" s="14" t="s">
        <v>46</v>
      </c>
      <c r="E543" s="15" t="s">
        <v>107</v>
      </c>
      <c r="F543" s="16"/>
      <c r="G543" s="17"/>
      <c r="H543" s="17"/>
    </row>
    <row r="544" spans="1:8" x14ac:dyDescent="0.25">
      <c r="A544" s="30">
        <v>463090</v>
      </c>
      <c r="B544" s="30" t="s">
        <v>4891</v>
      </c>
      <c r="C544" s="30" t="s">
        <v>4981</v>
      </c>
      <c r="D544" s="72"/>
      <c r="E544" s="72"/>
      <c r="F544" s="78"/>
      <c r="G544" s="72"/>
      <c r="H544" s="72"/>
    </row>
    <row r="545" spans="1:8" x14ac:dyDescent="0.25">
      <c r="A545" s="14">
        <v>43000</v>
      </c>
      <c r="B545" s="14" t="s">
        <v>19</v>
      </c>
      <c r="C545" s="14" t="s">
        <v>498</v>
      </c>
      <c r="D545" s="14" t="s">
        <v>383</v>
      </c>
      <c r="E545" s="15" t="s">
        <v>22</v>
      </c>
      <c r="F545" s="16"/>
      <c r="G545" s="17"/>
      <c r="H545" s="17"/>
    </row>
    <row r="546" spans="1:8" x14ac:dyDescent="0.25">
      <c r="A546" s="14">
        <v>43100</v>
      </c>
      <c r="B546" s="14" t="s">
        <v>19</v>
      </c>
      <c r="C546" s="14" t="s">
        <v>499</v>
      </c>
      <c r="D546" s="14" t="s">
        <v>383</v>
      </c>
      <c r="E546" s="15" t="s">
        <v>22</v>
      </c>
      <c r="F546" s="16"/>
      <c r="G546" s="17"/>
      <c r="H546" s="17"/>
    </row>
    <row r="547" spans="1:8" x14ac:dyDescent="0.25">
      <c r="A547" s="35">
        <v>464215</v>
      </c>
      <c r="B547" s="35" t="s">
        <v>4891</v>
      </c>
      <c r="C547" s="35" t="s">
        <v>4362</v>
      </c>
      <c r="D547" s="72"/>
      <c r="E547" s="72"/>
      <c r="F547" s="78"/>
      <c r="G547" s="72"/>
      <c r="H547" s="72"/>
    </row>
    <row r="548" spans="1:8" x14ac:dyDescent="0.25">
      <c r="A548" s="30">
        <v>463091</v>
      </c>
      <c r="B548" s="30" t="s">
        <v>4891</v>
      </c>
      <c r="C548" s="30" t="s">
        <v>4982</v>
      </c>
      <c r="D548" s="72"/>
      <c r="E548" s="72"/>
      <c r="F548" s="78"/>
      <c r="G548" s="72"/>
      <c r="H548" s="72"/>
    </row>
    <row r="549" spans="1:8" x14ac:dyDescent="0.25">
      <c r="A549" s="14">
        <v>43200</v>
      </c>
      <c r="B549" s="14" t="s">
        <v>19</v>
      </c>
      <c r="C549" s="14" t="s">
        <v>500</v>
      </c>
      <c r="D549" s="14" t="s">
        <v>131</v>
      </c>
      <c r="E549" s="15" t="s">
        <v>27</v>
      </c>
      <c r="F549" s="16"/>
      <c r="G549" s="17"/>
      <c r="H549" s="17"/>
    </row>
    <row r="550" spans="1:8" x14ac:dyDescent="0.25">
      <c r="A550" s="30">
        <v>463092</v>
      </c>
      <c r="B550" s="30" t="s">
        <v>4891</v>
      </c>
      <c r="C550" s="30" t="s">
        <v>4983</v>
      </c>
      <c r="D550" s="72"/>
      <c r="E550" s="72"/>
      <c r="F550" s="78"/>
      <c r="G550" s="72"/>
      <c r="H550" s="72"/>
    </row>
    <row r="551" spans="1:8" x14ac:dyDescent="0.25">
      <c r="A551" s="14">
        <v>43400</v>
      </c>
      <c r="B551" s="14" t="s">
        <v>19</v>
      </c>
      <c r="C551" s="14" t="s">
        <v>501</v>
      </c>
      <c r="D551" s="14" t="s">
        <v>137</v>
      </c>
      <c r="E551" s="15" t="s">
        <v>22</v>
      </c>
      <c r="F551" s="16"/>
      <c r="G551" s="17"/>
      <c r="H551" s="17"/>
    </row>
    <row r="552" spans="1:8" x14ac:dyDescent="0.25">
      <c r="A552" s="14">
        <v>43505</v>
      </c>
      <c r="B552" s="14" t="s">
        <v>63</v>
      </c>
      <c r="C552" s="14" t="s">
        <v>503</v>
      </c>
      <c r="D552" s="14" t="s">
        <v>137</v>
      </c>
      <c r="E552" s="15" t="s">
        <v>22</v>
      </c>
      <c r="F552" s="16"/>
      <c r="G552" s="17"/>
      <c r="H552" s="17"/>
    </row>
    <row r="553" spans="1:8" x14ac:dyDescent="0.25">
      <c r="A553" s="14">
        <v>43500</v>
      </c>
      <c r="B553" s="14" t="s">
        <v>19</v>
      </c>
      <c r="C553" s="14" t="s">
        <v>502</v>
      </c>
      <c r="D553" s="14" t="s">
        <v>137</v>
      </c>
      <c r="E553" s="15" t="s">
        <v>22</v>
      </c>
      <c r="F553" s="16"/>
      <c r="G553" s="17" t="s">
        <v>503</v>
      </c>
      <c r="H553" s="17">
        <v>43505</v>
      </c>
    </row>
    <row r="554" spans="1:8" x14ac:dyDescent="0.25">
      <c r="A554" s="14">
        <v>43530</v>
      </c>
      <c r="B554" s="14" t="s">
        <v>55</v>
      </c>
      <c r="C554" s="14" t="s">
        <v>504</v>
      </c>
      <c r="D554" s="14" t="s">
        <v>137</v>
      </c>
      <c r="E554" s="15" t="s">
        <v>22</v>
      </c>
      <c r="F554" s="16"/>
      <c r="G554" s="17" t="s">
        <v>502</v>
      </c>
      <c r="H554" s="17">
        <v>43500</v>
      </c>
    </row>
    <row r="555" spans="1:8" x14ac:dyDescent="0.25">
      <c r="A555" s="14">
        <v>43560</v>
      </c>
      <c r="B555" s="14" t="s">
        <v>55</v>
      </c>
      <c r="C555" s="14" t="s">
        <v>505</v>
      </c>
      <c r="D555" s="14" t="s">
        <v>137</v>
      </c>
      <c r="E555" s="15" t="s">
        <v>22</v>
      </c>
      <c r="F555" s="16"/>
      <c r="G555" s="17" t="s">
        <v>502</v>
      </c>
      <c r="H555" s="17">
        <v>43500</v>
      </c>
    </row>
    <row r="556" spans="1:8" x14ac:dyDescent="0.25">
      <c r="A556" s="14">
        <v>43800</v>
      </c>
      <c r="B556" s="14" t="s">
        <v>19</v>
      </c>
      <c r="C556" s="14" t="s">
        <v>506</v>
      </c>
      <c r="D556" s="14" t="s">
        <v>137</v>
      </c>
      <c r="E556" s="15" t="s">
        <v>22</v>
      </c>
      <c r="F556" s="16"/>
      <c r="G556" s="17" t="s">
        <v>503</v>
      </c>
      <c r="H556" s="17">
        <v>43505</v>
      </c>
    </row>
    <row r="557" spans="1:8" x14ac:dyDescent="0.25">
      <c r="A557" s="14">
        <v>43900</v>
      </c>
      <c r="B557" s="14" t="s">
        <v>19</v>
      </c>
      <c r="C557" s="14" t="s">
        <v>507</v>
      </c>
      <c r="D557" s="14" t="s">
        <v>137</v>
      </c>
      <c r="E557" s="15" t="s">
        <v>22</v>
      </c>
      <c r="F557" s="16"/>
      <c r="G557" s="17"/>
      <c r="H557" s="17"/>
    </row>
    <row r="558" spans="1:8" x14ac:dyDescent="0.25">
      <c r="A558" s="14">
        <v>44000</v>
      </c>
      <c r="B558" s="14" t="s">
        <v>19</v>
      </c>
      <c r="C558" s="14" t="s">
        <v>508</v>
      </c>
      <c r="D558" s="14" t="s">
        <v>137</v>
      </c>
      <c r="E558" s="15" t="s">
        <v>22</v>
      </c>
      <c r="F558" s="16"/>
      <c r="G558" s="17" t="s">
        <v>509</v>
      </c>
      <c r="H558" s="17">
        <v>44305</v>
      </c>
    </row>
    <row r="559" spans="1:8" x14ac:dyDescent="0.25">
      <c r="A559" s="14">
        <v>44100</v>
      </c>
      <c r="B559" s="14" t="s">
        <v>19</v>
      </c>
      <c r="C559" s="14" t="s">
        <v>510</v>
      </c>
      <c r="D559" s="14" t="s">
        <v>137</v>
      </c>
      <c r="E559" s="15" t="s">
        <v>22</v>
      </c>
      <c r="F559" s="16"/>
      <c r="G559" s="17"/>
      <c r="H559" s="17"/>
    </row>
    <row r="560" spans="1:8" x14ac:dyDescent="0.25">
      <c r="A560" s="14">
        <v>44200</v>
      </c>
      <c r="B560" s="14" t="s">
        <v>19</v>
      </c>
      <c r="C560" s="14" t="s">
        <v>511</v>
      </c>
      <c r="D560" s="14" t="s">
        <v>137</v>
      </c>
      <c r="E560" s="15" t="s">
        <v>22</v>
      </c>
      <c r="F560" s="16"/>
      <c r="G560" s="17" t="s">
        <v>503</v>
      </c>
      <c r="H560" s="17">
        <v>43505</v>
      </c>
    </row>
    <row r="561" spans="1:8" x14ac:dyDescent="0.25">
      <c r="A561" s="14">
        <v>44305</v>
      </c>
      <c r="B561" s="14" t="s">
        <v>63</v>
      </c>
      <c r="C561" s="14" t="s">
        <v>509</v>
      </c>
      <c r="D561" s="14" t="s">
        <v>137</v>
      </c>
      <c r="E561" s="15" t="s">
        <v>22</v>
      </c>
      <c r="F561" s="16"/>
      <c r="G561" s="17"/>
      <c r="H561" s="17"/>
    </row>
    <row r="562" spans="1:8" x14ac:dyDescent="0.25">
      <c r="A562" s="14">
        <v>44300</v>
      </c>
      <c r="B562" s="14" t="s">
        <v>19</v>
      </c>
      <c r="C562" s="14" t="s">
        <v>512</v>
      </c>
      <c r="D562" s="14" t="s">
        <v>137</v>
      </c>
      <c r="E562" s="15" t="s">
        <v>22</v>
      </c>
      <c r="F562" s="16"/>
      <c r="G562" s="17" t="s">
        <v>509</v>
      </c>
      <c r="H562" s="17">
        <v>44305</v>
      </c>
    </row>
    <row r="563" spans="1:8" x14ac:dyDescent="0.25">
      <c r="A563" s="30">
        <v>463093</v>
      </c>
      <c r="B563" s="30" t="s">
        <v>4891</v>
      </c>
      <c r="C563" s="30" t="s">
        <v>4984</v>
      </c>
      <c r="D563" s="72"/>
      <c r="E563" s="72"/>
      <c r="F563" s="78"/>
      <c r="G563" s="72"/>
      <c r="H563" s="72"/>
    </row>
    <row r="564" spans="1:8" x14ac:dyDescent="0.25">
      <c r="A564" s="14">
        <v>44500</v>
      </c>
      <c r="B564" s="14" t="s">
        <v>19</v>
      </c>
      <c r="C564" s="14" t="s">
        <v>513</v>
      </c>
      <c r="D564" s="14" t="s">
        <v>29</v>
      </c>
      <c r="E564" s="15"/>
      <c r="F564" s="16" t="s">
        <v>53</v>
      </c>
      <c r="G564" s="17"/>
      <c r="H564" s="17"/>
    </row>
    <row r="565" spans="1:8" s="22" customFormat="1" x14ac:dyDescent="0.25">
      <c r="A565" s="30">
        <v>463094</v>
      </c>
      <c r="B565" s="30" t="s">
        <v>4891</v>
      </c>
      <c r="C565" s="30" t="s">
        <v>4985</v>
      </c>
      <c r="D565" s="72"/>
      <c r="E565" s="72"/>
      <c r="F565" s="78"/>
      <c r="G565" s="72"/>
      <c r="H565" s="72"/>
    </row>
    <row r="566" spans="1:8" x14ac:dyDescent="0.25">
      <c r="A566" s="14">
        <v>44600</v>
      </c>
      <c r="B566" s="14" t="s">
        <v>19</v>
      </c>
      <c r="C566" s="14" t="s">
        <v>514</v>
      </c>
      <c r="D566" s="14" t="s">
        <v>515</v>
      </c>
      <c r="E566" s="15" t="s">
        <v>107</v>
      </c>
      <c r="F566" s="16"/>
      <c r="G566" s="17"/>
      <c r="H566" s="17"/>
    </row>
    <row r="567" spans="1:8" x14ac:dyDescent="0.25">
      <c r="A567" s="14">
        <v>44650</v>
      </c>
      <c r="B567" s="14" t="s">
        <v>19</v>
      </c>
      <c r="C567" s="14" t="s">
        <v>516</v>
      </c>
      <c r="D567" s="14" t="s">
        <v>515</v>
      </c>
      <c r="E567" s="15"/>
      <c r="F567" s="16" t="s">
        <v>53</v>
      </c>
      <c r="G567" s="17"/>
      <c r="H567" s="17"/>
    </row>
    <row r="568" spans="1:8" x14ac:dyDescent="0.25">
      <c r="A568" s="14">
        <v>44700</v>
      </c>
      <c r="B568" s="14" t="s">
        <v>19</v>
      </c>
      <c r="C568" s="14" t="s">
        <v>517</v>
      </c>
      <c r="D568" s="14" t="s">
        <v>515</v>
      </c>
      <c r="E568" s="15"/>
      <c r="F568" s="16" t="s">
        <v>53</v>
      </c>
      <c r="G568" s="17"/>
      <c r="H568" s="17"/>
    </row>
    <row r="569" spans="1:8" x14ac:dyDescent="0.25">
      <c r="A569" s="14">
        <v>44800</v>
      </c>
      <c r="B569" s="14" t="s">
        <v>19</v>
      </c>
      <c r="C569" s="14" t="s">
        <v>518</v>
      </c>
      <c r="D569" s="14" t="s">
        <v>515</v>
      </c>
      <c r="E569" s="15" t="s">
        <v>22</v>
      </c>
      <c r="F569" s="16"/>
      <c r="G569" s="17"/>
      <c r="H569" s="17"/>
    </row>
    <row r="570" spans="1:8" x14ac:dyDescent="0.25">
      <c r="A570" s="35">
        <v>464216</v>
      </c>
      <c r="B570" s="35" t="s">
        <v>4891</v>
      </c>
      <c r="C570" s="35" t="s">
        <v>515</v>
      </c>
      <c r="D570" s="72"/>
      <c r="E570" s="72"/>
      <c r="F570" s="78"/>
      <c r="G570" s="72"/>
      <c r="H570" s="72"/>
    </row>
    <row r="571" spans="1:8" x14ac:dyDescent="0.25">
      <c r="A571" s="30">
        <v>463095</v>
      </c>
      <c r="B571" s="30" t="s">
        <v>4891</v>
      </c>
      <c r="C571" s="30" t="s">
        <v>4986</v>
      </c>
      <c r="D571" s="72"/>
      <c r="E571" s="72"/>
      <c r="F571" s="78"/>
      <c r="G571" s="72"/>
      <c r="H571" s="72"/>
    </row>
    <row r="572" spans="1:8" s="22" customFormat="1" x14ac:dyDescent="0.25">
      <c r="A572" s="14">
        <v>45170</v>
      </c>
      <c r="B572" s="14" t="s">
        <v>55</v>
      </c>
      <c r="C572" s="14" t="s">
        <v>522</v>
      </c>
      <c r="D572" s="14" t="s">
        <v>520</v>
      </c>
      <c r="E572" s="15" t="s">
        <v>22</v>
      </c>
      <c r="F572" s="16"/>
      <c r="G572" s="17" t="s">
        <v>519</v>
      </c>
      <c r="H572" s="17">
        <v>45150</v>
      </c>
    </row>
    <row r="573" spans="1:8" x14ac:dyDescent="0.25">
      <c r="A573" s="14">
        <v>45150</v>
      </c>
      <c r="B573" s="14" t="s">
        <v>19</v>
      </c>
      <c r="C573" s="14" t="s">
        <v>519</v>
      </c>
      <c r="D573" s="14" t="s">
        <v>520</v>
      </c>
      <c r="E573" s="15" t="s">
        <v>22</v>
      </c>
      <c r="F573" s="16"/>
      <c r="G573" s="17"/>
      <c r="H573" s="17"/>
    </row>
    <row r="574" spans="1:8" x14ac:dyDescent="0.25">
      <c r="A574" s="14">
        <v>45160</v>
      </c>
      <c r="B574" s="14" t="s">
        <v>55</v>
      </c>
      <c r="C574" s="14" t="s">
        <v>521</v>
      </c>
      <c r="D574" s="14" t="s">
        <v>520</v>
      </c>
      <c r="E574" s="15" t="s">
        <v>22</v>
      </c>
      <c r="F574" s="16"/>
      <c r="G574" s="17" t="s">
        <v>519</v>
      </c>
      <c r="H574" s="17">
        <v>45150</v>
      </c>
    </row>
    <row r="575" spans="1:8" x14ac:dyDescent="0.25">
      <c r="A575" s="14">
        <v>45200</v>
      </c>
      <c r="B575" s="14" t="s">
        <v>19</v>
      </c>
      <c r="C575" s="14" t="s">
        <v>523</v>
      </c>
      <c r="D575" s="14" t="s">
        <v>520</v>
      </c>
      <c r="E575" s="15" t="s">
        <v>22</v>
      </c>
      <c r="F575" s="16"/>
      <c r="G575" s="17"/>
      <c r="H575" s="17"/>
    </row>
    <row r="576" spans="1:8" x14ac:dyDescent="0.25">
      <c r="A576" s="18">
        <v>45250</v>
      </c>
      <c r="B576" s="18" t="s">
        <v>66</v>
      </c>
      <c r="C576" s="18" t="s">
        <v>524</v>
      </c>
      <c r="D576" s="18" t="s">
        <v>520</v>
      </c>
      <c r="E576" s="19" t="s">
        <v>22</v>
      </c>
      <c r="F576" s="20"/>
      <c r="G576" s="21" t="s">
        <v>523</v>
      </c>
      <c r="H576" s="21">
        <v>45200</v>
      </c>
    </row>
    <row r="577" spans="1:8" x14ac:dyDescent="0.25">
      <c r="A577" s="30">
        <v>463096</v>
      </c>
      <c r="B577" s="30" t="s">
        <v>4891</v>
      </c>
      <c r="C577" s="30" t="s">
        <v>4987</v>
      </c>
      <c r="D577" s="72"/>
      <c r="E577" s="72"/>
      <c r="F577" s="78"/>
      <c r="G577" s="72"/>
      <c r="H577" s="72"/>
    </row>
    <row r="578" spans="1:8" x14ac:dyDescent="0.25">
      <c r="A578" s="14">
        <v>45600</v>
      </c>
      <c r="B578" s="14" t="s">
        <v>19</v>
      </c>
      <c r="C578" s="14" t="s">
        <v>525</v>
      </c>
      <c r="D578" s="14" t="s">
        <v>123</v>
      </c>
      <c r="E578" s="15" t="s">
        <v>107</v>
      </c>
      <c r="F578" s="16"/>
      <c r="G578" s="17"/>
      <c r="H578" s="17"/>
    </row>
    <row r="579" spans="1:8" x14ac:dyDescent="0.25">
      <c r="A579" s="30">
        <v>463097</v>
      </c>
      <c r="B579" s="30" t="s">
        <v>4891</v>
      </c>
      <c r="C579" s="30" t="s">
        <v>4988</v>
      </c>
      <c r="D579" s="72"/>
      <c r="E579" s="72"/>
      <c r="F579" s="78"/>
      <c r="G579" s="72"/>
      <c r="H579" s="72"/>
    </row>
    <row r="580" spans="1:8" x14ac:dyDescent="0.25">
      <c r="A580" s="14">
        <v>45700</v>
      </c>
      <c r="B580" s="14" t="s">
        <v>19</v>
      </c>
      <c r="C580" s="14" t="s">
        <v>526</v>
      </c>
      <c r="D580" s="14" t="s">
        <v>46</v>
      </c>
      <c r="E580" s="15" t="s">
        <v>22</v>
      </c>
      <c r="F580" s="16"/>
      <c r="G580" s="17"/>
      <c r="H580" s="17"/>
    </row>
    <row r="581" spans="1:8" x14ac:dyDescent="0.25">
      <c r="A581" s="30">
        <v>463098</v>
      </c>
      <c r="B581" s="30" t="s">
        <v>4891</v>
      </c>
      <c r="C581" s="30" t="s">
        <v>4989</v>
      </c>
      <c r="D581" s="72"/>
      <c r="E581" s="72"/>
      <c r="F581" s="78"/>
      <c r="G581" s="72"/>
      <c r="H581" s="72"/>
    </row>
    <row r="582" spans="1:8" x14ac:dyDescent="0.25">
      <c r="A582" s="14">
        <v>45800</v>
      </c>
      <c r="B582" s="14" t="s">
        <v>19</v>
      </c>
      <c r="C582" s="14" t="s">
        <v>527</v>
      </c>
      <c r="D582" s="14" t="s">
        <v>46</v>
      </c>
      <c r="E582" s="15" t="s">
        <v>22</v>
      </c>
      <c r="F582" s="16"/>
      <c r="G582" s="17"/>
      <c r="H582" s="17"/>
    </row>
    <row r="583" spans="1:8" x14ac:dyDescent="0.25">
      <c r="A583" s="30">
        <v>463099</v>
      </c>
      <c r="B583" s="30" t="s">
        <v>4891</v>
      </c>
      <c r="C583" s="30" t="s">
        <v>4990</v>
      </c>
      <c r="D583" s="72"/>
      <c r="E583" s="72"/>
      <c r="F583" s="78"/>
      <c r="G583" s="72"/>
      <c r="H583" s="72"/>
    </row>
    <row r="584" spans="1:8" x14ac:dyDescent="0.25">
      <c r="A584" s="14">
        <v>45900</v>
      </c>
      <c r="B584" s="14" t="s">
        <v>19</v>
      </c>
      <c r="C584" s="14" t="s">
        <v>528</v>
      </c>
      <c r="D584" s="14" t="s">
        <v>76</v>
      </c>
      <c r="E584" s="15" t="s">
        <v>529</v>
      </c>
      <c r="F584" s="16"/>
      <c r="G584" s="17"/>
      <c r="H584" s="17"/>
    </row>
    <row r="585" spans="1:8" x14ac:dyDescent="0.25">
      <c r="A585" s="14">
        <v>45930</v>
      </c>
      <c r="B585" s="14" t="s">
        <v>55</v>
      </c>
      <c r="C585" s="14" t="s">
        <v>530</v>
      </c>
      <c r="D585" s="14" t="s">
        <v>76</v>
      </c>
      <c r="E585" s="15" t="s">
        <v>22</v>
      </c>
      <c r="F585" s="16"/>
      <c r="G585" s="17" t="s">
        <v>528</v>
      </c>
      <c r="H585" s="17">
        <v>45900</v>
      </c>
    </row>
    <row r="586" spans="1:8" x14ac:dyDescent="0.25">
      <c r="A586" s="14">
        <v>45960</v>
      </c>
      <c r="B586" s="14" t="s">
        <v>55</v>
      </c>
      <c r="C586" s="14" t="s">
        <v>531</v>
      </c>
      <c r="D586" s="14" t="s">
        <v>76</v>
      </c>
      <c r="E586" s="15" t="s">
        <v>107</v>
      </c>
      <c r="F586" s="16"/>
      <c r="G586" s="17" t="s">
        <v>528</v>
      </c>
      <c r="H586" s="17">
        <v>45900</v>
      </c>
    </row>
    <row r="587" spans="1:8" x14ac:dyDescent="0.25">
      <c r="A587" s="30">
        <v>463100</v>
      </c>
      <c r="B587" s="30" t="s">
        <v>4891</v>
      </c>
      <c r="C587" s="30" t="s">
        <v>4991</v>
      </c>
      <c r="D587" s="72"/>
      <c r="E587" s="72"/>
      <c r="F587" s="78"/>
      <c r="G587" s="72"/>
      <c r="H587" s="72"/>
    </row>
    <row r="588" spans="1:8" x14ac:dyDescent="0.25">
      <c r="A588" s="14">
        <v>46000</v>
      </c>
      <c r="B588" s="14" t="s">
        <v>19</v>
      </c>
      <c r="C588" s="14" t="s">
        <v>532</v>
      </c>
      <c r="D588" s="14" t="s">
        <v>46</v>
      </c>
      <c r="E588" s="15" t="s">
        <v>301</v>
      </c>
      <c r="F588" s="16"/>
      <c r="G588" s="17"/>
      <c r="H588" s="17"/>
    </row>
    <row r="589" spans="1:8" x14ac:dyDescent="0.25">
      <c r="A589" s="14">
        <v>46100</v>
      </c>
      <c r="B589" s="14" t="s">
        <v>19</v>
      </c>
      <c r="C589" s="14" t="s">
        <v>533</v>
      </c>
      <c r="D589" s="14" t="s">
        <v>46</v>
      </c>
      <c r="E589" s="15" t="s">
        <v>22</v>
      </c>
      <c r="F589" s="16"/>
      <c r="G589" s="17"/>
      <c r="H589" s="17"/>
    </row>
    <row r="590" spans="1:8" x14ac:dyDescent="0.25">
      <c r="A590" s="14">
        <v>46200</v>
      </c>
      <c r="B590" s="14" t="s">
        <v>19</v>
      </c>
      <c r="C590" s="14" t="s">
        <v>534</v>
      </c>
      <c r="D590" s="14" t="s">
        <v>46</v>
      </c>
      <c r="E590" s="15"/>
      <c r="F590" s="16" t="s">
        <v>53</v>
      </c>
      <c r="G590" s="17"/>
      <c r="H590" s="17"/>
    </row>
    <row r="591" spans="1:8" x14ac:dyDescent="0.25">
      <c r="A591" s="14">
        <v>46300</v>
      </c>
      <c r="B591" s="14" t="s">
        <v>19</v>
      </c>
      <c r="C591" s="14" t="s">
        <v>535</v>
      </c>
      <c r="D591" s="14" t="s">
        <v>46</v>
      </c>
      <c r="E591" s="15" t="s">
        <v>27</v>
      </c>
      <c r="F591" s="16"/>
      <c r="G591" s="17"/>
      <c r="H591" s="17"/>
    </row>
    <row r="592" spans="1:8" x14ac:dyDescent="0.25">
      <c r="A592" s="14">
        <v>46400</v>
      </c>
      <c r="B592" s="14" t="s">
        <v>19</v>
      </c>
      <c r="C592" s="14" t="s">
        <v>536</v>
      </c>
      <c r="D592" s="14" t="s">
        <v>46</v>
      </c>
      <c r="E592" s="15"/>
      <c r="F592" s="16" t="s">
        <v>53</v>
      </c>
      <c r="G592" s="17"/>
      <c r="H592" s="17"/>
    </row>
    <row r="593" spans="1:8" x14ac:dyDescent="0.25">
      <c r="A593" s="14">
        <v>46450</v>
      </c>
      <c r="B593" s="14" t="s">
        <v>19</v>
      </c>
      <c r="C593" s="14" t="s">
        <v>537</v>
      </c>
      <c r="D593" s="14" t="s">
        <v>46</v>
      </c>
      <c r="E593" s="15" t="s">
        <v>27</v>
      </c>
      <c r="F593" s="16"/>
      <c r="G593" s="17"/>
      <c r="H593" s="17"/>
    </row>
    <row r="594" spans="1:8" x14ac:dyDescent="0.25">
      <c r="A594" s="14">
        <v>46500</v>
      </c>
      <c r="B594" s="14" t="s">
        <v>19</v>
      </c>
      <c r="C594" s="14" t="s">
        <v>538</v>
      </c>
      <c r="D594" s="14" t="s">
        <v>46</v>
      </c>
      <c r="E594" s="15" t="s">
        <v>22</v>
      </c>
      <c r="F594" s="16"/>
      <c r="G594" s="17" t="s">
        <v>539</v>
      </c>
      <c r="H594" s="17">
        <v>46780</v>
      </c>
    </row>
    <row r="595" spans="1:8" x14ac:dyDescent="0.25">
      <c r="A595" s="14">
        <v>46780</v>
      </c>
      <c r="B595" s="14" t="s">
        <v>63</v>
      </c>
      <c r="C595" s="14" t="s">
        <v>539</v>
      </c>
      <c r="D595" s="14" t="s">
        <v>46</v>
      </c>
      <c r="E595" s="15" t="s">
        <v>22</v>
      </c>
      <c r="F595" s="16"/>
      <c r="G595" s="17"/>
      <c r="H595" s="17"/>
    </row>
    <row r="596" spans="1:8" x14ac:dyDescent="0.25">
      <c r="A596" s="14">
        <v>46700</v>
      </c>
      <c r="B596" s="14" t="s">
        <v>19</v>
      </c>
      <c r="C596" s="14" t="s">
        <v>540</v>
      </c>
      <c r="D596" s="14" t="s">
        <v>46</v>
      </c>
      <c r="E596" s="15" t="s">
        <v>22</v>
      </c>
      <c r="F596" s="16"/>
      <c r="G596" s="17" t="s">
        <v>539</v>
      </c>
      <c r="H596" s="17">
        <v>46780</v>
      </c>
    </row>
    <row r="597" spans="1:8" x14ac:dyDescent="0.25">
      <c r="A597" s="14">
        <v>46750</v>
      </c>
      <c r="B597" s="14" t="s">
        <v>55</v>
      </c>
      <c r="C597" s="14" t="s">
        <v>541</v>
      </c>
      <c r="D597" s="14" t="s">
        <v>46</v>
      </c>
      <c r="E597" s="15" t="s">
        <v>22</v>
      </c>
      <c r="F597" s="16"/>
      <c r="G597" s="17" t="s">
        <v>540</v>
      </c>
      <c r="H597" s="17">
        <v>46700</v>
      </c>
    </row>
    <row r="598" spans="1:8" x14ac:dyDescent="0.25">
      <c r="A598" s="14">
        <v>46760</v>
      </c>
      <c r="B598" s="14" t="s">
        <v>55</v>
      </c>
      <c r="C598" s="14" t="s">
        <v>542</v>
      </c>
      <c r="D598" s="14" t="s">
        <v>46</v>
      </c>
      <c r="E598" s="15" t="s">
        <v>22</v>
      </c>
      <c r="F598" s="16"/>
      <c r="G598" s="17" t="s">
        <v>540</v>
      </c>
      <c r="H598" s="17">
        <v>46700</v>
      </c>
    </row>
    <row r="599" spans="1:8" x14ac:dyDescent="0.25">
      <c r="A599" s="14">
        <v>46800</v>
      </c>
      <c r="B599" s="14" t="s">
        <v>19</v>
      </c>
      <c r="C599" s="14" t="s">
        <v>543</v>
      </c>
      <c r="D599" s="14" t="s">
        <v>46</v>
      </c>
      <c r="E599" s="15"/>
      <c r="F599" s="16" t="s">
        <v>53</v>
      </c>
      <c r="G599" s="17"/>
      <c r="H599" s="17"/>
    </row>
    <row r="600" spans="1:8" x14ac:dyDescent="0.25">
      <c r="A600" s="14">
        <v>46900</v>
      </c>
      <c r="B600" s="14" t="s">
        <v>19</v>
      </c>
      <c r="C600" s="14" t="s">
        <v>544</v>
      </c>
      <c r="D600" s="14" t="s">
        <v>46</v>
      </c>
      <c r="E600" s="15" t="s">
        <v>24</v>
      </c>
      <c r="F600" s="16"/>
      <c r="G600" s="17"/>
      <c r="H600" s="17"/>
    </row>
    <row r="601" spans="1:8" x14ac:dyDescent="0.25">
      <c r="A601" s="14">
        <v>46950</v>
      </c>
      <c r="B601" s="14" t="s">
        <v>19</v>
      </c>
      <c r="C601" s="14" t="s">
        <v>545</v>
      </c>
      <c r="D601" s="14" t="s">
        <v>46</v>
      </c>
      <c r="E601" s="15"/>
      <c r="F601" s="16" t="s">
        <v>53</v>
      </c>
      <c r="G601" s="17"/>
      <c r="H601" s="17"/>
    </row>
    <row r="602" spans="1:8" x14ac:dyDescent="0.25">
      <c r="A602" s="14">
        <v>47000</v>
      </c>
      <c r="B602" s="14" t="s">
        <v>19</v>
      </c>
      <c r="C602" s="14" t="s">
        <v>546</v>
      </c>
      <c r="D602" s="14" t="s">
        <v>46</v>
      </c>
      <c r="E602" s="15" t="s">
        <v>22</v>
      </c>
      <c r="F602" s="16"/>
      <c r="G602" s="17"/>
      <c r="H602" s="17"/>
    </row>
    <row r="603" spans="1:8" x14ac:dyDescent="0.25">
      <c r="A603" s="14">
        <v>47200</v>
      </c>
      <c r="B603" s="14" t="s">
        <v>19</v>
      </c>
      <c r="C603" s="14" t="s">
        <v>547</v>
      </c>
      <c r="D603" s="14" t="s">
        <v>46</v>
      </c>
      <c r="E603" s="15" t="s">
        <v>22</v>
      </c>
      <c r="F603" s="16"/>
      <c r="G603" s="17"/>
      <c r="H603" s="17"/>
    </row>
    <row r="604" spans="1:8" x14ac:dyDescent="0.25">
      <c r="A604" s="14">
        <v>47400</v>
      </c>
      <c r="B604" s="14" t="s">
        <v>19</v>
      </c>
      <c r="C604" s="14" t="s">
        <v>548</v>
      </c>
      <c r="D604" s="14" t="s">
        <v>46</v>
      </c>
      <c r="E604" s="15"/>
      <c r="F604" s="16" t="s">
        <v>53</v>
      </c>
      <c r="G604" s="17"/>
      <c r="H604" s="17"/>
    </row>
    <row r="605" spans="1:8" x14ac:dyDescent="0.25">
      <c r="A605" s="14">
        <v>47500</v>
      </c>
      <c r="B605" s="14" t="s">
        <v>19</v>
      </c>
      <c r="C605" s="14" t="s">
        <v>549</v>
      </c>
      <c r="D605" s="14" t="s">
        <v>46</v>
      </c>
      <c r="E605" s="15" t="s">
        <v>22</v>
      </c>
      <c r="F605" s="16"/>
      <c r="G605" s="17"/>
      <c r="H605" s="17"/>
    </row>
    <row r="606" spans="1:8" x14ac:dyDescent="0.25">
      <c r="A606" s="14">
        <v>47600</v>
      </c>
      <c r="B606" s="14" t="s">
        <v>19</v>
      </c>
      <c r="C606" s="14" t="s">
        <v>550</v>
      </c>
      <c r="D606" s="14" t="s">
        <v>46</v>
      </c>
      <c r="E606" s="15" t="s">
        <v>27</v>
      </c>
      <c r="F606" s="16"/>
      <c r="G606" s="17"/>
      <c r="H606" s="17"/>
    </row>
    <row r="607" spans="1:8" x14ac:dyDescent="0.25">
      <c r="A607" s="14">
        <v>47700</v>
      </c>
      <c r="B607" s="14" t="s">
        <v>19</v>
      </c>
      <c r="C607" s="14" t="s">
        <v>551</v>
      </c>
      <c r="D607" s="14" t="s">
        <v>46</v>
      </c>
      <c r="E607" s="15" t="s">
        <v>22</v>
      </c>
      <c r="F607" s="16"/>
      <c r="G607" s="17"/>
      <c r="H607" s="17"/>
    </row>
    <row r="608" spans="1:8" x14ac:dyDescent="0.25">
      <c r="A608" s="14">
        <v>47800</v>
      </c>
      <c r="B608" s="14" t="s">
        <v>19</v>
      </c>
      <c r="C608" s="14" t="s">
        <v>552</v>
      </c>
      <c r="D608" s="14" t="s">
        <v>46</v>
      </c>
      <c r="E608" s="15" t="s">
        <v>22</v>
      </c>
      <c r="F608" s="16"/>
      <c r="G608" s="17"/>
      <c r="H608" s="17"/>
    </row>
    <row r="609" spans="1:8" x14ac:dyDescent="0.25">
      <c r="A609" s="14">
        <v>47900</v>
      </c>
      <c r="B609" s="14" t="s">
        <v>19</v>
      </c>
      <c r="C609" s="14" t="s">
        <v>553</v>
      </c>
      <c r="D609" s="14" t="s">
        <v>46</v>
      </c>
      <c r="E609" s="15" t="s">
        <v>27</v>
      </c>
      <c r="F609" s="16"/>
      <c r="G609" s="17"/>
      <c r="H609" s="17"/>
    </row>
    <row r="610" spans="1:8" x14ac:dyDescent="0.25">
      <c r="A610" s="14">
        <v>48000</v>
      </c>
      <c r="B610" s="14" t="s">
        <v>19</v>
      </c>
      <c r="C610" s="14" t="s">
        <v>554</v>
      </c>
      <c r="D610" s="14" t="s">
        <v>46</v>
      </c>
      <c r="E610" s="15" t="s">
        <v>22</v>
      </c>
      <c r="F610" s="16"/>
      <c r="G610" s="17"/>
      <c r="H610" s="17"/>
    </row>
    <row r="611" spans="1:8" x14ac:dyDescent="0.25">
      <c r="A611" s="30">
        <v>463101</v>
      </c>
      <c r="B611" s="30" t="s">
        <v>4891</v>
      </c>
      <c r="C611" s="30" t="s">
        <v>4992</v>
      </c>
      <c r="D611" s="72"/>
      <c r="E611" s="72"/>
      <c r="F611" s="78"/>
      <c r="G611" s="72"/>
      <c r="H611" s="72"/>
    </row>
    <row r="612" spans="1:8" x14ac:dyDescent="0.25">
      <c r="A612" s="14">
        <v>48100</v>
      </c>
      <c r="B612" s="14" t="s">
        <v>19</v>
      </c>
      <c r="C612" s="14" t="s">
        <v>555</v>
      </c>
      <c r="D612" s="14" t="s">
        <v>556</v>
      </c>
      <c r="E612" s="15" t="s">
        <v>107</v>
      </c>
      <c r="F612" s="16"/>
      <c r="G612" s="17"/>
      <c r="H612" s="17"/>
    </row>
    <row r="613" spans="1:8" x14ac:dyDescent="0.25">
      <c r="A613" s="14">
        <v>48200</v>
      </c>
      <c r="B613" s="14" t="s">
        <v>19</v>
      </c>
      <c r="C613" s="14" t="s">
        <v>557</v>
      </c>
      <c r="D613" s="14" t="s">
        <v>556</v>
      </c>
      <c r="E613" s="15" t="s">
        <v>22</v>
      </c>
      <c r="F613" s="16"/>
      <c r="G613" s="17"/>
      <c r="H613" s="17"/>
    </row>
    <row r="614" spans="1:8" x14ac:dyDescent="0.25">
      <c r="A614" s="30">
        <v>463102</v>
      </c>
      <c r="B614" s="30" t="s">
        <v>4891</v>
      </c>
      <c r="C614" s="30" t="s">
        <v>4993</v>
      </c>
      <c r="D614" s="72"/>
      <c r="E614" s="72"/>
      <c r="F614" s="78"/>
      <c r="G614" s="72"/>
      <c r="H614" s="72"/>
    </row>
    <row r="615" spans="1:8" x14ac:dyDescent="0.25">
      <c r="A615" s="14">
        <v>48300</v>
      </c>
      <c r="B615" s="14" t="s">
        <v>19</v>
      </c>
      <c r="C615" s="14" t="s">
        <v>558</v>
      </c>
      <c r="D615" s="14" t="s">
        <v>131</v>
      </c>
      <c r="E615" s="15" t="s">
        <v>22</v>
      </c>
      <c r="F615" s="16"/>
      <c r="G615" s="17"/>
      <c r="H615" s="17"/>
    </row>
    <row r="616" spans="1:8" x14ac:dyDescent="0.25">
      <c r="A616" s="30">
        <v>463103</v>
      </c>
      <c r="B616" s="30" t="s">
        <v>4891</v>
      </c>
      <c r="C616" s="30" t="s">
        <v>4994</v>
      </c>
      <c r="D616" s="72"/>
      <c r="E616" s="72"/>
      <c r="F616" s="78"/>
      <c r="G616" s="72"/>
      <c r="H616" s="72"/>
    </row>
    <row r="617" spans="1:8" x14ac:dyDescent="0.25">
      <c r="A617" s="14">
        <v>48500</v>
      </c>
      <c r="B617" s="14" t="s">
        <v>19</v>
      </c>
      <c r="C617" s="14" t="s">
        <v>559</v>
      </c>
      <c r="D617" s="14" t="s">
        <v>76</v>
      </c>
      <c r="E617" s="15" t="s">
        <v>24</v>
      </c>
      <c r="F617" s="16"/>
      <c r="G617" s="17"/>
      <c r="H617" s="17"/>
    </row>
    <row r="618" spans="1:8" x14ac:dyDescent="0.25">
      <c r="A618" s="30">
        <v>463104</v>
      </c>
      <c r="B618" s="30" t="s">
        <v>4891</v>
      </c>
      <c r="C618" s="30" t="s">
        <v>4995</v>
      </c>
      <c r="D618" s="72"/>
      <c r="E618" s="72"/>
      <c r="F618" s="78"/>
      <c r="G618" s="72"/>
      <c r="H618" s="72"/>
    </row>
    <row r="619" spans="1:8" x14ac:dyDescent="0.25">
      <c r="A619" s="14">
        <v>48600</v>
      </c>
      <c r="B619" s="14" t="s">
        <v>19</v>
      </c>
      <c r="C619" s="14" t="s">
        <v>560</v>
      </c>
      <c r="D619" s="14" t="s">
        <v>450</v>
      </c>
      <c r="E619" s="15" t="s">
        <v>27</v>
      </c>
      <c r="F619" s="16"/>
      <c r="G619" s="17"/>
      <c r="H619" s="17"/>
    </row>
    <row r="620" spans="1:8" x14ac:dyDescent="0.25">
      <c r="A620" s="30">
        <v>463105</v>
      </c>
      <c r="B620" s="30" t="s">
        <v>4891</v>
      </c>
      <c r="C620" s="30" t="s">
        <v>4996</v>
      </c>
      <c r="D620" s="72"/>
      <c r="E620" s="72"/>
      <c r="F620" s="78"/>
      <c r="G620" s="72"/>
      <c r="H620" s="72"/>
    </row>
    <row r="621" spans="1:8" x14ac:dyDescent="0.25">
      <c r="A621" s="14">
        <v>48700</v>
      </c>
      <c r="B621" s="14" t="s">
        <v>19</v>
      </c>
      <c r="C621" s="14" t="s">
        <v>561</v>
      </c>
      <c r="D621" s="14" t="s">
        <v>515</v>
      </c>
      <c r="E621" s="15" t="s">
        <v>22</v>
      </c>
      <c r="F621" s="16"/>
      <c r="G621" s="17"/>
      <c r="H621" s="17"/>
    </row>
    <row r="622" spans="1:8" x14ac:dyDescent="0.25">
      <c r="A622" s="30">
        <v>463106</v>
      </c>
      <c r="B622" s="30" t="s">
        <v>4891</v>
      </c>
      <c r="C622" s="30" t="s">
        <v>4997</v>
      </c>
      <c r="D622" s="72"/>
      <c r="E622" s="72"/>
      <c r="F622" s="78"/>
      <c r="G622" s="72"/>
      <c r="H622" s="72"/>
    </row>
    <row r="623" spans="1:8" x14ac:dyDescent="0.25">
      <c r="A623" s="14">
        <v>48800</v>
      </c>
      <c r="B623" s="14" t="s">
        <v>19</v>
      </c>
      <c r="C623" s="14" t="s">
        <v>562</v>
      </c>
      <c r="D623" s="14" t="s">
        <v>563</v>
      </c>
      <c r="E623" s="15" t="s">
        <v>27</v>
      </c>
      <c r="F623" s="16"/>
      <c r="G623" s="17"/>
      <c r="H623" s="17"/>
    </row>
    <row r="624" spans="1:8" x14ac:dyDescent="0.25">
      <c r="A624" s="35">
        <v>464217</v>
      </c>
      <c r="B624" s="35" t="s">
        <v>4891</v>
      </c>
      <c r="C624" s="35" t="s">
        <v>129</v>
      </c>
      <c r="D624" s="72"/>
      <c r="E624" s="72"/>
      <c r="F624" s="78"/>
      <c r="G624" s="72"/>
      <c r="H624" s="72"/>
    </row>
    <row r="625" spans="1:8" x14ac:dyDescent="0.25">
      <c r="A625" s="30">
        <v>463107</v>
      </c>
      <c r="B625" s="30" t="s">
        <v>4891</v>
      </c>
      <c r="C625" s="30" t="s">
        <v>4998</v>
      </c>
      <c r="D625" s="72"/>
      <c r="E625" s="72"/>
      <c r="F625" s="78"/>
      <c r="G625" s="72"/>
      <c r="H625" s="72"/>
    </row>
    <row r="626" spans="1:8" x14ac:dyDescent="0.25">
      <c r="A626" s="14">
        <v>48900</v>
      </c>
      <c r="B626" s="14" t="s">
        <v>19</v>
      </c>
      <c r="C626" s="14" t="s">
        <v>564</v>
      </c>
      <c r="D626" s="14" t="s">
        <v>129</v>
      </c>
      <c r="E626" s="15" t="s">
        <v>107</v>
      </c>
      <c r="F626" s="16"/>
      <c r="G626" s="17"/>
      <c r="H626" s="17"/>
    </row>
    <row r="627" spans="1:8" x14ac:dyDescent="0.25">
      <c r="A627" s="14">
        <v>49000</v>
      </c>
      <c r="B627" s="14" t="s">
        <v>19</v>
      </c>
      <c r="C627" s="14" t="s">
        <v>565</v>
      </c>
      <c r="D627" s="14" t="s">
        <v>129</v>
      </c>
      <c r="E627" s="15" t="s">
        <v>22</v>
      </c>
      <c r="F627" s="16"/>
      <c r="G627" s="17"/>
      <c r="H627" s="17"/>
    </row>
    <row r="628" spans="1:8" x14ac:dyDescent="0.25">
      <c r="A628" s="30">
        <v>463108</v>
      </c>
      <c r="B628" s="30" t="s">
        <v>4891</v>
      </c>
      <c r="C628" s="30" t="s">
        <v>4999</v>
      </c>
      <c r="D628" s="72"/>
      <c r="E628" s="72"/>
      <c r="F628" s="78"/>
      <c r="G628" s="72"/>
      <c r="H628" s="72"/>
    </row>
    <row r="629" spans="1:8" x14ac:dyDescent="0.25">
      <c r="A629" s="14">
        <v>49100</v>
      </c>
      <c r="B629" s="14" t="s">
        <v>19</v>
      </c>
      <c r="C629" s="14" t="s">
        <v>566</v>
      </c>
      <c r="D629" s="14" t="s">
        <v>368</v>
      </c>
      <c r="E629" s="15" t="s">
        <v>107</v>
      </c>
      <c r="F629" s="16"/>
      <c r="G629" s="17"/>
      <c r="H629" s="17"/>
    </row>
    <row r="630" spans="1:8" x14ac:dyDescent="0.25">
      <c r="A630" s="30">
        <v>463109</v>
      </c>
      <c r="B630" s="30" t="s">
        <v>4891</v>
      </c>
      <c r="C630" s="30" t="s">
        <v>5000</v>
      </c>
      <c r="D630" s="72"/>
      <c r="E630" s="72"/>
      <c r="F630" s="78"/>
      <c r="G630" s="72"/>
      <c r="H630" s="72"/>
    </row>
    <row r="631" spans="1:8" x14ac:dyDescent="0.25">
      <c r="A631" s="14">
        <v>49200</v>
      </c>
      <c r="B631" s="14" t="s">
        <v>19</v>
      </c>
      <c r="C631" s="14" t="s">
        <v>567</v>
      </c>
      <c r="D631" s="14" t="s">
        <v>568</v>
      </c>
      <c r="E631" s="15" t="s">
        <v>22</v>
      </c>
      <c r="F631" s="16"/>
      <c r="G631" s="17" t="s">
        <v>569</v>
      </c>
      <c r="H631" s="17">
        <v>49410</v>
      </c>
    </row>
    <row r="632" spans="1:8" x14ac:dyDescent="0.25">
      <c r="A632" s="14">
        <v>49300</v>
      </c>
      <c r="B632" s="14" t="s">
        <v>19</v>
      </c>
      <c r="C632" s="14" t="s">
        <v>570</v>
      </c>
      <c r="D632" s="14" t="s">
        <v>568</v>
      </c>
      <c r="E632" s="15" t="s">
        <v>107</v>
      </c>
      <c r="F632" s="16"/>
      <c r="G632" s="17"/>
      <c r="H632" s="17"/>
    </row>
    <row r="633" spans="1:8" x14ac:dyDescent="0.25">
      <c r="A633" s="14">
        <v>49410</v>
      </c>
      <c r="B633" s="14" t="s">
        <v>63</v>
      </c>
      <c r="C633" s="14" t="s">
        <v>569</v>
      </c>
      <c r="D633" s="14" t="s">
        <v>568</v>
      </c>
      <c r="E633" s="15" t="s">
        <v>22</v>
      </c>
      <c r="F633" s="16"/>
      <c r="G633" s="17"/>
      <c r="H633" s="17"/>
    </row>
    <row r="634" spans="1:8" x14ac:dyDescent="0.25">
      <c r="A634" s="14">
        <v>49400</v>
      </c>
      <c r="B634" s="14" t="s">
        <v>19</v>
      </c>
      <c r="C634" s="14" t="s">
        <v>571</v>
      </c>
      <c r="D634" s="14" t="s">
        <v>568</v>
      </c>
      <c r="E634" s="15" t="s">
        <v>22</v>
      </c>
      <c r="F634" s="16"/>
      <c r="G634" s="17" t="s">
        <v>569</v>
      </c>
      <c r="H634" s="17">
        <v>49410</v>
      </c>
    </row>
    <row r="635" spans="1:8" x14ac:dyDescent="0.25">
      <c r="A635" s="14">
        <v>49450</v>
      </c>
      <c r="B635" s="14" t="s">
        <v>19</v>
      </c>
      <c r="C635" s="14" t="s">
        <v>572</v>
      </c>
      <c r="D635" s="14" t="s">
        <v>568</v>
      </c>
      <c r="E635" s="15" t="s">
        <v>22</v>
      </c>
      <c r="F635" s="16"/>
      <c r="G635" s="17" t="s">
        <v>569</v>
      </c>
      <c r="H635" s="17">
        <v>49410</v>
      </c>
    </row>
    <row r="636" spans="1:8" x14ac:dyDescent="0.25">
      <c r="A636" s="14">
        <v>49500</v>
      </c>
      <c r="B636" s="14" t="s">
        <v>19</v>
      </c>
      <c r="C636" s="14" t="s">
        <v>573</v>
      </c>
      <c r="D636" s="14" t="s">
        <v>568</v>
      </c>
      <c r="E636" s="15" t="s">
        <v>22</v>
      </c>
      <c r="F636" s="16"/>
      <c r="G636" s="17"/>
      <c r="H636" s="17"/>
    </row>
    <row r="637" spans="1:8" x14ac:dyDescent="0.25">
      <c r="A637" s="14">
        <v>49600</v>
      </c>
      <c r="B637" s="14" t="s">
        <v>19</v>
      </c>
      <c r="C637" s="14" t="s">
        <v>574</v>
      </c>
      <c r="D637" s="14" t="s">
        <v>568</v>
      </c>
      <c r="E637" s="15" t="s">
        <v>22</v>
      </c>
      <c r="F637" s="16"/>
      <c r="G637" s="17"/>
      <c r="H637" s="17"/>
    </row>
    <row r="638" spans="1:8" x14ac:dyDescent="0.25">
      <c r="A638" s="14">
        <v>49700</v>
      </c>
      <c r="B638" s="14" t="s">
        <v>19</v>
      </c>
      <c r="C638" s="14" t="s">
        <v>575</v>
      </c>
      <c r="D638" s="14" t="s">
        <v>568</v>
      </c>
      <c r="E638" s="15" t="s">
        <v>22</v>
      </c>
      <c r="F638" s="16"/>
      <c r="G638" s="17"/>
      <c r="H638" s="17"/>
    </row>
    <row r="639" spans="1:8" x14ac:dyDescent="0.25">
      <c r="A639" s="35">
        <v>464218</v>
      </c>
      <c r="B639" s="35" t="s">
        <v>4891</v>
      </c>
      <c r="C639" s="35" t="s">
        <v>577</v>
      </c>
      <c r="D639" s="72"/>
      <c r="E639" s="72"/>
      <c r="F639" s="78"/>
      <c r="G639" s="72"/>
      <c r="H639" s="72"/>
    </row>
    <row r="640" spans="1:8" x14ac:dyDescent="0.25">
      <c r="A640" s="30">
        <v>463110</v>
      </c>
      <c r="B640" s="30" t="s">
        <v>4891</v>
      </c>
      <c r="C640" s="30" t="s">
        <v>5001</v>
      </c>
      <c r="D640" s="72"/>
      <c r="E640" s="72"/>
      <c r="F640" s="78"/>
      <c r="G640" s="72"/>
      <c r="H640" s="72"/>
    </row>
    <row r="641" spans="1:8" x14ac:dyDescent="0.25">
      <c r="A641" s="14">
        <v>49800</v>
      </c>
      <c r="B641" s="14" t="s">
        <v>19</v>
      </c>
      <c r="C641" s="14" t="s">
        <v>576</v>
      </c>
      <c r="D641" s="14" t="s">
        <v>577</v>
      </c>
      <c r="E641" s="15" t="s">
        <v>22</v>
      </c>
      <c r="F641" s="16"/>
      <c r="G641" s="17"/>
      <c r="H641" s="17"/>
    </row>
    <row r="642" spans="1:8" x14ac:dyDescent="0.25">
      <c r="A642" s="35">
        <v>464219</v>
      </c>
      <c r="B642" s="35" t="s">
        <v>4891</v>
      </c>
      <c r="C642" s="35" t="s">
        <v>579</v>
      </c>
      <c r="D642" s="72"/>
      <c r="E642" s="72"/>
      <c r="F642" s="78"/>
      <c r="G642" s="72"/>
      <c r="H642" s="72"/>
    </row>
    <row r="643" spans="1:8" x14ac:dyDescent="0.25">
      <c r="A643" s="30">
        <v>463111</v>
      </c>
      <c r="B643" s="30" t="s">
        <v>4891</v>
      </c>
      <c r="C643" s="30" t="s">
        <v>5002</v>
      </c>
      <c r="D643" s="72"/>
      <c r="E643" s="72"/>
      <c r="F643" s="78"/>
      <c r="G643" s="72"/>
      <c r="H643" s="72"/>
    </row>
    <row r="644" spans="1:8" x14ac:dyDescent="0.25">
      <c r="A644" s="14">
        <v>51600</v>
      </c>
      <c r="B644" s="14" t="s">
        <v>604</v>
      </c>
      <c r="C644" s="14" t="s">
        <v>605</v>
      </c>
      <c r="D644" s="14" t="s">
        <v>579</v>
      </c>
      <c r="E644" s="15" t="s">
        <v>22</v>
      </c>
      <c r="F644" s="16"/>
      <c r="G644" s="17"/>
      <c r="H644" s="17"/>
    </row>
    <row r="645" spans="1:8" x14ac:dyDescent="0.25">
      <c r="A645" s="14">
        <v>51750</v>
      </c>
      <c r="B645" s="14" t="s">
        <v>604</v>
      </c>
      <c r="C645" s="14" t="s">
        <v>606</v>
      </c>
      <c r="D645" s="14" t="s">
        <v>579</v>
      </c>
      <c r="E645" s="15" t="s">
        <v>22</v>
      </c>
      <c r="F645" s="16"/>
      <c r="G645" s="17"/>
      <c r="H645" s="17"/>
    </row>
    <row r="646" spans="1:8" x14ac:dyDescent="0.25">
      <c r="A646" s="14">
        <v>51770</v>
      </c>
      <c r="B646" s="14" t="s">
        <v>604</v>
      </c>
      <c r="C646" s="14" t="s">
        <v>607</v>
      </c>
      <c r="D646" s="14" t="s">
        <v>579</v>
      </c>
      <c r="E646" s="15" t="s">
        <v>22</v>
      </c>
      <c r="F646" s="16"/>
      <c r="G646" s="17" t="s">
        <v>580</v>
      </c>
      <c r="H646" s="17">
        <v>49910</v>
      </c>
    </row>
    <row r="647" spans="1:8" x14ac:dyDescent="0.25">
      <c r="A647" s="14">
        <v>49910</v>
      </c>
      <c r="B647" s="14" t="s">
        <v>63</v>
      </c>
      <c r="C647" s="14" t="s">
        <v>580</v>
      </c>
      <c r="D647" s="14" t="s">
        <v>579</v>
      </c>
      <c r="E647" s="15" t="s">
        <v>22</v>
      </c>
      <c r="F647" s="16"/>
      <c r="G647" s="17"/>
      <c r="H647" s="17"/>
    </row>
    <row r="648" spans="1:8" x14ac:dyDescent="0.25">
      <c r="A648" s="14">
        <v>49900</v>
      </c>
      <c r="B648" s="14" t="s">
        <v>19</v>
      </c>
      <c r="C648" s="14" t="s">
        <v>578</v>
      </c>
      <c r="D648" s="14" t="s">
        <v>579</v>
      </c>
      <c r="E648" s="15" t="s">
        <v>22</v>
      </c>
      <c r="F648" s="16"/>
      <c r="G648" s="17" t="s">
        <v>580</v>
      </c>
      <c r="H648" s="17">
        <v>49910</v>
      </c>
    </row>
    <row r="649" spans="1:8" x14ac:dyDescent="0.25">
      <c r="A649" s="14">
        <v>49950</v>
      </c>
      <c r="B649" s="14" t="s">
        <v>19</v>
      </c>
      <c r="C649" s="14" t="s">
        <v>581</v>
      </c>
      <c r="D649" s="14" t="s">
        <v>579</v>
      </c>
      <c r="E649" s="15" t="s">
        <v>22</v>
      </c>
      <c r="F649" s="16"/>
      <c r="G649" s="17"/>
      <c r="H649" s="17"/>
    </row>
    <row r="650" spans="1:8" x14ac:dyDescent="0.25">
      <c r="A650" s="14">
        <v>50100</v>
      </c>
      <c r="B650" s="14" t="s">
        <v>19</v>
      </c>
      <c r="C650" s="14" t="s">
        <v>582</v>
      </c>
      <c r="D650" s="14" t="s">
        <v>579</v>
      </c>
      <c r="E650" s="15" t="s">
        <v>22</v>
      </c>
      <c r="F650" s="16"/>
      <c r="G650" s="17"/>
      <c r="H650" s="17"/>
    </row>
    <row r="651" spans="1:8" x14ac:dyDescent="0.25">
      <c r="A651" s="14">
        <v>50200</v>
      </c>
      <c r="B651" s="14" t="s">
        <v>19</v>
      </c>
      <c r="C651" s="14" t="s">
        <v>583</v>
      </c>
      <c r="D651" s="14" t="s">
        <v>579</v>
      </c>
      <c r="E651" s="15" t="s">
        <v>22</v>
      </c>
      <c r="F651" s="16"/>
      <c r="G651" s="17"/>
      <c r="H651" s="17"/>
    </row>
    <row r="652" spans="1:8" x14ac:dyDescent="0.25">
      <c r="A652" s="18">
        <v>50250</v>
      </c>
      <c r="B652" s="18" t="s">
        <v>66</v>
      </c>
      <c r="C652" s="18" t="s">
        <v>584</v>
      </c>
      <c r="D652" s="18" t="s">
        <v>579</v>
      </c>
      <c r="E652" s="19" t="s">
        <v>22</v>
      </c>
      <c r="F652" s="20"/>
      <c r="G652" s="21" t="s">
        <v>583</v>
      </c>
      <c r="H652" s="21">
        <v>50200</v>
      </c>
    </row>
    <row r="653" spans="1:8" x14ac:dyDescent="0.25">
      <c r="A653" s="14">
        <v>50300</v>
      </c>
      <c r="B653" s="14" t="s">
        <v>19</v>
      </c>
      <c r="C653" s="14" t="s">
        <v>585</v>
      </c>
      <c r="D653" s="14" t="s">
        <v>579</v>
      </c>
      <c r="E653" s="15" t="s">
        <v>22</v>
      </c>
      <c r="F653" s="16"/>
      <c r="G653" s="17" t="s">
        <v>580</v>
      </c>
      <c r="H653" s="17">
        <v>49910</v>
      </c>
    </row>
    <row r="654" spans="1:8" x14ac:dyDescent="0.25">
      <c r="A654" s="14">
        <v>50400</v>
      </c>
      <c r="B654" s="14" t="s">
        <v>19</v>
      </c>
      <c r="C654" s="14" t="s">
        <v>586</v>
      </c>
      <c r="D654" s="14" t="s">
        <v>579</v>
      </c>
      <c r="E654" s="15" t="s">
        <v>22</v>
      </c>
      <c r="F654" s="16"/>
      <c r="G654" s="17"/>
      <c r="H654" s="17"/>
    </row>
    <row r="655" spans="1:8" x14ac:dyDescent="0.25">
      <c r="A655" s="14">
        <v>50500</v>
      </c>
      <c r="B655" s="14" t="s">
        <v>19</v>
      </c>
      <c r="C655" s="14" t="s">
        <v>587</v>
      </c>
      <c r="D655" s="14" t="s">
        <v>579</v>
      </c>
      <c r="E655" s="15" t="s">
        <v>22</v>
      </c>
      <c r="F655" s="16"/>
      <c r="G655" s="17"/>
      <c r="H655" s="17"/>
    </row>
    <row r="656" spans="1:8" x14ac:dyDescent="0.25">
      <c r="A656" s="14">
        <v>50600</v>
      </c>
      <c r="B656" s="14" t="s">
        <v>19</v>
      </c>
      <c r="C656" s="14" t="s">
        <v>588</v>
      </c>
      <c r="D656" s="14" t="s">
        <v>579</v>
      </c>
      <c r="E656" s="15" t="s">
        <v>22</v>
      </c>
      <c r="F656" s="16"/>
      <c r="G656" s="17"/>
      <c r="H656" s="17"/>
    </row>
    <row r="657" spans="1:8" x14ac:dyDescent="0.25">
      <c r="A657" s="14">
        <v>50700</v>
      </c>
      <c r="B657" s="14" t="s">
        <v>19</v>
      </c>
      <c r="C657" s="14" t="s">
        <v>589</v>
      </c>
      <c r="D657" s="14" t="s">
        <v>579</v>
      </c>
      <c r="E657" s="15"/>
      <c r="F657" s="16" t="s">
        <v>53</v>
      </c>
      <c r="G657" s="17"/>
      <c r="H657" s="17"/>
    </row>
    <row r="658" spans="1:8" x14ac:dyDescent="0.25">
      <c r="A658" s="14">
        <v>50800</v>
      </c>
      <c r="B658" s="14" t="s">
        <v>19</v>
      </c>
      <c r="C658" s="14" t="s">
        <v>590</v>
      </c>
      <c r="D658" s="14" t="s">
        <v>579</v>
      </c>
      <c r="E658" s="15" t="s">
        <v>22</v>
      </c>
      <c r="F658" s="16"/>
      <c r="G658" s="17" t="s">
        <v>580</v>
      </c>
      <c r="H658" s="17">
        <v>49910</v>
      </c>
    </row>
    <row r="659" spans="1:8" x14ac:dyDescent="0.25">
      <c r="A659" s="14">
        <v>50830</v>
      </c>
      <c r="B659" s="14" t="s">
        <v>19</v>
      </c>
      <c r="C659" s="14" t="s">
        <v>591</v>
      </c>
      <c r="D659" s="14" t="s">
        <v>579</v>
      </c>
      <c r="E659" s="15" t="s">
        <v>24</v>
      </c>
      <c r="F659" s="16"/>
      <c r="G659" s="17"/>
      <c r="H659" s="17"/>
    </row>
    <row r="660" spans="1:8" x14ac:dyDescent="0.25">
      <c r="A660" s="14">
        <v>50850</v>
      </c>
      <c r="B660" s="14" t="s">
        <v>19</v>
      </c>
      <c r="C660" s="14" t="s">
        <v>592</v>
      </c>
      <c r="D660" s="14" t="s">
        <v>579</v>
      </c>
      <c r="E660" s="15"/>
      <c r="F660" s="16" t="s">
        <v>53</v>
      </c>
      <c r="G660" s="17"/>
      <c r="H660" s="17"/>
    </row>
    <row r="661" spans="1:8" x14ac:dyDescent="0.25">
      <c r="A661" s="14">
        <v>50900</v>
      </c>
      <c r="B661" s="14" t="s">
        <v>19</v>
      </c>
      <c r="C661" s="14" t="s">
        <v>593</v>
      </c>
      <c r="D661" s="14" t="s">
        <v>579</v>
      </c>
      <c r="E661" s="15" t="s">
        <v>22</v>
      </c>
      <c r="F661" s="16"/>
      <c r="G661" s="17"/>
      <c r="H661" s="17"/>
    </row>
    <row r="662" spans="1:8" x14ac:dyDescent="0.25">
      <c r="A662" s="14">
        <v>50910</v>
      </c>
      <c r="B662" s="14" t="s">
        <v>55</v>
      </c>
      <c r="C662" s="14" t="s">
        <v>594</v>
      </c>
      <c r="D662" s="14" t="s">
        <v>579</v>
      </c>
      <c r="E662" s="15" t="s">
        <v>22</v>
      </c>
      <c r="F662" s="16"/>
      <c r="G662" s="17" t="s">
        <v>593</v>
      </c>
      <c r="H662" s="17">
        <v>50900</v>
      </c>
    </row>
    <row r="663" spans="1:8" x14ac:dyDescent="0.25">
      <c r="A663" s="14">
        <v>50930</v>
      </c>
      <c r="B663" s="14" t="s">
        <v>55</v>
      </c>
      <c r="C663" s="14" t="s">
        <v>595</v>
      </c>
      <c r="D663" s="14" t="s">
        <v>579</v>
      </c>
      <c r="E663" s="15"/>
      <c r="F663" s="16" t="s">
        <v>53</v>
      </c>
      <c r="G663" s="17" t="s">
        <v>593</v>
      </c>
      <c r="H663" s="17">
        <v>50900</v>
      </c>
    </row>
    <row r="664" spans="1:8" x14ac:dyDescent="0.25">
      <c r="A664" s="14">
        <v>51100</v>
      </c>
      <c r="B664" s="14" t="s">
        <v>19</v>
      </c>
      <c r="C664" s="14" t="s">
        <v>596</v>
      </c>
      <c r="D664" s="14" t="s">
        <v>579</v>
      </c>
      <c r="E664" s="15" t="s">
        <v>22</v>
      </c>
      <c r="F664" s="16"/>
      <c r="G664" s="17"/>
      <c r="H664" s="17"/>
    </row>
    <row r="665" spans="1:8" x14ac:dyDescent="0.25">
      <c r="A665" s="14">
        <v>51200</v>
      </c>
      <c r="B665" s="14" t="s">
        <v>19</v>
      </c>
      <c r="C665" s="14" t="s">
        <v>597</v>
      </c>
      <c r="D665" s="14" t="s">
        <v>579</v>
      </c>
      <c r="E665" s="15" t="s">
        <v>22</v>
      </c>
      <c r="F665" s="16"/>
      <c r="G665" s="17"/>
      <c r="H665" s="17"/>
    </row>
    <row r="666" spans="1:8" x14ac:dyDescent="0.25">
      <c r="A666" s="14">
        <v>51400</v>
      </c>
      <c r="B666" s="14" t="s">
        <v>19</v>
      </c>
      <c r="C666" s="14" t="s">
        <v>598</v>
      </c>
      <c r="D666" s="14" t="s">
        <v>579</v>
      </c>
      <c r="E666" s="15" t="s">
        <v>22</v>
      </c>
      <c r="F666" s="16"/>
      <c r="G666" s="17"/>
      <c r="H666" s="17"/>
    </row>
    <row r="667" spans="1:8" x14ac:dyDescent="0.25">
      <c r="A667" s="14">
        <v>51420</v>
      </c>
      <c r="B667" s="14" t="s">
        <v>55</v>
      </c>
      <c r="C667" s="14" t="s">
        <v>599</v>
      </c>
      <c r="D667" s="14" t="s">
        <v>579</v>
      </c>
      <c r="E667" s="15" t="s">
        <v>22</v>
      </c>
      <c r="F667" s="16"/>
      <c r="G667" s="17" t="s">
        <v>598</v>
      </c>
      <c r="H667" s="17">
        <v>51400</v>
      </c>
    </row>
    <row r="668" spans="1:8" x14ac:dyDescent="0.25">
      <c r="A668" s="14">
        <v>51440</v>
      </c>
      <c r="B668" s="14" t="s">
        <v>55</v>
      </c>
      <c r="C668" s="14" t="s">
        <v>600</v>
      </c>
      <c r="D668" s="14" t="s">
        <v>579</v>
      </c>
      <c r="E668" s="15" t="s">
        <v>22</v>
      </c>
      <c r="F668" s="16"/>
      <c r="G668" s="17" t="s">
        <v>598</v>
      </c>
      <c r="H668" s="17">
        <v>51400</v>
      </c>
    </row>
    <row r="669" spans="1:8" x14ac:dyDescent="0.25">
      <c r="A669" s="14">
        <v>51460</v>
      </c>
      <c r="B669" s="14" t="s">
        <v>55</v>
      </c>
      <c r="C669" s="14" t="s">
        <v>601</v>
      </c>
      <c r="D669" s="14" t="s">
        <v>579</v>
      </c>
      <c r="E669" s="15" t="s">
        <v>22</v>
      </c>
      <c r="F669" s="16"/>
      <c r="G669" s="17" t="s">
        <v>598</v>
      </c>
      <c r="H669" s="17">
        <v>51400</v>
      </c>
    </row>
    <row r="670" spans="1:8" x14ac:dyDescent="0.25">
      <c r="A670" s="14">
        <v>51480</v>
      </c>
      <c r="B670" s="14" t="s">
        <v>55</v>
      </c>
      <c r="C670" s="14" t="s">
        <v>602</v>
      </c>
      <c r="D670" s="14" t="s">
        <v>579</v>
      </c>
      <c r="E670" s="15" t="s">
        <v>22</v>
      </c>
      <c r="F670" s="16"/>
      <c r="G670" s="17" t="s">
        <v>598</v>
      </c>
      <c r="H670" s="17">
        <v>51400</v>
      </c>
    </row>
    <row r="671" spans="1:8" x14ac:dyDescent="0.25">
      <c r="A671" s="14">
        <v>51500</v>
      </c>
      <c r="B671" s="14" t="s">
        <v>19</v>
      </c>
      <c r="C671" s="14" t="s">
        <v>603</v>
      </c>
      <c r="D671" s="14" t="s">
        <v>579</v>
      </c>
      <c r="E671" s="15" t="s">
        <v>22</v>
      </c>
      <c r="F671" s="16"/>
      <c r="G671" s="17"/>
      <c r="H671" s="17"/>
    </row>
    <row r="672" spans="1:8" x14ac:dyDescent="0.25">
      <c r="A672" s="30">
        <v>463112</v>
      </c>
      <c r="B672" s="30" t="s">
        <v>4891</v>
      </c>
      <c r="C672" s="30" t="s">
        <v>5003</v>
      </c>
      <c r="D672" s="72"/>
      <c r="E672" s="72"/>
      <c r="F672" s="78"/>
      <c r="G672" s="72"/>
      <c r="H672" s="72"/>
    </row>
    <row r="673" spans="1:8" x14ac:dyDescent="0.25">
      <c r="A673" s="14">
        <v>52600</v>
      </c>
      <c r="B673" s="14" t="s">
        <v>604</v>
      </c>
      <c r="C673" s="14" t="s">
        <v>619</v>
      </c>
      <c r="D673" s="14" t="s">
        <v>46</v>
      </c>
      <c r="E673" s="15" t="s">
        <v>27</v>
      </c>
      <c r="F673" s="16"/>
      <c r="G673" s="17" t="s">
        <v>613</v>
      </c>
      <c r="H673" s="17">
        <v>52500</v>
      </c>
    </row>
    <row r="674" spans="1:8" x14ac:dyDescent="0.25">
      <c r="A674" s="14">
        <v>52800</v>
      </c>
      <c r="B674" s="14" t="s">
        <v>604</v>
      </c>
      <c r="C674" s="14" t="s">
        <v>620</v>
      </c>
      <c r="D674" s="14" t="s">
        <v>46</v>
      </c>
      <c r="E674" s="15" t="s">
        <v>27</v>
      </c>
      <c r="F674" s="16"/>
      <c r="G674" s="17" t="s">
        <v>613</v>
      </c>
      <c r="H674" s="17">
        <v>52500</v>
      </c>
    </row>
    <row r="675" spans="1:8" x14ac:dyDescent="0.25">
      <c r="A675" s="14">
        <v>51800</v>
      </c>
      <c r="B675" s="14" t="s">
        <v>19</v>
      </c>
      <c r="C675" s="14" t="s">
        <v>608</v>
      </c>
      <c r="D675" s="14" t="s">
        <v>46</v>
      </c>
      <c r="E675" s="15" t="s">
        <v>22</v>
      </c>
      <c r="F675" s="16"/>
      <c r="G675" s="17"/>
      <c r="H675" s="17"/>
    </row>
    <row r="676" spans="1:8" x14ac:dyDescent="0.25">
      <c r="A676" s="14">
        <v>51900</v>
      </c>
      <c r="B676" s="14" t="s">
        <v>19</v>
      </c>
      <c r="C676" s="14" t="s">
        <v>609</v>
      </c>
      <c r="D676" s="14" t="s">
        <v>46</v>
      </c>
      <c r="E676" s="15" t="s">
        <v>22</v>
      </c>
      <c r="F676" s="16"/>
      <c r="G676" s="17"/>
      <c r="H676" s="17"/>
    </row>
    <row r="677" spans="1:8" x14ac:dyDescent="0.25">
      <c r="A677" s="14">
        <v>52000</v>
      </c>
      <c r="B677" s="14" t="s">
        <v>19</v>
      </c>
      <c r="C677" s="14" t="s">
        <v>610</v>
      </c>
      <c r="D677" s="14" t="s">
        <v>46</v>
      </c>
      <c r="E677" s="15" t="s">
        <v>22</v>
      </c>
      <c r="F677" s="16"/>
      <c r="G677" s="17"/>
      <c r="H677" s="17"/>
    </row>
    <row r="678" spans="1:8" x14ac:dyDescent="0.25">
      <c r="A678" s="14">
        <v>52050</v>
      </c>
      <c r="B678" s="14" t="s">
        <v>19</v>
      </c>
      <c r="C678" s="14" t="s">
        <v>611</v>
      </c>
      <c r="D678" s="14" t="s">
        <v>46</v>
      </c>
      <c r="E678" s="15" t="s">
        <v>27</v>
      </c>
      <c r="F678" s="16"/>
      <c r="G678" s="17"/>
      <c r="H678" s="17"/>
    </row>
    <row r="679" spans="1:8" s="22" customFormat="1" x14ac:dyDescent="0.25">
      <c r="A679" s="14">
        <v>52100</v>
      </c>
      <c r="B679" s="14" t="s">
        <v>19</v>
      </c>
      <c r="C679" s="14" t="s">
        <v>612</v>
      </c>
      <c r="D679" s="14" t="s">
        <v>46</v>
      </c>
      <c r="E679" s="15" t="s">
        <v>27</v>
      </c>
      <c r="F679" s="16"/>
      <c r="G679" s="17" t="s">
        <v>613</v>
      </c>
      <c r="H679" s="17">
        <v>52500</v>
      </c>
    </row>
    <row r="680" spans="1:8" x14ac:dyDescent="0.25">
      <c r="A680" s="14">
        <v>52200</v>
      </c>
      <c r="B680" s="14" t="s">
        <v>19</v>
      </c>
      <c r="C680" s="14" t="s">
        <v>614</v>
      </c>
      <c r="D680" s="14" t="s">
        <v>46</v>
      </c>
      <c r="E680" s="15" t="s">
        <v>22</v>
      </c>
      <c r="F680" s="16"/>
      <c r="G680" s="17"/>
      <c r="H680" s="17"/>
    </row>
    <row r="681" spans="1:8" x14ac:dyDescent="0.25">
      <c r="A681" s="14">
        <v>52300</v>
      </c>
      <c r="B681" s="14" t="s">
        <v>19</v>
      </c>
      <c r="C681" s="14" t="s">
        <v>615</v>
      </c>
      <c r="D681" s="14" t="s">
        <v>46</v>
      </c>
      <c r="E681" s="15" t="s">
        <v>27</v>
      </c>
      <c r="F681" s="16"/>
      <c r="G681" s="17"/>
      <c r="H681" s="17"/>
    </row>
    <row r="682" spans="1:8" x14ac:dyDescent="0.25">
      <c r="A682" s="14">
        <v>52500</v>
      </c>
      <c r="B682" s="14" t="s">
        <v>63</v>
      </c>
      <c r="C682" s="14" t="s">
        <v>613</v>
      </c>
      <c r="D682" s="14" t="s">
        <v>46</v>
      </c>
      <c r="E682" s="15" t="s">
        <v>27</v>
      </c>
      <c r="F682" s="16"/>
      <c r="G682" s="17"/>
      <c r="H682" s="17"/>
    </row>
    <row r="683" spans="1:8" x14ac:dyDescent="0.25">
      <c r="A683" s="14">
        <v>52400</v>
      </c>
      <c r="B683" s="14" t="s">
        <v>19</v>
      </c>
      <c r="C683" s="14" t="s">
        <v>616</v>
      </c>
      <c r="D683" s="14" t="s">
        <v>46</v>
      </c>
      <c r="E683" s="15" t="s">
        <v>27</v>
      </c>
      <c r="F683" s="16"/>
      <c r="G683" s="17" t="s">
        <v>613</v>
      </c>
      <c r="H683" s="17">
        <v>52500</v>
      </c>
    </row>
    <row r="684" spans="1:8" x14ac:dyDescent="0.25">
      <c r="A684" s="14">
        <v>52430</v>
      </c>
      <c r="B684" s="14" t="s">
        <v>19</v>
      </c>
      <c r="C684" s="14" t="s">
        <v>617</v>
      </c>
      <c r="D684" s="14" t="s">
        <v>46</v>
      </c>
      <c r="E684" s="15" t="s">
        <v>27</v>
      </c>
      <c r="F684" s="16"/>
      <c r="G684" s="17" t="s">
        <v>613</v>
      </c>
      <c r="H684" s="17">
        <v>52500</v>
      </c>
    </row>
    <row r="685" spans="1:8" x14ac:dyDescent="0.25">
      <c r="A685" s="14">
        <v>52450</v>
      </c>
      <c r="B685" s="14" t="s">
        <v>19</v>
      </c>
      <c r="C685" s="14" t="s">
        <v>618</v>
      </c>
      <c r="D685" s="14" t="s">
        <v>46</v>
      </c>
      <c r="E685" s="15" t="s">
        <v>27</v>
      </c>
      <c r="F685" s="16"/>
      <c r="G685" s="17"/>
      <c r="H685" s="17"/>
    </row>
    <row r="686" spans="1:8" x14ac:dyDescent="0.25">
      <c r="A686" s="35">
        <v>464220</v>
      </c>
      <c r="B686" s="35" t="s">
        <v>4891</v>
      </c>
      <c r="C686" s="35" t="s">
        <v>46</v>
      </c>
      <c r="D686" s="72"/>
      <c r="E686" s="72"/>
      <c r="F686" s="78"/>
      <c r="G686" s="72"/>
      <c r="H686" s="72"/>
    </row>
    <row r="687" spans="1:8" x14ac:dyDescent="0.25">
      <c r="A687" s="30">
        <v>463113</v>
      </c>
      <c r="B687" s="30" t="s">
        <v>4891</v>
      </c>
      <c r="C687" s="30" t="s">
        <v>5004</v>
      </c>
      <c r="D687" s="72"/>
      <c r="E687" s="72"/>
      <c r="F687" s="78"/>
      <c r="G687" s="72"/>
      <c r="H687" s="72"/>
    </row>
    <row r="688" spans="1:8" x14ac:dyDescent="0.25">
      <c r="A688" s="30">
        <v>463114</v>
      </c>
      <c r="B688" s="30" t="s">
        <v>4891</v>
      </c>
      <c r="C688" s="30" t="s">
        <v>5005</v>
      </c>
      <c r="D688" s="72"/>
      <c r="E688" s="72"/>
      <c r="F688" s="78"/>
      <c r="G688" s="72"/>
      <c r="H688" s="72"/>
    </row>
    <row r="689" spans="1:8" x14ac:dyDescent="0.25">
      <c r="A689" s="30">
        <v>463115</v>
      </c>
      <c r="B689" s="30" t="s">
        <v>4891</v>
      </c>
      <c r="C689" s="30" t="s">
        <v>5006</v>
      </c>
      <c r="D689" s="72"/>
      <c r="E689" s="72"/>
      <c r="F689" s="78"/>
      <c r="G689" s="72"/>
      <c r="H689" s="72"/>
    </row>
    <row r="690" spans="1:8" x14ac:dyDescent="0.25">
      <c r="A690" s="14">
        <v>53100</v>
      </c>
      <c r="B690" s="14" t="s">
        <v>19</v>
      </c>
      <c r="C690" s="14" t="s">
        <v>621</v>
      </c>
      <c r="D690" s="14" t="s">
        <v>29</v>
      </c>
      <c r="E690" s="15"/>
      <c r="F690" s="16" t="s">
        <v>53</v>
      </c>
      <c r="G690" s="17"/>
      <c r="H690" s="17"/>
    </row>
    <row r="691" spans="1:8" x14ac:dyDescent="0.25">
      <c r="A691" s="14">
        <v>53200</v>
      </c>
      <c r="B691" s="14" t="s">
        <v>19</v>
      </c>
      <c r="C691" s="14" t="s">
        <v>622</v>
      </c>
      <c r="D691" s="14" t="s">
        <v>29</v>
      </c>
      <c r="E691" s="15" t="s">
        <v>22</v>
      </c>
      <c r="F691" s="16"/>
      <c r="G691" s="17"/>
      <c r="H691" s="17"/>
    </row>
    <row r="692" spans="1:8" x14ac:dyDescent="0.25">
      <c r="A692" s="14">
        <v>53300</v>
      </c>
      <c r="B692" s="14" t="s">
        <v>19</v>
      </c>
      <c r="C692" s="14" t="s">
        <v>623</v>
      </c>
      <c r="D692" s="14" t="s">
        <v>29</v>
      </c>
      <c r="E692" s="15" t="s">
        <v>22</v>
      </c>
      <c r="F692" s="16"/>
      <c r="G692" s="17"/>
      <c r="H692" s="17"/>
    </row>
    <row r="693" spans="1:8" x14ac:dyDescent="0.25">
      <c r="A693" s="14">
        <v>53500</v>
      </c>
      <c r="B693" s="14" t="s">
        <v>19</v>
      </c>
      <c r="C693" s="14" t="s">
        <v>624</v>
      </c>
      <c r="D693" s="14" t="s">
        <v>29</v>
      </c>
      <c r="E693" s="15" t="s">
        <v>22</v>
      </c>
      <c r="F693" s="16"/>
      <c r="G693" s="17"/>
      <c r="H693" s="17"/>
    </row>
    <row r="694" spans="1:8" x14ac:dyDescent="0.25">
      <c r="A694" s="14">
        <v>53600</v>
      </c>
      <c r="B694" s="14" t="s">
        <v>19</v>
      </c>
      <c r="C694" s="14" t="s">
        <v>625</v>
      </c>
      <c r="D694" s="14" t="s">
        <v>29</v>
      </c>
      <c r="E694" s="15"/>
      <c r="F694" s="16" t="s">
        <v>53</v>
      </c>
      <c r="G694" s="17"/>
      <c r="H694" s="17"/>
    </row>
    <row r="695" spans="1:8" x14ac:dyDescent="0.25">
      <c r="A695" s="14">
        <v>53700</v>
      </c>
      <c r="B695" s="14" t="s">
        <v>19</v>
      </c>
      <c r="C695" s="14" t="s">
        <v>626</v>
      </c>
      <c r="D695" s="14" t="s">
        <v>29</v>
      </c>
      <c r="E695" s="15" t="s">
        <v>22</v>
      </c>
      <c r="F695" s="16"/>
      <c r="G695" s="17"/>
      <c r="H695" s="17"/>
    </row>
    <row r="696" spans="1:8" x14ac:dyDescent="0.25">
      <c r="A696" s="14">
        <v>53800</v>
      </c>
      <c r="B696" s="14" t="s">
        <v>19</v>
      </c>
      <c r="C696" s="14" t="s">
        <v>627</v>
      </c>
      <c r="D696" s="14" t="s">
        <v>29</v>
      </c>
      <c r="E696" s="15" t="s">
        <v>22</v>
      </c>
      <c r="F696" s="16"/>
      <c r="G696" s="17"/>
      <c r="H696" s="17"/>
    </row>
    <row r="697" spans="1:8" x14ac:dyDescent="0.25">
      <c r="A697" s="14">
        <v>53900</v>
      </c>
      <c r="B697" s="14" t="s">
        <v>19</v>
      </c>
      <c r="C697" s="14" t="s">
        <v>628</v>
      </c>
      <c r="D697" s="14" t="s">
        <v>29</v>
      </c>
      <c r="E697" s="15" t="s">
        <v>22</v>
      </c>
      <c r="F697" s="16"/>
      <c r="G697" s="17"/>
      <c r="H697" s="17"/>
    </row>
    <row r="698" spans="1:8" x14ac:dyDescent="0.25">
      <c r="A698" s="14">
        <v>54000</v>
      </c>
      <c r="B698" s="14" t="s">
        <v>19</v>
      </c>
      <c r="C698" s="14" t="s">
        <v>629</v>
      </c>
      <c r="D698" s="14" t="s">
        <v>29</v>
      </c>
      <c r="E698" s="15" t="s">
        <v>22</v>
      </c>
      <c r="F698" s="16"/>
      <c r="G698" s="17"/>
      <c r="H698" s="17"/>
    </row>
    <row r="699" spans="1:8" x14ac:dyDescent="0.25">
      <c r="A699" s="14">
        <v>54130</v>
      </c>
      <c r="B699" s="14" t="s">
        <v>19</v>
      </c>
      <c r="C699" s="14" t="s">
        <v>630</v>
      </c>
      <c r="D699" s="14" t="s">
        <v>29</v>
      </c>
      <c r="E699" s="15"/>
      <c r="F699" s="16" t="s">
        <v>53</v>
      </c>
      <c r="G699" s="17"/>
      <c r="H699" s="17"/>
    </row>
    <row r="700" spans="1:8" x14ac:dyDescent="0.25">
      <c r="A700" s="18">
        <v>54160</v>
      </c>
      <c r="B700" s="18" t="s">
        <v>66</v>
      </c>
      <c r="C700" s="18" t="s">
        <v>631</v>
      </c>
      <c r="D700" s="18" t="s">
        <v>29</v>
      </c>
      <c r="E700" s="19"/>
      <c r="F700" s="20" t="s">
        <v>53</v>
      </c>
      <c r="G700" s="21" t="s">
        <v>630</v>
      </c>
      <c r="H700" s="21">
        <v>54130</v>
      </c>
    </row>
    <row r="701" spans="1:8" x14ac:dyDescent="0.25">
      <c r="A701" s="14">
        <v>54200</v>
      </c>
      <c r="B701" s="14" t="s">
        <v>19</v>
      </c>
      <c r="C701" s="14" t="s">
        <v>632</v>
      </c>
      <c r="D701" s="14" t="s">
        <v>29</v>
      </c>
      <c r="E701" s="15" t="s">
        <v>22</v>
      </c>
      <c r="F701" s="16"/>
      <c r="G701" s="17"/>
      <c r="H701" s="17"/>
    </row>
    <row r="702" spans="1:8" x14ac:dyDescent="0.25">
      <c r="A702" s="14">
        <v>54300</v>
      </c>
      <c r="B702" s="14" t="s">
        <v>19</v>
      </c>
      <c r="C702" s="14" t="s">
        <v>633</v>
      </c>
      <c r="D702" s="14" t="s">
        <v>29</v>
      </c>
      <c r="E702" s="15" t="s">
        <v>22</v>
      </c>
      <c r="F702" s="16"/>
      <c r="G702" s="17"/>
      <c r="H702" s="17"/>
    </row>
    <row r="703" spans="1:8" x14ac:dyDescent="0.25">
      <c r="A703" s="14">
        <v>54400</v>
      </c>
      <c r="B703" s="14" t="s">
        <v>19</v>
      </c>
      <c r="C703" s="14" t="s">
        <v>634</v>
      </c>
      <c r="D703" s="14" t="s">
        <v>29</v>
      </c>
      <c r="E703" s="15" t="s">
        <v>22</v>
      </c>
      <c r="F703" s="16"/>
      <c r="G703" s="17"/>
      <c r="H703" s="17"/>
    </row>
    <row r="704" spans="1:8" x14ac:dyDescent="0.25">
      <c r="A704" s="14">
        <v>54600</v>
      </c>
      <c r="B704" s="14" t="s">
        <v>19</v>
      </c>
      <c r="C704" s="14" t="s">
        <v>635</v>
      </c>
      <c r="D704" s="14" t="s">
        <v>29</v>
      </c>
      <c r="E704" s="15" t="s">
        <v>22</v>
      </c>
      <c r="F704" s="16"/>
      <c r="G704" s="17"/>
      <c r="H704" s="17"/>
    </row>
    <row r="705" spans="1:8" x14ac:dyDescent="0.25">
      <c r="A705" s="14">
        <v>54800</v>
      </c>
      <c r="B705" s="14" t="s">
        <v>19</v>
      </c>
      <c r="C705" s="14" t="s">
        <v>636</v>
      </c>
      <c r="D705" s="14" t="s">
        <v>29</v>
      </c>
      <c r="E705" s="15" t="s">
        <v>22</v>
      </c>
      <c r="F705" s="16"/>
      <c r="G705" s="17"/>
      <c r="H705" s="17"/>
    </row>
    <row r="706" spans="1:8" x14ac:dyDescent="0.25">
      <c r="A706" s="14">
        <v>54850</v>
      </c>
      <c r="B706" s="14" t="s">
        <v>19</v>
      </c>
      <c r="C706" s="14" t="s">
        <v>637</v>
      </c>
      <c r="D706" s="14" t="s">
        <v>29</v>
      </c>
      <c r="E706" s="15"/>
      <c r="F706" s="16" t="s">
        <v>53</v>
      </c>
      <c r="G706" s="17"/>
      <c r="H706" s="17"/>
    </row>
    <row r="707" spans="1:8" x14ac:dyDescent="0.25">
      <c r="A707" s="18">
        <v>55000</v>
      </c>
      <c r="B707" s="18" t="s">
        <v>66</v>
      </c>
      <c r="C707" s="18" t="s">
        <v>638</v>
      </c>
      <c r="D707" s="18" t="s">
        <v>29</v>
      </c>
      <c r="E707" s="19"/>
      <c r="F707" s="20" t="s">
        <v>53</v>
      </c>
      <c r="G707" s="21" t="s">
        <v>637</v>
      </c>
      <c r="H707" s="21">
        <v>54850</v>
      </c>
    </row>
    <row r="708" spans="1:8" x14ac:dyDescent="0.25">
      <c r="A708" s="30">
        <v>463116</v>
      </c>
      <c r="B708" s="30" t="s">
        <v>4891</v>
      </c>
      <c r="C708" s="30" t="s">
        <v>5007</v>
      </c>
      <c r="D708" s="72"/>
      <c r="E708" s="72"/>
      <c r="F708" s="78"/>
      <c r="G708" s="72"/>
      <c r="H708" s="72"/>
    </row>
    <row r="709" spans="1:8" x14ac:dyDescent="0.25">
      <c r="A709" s="14">
        <v>55200</v>
      </c>
      <c r="B709" s="14" t="s">
        <v>19</v>
      </c>
      <c r="C709" s="14" t="s">
        <v>639</v>
      </c>
      <c r="D709" s="14" t="s">
        <v>120</v>
      </c>
      <c r="E709" s="15" t="s">
        <v>22</v>
      </c>
      <c r="F709" s="16"/>
      <c r="G709" s="17"/>
      <c r="H709" s="17"/>
    </row>
    <row r="710" spans="1:8" x14ac:dyDescent="0.25">
      <c r="A710" s="14">
        <v>55230</v>
      </c>
      <c r="B710" s="14" t="s">
        <v>55</v>
      </c>
      <c r="C710" s="14" t="s">
        <v>640</v>
      </c>
      <c r="D710" s="14" t="s">
        <v>120</v>
      </c>
      <c r="E710" s="15" t="s">
        <v>22</v>
      </c>
      <c r="F710" s="16"/>
      <c r="G710" s="17" t="s">
        <v>639</v>
      </c>
      <c r="H710" s="17">
        <v>55200</v>
      </c>
    </row>
    <row r="711" spans="1:8" x14ac:dyDescent="0.25">
      <c r="A711" s="14">
        <v>55260</v>
      </c>
      <c r="B711" s="14" t="s">
        <v>55</v>
      </c>
      <c r="C711" s="14" t="s">
        <v>641</v>
      </c>
      <c r="D711" s="14" t="s">
        <v>120</v>
      </c>
      <c r="E711" s="15"/>
      <c r="F711" s="16" t="s">
        <v>53</v>
      </c>
      <c r="G711" s="17" t="s">
        <v>639</v>
      </c>
      <c r="H711" s="17">
        <v>55200</v>
      </c>
    </row>
    <row r="712" spans="1:8" x14ac:dyDescent="0.25">
      <c r="A712" s="14">
        <v>55300</v>
      </c>
      <c r="B712" s="14" t="s">
        <v>19</v>
      </c>
      <c r="C712" s="14" t="s">
        <v>642</v>
      </c>
      <c r="D712" s="14" t="s">
        <v>120</v>
      </c>
      <c r="E712" s="15" t="s">
        <v>22</v>
      </c>
      <c r="F712" s="16"/>
      <c r="G712" s="17"/>
      <c r="H712" s="17"/>
    </row>
    <row r="713" spans="1:8" x14ac:dyDescent="0.25">
      <c r="A713" s="30">
        <v>463117</v>
      </c>
      <c r="B713" s="30" t="s">
        <v>4891</v>
      </c>
      <c r="C713" s="30" t="s">
        <v>5008</v>
      </c>
      <c r="D713" s="72"/>
      <c r="E713" s="72"/>
      <c r="F713" s="78"/>
      <c r="G713" s="72"/>
      <c r="H713" s="72"/>
    </row>
    <row r="714" spans="1:8" x14ac:dyDescent="0.25">
      <c r="A714" s="14">
        <v>55400</v>
      </c>
      <c r="B714" s="14" t="s">
        <v>19</v>
      </c>
      <c r="C714" s="14" t="s">
        <v>643</v>
      </c>
      <c r="D714" s="14" t="s">
        <v>120</v>
      </c>
      <c r="E714" s="15" t="s">
        <v>22</v>
      </c>
      <c r="F714" s="16"/>
      <c r="G714" s="17"/>
      <c r="H714" s="17"/>
    </row>
    <row r="715" spans="1:8" x14ac:dyDescent="0.25">
      <c r="A715" s="14">
        <v>55450</v>
      </c>
      <c r="B715" s="14" t="s">
        <v>19</v>
      </c>
      <c r="C715" s="14" t="s">
        <v>644</v>
      </c>
      <c r="D715" s="14" t="s">
        <v>120</v>
      </c>
      <c r="E715" s="15"/>
      <c r="F715" s="16" t="s">
        <v>53</v>
      </c>
      <c r="G715" s="17"/>
      <c r="H715" s="17"/>
    </row>
    <row r="716" spans="1:8" x14ac:dyDescent="0.25">
      <c r="A716" s="35">
        <v>464221</v>
      </c>
      <c r="B716" s="35" t="s">
        <v>4891</v>
      </c>
      <c r="C716" s="35" t="s">
        <v>646</v>
      </c>
      <c r="D716" s="72"/>
      <c r="E716" s="72"/>
      <c r="F716" s="78"/>
      <c r="G716" s="72"/>
      <c r="H716" s="72"/>
    </row>
    <row r="717" spans="1:8" x14ac:dyDescent="0.25">
      <c r="A717" s="30">
        <v>463118</v>
      </c>
      <c r="B717" s="30" t="s">
        <v>4891</v>
      </c>
      <c r="C717" s="30" t="s">
        <v>5009</v>
      </c>
      <c r="D717" s="72"/>
      <c r="E717" s="72"/>
      <c r="F717" s="78"/>
      <c r="G717" s="72"/>
      <c r="H717" s="72"/>
    </row>
    <row r="718" spans="1:8" x14ac:dyDescent="0.25">
      <c r="A718" s="14">
        <v>55600</v>
      </c>
      <c r="B718" s="14" t="s">
        <v>19</v>
      </c>
      <c r="C718" s="14" t="s">
        <v>645</v>
      </c>
      <c r="D718" s="14" t="s">
        <v>646</v>
      </c>
      <c r="E718" s="15" t="s">
        <v>22</v>
      </c>
      <c r="F718" s="16"/>
      <c r="G718" s="17"/>
      <c r="H718" s="17"/>
    </row>
    <row r="719" spans="1:8" x14ac:dyDescent="0.25">
      <c r="A719" s="14">
        <v>55700</v>
      </c>
      <c r="B719" s="14" t="s">
        <v>19</v>
      </c>
      <c r="C719" s="14" t="s">
        <v>647</v>
      </c>
      <c r="D719" s="14" t="s">
        <v>646</v>
      </c>
      <c r="E719" s="15" t="s">
        <v>22</v>
      </c>
      <c r="F719" s="16"/>
      <c r="G719" s="17"/>
      <c r="H719" s="17"/>
    </row>
    <row r="720" spans="1:8" x14ac:dyDescent="0.25">
      <c r="A720" s="30">
        <v>463119</v>
      </c>
      <c r="B720" s="30" t="s">
        <v>4891</v>
      </c>
      <c r="C720" s="30" t="s">
        <v>5010</v>
      </c>
      <c r="D720" s="72"/>
      <c r="E720" s="72"/>
      <c r="F720" s="78"/>
      <c r="G720" s="72"/>
      <c r="H720" s="72"/>
    </row>
    <row r="721" spans="1:8" x14ac:dyDescent="0.25">
      <c r="A721" s="14">
        <v>55900</v>
      </c>
      <c r="B721" s="14" t="s">
        <v>19</v>
      </c>
      <c r="C721" s="14" t="s">
        <v>648</v>
      </c>
      <c r="D721" s="14" t="s">
        <v>343</v>
      </c>
      <c r="E721" s="15" t="s">
        <v>301</v>
      </c>
      <c r="F721" s="16"/>
      <c r="G721" s="17"/>
      <c r="H721" s="17"/>
    </row>
    <row r="722" spans="1:8" x14ac:dyDescent="0.25">
      <c r="A722" s="14">
        <v>56050</v>
      </c>
      <c r="B722" s="14" t="s">
        <v>19</v>
      </c>
      <c r="C722" s="14" t="s">
        <v>649</v>
      </c>
      <c r="D722" s="14" t="s">
        <v>343</v>
      </c>
      <c r="E722" s="15" t="s">
        <v>27</v>
      </c>
      <c r="F722" s="16"/>
      <c r="G722" s="17"/>
      <c r="H722" s="17"/>
    </row>
    <row r="723" spans="1:8" x14ac:dyDescent="0.25">
      <c r="A723" s="14">
        <v>56200</v>
      </c>
      <c r="B723" s="14" t="s">
        <v>19</v>
      </c>
      <c r="C723" s="14" t="s">
        <v>650</v>
      </c>
      <c r="D723" s="14" t="s">
        <v>343</v>
      </c>
      <c r="E723" s="15" t="s">
        <v>27</v>
      </c>
      <c r="F723" s="16"/>
      <c r="G723" s="17"/>
      <c r="H723" s="17"/>
    </row>
    <row r="724" spans="1:8" x14ac:dyDescent="0.25">
      <c r="A724" s="14">
        <v>56300</v>
      </c>
      <c r="B724" s="14" t="s">
        <v>19</v>
      </c>
      <c r="C724" s="14" t="s">
        <v>651</v>
      </c>
      <c r="D724" s="14" t="s">
        <v>343</v>
      </c>
      <c r="E724" s="15" t="s">
        <v>107</v>
      </c>
      <c r="F724" s="16"/>
      <c r="G724" s="17"/>
      <c r="H724" s="17"/>
    </row>
    <row r="725" spans="1:8" x14ac:dyDescent="0.25">
      <c r="A725" s="14">
        <v>56400</v>
      </c>
      <c r="B725" s="14" t="s">
        <v>19</v>
      </c>
      <c r="C725" s="14" t="s">
        <v>652</v>
      </c>
      <c r="D725" s="14" t="s">
        <v>343</v>
      </c>
      <c r="E725" s="15" t="s">
        <v>22</v>
      </c>
      <c r="F725" s="16"/>
      <c r="G725" s="17"/>
      <c r="H725" s="17"/>
    </row>
    <row r="726" spans="1:8" s="22" customFormat="1" x14ac:dyDescent="0.25">
      <c r="A726" s="14">
        <v>56430</v>
      </c>
      <c r="B726" s="14" t="s">
        <v>19</v>
      </c>
      <c r="C726" s="14" t="s">
        <v>653</v>
      </c>
      <c r="D726" s="14" t="s">
        <v>343</v>
      </c>
      <c r="E726" s="15" t="s">
        <v>27</v>
      </c>
      <c r="F726" s="16"/>
      <c r="G726" s="17"/>
      <c r="H726" s="17"/>
    </row>
    <row r="727" spans="1:8" x14ac:dyDescent="0.25">
      <c r="A727" s="14">
        <v>56450</v>
      </c>
      <c r="B727" s="14" t="s">
        <v>19</v>
      </c>
      <c r="C727" s="14" t="s">
        <v>654</v>
      </c>
      <c r="D727" s="14" t="s">
        <v>343</v>
      </c>
      <c r="E727" s="15" t="s">
        <v>27</v>
      </c>
      <c r="F727" s="16"/>
      <c r="G727" s="17"/>
      <c r="H727" s="17"/>
    </row>
    <row r="728" spans="1:8" x14ac:dyDescent="0.25">
      <c r="A728" s="14">
        <v>56480</v>
      </c>
      <c r="B728" s="14" t="s">
        <v>19</v>
      </c>
      <c r="C728" s="14" t="s">
        <v>655</v>
      </c>
      <c r="D728" s="14" t="s">
        <v>343</v>
      </c>
      <c r="E728" s="15" t="s">
        <v>27</v>
      </c>
      <c r="F728" s="16"/>
      <c r="G728" s="17"/>
      <c r="H728" s="17"/>
    </row>
    <row r="729" spans="1:8" x14ac:dyDescent="0.25">
      <c r="A729" s="30">
        <v>463120</v>
      </c>
      <c r="B729" s="30" t="s">
        <v>4891</v>
      </c>
      <c r="C729" s="30" t="s">
        <v>5011</v>
      </c>
      <c r="D729" s="72"/>
      <c r="E729" s="72"/>
      <c r="F729" s="78"/>
      <c r="G729" s="72"/>
      <c r="H729" s="72"/>
    </row>
    <row r="730" spans="1:8" x14ac:dyDescent="0.25">
      <c r="A730" s="14">
        <v>56500</v>
      </c>
      <c r="B730" s="14" t="s">
        <v>19</v>
      </c>
      <c r="C730" s="14" t="s">
        <v>656</v>
      </c>
      <c r="D730" s="14" t="s">
        <v>657</v>
      </c>
      <c r="E730" s="15" t="s">
        <v>22</v>
      </c>
      <c r="F730" s="16"/>
      <c r="G730" s="17"/>
      <c r="H730" s="17"/>
    </row>
    <row r="731" spans="1:8" x14ac:dyDescent="0.25">
      <c r="A731" s="30">
        <v>463121</v>
      </c>
      <c r="B731" s="30" t="s">
        <v>4891</v>
      </c>
      <c r="C731" s="30" t="s">
        <v>5012</v>
      </c>
      <c r="D731" s="72"/>
      <c r="E731" s="72"/>
      <c r="F731" s="78"/>
      <c r="G731" s="72"/>
      <c r="H731" s="72"/>
    </row>
    <row r="732" spans="1:8" x14ac:dyDescent="0.25">
      <c r="A732" s="14">
        <v>56600</v>
      </c>
      <c r="B732" s="14" t="s">
        <v>19</v>
      </c>
      <c r="C732" s="14" t="s">
        <v>658</v>
      </c>
      <c r="D732" s="14" t="s">
        <v>123</v>
      </c>
      <c r="E732" s="15" t="s">
        <v>27</v>
      </c>
      <c r="F732" s="16"/>
      <c r="G732" s="17"/>
      <c r="H732" s="17"/>
    </row>
    <row r="733" spans="1:8" x14ac:dyDescent="0.25">
      <c r="A733" s="30">
        <v>463122</v>
      </c>
      <c r="B733" s="30" t="s">
        <v>4891</v>
      </c>
      <c r="C733" s="30" t="s">
        <v>5013</v>
      </c>
      <c r="D733" s="72"/>
      <c r="E733" s="72"/>
      <c r="F733" s="78"/>
      <c r="G733" s="72"/>
      <c r="H733" s="72"/>
    </row>
    <row r="734" spans="1:8" x14ac:dyDescent="0.25">
      <c r="A734" s="14">
        <v>56650</v>
      </c>
      <c r="B734" s="14" t="s">
        <v>19</v>
      </c>
      <c r="C734" s="14" t="s">
        <v>659</v>
      </c>
      <c r="D734" s="14" t="s">
        <v>660</v>
      </c>
      <c r="E734" s="15" t="s">
        <v>27</v>
      </c>
      <c r="F734" s="16"/>
      <c r="G734" s="17"/>
      <c r="H734" s="17"/>
    </row>
    <row r="735" spans="1:8" x14ac:dyDescent="0.25">
      <c r="A735" s="30">
        <v>463123</v>
      </c>
      <c r="B735" s="30" t="s">
        <v>4891</v>
      </c>
      <c r="C735" s="30" t="s">
        <v>5014</v>
      </c>
      <c r="D735" s="72"/>
      <c r="E735" s="72"/>
      <c r="F735" s="78"/>
      <c r="G735" s="72"/>
      <c r="H735" s="72"/>
    </row>
    <row r="736" spans="1:8" x14ac:dyDescent="0.25">
      <c r="A736" s="14">
        <v>56700</v>
      </c>
      <c r="B736" s="14" t="s">
        <v>19</v>
      </c>
      <c r="C736" s="14" t="s">
        <v>661</v>
      </c>
      <c r="D736" s="14" t="s">
        <v>123</v>
      </c>
      <c r="E736" s="15" t="s">
        <v>27</v>
      </c>
      <c r="F736" s="16"/>
      <c r="G736" s="17"/>
      <c r="H736" s="17"/>
    </row>
    <row r="737" spans="1:8" x14ac:dyDescent="0.25">
      <c r="A737" s="30">
        <v>463124</v>
      </c>
      <c r="B737" s="30" t="s">
        <v>4891</v>
      </c>
      <c r="C737" s="30" t="s">
        <v>5015</v>
      </c>
      <c r="D737" s="72"/>
      <c r="E737" s="72"/>
      <c r="F737" s="78"/>
      <c r="G737" s="72"/>
      <c r="H737" s="72"/>
    </row>
    <row r="738" spans="1:8" x14ac:dyDescent="0.25">
      <c r="A738" s="14">
        <v>56750</v>
      </c>
      <c r="B738" s="14" t="s">
        <v>19</v>
      </c>
      <c r="C738" s="14" t="s">
        <v>662</v>
      </c>
      <c r="D738" s="14" t="s">
        <v>76</v>
      </c>
      <c r="E738" s="15" t="s">
        <v>27</v>
      </c>
      <c r="F738" s="16"/>
      <c r="G738" s="17"/>
      <c r="H738" s="17"/>
    </row>
    <row r="739" spans="1:8" x14ac:dyDescent="0.25">
      <c r="A739" s="14">
        <v>56900</v>
      </c>
      <c r="B739" s="14" t="s">
        <v>19</v>
      </c>
      <c r="C739" s="14" t="s">
        <v>663</v>
      </c>
      <c r="D739" s="14" t="s">
        <v>76</v>
      </c>
      <c r="E739" s="15" t="s">
        <v>107</v>
      </c>
      <c r="F739" s="16"/>
      <c r="G739" s="17"/>
      <c r="H739" s="17"/>
    </row>
    <row r="740" spans="1:8" x14ac:dyDescent="0.25">
      <c r="A740" s="14">
        <v>56950</v>
      </c>
      <c r="B740" s="14" t="s">
        <v>19</v>
      </c>
      <c r="C740" s="14" t="s">
        <v>664</v>
      </c>
      <c r="D740" s="14" t="s">
        <v>76</v>
      </c>
      <c r="E740" s="15" t="s">
        <v>301</v>
      </c>
      <c r="F740" s="16"/>
      <c r="G740" s="17"/>
      <c r="H740" s="17"/>
    </row>
    <row r="741" spans="1:8" x14ac:dyDescent="0.25">
      <c r="A741" s="14">
        <v>57050</v>
      </c>
      <c r="B741" s="14" t="s">
        <v>19</v>
      </c>
      <c r="C741" s="14" t="s">
        <v>665</v>
      </c>
      <c r="D741" s="14" t="s">
        <v>76</v>
      </c>
      <c r="E741" s="15" t="s">
        <v>301</v>
      </c>
      <c r="F741" s="16"/>
      <c r="G741" s="17"/>
      <c r="H741" s="17"/>
    </row>
    <row r="742" spans="1:8" x14ac:dyDescent="0.25">
      <c r="A742" s="14">
        <v>57230</v>
      </c>
      <c r="B742" s="14" t="s">
        <v>19</v>
      </c>
      <c r="C742" s="14" t="s">
        <v>666</v>
      </c>
      <c r="D742" s="14" t="s">
        <v>76</v>
      </c>
      <c r="E742" s="15" t="s">
        <v>27</v>
      </c>
      <c r="F742" s="16"/>
      <c r="G742" s="17"/>
      <c r="H742" s="17"/>
    </row>
    <row r="743" spans="1:8" x14ac:dyDescent="0.25">
      <c r="A743" s="14">
        <v>57240</v>
      </c>
      <c r="B743" s="14" t="s">
        <v>55</v>
      </c>
      <c r="C743" s="14" t="s">
        <v>667</v>
      </c>
      <c r="D743" s="14" t="s">
        <v>76</v>
      </c>
      <c r="E743" s="15" t="s">
        <v>27</v>
      </c>
      <c r="F743" s="16"/>
      <c r="G743" s="17" t="s">
        <v>666</v>
      </c>
      <c r="H743" s="17">
        <v>57230</v>
      </c>
    </row>
    <row r="744" spans="1:8" x14ac:dyDescent="0.25">
      <c r="A744" s="14">
        <v>57250</v>
      </c>
      <c r="B744" s="14" t="s">
        <v>55</v>
      </c>
      <c r="C744" s="14" t="s">
        <v>668</v>
      </c>
      <c r="D744" s="14" t="s">
        <v>76</v>
      </c>
      <c r="E744" s="15" t="s">
        <v>27</v>
      </c>
      <c r="F744" s="16"/>
      <c r="G744" s="17" t="s">
        <v>666</v>
      </c>
      <c r="H744" s="17">
        <v>57230</v>
      </c>
    </row>
    <row r="745" spans="1:8" x14ac:dyDescent="0.25">
      <c r="A745" s="14">
        <v>57300</v>
      </c>
      <c r="B745" s="14" t="s">
        <v>19</v>
      </c>
      <c r="C745" s="14" t="s">
        <v>669</v>
      </c>
      <c r="D745" s="14" t="s">
        <v>76</v>
      </c>
      <c r="E745" s="15" t="s">
        <v>301</v>
      </c>
      <c r="F745" s="16"/>
      <c r="G745" s="17"/>
      <c r="H745" s="17"/>
    </row>
    <row r="746" spans="1:8" x14ac:dyDescent="0.25">
      <c r="A746" s="30">
        <v>463125</v>
      </c>
      <c r="B746" s="30" t="s">
        <v>4891</v>
      </c>
      <c r="C746" s="30" t="s">
        <v>5016</v>
      </c>
      <c r="D746" s="72"/>
      <c r="E746" s="72"/>
      <c r="F746" s="78"/>
      <c r="G746" s="72"/>
      <c r="H746" s="72"/>
    </row>
    <row r="747" spans="1:8" x14ac:dyDescent="0.25">
      <c r="A747" s="14">
        <v>57400</v>
      </c>
      <c r="B747" s="14" t="s">
        <v>19</v>
      </c>
      <c r="C747" s="14" t="s">
        <v>670</v>
      </c>
      <c r="D747" s="14" t="s">
        <v>76</v>
      </c>
      <c r="E747" s="15" t="s">
        <v>22</v>
      </c>
      <c r="F747" s="16"/>
      <c r="G747" s="17"/>
      <c r="H747" s="17"/>
    </row>
    <row r="748" spans="1:8" x14ac:dyDescent="0.25">
      <c r="A748" s="30">
        <v>463126</v>
      </c>
      <c r="B748" s="30" t="s">
        <v>4891</v>
      </c>
      <c r="C748" s="30" t="s">
        <v>5017</v>
      </c>
      <c r="D748" s="72"/>
      <c r="E748" s="72"/>
      <c r="F748" s="78"/>
      <c r="G748" s="72"/>
      <c r="H748" s="72"/>
    </row>
    <row r="749" spans="1:8" x14ac:dyDescent="0.25">
      <c r="A749" s="30">
        <v>463127</v>
      </c>
      <c r="B749" s="30" t="s">
        <v>4891</v>
      </c>
      <c r="C749" s="30" t="s">
        <v>5018</v>
      </c>
      <c r="D749" s="72"/>
      <c r="E749" s="72"/>
      <c r="F749" s="78"/>
      <c r="G749" s="72"/>
      <c r="H749" s="72"/>
    </row>
    <row r="750" spans="1:8" x14ac:dyDescent="0.25">
      <c r="A750" s="14">
        <v>57750</v>
      </c>
      <c r="B750" s="14" t="s">
        <v>19</v>
      </c>
      <c r="C750" s="14" t="s">
        <v>671</v>
      </c>
      <c r="D750" s="14" t="s">
        <v>672</v>
      </c>
      <c r="E750" s="15" t="s">
        <v>27</v>
      </c>
      <c r="F750" s="16"/>
      <c r="G750" s="17"/>
      <c r="H750" s="17"/>
    </row>
    <row r="751" spans="1:8" x14ac:dyDescent="0.25">
      <c r="A751" s="30">
        <v>463128</v>
      </c>
      <c r="B751" s="30" t="s">
        <v>4891</v>
      </c>
      <c r="C751" s="30" t="s">
        <v>5019</v>
      </c>
      <c r="D751" s="72"/>
      <c r="E751" s="72"/>
      <c r="F751" s="78"/>
      <c r="G751" s="72"/>
      <c r="H751" s="72"/>
    </row>
    <row r="752" spans="1:8" x14ac:dyDescent="0.25">
      <c r="A752" s="14">
        <v>57800</v>
      </c>
      <c r="B752" s="14" t="s">
        <v>19</v>
      </c>
      <c r="C752" s="14" t="s">
        <v>673</v>
      </c>
      <c r="D752" s="14" t="s">
        <v>290</v>
      </c>
      <c r="E752" s="15" t="s">
        <v>22</v>
      </c>
      <c r="F752" s="16"/>
      <c r="G752" s="17"/>
      <c r="H752" s="17"/>
    </row>
    <row r="753" spans="1:8" x14ac:dyDescent="0.25">
      <c r="A753" s="30">
        <v>463129</v>
      </c>
      <c r="B753" s="30" t="s">
        <v>4891</v>
      </c>
      <c r="C753" s="30" t="s">
        <v>5020</v>
      </c>
      <c r="D753" s="72"/>
      <c r="E753" s="72"/>
      <c r="F753" s="78"/>
      <c r="G753" s="72"/>
      <c r="H753" s="72"/>
    </row>
    <row r="754" spans="1:8" x14ac:dyDescent="0.25">
      <c r="A754" s="14">
        <v>57995</v>
      </c>
      <c r="B754" s="14" t="s">
        <v>19</v>
      </c>
      <c r="C754" s="14" t="s">
        <v>674</v>
      </c>
      <c r="D754" s="14" t="s">
        <v>78</v>
      </c>
      <c r="E754" s="15" t="s">
        <v>529</v>
      </c>
      <c r="F754" s="16"/>
      <c r="G754" s="17"/>
      <c r="H754" s="17"/>
    </row>
    <row r="755" spans="1:8" x14ac:dyDescent="0.25">
      <c r="A755" s="14">
        <v>58000</v>
      </c>
      <c r="B755" s="14" t="s">
        <v>55</v>
      </c>
      <c r="C755" s="14" t="s">
        <v>675</v>
      </c>
      <c r="D755" s="14" t="s">
        <v>78</v>
      </c>
      <c r="E755" s="15" t="s">
        <v>107</v>
      </c>
      <c r="F755" s="16"/>
      <c r="G755" s="17" t="s">
        <v>674</v>
      </c>
      <c r="H755" s="17">
        <v>57995</v>
      </c>
    </row>
    <row r="756" spans="1:8" x14ac:dyDescent="0.25">
      <c r="A756" s="14">
        <v>58150</v>
      </c>
      <c r="B756" s="14" t="s">
        <v>55</v>
      </c>
      <c r="C756" s="14" t="s">
        <v>676</v>
      </c>
      <c r="D756" s="14" t="s">
        <v>78</v>
      </c>
      <c r="E756" s="15" t="s">
        <v>22</v>
      </c>
      <c r="F756" s="16"/>
      <c r="G756" s="17" t="s">
        <v>674</v>
      </c>
      <c r="H756" s="17">
        <v>57995</v>
      </c>
    </row>
    <row r="757" spans="1:8" x14ac:dyDescent="0.25">
      <c r="A757" s="35">
        <v>464222</v>
      </c>
      <c r="B757" s="35" t="s">
        <v>4891</v>
      </c>
      <c r="C757" s="35" t="s">
        <v>2321</v>
      </c>
      <c r="D757" s="72"/>
      <c r="E757" s="72"/>
      <c r="F757" s="78"/>
      <c r="G757" s="72"/>
      <c r="H757" s="72"/>
    </row>
    <row r="758" spans="1:8" x14ac:dyDescent="0.25">
      <c r="A758" s="30">
        <v>463130</v>
      </c>
      <c r="B758" s="30" t="s">
        <v>4891</v>
      </c>
      <c r="C758" s="30" t="s">
        <v>5021</v>
      </c>
      <c r="D758" s="72"/>
      <c r="E758" s="72"/>
      <c r="F758" s="78"/>
      <c r="G758" s="72"/>
      <c r="H758" s="72"/>
    </row>
    <row r="759" spans="1:8" x14ac:dyDescent="0.25">
      <c r="A759" s="14">
        <v>58170</v>
      </c>
      <c r="B759" s="14" t="s">
        <v>19</v>
      </c>
      <c r="C759" s="14" t="s">
        <v>677</v>
      </c>
      <c r="D759" s="14" t="s">
        <v>76</v>
      </c>
      <c r="E759" s="15" t="s">
        <v>24</v>
      </c>
      <c r="F759" s="16"/>
      <c r="G759" s="17"/>
      <c r="H759" s="17"/>
    </row>
    <row r="760" spans="1:8" x14ac:dyDescent="0.25">
      <c r="A760" s="30">
        <v>463131</v>
      </c>
      <c r="B760" s="30" t="s">
        <v>4891</v>
      </c>
      <c r="C760" s="30" t="s">
        <v>5022</v>
      </c>
      <c r="D760" s="72"/>
      <c r="E760" s="72"/>
      <c r="F760" s="78"/>
      <c r="G760" s="72"/>
      <c r="H760" s="72"/>
    </row>
    <row r="761" spans="1:8" x14ac:dyDescent="0.25">
      <c r="A761" s="14">
        <v>58200</v>
      </c>
      <c r="B761" s="14" t="s">
        <v>19</v>
      </c>
      <c r="C761" s="14" t="s">
        <v>678</v>
      </c>
      <c r="D761" s="14" t="s">
        <v>123</v>
      </c>
      <c r="E761" s="15"/>
      <c r="F761" s="16" t="s">
        <v>53</v>
      </c>
      <c r="G761" s="17"/>
      <c r="H761" s="17"/>
    </row>
    <row r="762" spans="1:8" x14ac:dyDescent="0.25">
      <c r="A762" s="14">
        <v>58300</v>
      </c>
      <c r="B762" s="14" t="s">
        <v>19</v>
      </c>
      <c r="C762" s="14" t="s">
        <v>679</v>
      </c>
      <c r="D762" s="14" t="s">
        <v>123</v>
      </c>
      <c r="E762" s="15" t="s">
        <v>22</v>
      </c>
      <c r="F762" s="16"/>
      <c r="G762" s="17"/>
      <c r="H762" s="17"/>
    </row>
    <row r="763" spans="1:8" x14ac:dyDescent="0.25">
      <c r="A763" s="14">
        <v>58400</v>
      </c>
      <c r="B763" s="14" t="s">
        <v>19</v>
      </c>
      <c r="C763" s="14" t="s">
        <v>680</v>
      </c>
      <c r="D763" s="14" t="s">
        <v>123</v>
      </c>
      <c r="E763" s="15" t="s">
        <v>22</v>
      </c>
      <c r="F763" s="16"/>
      <c r="G763" s="17"/>
      <c r="H763" s="17"/>
    </row>
    <row r="764" spans="1:8" x14ac:dyDescent="0.25">
      <c r="A764" s="14">
        <v>58500</v>
      </c>
      <c r="B764" s="14" t="s">
        <v>19</v>
      </c>
      <c r="C764" s="14" t="s">
        <v>681</v>
      </c>
      <c r="D764" s="14" t="s">
        <v>123</v>
      </c>
      <c r="E764" s="15" t="s">
        <v>27</v>
      </c>
      <c r="F764" s="16"/>
      <c r="G764" s="17"/>
      <c r="H764" s="17"/>
    </row>
    <row r="765" spans="1:8" x14ac:dyDescent="0.25">
      <c r="A765" s="14">
        <v>58600</v>
      </c>
      <c r="B765" s="14" t="s">
        <v>19</v>
      </c>
      <c r="C765" s="14" t="s">
        <v>682</v>
      </c>
      <c r="D765" s="14" t="s">
        <v>123</v>
      </c>
      <c r="E765" s="15" t="s">
        <v>22</v>
      </c>
      <c r="F765" s="16"/>
      <c r="G765" s="17"/>
      <c r="H765" s="17"/>
    </row>
    <row r="766" spans="1:8" x14ac:dyDescent="0.25">
      <c r="A766" s="30">
        <v>463132</v>
      </c>
      <c r="B766" s="30" t="s">
        <v>4891</v>
      </c>
      <c r="C766" s="30" t="s">
        <v>5023</v>
      </c>
      <c r="D766" s="72"/>
      <c r="E766" s="72"/>
      <c r="F766" s="78"/>
      <c r="G766" s="72"/>
      <c r="H766" s="72"/>
    </row>
    <row r="767" spans="1:8" x14ac:dyDescent="0.25">
      <c r="A767" s="14">
        <v>58700</v>
      </c>
      <c r="B767" s="14" t="s">
        <v>19</v>
      </c>
      <c r="C767" s="14" t="s">
        <v>683</v>
      </c>
      <c r="D767" s="14" t="s">
        <v>684</v>
      </c>
      <c r="E767" s="15" t="s">
        <v>22</v>
      </c>
      <c r="F767" s="16"/>
      <c r="G767" s="17"/>
      <c r="H767" s="17"/>
    </row>
    <row r="768" spans="1:8" x14ac:dyDescent="0.25">
      <c r="A768" s="30">
        <v>463133</v>
      </c>
      <c r="B768" s="30" t="s">
        <v>4891</v>
      </c>
      <c r="C768" s="30" t="s">
        <v>5024</v>
      </c>
      <c r="D768" s="72"/>
      <c r="E768" s="72"/>
      <c r="F768" s="78"/>
      <c r="G768" s="72"/>
      <c r="H768" s="72"/>
    </row>
    <row r="769" spans="1:8" x14ac:dyDescent="0.25">
      <c r="A769" s="14">
        <v>58800</v>
      </c>
      <c r="B769" s="14" t="s">
        <v>19</v>
      </c>
      <c r="C769" s="14" t="s">
        <v>685</v>
      </c>
      <c r="D769" s="14" t="s">
        <v>343</v>
      </c>
      <c r="E769" s="15"/>
      <c r="F769" s="16" t="s">
        <v>53</v>
      </c>
      <c r="G769" s="17"/>
      <c r="H769" s="17"/>
    </row>
    <row r="770" spans="1:8" x14ac:dyDescent="0.25">
      <c r="A770" s="14">
        <v>58900</v>
      </c>
      <c r="B770" s="14" t="s">
        <v>19</v>
      </c>
      <c r="C770" s="14" t="s">
        <v>686</v>
      </c>
      <c r="D770" s="14" t="s">
        <v>343</v>
      </c>
      <c r="E770" s="15" t="s">
        <v>27</v>
      </c>
      <c r="F770" s="16"/>
      <c r="G770" s="17"/>
      <c r="H770" s="17"/>
    </row>
    <row r="771" spans="1:8" x14ac:dyDescent="0.25">
      <c r="A771" s="30">
        <v>463134</v>
      </c>
      <c r="B771" s="30" t="s">
        <v>4891</v>
      </c>
      <c r="C771" s="30" t="s">
        <v>5025</v>
      </c>
      <c r="D771" s="72"/>
      <c r="E771" s="72"/>
      <c r="F771" s="78"/>
      <c r="G771" s="72"/>
      <c r="H771" s="72"/>
    </row>
    <row r="772" spans="1:8" x14ac:dyDescent="0.25">
      <c r="A772" s="30">
        <v>463135</v>
      </c>
      <c r="B772" s="30" t="s">
        <v>4891</v>
      </c>
      <c r="C772" s="30" t="s">
        <v>5026</v>
      </c>
      <c r="D772" s="72"/>
      <c r="E772" s="72"/>
      <c r="F772" s="78"/>
      <c r="G772" s="72"/>
      <c r="H772" s="72"/>
    </row>
    <row r="773" spans="1:8" x14ac:dyDescent="0.25">
      <c r="A773" s="30">
        <v>463136</v>
      </c>
      <c r="B773" s="30" t="s">
        <v>4891</v>
      </c>
      <c r="C773" s="30" t="s">
        <v>5027</v>
      </c>
      <c r="D773" s="72"/>
      <c r="E773" s="72"/>
      <c r="F773" s="78"/>
      <c r="G773" s="72"/>
      <c r="H773" s="72"/>
    </row>
    <row r="774" spans="1:8" x14ac:dyDescent="0.25">
      <c r="A774" s="30">
        <v>463137</v>
      </c>
      <c r="B774" s="30" t="s">
        <v>4891</v>
      </c>
      <c r="C774" s="30" t="s">
        <v>5028</v>
      </c>
      <c r="D774" s="72"/>
      <c r="E774" s="72"/>
      <c r="F774" s="78"/>
      <c r="G774" s="72"/>
      <c r="H774" s="72"/>
    </row>
    <row r="775" spans="1:8" x14ac:dyDescent="0.25">
      <c r="A775" s="14">
        <v>59100</v>
      </c>
      <c r="B775" s="14" t="s">
        <v>19</v>
      </c>
      <c r="C775" s="14" t="s">
        <v>687</v>
      </c>
      <c r="D775" s="14" t="s">
        <v>46</v>
      </c>
      <c r="E775" s="15" t="s">
        <v>22</v>
      </c>
      <c r="F775" s="16"/>
      <c r="G775" s="17"/>
      <c r="H775" s="17"/>
    </row>
    <row r="776" spans="1:8" x14ac:dyDescent="0.25">
      <c r="A776" s="30">
        <v>463138</v>
      </c>
      <c r="B776" s="30" t="s">
        <v>4891</v>
      </c>
      <c r="C776" s="30" t="s">
        <v>5029</v>
      </c>
      <c r="D776" s="72"/>
      <c r="E776" s="72"/>
      <c r="F776" s="78"/>
      <c r="G776" s="72"/>
      <c r="H776" s="72"/>
    </row>
    <row r="777" spans="1:8" x14ac:dyDescent="0.25">
      <c r="A777" s="14">
        <v>59130</v>
      </c>
      <c r="B777" s="14" t="s">
        <v>19</v>
      </c>
      <c r="C777" s="14" t="s">
        <v>688</v>
      </c>
      <c r="D777" s="14" t="s">
        <v>46</v>
      </c>
      <c r="E777" s="15"/>
      <c r="F777" s="16" t="s">
        <v>53</v>
      </c>
      <c r="G777" s="17"/>
      <c r="H777" s="17"/>
    </row>
    <row r="778" spans="1:8" x14ac:dyDescent="0.25">
      <c r="A778" s="35">
        <v>464223</v>
      </c>
      <c r="B778" s="35" t="s">
        <v>4891</v>
      </c>
      <c r="C778" s="35" t="s">
        <v>690</v>
      </c>
      <c r="D778" s="72"/>
      <c r="E778" s="72"/>
      <c r="F778" s="78"/>
      <c r="G778" s="72"/>
      <c r="H778" s="72"/>
    </row>
    <row r="779" spans="1:8" x14ac:dyDescent="0.25">
      <c r="A779" s="30">
        <v>463139</v>
      </c>
      <c r="B779" s="30" t="s">
        <v>4891</v>
      </c>
      <c r="C779" s="30" t="s">
        <v>5030</v>
      </c>
      <c r="D779" s="72"/>
      <c r="E779" s="72"/>
      <c r="F779" s="78"/>
      <c r="G779" s="72"/>
      <c r="H779" s="72"/>
    </row>
    <row r="780" spans="1:8" x14ac:dyDescent="0.25">
      <c r="A780" s="14">
        <v>59155</v>
      </c>
      <c r="B780" s="14" t="s">
        <v>19</v>
      </c>
      <c r="C780" s="14" t="s">
        <v>689</v>
      </c>
      <c r="D780" s="14" t="s">
        <v>690</v>
      </c>
      <c r="E780" s="15" t="s">
        <v>27</v>
      </c>
      <c r="F780" s="16"/>
      <c r="G780" s="17"/>
      <c r="H780" s="17"/>
    </row>
    <row r="781" spans="1:8" x14ac:dyDescent="0.25">
      <c r="A781" s="14">
        <v>59160</v>
      </c>
      <c r="B781" s="14" t="s">
        <v>19</v>
      </c>
      <c r="C781" s="14" t="s">
        <v>691</v>
      </c>
      <c r="D781" s="14" t="s">
        <v>690</v>
      </c>
      <c r="E781" s="15" t="s">
        <v>27</v>
      </c>
      <c r="F781" s="16"/>
      <c r="G781" s="17"/>
      <c r="H781" s="17"/>
    </row>
    <row r="782" spans="1:8" x14ac:dyDescent="0.25">
      <c r="A782" s="14">
        <v>59200</v>
      </c>
      <c r="B782" s="14" t="s">
        <v>19</v>
      </c>
      <c r="C782" s="14" t="s">
        <v>692</v>
      </c>
      <c r="D782" s="14" t="s">
        <v>690</v>
      </c>
      <c r="E782" s="15" t="s">
        <v>22</v>
      </c>
      <c r="F782" s="16"/>
      <c r="G782" s="17"/>
      <c r="H782" s="17"/>
    </row>
    <row r="783" spans="1:8" x14ac:dyDescent="0.25">
      <c r="A783" s="30">
        <v>463140</v>
      </c>
      <c r="B783" s="30" t="s">
        <v>4891</v>
      </c>
      <c r="C783" s="30" t="s">
        <v>5031</v>
      </c>
      <c r="D783" s="72"/>
      <c r="E783" s="72"/>
      <c r="F783" s="78"/>
      <c r="G783" s="72"/>
      <c r="H783" s="72"/>
    </row>
    <row r="784" spans="1:8" x14ac:dyDescent="0.25">
      <c r="A784" s="14">
        <v>59300</v>
      </c>
      <c r="B784" s="14" t="s">
        <v>19</v>
      </c>
      <c r="C784" s="14" t="s">
        <v>693</v>
      </c>
      <c r="D784" s="14" t="s">
        <v>694</v>
      </c>
      <c r="E784" s="15" t="s">
        <v>27</v>
      </c>
      <c r="F784" s="16"/>
      <c r="G784" s="17"/>
      <c r="H784" s="17"/>
    </row>
    <row r="785" spans="1:8" x14ac:dyDescent="0.25">
      <c r="A785" s="30">
        <v>463141</v>
      </c>
      <c r="B785" s="30" t="s">
        <v>4891</v>
      </c>
      <c r="C785" s="30" t="s">
        <v>5032</v>
      </c>
      <c r="D785" s="72"/>
      <c r="E785" s="72"/>
      <c r="F785" s="78"/>
      <c r="G785" s="72"/>
      <c r="H785" s="72"/>
    </row>
    <row r="786" spans="1:8" x14ac:dyDescent="0.25">
      <c r="A786" s="14">
        <v>59400</v>
      </c>
      <c r="B786" s="14" t="s">
        <v>19</v>
      </c>
      <c r="C786" s="14" t="s">
        <v>695</v>
      </c>
      <c r="D786" s="14" t="s">
        <v>123</v>
      </c>
      <c r="E786" s="15" t="s">
        <v>27</v>
      </c>
      <c r="F786" s="16"/>
      <c r="G786" s="17"/>
      <c r="H786" s="17"/>
    </row>
    <row r="787" spans="1:8" x14ac:dyDescent="0.25">
      <c r="A787" s="30">
        <v>463142</v>
      </c>
      <c r="B787" s="30" t="s">
        <v>4891</v>
      </c>
      <c r="C787" s="30" t="s">
        <v>5033</v>
      </c>
      <c r="D787" s="72"/>
      <c r="E787" s="72"/>
      <c r="F787" s="78"/>
      <c r="G787" s="72"/>
      <c r="H787" s="72"/>
    </row>
    <row r="788" spans="1:8" x14ac:dyDescent="0.25">
      <c r="A788" s="14">
        <v>59500</v>
      </c>
      <c r="B788" s="14" t="s">
        <v>19</v>
      </c>
      <c r="C788" s="14" t="s">
        <v>696</v>
      </c>
      <c r="D788" s="14" t="s">
        <v>120</v>
      </c>
      <c r="E788" s="15" t="s">
        <v>22</v>
      </c>
      <c r="F788" s="16"/>
      <c r="G788" s="17"/>
      <c r="H788" s="17"/>
    </row>
    <row r="789" spans="1:8" x14ac:dyDescent="0.25">
      <c r="A789" s="30">
        <v>463143</v>
      </c>
      <c r="B789" s="30" t="s">
        <v>4891</v>
      </c>
      <c r="C789" s="30" t="s">
        <v>5034</v>
      </c>
      <c r="D789" s="72"/>
      <c r="E789" s="72"/>
      <c r="F789" s="78"/>
      <c r="G789" s="72"/>
      <c r="H789" s="72"/>
    </row>
    <row r="790" spans="1:8" x14ac:dyDescent="0.25">
      <c r="A790" s="14">
        <v>59550</v>
      </c>
      <c r="B790" s="14" t="s">
        <v>19</v>
      </c>
      <c r="C790" s="14" t="s">
        <v>697</v>
      </c>
      <c r="D790" s="14" t="s">
        <v>343</v>
      </c>
      <c r="E790" s="15" t="s">
        <v>27</v>
      </c>
      <c r="F790" s="16"/>
      <c r="G790" s="17"/>
      <c r="H790" s="17"/>
    </row>
    <row r="791" spans="1:8" x14ac:dyDescent="0.25">
      <c r="A791" s="14">
        <v>59600</v>
      </c>
      <c r="B791" s="14" t="s">
        <v>19</v>
      </c>
      <c r="C791" s="14" t="s">
        <v>698</v>
      </c>
      <c r="D791" s="14" t="s">
        <v>343</v>
      </c>
      <c r="E791" s="15" t="s">
        <v>24</v>
      </c>
      <c r="F791" s="16"/>
      <c r="G791" s="17"/>
      <c r="H791" s="17"/>
    </row>
    <row r="792" spans="1:8" x14ac:dyDescent="0.25">
      <c r="A792" s="30">
        <v>463144</v>
      </c>
      <c r="B792" s="30" t="s">
        <v>4891</v>
      </c>
      <c r="C792" s="30" t="s">
        <v>5035</v>
      </c>
      <c r="D792" s="72"/>
      <c r="E792" s="72"/>
      <c r="F792" s="78"/>
      <c r="G792" s="72"/>
      <c r="H792" s="72"/>
    </row>
    <row r="793" spans="1:8" x14ac:dyDescent="0.25">
      <c r="A793" s="30">
        <v>463145</v>
      </c>
      <c r="B793" s="30" t="s">
        <v>4891</v>
      </c>
      <c r="C793" s="30" t="s">
        <v>5036</v>
      </c>
      <c r="D793" s="72"/>
      <c r="E793" s="72"/>
      <c r="F793" s="78"/>
      <c r="G793" s="72"/>
      <c r="H793" s="72"/>
    </row>
    <row r="794" spans="1:8" x14ac:dyDescent="0.25">
      <c r="A794" s="14">
        <v>60200</v>
      </c>
      <c r="B794" s="14" t="s">
        <v>19</v>
      </c>
      <c r="C794" s="14" t="s">
        <v>699</v>
      </c>
      <c r="D794" s="14" t="s">
        <v>322</v>
      </c>
      <c r="E794" s="15" t="s">
        <v>22</v>
      </c>
      <c r="F794" s="16"/>
      <c r="G794" s="17"/>
      <c r="H794" s="17"/>
    </row>
    <row r="795" spans="1:8" x14ac:dyDescent="0.25">
      <c r="A795" s="14">
        <v>60300</v>
      </c>
      <c r="B795" s="14" t="s">
        <v>19</v>
      </c>
      <c r="C795" s="14" t="s">
        <v>700</v>
      </c>
      <c r="D795" s="14" t="s">
        <v>322</v>
      </c>
      <c r="E795" s="15" t="s">
        <v>22</v>
      </c>
      <c r="F795" s="16"/>
      <c r="G795" s="17"/>
      <c r="H795" s="17"/>
    </row>
    <row r="796" spans="1:8" x14ac:dyDescent="0.25">
      <c r="A796" s="14">
        <v>60450</v>
      </c>
      <c r="B796" s="14" t="s">
        <v>63</v>
      </c>
      <c r="C796" s="14" t="s">
        <v>702</v>
      </c>
      <c r="D796" s="14" t="s">
        <v>322</v>
      </c>
      <c r="E796" s="15" t="s">
        <v>22</v>
      </c>
      <c r="F796" s="16"/>
      <c r="G796" s="17"/>
      <c r="H796" s="17"/>
    </row>
    <row r="797" spans="1:8" x14ac:dyDescent="0.25">
      <c r="A797" s="14">
        <v>60400</v>
      </c>
      <c r="B797" s="14" t="s">
        <v>19</v>
      </c>
      <c r="C797" s="14" t="s">
        <v>701</v>
      </c>
      <c r="D797" s="14" t="s">
        <v>322</v>
      </c>
      <c r="E797" s="15" t="s">
        <v>22</v>
      </c>
      <c r="F797" s="16"/>
      <c r="G797" s="17" t="s">
        <v>702</v>
      </c>
      <c r="H797" s="17">
        <v>60450</v>
      </c>
    </row>
    <row r="798" spans="1:8" x14ac:dyDescent="0.25">
      <c r="A798" s="14">
        <v>60500</v>
      </c>
      <c r="B798" s="14" t="s">
        <v>19</v>
      </c>
      <c r="C798" s="14" t="s">
        <v>703</v>
      </c>
      <c r="D798" s="14" t="s">
        <v>322</v>
      </c>
      <c r="E798" s="15" t="s">
        <v>22</v>
      </c>
      <c r="F798" s="16"/>
      <c r="G798" s="17" t="s">
        <v>702</v>
      </c>
      <c r="H798" s="17">
        <v>60450</v>
      </c>
    </row>
    <row r="799" spans="1:8" x14ac:dyDescent="0.25">
      <c r="A799" s="35">
        <v>464224</v>
      </c>
      <c r="B799" s="35" t="s">
        <v>4891</v>
      </c>
      <c r="C799" s="35" t="s">
        <v>322</v>
      </c>
      <c r="D799" s="72"/>
      <c r="E799" s="72"/>
      <c r="F799" s="78"/>
      <c r="G799" s="72"/>
      <c r="H799" s="72"/>
    </row>
    <row r="800" spans="1:8" x14ac:dyDescent="0.25">
      <c r="A800" s="30">
        <v>463146</v>
      </c>
      <c r="B800" s="30" t="s">
        <v>4891</v>
      </c>
      <c r="C800" s="30" t="s">
        <v>5037</v>
      </c>
      <c r="D800" s="72"/>
      <c r="E800" s="72"/>
      <c r="F800" s="78"/>
      <c r="G800" s="72"/>
      <c r="H800" s="72"/>
    </row>
    <row r="801" spans="1:8" x14ac:dyDescent="0.25">
      <c r="A801" s="14">
        <v>60600</v>
      </c>
      <c r="B801" s="14" t="s">
        <v>19</v>
      </c>
      <c r="C801" s="14" t="s">
        <v>704</v>
      </c>
      <c r="D801" s="14" t="s">
        <v>46</v>
      </c>
      <c r="E801" s="15" t="s">
        <v>27</v>
      </c>
      <c r="F801" s="16"/>
      <c r="G801" s="17"/>
      <c r="H801" s="17"/>
    </row>
    <row r="802" spans="1:8" x14ac:dyDescent="0.25">
      <c r="A802" s="14">
        <v>60800</v>
      </c>
      <c r="B802" s="14" t="s">
        <v>19</v>
      </c>
      <c r="C802" s="14" t="s">
        <v>705</v>
      </c>
      <c r="D802" s="14" t="s">
        <v>46</v>
      </c>
      <c r="E802" s="15" t="s">
        <v>22</v>
      </c>
      <c r="F802" s="16"/>
      <c r="G802" s="17"/>
      <c r="H802" s="17"/>
    </row>
    <row r="803" spans="1:8" x14ac:dyDescent="0.25">
      <c r="A803" s="14">
        <v>60900</v>
      </c>
      <c r="B803" s="14" t="s">
        <v>19</v>
      </c>
      <c r="C803" s="14" t="s">
        <v>706</v>
      </c>
      <c r="D803" s="14" t="s">
        <v>46</v>
      </c>
      <c r="E803" s="15" t="s">
        <v>27</v>
      </c>
      <c r="F803" s="16"/>
      <c r="G803" s="17"/>
      <c r="H803" s="17"/>
    </row>
    <row r="804" spans="1:8" x14ac:dyDescent="0.25">
      <c r="A804" s="14">
        <v>61050</v>
      </c>
      <c r="B804" s="14" t="s">
        <v>19</v>
      </c>
      <c r="C804" s="14" t="s">
        <v>707</v>
      </c>
      <c r="D804" s="14" t="s">
        <v>46</v>
      </c>
      <c r="E804" s="15" t="s">
        <v>27</v>
      </c>
      <c r="F804" s="16"/>
      <c r="G804" s="17"/>
      <c r="H804" s="17"/>
    </row>
    <row r="805" spans="1:8" x14ac:dyDescent="0.25">
      <c r="A805" s="14">
        <v>61100</v>
      </c>
      <c r="B805" s="14" t="s">
        <v>19</v>
      </c>
      <c r="C805" s="14" t="s">
        <v>708</v>
      </c>
      <c r="D805" s="14" t="s">
        <v>46</v>
      </c>
      <c r="E805" s="15" t="s">
        <v>27</v>
      </c>
      <c r="F805" s="16"/>
      <c r="G805" s="17"/>
      <c r="H805" s="17"/>
    </row>
    <row r="806" spans="1:8" x14ac:dyDescent="0.25">
      <c r="A806" s="14">
        <v>61200</v>
      </c>
      <c r="B806" s="14" t="s">
        <v>19</v>
      </c>
      <c r="C806" s="14" t="s">
        <v>709</v>
      </c>
      <c r="D806" s="14" t="s">
        <v>46</v>
      </c>
      <c r="E806" s="15" t="s">
        <v>22</v>
      </c>
      <c r="F806" s="16"/>
      <c r="G806" s="17"/>
      <c r="H806" s="17"/>
    </row>
    <row r="807" spans="1:8" x14ac:dyDescent="0.25">
      <c r="A807" s="14">
        <v>61300</v>
      </c>
      <c r="B807" s="14" t="s">
        <v>19</v>
      </c>
      <c r="C807" s="14" t="s">
        <v>710</v>
      </c>
      <c r="D807" s="14" t="s">
        <v>46</v>
      </c>
      <c r="E807" s="15" t="s">
        <v>27</v>
      </c>
      <c r="F807" s="16"/>
      <c r="G807" s="17"/>
      <c r="H807" s="17"/>
    </row>
    <row r="808" spans="1:8" x14ac:dyDescent="0.25">
      <c r="A808" s="14">
        <v>61350</v>
      </c>
      <c r="B808" s="14" t="s">
        <v>19</v>
      </c>
      <c r="C808" s="14" t="s">
        <v>711</v>
      </c>
      <c r="D808" s="14" t="s">
        <v>46</v>
      </c>
      <c r="E808" s="15" t="s">
        <v>22</v>
      </c>
      <c r="F808" s="16"/>
      <c r="G808" s="17"/>
      <c r="H808" s="17"/>
    </row>
    <row r="809" spans="1:8" x14ac:dyDescent="0.25">
      <c r="A809" s="14">
        <v>61400</v>
      </c>
      <c r="B809" s="14" t="s">
        <v>55</v>
      </c>
      <c r="C809" s="14" t="s">
        <v>712</v>
      </c>
      <c r="D809" s="14" t="s">
        <v>46</v>
      </c>
      <c r="E809" s="15" t="s">
        <v>22</v>
      </c>
      <c r="F809" s="16"/>
      <c r="G809" s="17" t="s">
        <v>711</v>
      </c>
      <c r="H809" s="17">
        <v>61350</v>
      </c>
    </row>
    <row r="810" spans="1:8" x14ac:dyDescent="0.25">
      <c r="A810" s="14">
        <v>61500</v>
      </c>
      <c r="B810" s="14" t="s">
        <v>55</v>
      </c>
      <c r="C810" s="14" t="s">
        <v>713</v>
      </c>
      <c r="D810" s="14" t="s">
        <v>46</v>
      </c>
      <c r="E810" s="15"/>
      <c r="F810" s="16" t="s">
        <v>53</v>
      </c>
      <c r="G810" s="17" t="s">
        <v>711</v>
      </c>
      <c r="H810" s="17">
        <v>61350</v>
      </c>
    </row>
    <row r="811" spans="1:8" x14ac:dyDescent="0.25">
      <c r="A811" s="30">
        <v>463147</v>
      </c>
      <c r="B811" s="30" t="s">
        <v>4891</v>
      </c>
      <c r="C811" s="30" t="s">
        <v>5038</v>
      </c>
      <c r="D811" s="72"/>
      <c r="E811" s="72"/>
      <c r="F811" s="78"/>
      <c r="G811" s="72"/>
      <c r="H811" s="72"/>
    </row>
    <row r="812" spans="1:8" x14ac:dyDescent="0.25">
      <c r="A812" s="14">
        <v>61600</v>
      </c>
      <c r="B812" s="14" t="s">
        <v>19</v>
      </c>
      <c r="C812" s="14" t="s">
        <v>714</v>
      </c>
      <c r="D812" s="14" t="s">
        <v>120</v>
      </c>
      <c r="E812" s="15" t="s">
        <v>27</v>
      </c>
      <c r="F812" s="16"/>
      <c r="G812" s="17"/>
      <c r="H812" s="17"/>
    </row>
    <row r="813" spans="1:8" x14ac:dyDescent="0.25">
      <c r="A813" s="35">
        <v>464225</v>
      </c>
      <c r="B813" s="35" t="s">
        <v>4891</v>
      </c>
      <c r="C813" s="35" t="s">
        <v>1100</v>
      </c>
      <c r="D813" s="72"/>
      <c r="E813" s="72"/>
      <c r="F813" s="78"/>
      <c r="G813" s="72"/>
      <c r="H813" s="72"/>
    </row>
    <row r="814" spans="1:8" x14ac:dyDescent="0.25">
      <c r="A814" s="30">
        <v>463148</v>
      </c>
      <c r="B814" s="30" t="s">
        <v>4891</v>
      </c>
      <c r="C814" s="30" t="s">
        <v>5039</v>
      </c>
      <c r="D814" s="72"/>
      <c r="E814" s="72"/>
      <c r="F814" s="78"/>
      <c r="G814" s="72"/>
      <c r="H814" s="72"/>
    </row>
    <row r="815" spans="1:8" x14ac:dyDescent="0.25">
      <c r="A815" s="14">
        <v>61800</v>
      </c>
      <c r="B815" s="14" t="s">
        <v>19</v>
      </c>
      <c r="C815" s="14" t="s">
        <v>715</v>
      </c>
      <c r="D815" s="14" t="s">
        <v>123</v>
      </c>
      <c r="E815" s="15" t="s">
        <v>22</v>
      </c>
      <c r="F815" s="16"/>
      <c r="G815" s="17"/>
      <c r="H815" s="17"/>
    </row>
    <row r="816" spans="1:8" x14ac:dyDescent="0.25">
      <c r="A816" s="14">
        <v>62000</v>
      </c>
      <c r="B816" s="14" t="s">
        <v>19</v>
      </c>
      <c r="C816" s="14" t="s">
        <v>716</v>
      </c>
      <c r="D816" s="14" t="s">
        <v>123</v>
      </c>
      <c r="E816" s="15" t="s">
        <v>22</v>
      </c>
      <c r="F816" s="16"/>
      <c r="G816" s="17"/>
      <c r="H816" s="17"/>
    </row>
    <row r="817" spans="1:8" x14ac:dyDescent="0.25">
      <c r="A817" s="14">
        <v>62030</v>
      </c>
      <c r="B817" s="14" t="s">
        <v>55</v>
      </c>
      <c r="C817" s="14" t="s">
        <v>717</v>
      </c>
      <c r="D817" s="14" t="s">
        <v>123</v>
      </c>
      <c r="E817" s="15" t="s">
        <v>22</v>
      </c>
      <c r="F817" s="16"/>
      <c r="G817" s="17" t="s">
        <v>716</v>
      </c>
      <c r="H817" s="17">
        <v>62000</v>
      </c>
    </row>
    <row r="818" spans="1:8" x14ac:dyDescent="0.25">
      <c r="A818" s="14">
        <v>62060</v>
      </c>
      <c r="B818" s="14" t="s">
        <v>55</v>
      </c>
      <c r="C818" s="14" t="s">
        <v>718</v>
      </c>
      <c r="D818" s="14" t="s">
        <v>123</v>
      </c>
      <c r="E818" s="15" t="s">
        <v>22</v>
      </c>
      <c r="F818" s="16"/>
      <c r="G818" s="17" t="s">
        <v>716</v>
      </c>
      <c r="H818" s="17">
        <v>62000</v>
      </c>
    </row>
    <row r="819" spans="1:8" x14ac:dyDescent="0.25">
      <c r="A819" s="14">
        <v>62080</v>
      </c>
      <c r="B819" s="14" t="s">
        <v>55</v>
      </c>
      <c r="C819" s="14" t="s">
        <v>719</v>
      </c>
      <c r="D819" s="14" t="s">
        <v>123</v>
      </c>
      <c r="E819" s="15"/>
      <c r="F819" s="16" t="s">
        <v>53</v>
      </c>
      <c r="G819" s="17" t="s">
        <v>716</v>
      </c>
      <c r="H819" s="17">
        <v>62000</v>
      </c>
    </row>
    <row r="820" spans="1:8" s="22" customFormat="1" x14ac:dyDescent="0.25">
      <c r="A820" s="30">
        <v>463149</v>
      </c>
      <c r="B820" s="30" t="s">
        <v>4891</v>
      </c>
      <c r="C820" s="30" t="s">
        <v>5040</v>
      </c>
      <c r="D820" s="72"/>
      <c r="E820" s="72"/>
      <c r="F820" s="78"/>
      <c r="G820" s="72"/>
      <c r="H820" s="72"/>
    </row>
    <row r="821" spans="1:8" x14ac:dyDescent="0.25">
      <c r="A821" s="14">
        <v>62250</v>
      </c>
      <c r="B821" s="14" t="s">
        <v>19</v>
      </c>
      <c r="C821" s="14" t="s">
        <v>720</v>
      </c>
      <c r="D821" s="14" t="s">
        <v>29</v>
      </c>
      <c r="E821" s="15"/>
      <c r="F821" s="16" t="s">
        <v>53</v>
      </c>
      <c r="G821" s="17"/>
      <c r="H821" s="17"/>
    </row>
    <row r="822" spans="1:8" x14ac:dyDescent="0.25">
      <c r="A822" s="30">
        <v>463150</v>
      </c>
      <c r="B822" s="30" t="s">
        <v>4891</v>
      </c>
      <c r="C822" s="30" t="s">
        <v>5041</v>
      </c>
      <c r="D822" s="72"/>
      <c r="E822" s="72"/>
      <c r="F822" s="78"/>
      <c r="G822" s="72"/>
      <c r="H822" s="72"/>
    </row>
    <row r="823" spans="1:8" x14ac:dyDescent="0.25">
      <c r="A823" s="14">
        <v>62300</v>
      </c>
      <c r="B823" s="14" t="s">
        <v>19</v>
      </c>
      <c r="C823" s="14" t="s">
        <v>721</v>
      </c>
      <c r="D823" s="14" t="s">
        <v>722</v>
      </c>
      <c r="E823" s="15" t="s">
        <v>22</v>
      </c>
      <c r="F823" s="16"/>
      <c r="G823" s="17"/>
      <c r="H823" s="17"/>
    </row>
    <row r="824" spans="1:8" x14ac:dyDescent="0.25">
      <c r="A824" s="14">
        <v>62400</v>
      </c>
      <c r="B824" s="14" t="s">
        <v>19</v>
      </c>
      <c r="C824" s="14" t="s">
        <v>723</v>
      </c>
      <c r="D824" s="14" t="s">
        <v>722</v>
      </c>
      <c r="E824" s="15" t="s">
        <v>22</v>
      </c>
      <c r="F824" s="16"/>
      <c r="G824" s="17"/>
      <c r="H824" s="17"/>
    </row>
    <row r="825" spans="1:8" x14ac:dyDescent="0.25">
      <c r="A825" s="35">
        <v>464226</v>
      </c>
      <c r="B825" s="35" t="s">
        <v>4891</v>
      </c>
      <c r="C825" s="35" t="s">
        <v>725</v>
      </c>
      <c r="D825" s="72"/>
      <c r="E825" s="72"/>
      <c r="F825" s="78"/>
      <c r="G825" s="72"/>
      <c r="H825" s="72"/>
    </row>
    <row r="826" spans="1:8" x14ac:dyDescent="0.25">
      <c r="A826" s="30">
        <v>463151</v>
      </c>
      <c r="B826" s="30" t="s">
        <v>4891</v>
      </c>
      <c r="C826" s="30" t="s">
        <v>5042</v>
      </c>
      <c r="D826" s="72"/>
      <c r="E826" s="72"/>
      <c r="F826" s="78"/>
      <c r="G826" s="72"/>
      <c r="H826" s="72"/>
    </row>
    <row r="827" spans="1:8" x14ac:dyDescent="0.25">
      <c r="A827" s="14">
        <v>62500</v>
      </c>
      <c r="B827" s="14" t="s">
        <v>19</v>
      </c>
      <c r="C827" s="14" t="s">
        <v>724</v>
      </c>
      <c r="D827" s="14" t="s">
        <v>725</v>
      </c>
      <c r="E827" s="15" t="s">
        <v>22</v>
      </c>
      <c r="F827" s="16"/>
      <c r="G827" s="17"/>
      <c r="H827" s="17"/>
    </row>
    <row r="828" spans="1:8" x14ac:dyDescent="0.25">
      <c r="A828" s="30">
        <v>463152</v>
      </c>
      <c r="B828" s="30" t="s">
        <v>4891</v>
      </c>
      <c r="C828" s="30" t="s">
        <v>5043</v>
      </c>
      <c r="D828" s="72"/>
      <c r="E828" s="72"/>
      <c r="F828" s="78"/>
      <c r="G828" s="72"/>
      <c r="H828" s="72"/>
    </row>
    <row r="829" spans="1:8" x14ac:dyDescent="0.25">
      <c r="A829" s="14">
        <v>62600</v>
      </c>
      <c r="B829" s="14" t="s">
        <v>19</v>
      </c>
      <c r="C829" s="14" t="s">
        <v>726</v>
      </c>
      <c r="D829" s="14" t="s">
        <v>343</v>
      </c>
      <c r="E829" s="15" t="s">
        <v>27</v>
      </c>
      <c r="F829" s="16"/>
      <c r="G829" s="17"/>
      <c r="H829" s="17"/>
    </row>
    <row r="830" spans="1:8" x14ac:dyDescent="0.25">
      <c r="A830" s="14">
        <v>62700</v>
      </c>
      <c r="B830" s="14" t="s">
        <v>19</v>
      </c>
      <c r="C830" s="14" t="s">
        <v>727</v>
      </c>
      <c r="D830" s="14" t="s">
        <v>343</v>
      </c>
      <c r="E830" s="15" t="s">
        <v>22</v>
      </c>
      <c r="F830" s="16"/>
      <c r="G830" s="17"/>
      <c r="H830" s="17"/>
    </row>
    <row r="831" spans="1:8" x14ac:dyDescent="0.25">
      <c r="A831" s="30">
        <v>463153</v>
      </c>
      <c r="B831" s="30" t="s">
        <v>4891</v>
      </c>
      <c r="C831" s="30" t="s">
        <v>5044</v>
      </c>
      <c r="D831" s="72"/>
      <c r="E831" s="72"/>
      <c r="F831" s="78"/>
      <c r="G831" s="72"/>
      <c r="H831" s="72"/>
    </row>
    <row r="832" spans="1:8" x14ac:dyDescent="0.25">
      <c r="A832" s="14">
        <v>62800</v>
      </c>
      <c r="B832" s="14" t="s">
        <v>19</v>
      </c>
      <c r="C832" s="14" t="s">
        <v>728</v>
      </c>
      <c r="D832" s="14" t="s">
        <v>729</v>
      </c>
      <c r="E832" s="15" t="s">
        <v>22</v>
      </c>
      <c r="F832" s="16"/>
      <c r="G832" s="17"/>
      <c r="H832" s="17"/>
    </row>
    <row r="833" spans="1:8" x14ac:dyDescent="0.25">
      <c r="A833" s="30">
        <v>463154</v>
      </c>
      <c r="B833" s="30" t="s">
        <v>4891</v>
      </c>
      <c r="C833" s="30" t="s">
        <v>5045</v>
      </c>
      <c r="D833" s="72"/>
      <c r="E833" s="72"/>
      <c r="F833" s="78"/>
      <c r="G833" s="72"/>
      <c r="H833" s="72"/>
    </row>
    <row r="834" spans="1:8" x14ac:dyDescent="0.25">
      <c r="A834" s="14">
        <v>62850</v>
      </c>
      <c r="B834" s="14" t="s">
        <v>19</v>
      </c>
      <c r="C834" s="14" t="s">
        <v>730</v>
      </c>
      <c r="D834" s="14" t="s">
        <v>729</v>
      </c>
      <c r="E834" s="15" t="s">
        <v>22</v>
      </c>
      <c r="F834" s="16"/>
      <c r="G834" s="17" t="s">
        <v>731</v>
      </c>
      <c r="H834" s="17">
        <v>62900</v>
      </c>
    </row>
    <row r="835" spans="1:8" x14ac:dyDescent="0.25">
      <c r="A835" s="14">
        <v>62930</v>
      </c>
      <c r="B835" s="14" t="s">
        <v>19</v>
      </c>
      <c r="C835" s="14" t="s">
        <v>732</v>
      </c>
      <c r="D835" s="14" t="s">
        <v>729</v>
      </c>
      <c r="E835" s="15" t="s">
        <v>27</v>
      </c>
      <c r="F835" s="16"/>
      <c r="G835" s="17" t="s">
        <v>731</v>
      </c>
      <c r="H835" s="17">
        <v>62900</v>
      </c>
    </row>
    <row r="836" spans="1:8" x14ac:dyDescent="0.25">
      <c r="A836" s="14">
        <v>62900</v>
      </c>
      <c r="B836" s="14" t="s">
        <v>63</v>
      </c>
      <c r="C836" s="14" t="s">
        <v>731</v>
      </c>
      <c r="D836" s="14" t="s">
        <v>729</v>
      </c>
      <c r="E836" s="15" t="s">
        <v>22</v>
      </c>
      <c r="F836" s="16"/>
      <c r="G836" s="17"/>
      <c r="H836" s="17"/>
    </row>
    <row r="837" spans="1:8" x14ac:dyDescent="0.25">
      <c r="A837" s="14">
        <v>62950</v>
      </c>
      <c r="B837" s="14" t="s">
        <v>19</v>
      </c>
      <c r="C837" s="14" t="s">
        <v>733</v>
      </c>
      <c r="D837" s="14" t="s">
        <v>729</v>
      </c>
      <c r="E837" s="15" t="s">
        <v>22</v>
      </c>
      <c r="F837" s="16"/>
      <c r="G837" s="17" t="s">
        <v>731</v>
      </c>
      <c r="H837" s="17">
        <v>62900</v>
      </c>
    </row>
    <row r="838" spans="1:8" x14ac:dyDescent="0.25">
      <c r="A838" s="14">
        <v>62980</v>
      </c>
      <c r="B838" s="14" t="s">
        <v>19</v>
      </c>
      <c r="C838" s="14" t="s">
        <v>734</v>
      </c>
      <c r="D838" s="14" t="s">
        <v>729</v>
      </c>
      <c r="E838" s="15" t="s">
        <v>735</v>
      </c>
      <c r="F838" s="16"/>
      <c r="G838" s="17" t="s">
        <v>731</v>
      </c>
      <c r="H838" s="17">
        <v>62900</v>
      </c>
    </row>
    <row r="839" spans="1:8" x14ac:dyDescent="0.25">
      <c r="A839" s="35">
        <v>464227</v>
      </c>
      <c r="B839" s="35" t="s">
        <v>4891</v>
      </c>
      <c r="C839" s="35" t="s">
        <v>368</v>
      </c>
      <c r="D839" s="72"/>
      <c r="E839" s="72"/>
      <c r="F839" s="78"/>
      <c r="G839" s="72"/>
      <c r="H839" s="72"/>
    </row>
    <row r="840" spans="1:8" x14ac:dyDescent="0.25">
      <c r="A840" s="30">
        <v>463155</v>
      </c>
      <c r="B840" s="30" t="s">
        <v>4891</v>
      </c>
      <c r="C840" s="30" t="s">
        <v>5046</v>
      </c>
      <c r="D840" s="72"/>
      <c r="E840" s="72"/>
      <c r="F840" s="78"/>
      <c r="G840" s="72"/>
      <c r="H840" s="72"/>
    </row>
    <row r="841" spans="1:8" x14ac:dyDescent="0.25">
      <c r="A841" s="14">
        <v>63000</v>
      </c>
      <c r="B841" s="14" t="s">
        <v>19</v>
      </c>
      <c r="C841" s="14" t="s">
        <v>736</v>
      </c>
      <c r="D841" s="14" t="s">
        <v>368</v>
      </c>
      <c r="E841" s="15" t="s">
        <v>27</v>
      </c>
      <c r="F841" s="16"/>
      <c r="G841" s="17"/>
      <c r="H841" s="17"/>
    </row>
    <row r="842" spans="1:8" x14ac:dyDescent="0.25">
      <c r="A842" s="30">
        <v>463156</v>
      </c>
      <c r="B842" s="30" t="s">
        <v>4891</v>
      </c>
      <c r="C842" s="30" t="s">
        <v>5047</v>
      </c>
      <c r="D842" s="72"/>
      <c r="E842" s="72"/>
      <c r="F842" s="78"/>
      <c r="G842" s="72"/>
      <c r="H842" s="72"/>
    </row>
    <row r="843" spans="1:8" x14ac:dyDescent="0.25">
      <c r="A843" s="14">
        <v>63100</v>
      </c>
      <c r="B843" s="14" t="s">
        <v>19</v>
      </c>
      <c r="C843" s="14" t="s">
        <v>737</v>
      </c>
      <c r="D843" s="14" t="s">
        <v>76</v>
      </c>
      <c r="E843" s="15" t="s">
        <v>22</v>
      </c>
      <c r="F843" s="16"/>
      <c r="G843" s="17"/>
      <c r="H843" s="17"/>
    </row>
    <row r="844" spans="1:8" x14ac:dyDescent="0.25">
      <c r="A844" s="30">
        <v>463157</v>
      </c>
      <c r="B844" s="30" t="s">
        <v>4891</v>
      </c>
      <c r="C844" s="30" t="s">
        <v>5048</v>
      </c>
      <c r="D844" s="72"/>
      <c r="E844" s="72"/>
      <c r="F844" s="78"/>
      <c r="G844" s="72"/>
      <c r="H844" s="72"/>
    </row>
    <row r="845" spans="1:8" x14ac:dyDescent="0.25">
      <c r="A845" s="14">
        <v>63200</v>
      </c>
      <c r="B845" s="14" t="s">
        <v>19</v>
      </c>
      <c r="C845" s="14" t="s">
        <v>738</v>
      </c>
      <c r="D845" s="14" t="s">
        <v>739</v>
      </c>
      <c r="E845" s="15" t="s">
        <v>22</v>
      </c>
      <c r="F845" s="16"/>
      <c r="G845" s="17"/>
      <c r="H845" s="17"/>
    </row>
    <row r="846" spans="1:8" x14ac:dyDescent="0.25">
      <c r="A846" s="14">
        <v>63300</v>
      </c>
      <c r="B846" s="14" t="s">
        <v>19</v>
      </c>
      <c r="C846" s="14" t="s">
        <v>740</v>
      </c>
      <c r="D846" s="14" t="s">
        <v>739</v>
      </c>
      <c r="E846" s="15" t="s">
        <v>22</v>
      </c>
      <c r="F846" s="16"/>
      <c r="G846" s="17"/>
      <c r="H846" s="17"/>
    </row>
    <row r="847" spans="1:8" x14ac:dyDescent="0.25">
      <c r="A847" s="14">
        <v>63400</v>
      </c>
      <c r="B847" s="14" t="s">
        <v>19</v>
      </c>
      <c r="C847" s="14" t="s">
        <v>741</v>
      </c>
      <c r="D847" s="14" t="s">
        <v>739</v>
      </c>
      <c r="E847" s="15" t="s">
        <v>22</v>
      </c>
      <c r="F847" s="16"/>
      <c r="G847" s="17"/>
      <c r="H847" s="17"/>
    </row>
    <row r="848" spans="1:8" x14ac:dyDescent="0.25">
      <c r="A848" s="14">
        <v>63500</v>
      </c>
      <c r="B848" s="14" t="s">
        <v>19</v>
      </c>
      <c r="C848" s="14" t="s">
        <v>742</v>
      </c>
      <c r="D848" s="14" t="s">
        <v>739</v>
      </c>
      <c r="E848" s="15" t="s">
        <v>22</v>
      </c>
      <c r="F848" s="16"/>
      <c r="G848" s="17"/>
      <c r="H848" s="17"/>
    </row>
    <row r="849" spans="1:8" x14ac:dyDescent="0.25">
      <c r="A849" s="14">
        <v>63600</v>
      </c>
      <c r="B849" s="14" t="s">
        <v>19</v>
      </c>
      <c r="C849" s="14" t="s">
        <v>743</v>
      </c>
      <c r="D849" s="14" t="s">
        <v>739</v>
      </c>
      <c r="E849" s="15" t="s">
        <v>22</v>
      </c>
      <c r="F849" s="16"/>
      <c r="G849" s="17"/>
      <c r="H849" s="17"/>
    </row>
    <row r="850" spans="1:8" x14ac:dyDescent="0.25">
      <c r="A850" s="14">
        <v>63700</v>
      </c>
      <c r="B850" s="14" t="s">
        <v>19</v>
      </c>
      <c r="C850" s="14" t="s">
        <v>744</v>
      </c>
      <c r="D850" s="14" t="s">
        <v>739</v>
      </c>
      <c r="E850" s="15" t="s">
        <v>22</v>
      </c>
      <c r="F850" s="16"/>
      <c r="G850" s="17"/>
      <c r="H850" s="17"/>
    </row>
    <row r="851" spans="1:8" x14ac:dyDescent="0.25">
      <c r="A851" s="30">
        <v>463158</v>
      </c>
      <c r="B851" s="30" t="s">
        <v>4891</v>
      </c>
      <c r="C851" s="30" t="s">
        <v>5049</v>
      </c>
      <c r="D851" s="72"/>
      <c r="E851" s="72"/>
      <c r="F851" s="78"/>
      <c r="G851" s="72"/>
      <c r="H851" s="72"/>
    </row>
    <row r="852" spans="1:8" x14ac:dyDescent="0.25">
      <c r="A852" s="14">
        <v>63850</v>
      </c>
      <c r="B852" s="14" t="s">
        <v>19</v>
      </c>
      <c r="C852" s="14" t="s">
        <v>745</v>
      </c>
      <c r="D852" s="14" t="s">
        <v>76</v>
      </c>
      <c r="E852" s="15" t="s">
        <v>27</v>
      </c>
      <c r="F852" s="16"/>
      <c r="G852" s="17"/>
      <c r="H852" s="17"/>
    </row>
    <row r="853" spans="1:8" x14ac:dyDescent="0.25">
      <c r="A853" s="14">
        <v>63900</v>
      </c>
      <c r="B853" s="14" t="s">
        <v>19</v>
      </c>
      <c r="C853" s="14" t="s">
        <v>746</v>
      </c>
      <c r="D853" s="14" t="s">
        <v>76</v>
      </c>
      <c r="E853" s="15" t="s">
        <v>22</v>
      </c>
      <c r="F853" s="16"/>
      <c r="G853" s="17" t="s">
        <v>747</v>
      </c>
      <c r="H853" s="17">
        <v>64000</v>
      </c>
    </row>
    <row r="854" spans="1:8" x14ac:dyDescent="0.25">
      <c r="A854" s="14">
        <v>64000</v>
      </c>
      <c r="B854" s="14" t="s">
        <v>63</v>
      </c>
      <c r="C854" s="14" t="s">
        <v>747</v>
      </c>
      <c r="D854" s="14" t="s">
        <v>76</v>
      </c>
      <c r="E854" s="15" t="s">
        <v>22</v>
      </c>
      <c r="F854" s="16"/>
      <c r="G854" s="17"/>
      <c r="H854" s="17"/>
    </row>
    <row r="855" spans="1:8" x14ac:dyDescent="0.25">
      <c r="A855" s="14">
        <v>64100</v>
      </c>
      <c r="B855" s="14" t="s">
        <v>19</v>
      </c>
      <c r="C855" s="14" t="s">
        <v>748</v>
      </c>
      <c r="D855" s="14" t="s">
        <v>76</v>
      </c>
      <c r="E855" s="15" t="s">
        <v>22</v>
      </c>
      <c r="F855" s="16"/>
      <c r="G855" s="17" t="s">
        <v>747</v>
      </c>
      <c r="H855" s="17">
        <v>64000</v>
      </c>
    </row>
    <row r="856" spans="1:8" x14ac:dyDescent="0.25">
      <c r="A856" s="14">
        <v>64200</v>
      </c>
      <c r="B856" s="14" t="s">
        <v>19</v>
      </c>
      <c r="C856" s="14" t="s">
        <v>749</v>
      </c>
      <c r="D856" s="14" t="s">
        <v>76</v>
      </c>
      <c r="E856" s="15" t="s">
        <v>22</v>
      </c>
      <c r="F856" s="16"/>
      <c r="G856" s="17"/>
      <c r="H856" s="17"/>
    </row>
    <row r="857" spans="1:8" x14ac:dyDescent="0.25">
      <c r="A857" s="30">
        <v>463159</v>
      </c>
      <c r="B857" s="30" t="s">
        <v>4891</v>
      </c>
      <c r="C857" s="30" t="s">
        <v>5050</v>
      </c>
      <c r="D857" s="72"/>
      <c r="E857" s="72"/>
      <c r="F857" s="78"/>
      <c r="G857" s="72"/>
      <c r="H857" s="72"/>
    </row>
    <row r="858" spans="1:8" x14ac:dyDescent="0.25">
      <c r="A858" s="14">
        <v>64250</v>
      </c>
      <c r="B858" s="14" t="s">
        <v>19</v>
      </c>
      <c r="C858" s="14" t="s">
        <v>750</v>
      </c>
      <c r="D858" s="14" t="s">
        <v>123</v>
      </c>
      <c r="E858" s="15" t="s">
        <v>27</v>
      </c>
      <c r="F858" s="16"/>
      <c r="G858" s="17"/>
      <c r="H858" s="17"/>
    </row>
    <row r="859" spans="1:8" x14ac:dyDescent="0.25">
      <c r="A859" s="14">
        <v>64300</v>
      </c>
      <c r="B859" s="14" t="s">
        <v>19</v>
      </c>
      <c r="C859" s="14" t="s">
        <v>751</v>
      </c>
      <c r="D859" s="14" t="s">
        <v>123</v>
      </c>
      <c r="E859" s="15" t="s">
        <v>27</v>
      </c>
      <c r="F859" s="16"/>
      <c r="G859" s="17"/>
      <c r="H859" s="17"/>
    </row>
    <row r="860" spans="1:8" s="22" customFormat="1" x14ac:dyDescent="0.25">
      <c r="A860" s="14">
        <v>64400</v>
      </c>
      <c r="B860" s="14" t="s">
        <v>19</v>
      </c>
      <c r="C860" s="14" t="s">
        <v>752</v>
      </c>
      <c r="D860" s="14" t="s">
        <v>123</v>
      </c>
      <c r="E860" s="15" t="s">
        <v>27</v>
      </c>
      <c r="F860" s="16"/>
      <c r="G860" s="17"/>
      <c r="H860" s="17"/>
    </row>
    <row r="861" spans="1:8" x14ac:dyDescent="0.25">
      <c r="A861" s="14">
        <v>64500</v>
      </c>
      <c r="B861" s="14" t="s">
        <v>19</v>
      </c>
      <c r="C861" s="14" t="s">
        <v>753</v>
      </c>
      <c r="D861" s="14" t="s">
        <v>123</v>
      </c>
      <c r="E861" s="15" t="s">
        <v>27</v>
      </c>
      <c r="F861" s="16"/>
      <c r="G861" s="17"/>
      <c r="H861" s="17"/>
    </row>
    <row r="862" spans="1:8" x14ac:dyDescent="0.25">
      <c r="A862" s="14">
        <v>64600</v>
      </c>
      <c r="B862" s="14" t="s">
        <v>19</v>
      </c>
      <c r="C862" s="14" t="s">
        <v>754</v>
      </c>
      <c r="D862" s="14" t="s">
        <v>123</v>
      </c>
      <c r="E862" s="15" t="s">
        <v>27</v>
      </c>
      <c r="F862" s="16"/>
      <c r="G862" s="17"/>
      <c r="H862" s="17"/>
    </row>
    <row r="863" spans="1:8" x14ac:dyDescent="0.25">
      <c r="A863" s="14">
        <v>64700</v>
      </c>
      <c r="B863" s="14" t="s">
        <v>19</v>
      </c>
      <c r="C863" s="14" t="s">
        <v>755</v>
      </c>
      <c r="D863" s="14" t="s">
        <v>123</v>
      </c>
      <c r="E863" s="15" t="s">
        <v>301</v>
      </c>
      <c r="F863" s="16"/>
      <c r="G863" s="17"/>
      <c r="H863" s="17"/>
    </row>
    <row r="864" spans="1:8" x14ac:dyDescent="0.25">
      <c r="A864" s="14">
        <v>64800</v>
      </c>
      <c r="B864" s="14" t="s">
        <v>19</v>
      </c>
      <c r="C864" s="14" t="s">
        <v>756</v>
      </c>
      <c r="D864" s="14" t="s">
        <v>123</v>
      </c>
      <c r="E864" s="15"/>
      <c r="F864" s="16" t="s">
        <v>53</v>
      </c>
      <c r="G864" s="17"/>
      <c r="H864" s="17"/>
    </row>
    <row r="865" spans="1:8" x14ac:dyDescent="0.25">
      <c r="A865" s="18">
        <v>64850</v>
      </c>
      <c r="B865" s="18" t="s">
        <v>66</v>
      </c>
      <c r="C865" s="18" t="s">
        <v>757</v>
      </c>
      <c r="D865" s="18" t="s">
        <v>123</v>
      </c>
      <c r="E865" s="19"/>
      <c r="F865" s="20" t="s">
        <v>53</v>
      </c>
      <c r="G865" s="21" t="s">
        <v>756</v>
      </c>
      <c r="H865" s="21">
        <v>64800</v>
      </c>
    </row>
    <row r="866" spans="1:8" x14ac:dyDescent="0.25">
      <c r="A866" s="35">
        <v>464228</v>
      </c>
      <c r="B866" s="35" t="s">
        <v>4891</v>
      </c>
      <c r="C866" s="35" t="s">
        <v>123</v>
      </c>
      <c r="D866" s="72"/>
      <c r="E866" s="72"/>
      <c r="F866" s="78"/>
      <c r="G866" s="72"/>
      <c r="H866" s="72"/>
    </row>
    <row r="867" spans="1:8" x14ac:dyDescent="0.25">
      <c r="A867" s="30">
        <v>463160</v>
      </c>
      <c r="B867" s="30" t="s">
        <v>4891</v>
      </c>
      <c r="C867" s="30" t="s">
        <v>5051</v>
      </c>
      <c r="D867" s="72"/>
      <c r="E867" s="72"/>
      <c r="F867" s="78"/>
      <c r="G867" s="72"/>
      <c r="H867" s="72"/>
    </row>
    <row r="868" spans="1:8" x14ac:dyDescent="0.25">
      <c r="A868" s="30">
        <v>463161</v>
      </c>
      <c r="B868" s="30" t="s">
        <v>4891</v>
      </c>
      <c r="C868" s="30" t="s">
        <v>5052</v>
      </c>
      <c r="D868" s="72"/>
      <c r="E868" s="72"/>
      <c r="F868" s="78"/>
      <c r="G868" s="72"/>
      <c r="H868" s="72"/>
    </row>
    <row r="869" spans="1:8" x14ac:dyDescent="0.25">
      <c r="A869" s="30">
        <v>463162</v>
      </c>
      <c r="B869" s="30" t="s">
        <v>4891</v>
      </c>
      <c r="C869" s="30" t="s">
        <v>5053</v>
      </c>
      <c r="D869" s="72"/>
      <c r="E869" s="72"/>
      <c r="F869" s="78"/>
      <c r="G869" s="72"/>
      <c r="H869" s="72"/>
    </row>
    <row r="870" spans="1:8" x14ac:dyDescent="0.25">
      <c r="A870" s="14">
        <v>65150</v>
      </c>
      <c r="B870" s="14" t="s">
        <v>19</v>
      </c>
      <c r="C870" s="14" t="s">
        <v>758</v>
      </c>
      <c r="D870" s="14" t="s">
        <v>76</v>
      </c>
      <c r="E870" s="15" t="s">
        <v>27</v>
      </c>
      <c r="F870" s="16"/>
      <c r="G870" s="17"/>
      <c r="H870" s="17"/>
    </row>
    <row r="871" spans="1:8" x14ac:dyDescent="0.25">
      <c r="A871" s="14">
        <v>65200</v>
      </c>
      <c r="B871" s="14" t="s">
        <v>19</v>
      </c>
      <c r="C871" s="14" t="s">
        <v>759</v>
      </c>
      <c r="D871" s="14" t="s">
        <v>76</v>
      </c>
      <c r="E871" s="15" t="s">
        <v>22</v>
      </c>
      <c r="F871" s="16"/>
      <c r="G871" s="17"/>
      <c r="H871" s="17"/>
    </row>
    <row r="872" spans="1:8" x14ac:dyDescent="0.25">
      <c r="A872" s="30">
        <v>463163</v>
      </c>
      <c r="B872" s="30" t="s">
        <v>4891</v>
      </c>
      <c r="C872" s="30" t="s">
        <v>5054</v>
      </c>
      <c r="D872" s="72"/>
      <c r="E872" s="72"/>
      <c r="F872" s="78"/>
      <c r="G872" s="72"/>
      <c r="H872" s="72"/>
    </row>
    <row r="873" spans="1:8" x14ac:dyDescent="0.25">
      <c r="A873" s="14">
        <v>65300</v>
      </c>
      <c r="B873" s="14" t="s">
        <v>19</v>
      </c>
      <c r="C873" s="14" t="s">
        <v>760</v>
      </c>
      <c r="D873" s="14" t="s">
        <v>76</v>
      </c>
      <c r="E873" s="15" t="s">
        <v>107</v>
      </c>
      <c r="F873" s="16"/>
      <c r="G873" s="17"/>
      <c r="H873" s="17"/>
    </row>
    <row r="874" spans="1:8" s="22" customFormat="1" x14ac:dyDescent="0.25">
      <c r="A874" s="14">
        <v>65400</v>
      </c>
      <c r="B874" s="14" t="s">
        <v>19</v>
      </c>
      <c r="C874" s="14" t="s">
        <v>761</v>
      </c>
      <c r="D874" s="14" t="s">
        <v>76</v>
      </c>
      <c r="E874" s="15" t="s">
        <v>22</v>
      </c>
      <c r="F874" s="16"/>
      <c r="G874" s="17"/>
      <c r="H874" s="17"/>
    </row>
    <row r="875" spans="1:8" x14ac:dyDescent="0.25">
      <c r="A875" s="14">
        <v>65430</v>
      </c>
      <c r="B875" s="14" t="s">
        <v>19</v>
      </c>
      <c r="C875" s="14" t="s">
        <v>762</v>
      </c>
      <c r="D875" s="14" t="s">
        <v>76</v>
      </c>
      <c r="E875" s="15" t="s">
        <v>27</v>
      </c>
      <c r="F875" s="16"/>
      <c r="G875" s="17"/>
      <c r="H875" s="17"/>
    </row>
    <row r="876" spans="1:8" x14ac:dyDescent="0.25">
      <c r="A876" s="14">
        <v>65460</v>
      </c>
      <c r="B876" s="14" t="s">
        <v>19</v>
      </c>
      <c r="C876" s="14" t="s">
        <v>763</v>
      </c>
      <c r="D876" s="14" t="s">
        <v>76</v>
      </c>
      <c r="E876" s="15" t="s">
        <v>27</v>
      </c>
      <c r="F876" s="16"/>
      <c r="G876" s="17"/>
      <c r="H876" s="17"/>
    </row>
    <row r="877" spans="1:8" x14ac:dyDescent="0.25">
      <c r="A877" s="14">
        <v>65500</v>
      </c>
      <c r="B877" s="14" t="s">
        <v>19</v>
      </c>
      <c r="C877" s="14" t="s">
        <v>764</v>
      </c>
      <c r="D877" s="14" t="s">
        <v>76</v>
      </c>
      <c r="E877" s="15" t="s">
        <v>107</v>
      </c>
      <c r="F877" s="16"/>
      <c r="G877" s="17" t="s">
        <v>765</v>
      </c>
      <c r="H877" s="17">
        <v>66750</v>
      </c>
    </row>
    <row r="878" spans="1:8" x14ac:dyDescent="0.25">
      <c r="A878" s="14">
        <v>65530</v>
      </c>
      <c r="B878" s="14" t="s">
        <v>55</v>
      </c>
      <c r="C878" s="14" t="s">
        <v>766</v>
      </c>
      <c r="D878" s="14" t="s">
        <v>76</v>
      </c>
      <c r="E878" s="15" t="s">
        <v>107</v>
      </c>
      <c r="F878" s="16"/>
      <c r="G878" s="17" t="s">
        <v>764</v>
      </c>
      <c r="H878" s="17">
        <v>65500</v>
      </c>
    </row>
    <row r="879" spans="1:8" x14ac:dyDescent="0.25">
      <c r="A879" s="14">
        <v>65560</v>
      </c>
      <c r="B879" s="14" t="s">
        <v>55</v>
      </c>
      <c r="C879" s="14" t="s">
        <v>767</v>
      </c>
      <c r="D879" s="14" t="s">
        <v>76</v>
      </c>
      <c r="E879" s="15" t="s">
        <v>27</v>
      </c>
      <c r="F879" s="16"/>
      <c r="G879" s="17" t="s">
        <v>764</v>
      </c>
      <c r="H879" s="17">
        <v>65500</v>
      </c>
    </row>
    <row r="880" spans="1:8" x14ac:dyDescent="0.25">
      <c r="A880" s="14">
        <v>65650</v>
      </c>
      <c r="B880" s="14" t="s">
        <v>19</v>
      </c>
      <c r="C880" s="14" t="s">
        <v>768</v>
      </c>
      <c r="D880" s="14" t="s">
        <v>76</v>
      </c>
      <c r="E880" s="15" t="s">
        <v>27</v>
      </c>
      <c r="F880" s="16"/>
      <c r="G880" s="17"/>
      <c r="H880" s="17"/>
    </row>
    <row r="881" spans="1:8" x14ac:dyDescent="0.25">
      <c r="A881" s="14">
        <v>65695</v>
      </c>
      <c r="B881" s="14" t="s">
        <v>19</v>
      </c>
      <c r="C881" s="14" t="s">
        <v>769</v>
      </c>
      <c r="D881" s="14" t="s">
        <v>76</v>
      </c>
      <c r="E881" s="15" t="s">
        <v>22</v>
      </c>
      <c r="F881" s="16"/>
      <c r="G881" s="17"/>
      <c r="H881" s="17"/>
    </row>
    <row r="882" spans="1:8" x14ac:dyDescent="0.25">
      <c r="A882" s="14">
        <v>65700</v>
      </c>
      <c r="B882" s="14" t="s">
        <v>55</v>
      </c>
      <c r="C882" s="14" t="s">
        <v>770</v>
      </c>
      <c r="D882" s="14" t="s">
        <v>76</v>
      </c>
      <c r="E882" s="15" t="s">
        <v>22</v>
      </c>
      <c r="F882" s="16"/>
      <c r="G882" s="17" t="s">
        <v>769</v>
      </c>
      <c r="H882" s="17">
        <v>65695</v>
      </c>
    </row>
    <row r="883" spans="1:8" x14ac:dyDescent="0.25">
      <c r="A883" s="14">
        <v>65800</v>
      </c>
      <c r="B883" s="14" t="s">
        <v>55</v>
      </c>
      <c r="C883" s="14" t="s">
        <v>771</v>
      </c>
      <c r="D883" s="14" t="s">
        <v>76</v>
      </c>
      <c r="E883" s="15" t="s">
        <v>22</v>
      </c>
      <c r="F883" s="16"/>
      <c r="G883" s="17" t="s">
        <v>769</v>
      </c>
      <c r="H883" s="17">
        <v>65695</v>
      </c>
    </row>
    <row r="884" spans="1:8" x14ac:dyDescent="0.25">
      <c r="A884" s="14">
        <v>65900</v>
      </c>
      <c r="B884" s="14" t="s">
        <v>19</v>
      </c>
      <c r="C884" s="14" t="s">
        <v>772</v>
      </c>
      <c r="D884" s="14" t="s">
        <v>76</v>
      </c>
      <c r="E884" s="15" t="s">
        <v>107</v>
      </c>
      <c r="F884" s="16"/>
      <c r="G884" s="17" t="s">
        <v>773</v>
      </c>
      <c r="H884" s="17">
        <v>67020</v>
      </c>
    </row>
    <row r="885" spans="1:8" x14ac:dyDescent="0.25">
      <c r="A885" s="14">
        <v>66000</v>
      </c>
      <c r="B885" s="14" t="s">
        <v>19</v>
      </c>
      <c r="C885" s="14" t="s">
        <v>774</v>
      </c>
      <c r="D885" s="14" t="s">
        <v>76</v>
      </c>
      <c r="E885" s="15" t="s">
        <v>107</v>
      </c>
      <c r="F885" s="16"/>
      <c r="G885" s="17"/>
      <c r="H885" s="17"/>
    </row>
    <row r="886" spans="1:8" x14ac:dyDescent="0.25">
      <c r="A886" s="14">
        <v>66030</v>
      </c>
      <c r="B886" s="14" t="s">
        <v>55</v>
      </c>
      <c r="C886" s="14" t="s">
        <v>775</v>
      </c>
      <c r="D886" s="14" t="s">
        <v>76</v>
      </c>
      <c r="E886" s="15" t="s">
        <v>107</v>
      </c>
      <c r="F886" s="16"/>
      <c r="G886" s="17" t="s">
        <v>774</v>
      </c>
      <c r="H886" s="17">
        <v>66000</v>
      </c>
    </row>
    <row r="887" spans="1:8" x14ac:dyDescent="0.25">
      <c r="A887" s="14">
        <v>66040</v>
      </c>
      <c r="B887" s="14" t="s">
        <v>55</v>
      </c>
      <c r="C887" s="14" t="s">
        <v>776</v>
      </c>
      <c r="D887" s="14" t="s">
        <v>76</v>
      </c>
      <c r="E887" s="15" t="s">
        <v>107</v>
      </c>
      <c r="F887" s="16"/>
      <c r="G887" s="17" t="s">
        <v>774</v>
      </c>
      <c r="H887" s="17">
        <v>66000</v>
      </c>
    </row>
    <row r="888" spans="1:8" x14ac:dyDescent="0.25">
      <c r="A888" s="14">
        <v>66050</v>
      </c>
      <c r="B888" s="14" t="s">
        <v>55</v>
      </c>
      <c r="C888" s="14" t="s">
        <v>777</v>
      </c>
      <c r="D888" s="14" t="s">
        <v>76</v>
      </c>
      <c r="E888" s="15"/>
      <c r="F888" s="16" t="s">
        <v>53</v>
      </c>
      <c r="G888" s="17" t="s">
        <v>774</v>
      </c>
      <c r="H888" s="17">
        <v>66000</v>
      </c>
    </row>
    <row r="889" spans="1:8" x14ac:dyDescent="0.25">
      <c r="A889" s="14">
        <v>66060</v>
      </c>
      <c r="B889" s="14" t="s">
        <v>55</v>
      </c>
      <c r="C889" s="14" t="s">
        <v>778</v>
      </c>
      <c r="D889" s="14" t="s">
        <v>76</v>
      </c>
      <c r="E889" s="15" t="s">
        <v>27</v>
      </c>
      <c r="F889" s="16"/>
      <c r="G889" s="17" t="s">
        <v>774</v>
      </c>
      <c r="H889" s="17">
        <v>66000</v>
      </c>
    </row>
    <row r="890" spans="1:8" x14ac:dyDescent="0.25">
      <c r="A890" s="14">
        <v>66130</v>
      </c>
      <c r="B890" s="14" t="s">
        <v>63</v>
      </c>
      <c r="C890" s="14" t="s">
        <v>780</v>
      </c>
      <c r="D890" s="14" t="s">
        <v>76</v>
      </c>
      <c r="E890" s="15" t="s">
        <v>27</v>
      </c>
      <c r="F890" s="16"/>
      <c r="G890" s="17"/>
      <c r="H890" s="17"/>
    </row>
    <row r="891" spans="1:8" x14ac:dyDescent="0.25">
      <c r="A891" s="14">
        <v>66100</v>
      </c>
      <c r="B891" s="14" t="s">
        <v>19</v>
      </c>
      <c r="C891" s="14" t="s">
        <v>779</v>
      </c>
      <c r="D891" s="14" t="s">
        <v>76</v>
      </c>
      <c r="E891" s="15" t="s">
        <v>27</v>
      </c>
      <c r="F891" s="16"/>
      <c r="G891" s="17" t="s">
        <v>780</v>
      </c>
      <c r="H891" s="17">
        <v>66130</v>
      </c>
    </row>
    <row r="892" spans="1:8" x14ac:dyDescent="0.25">
      <c r="A892" s="14">
        <v>66150</v>
      </c>
      <c r="B892" s="14" t="s">
        <v>19</v>
      </c>
      <c r="C892" s="14" t="s">
        <v>781</v>
      </c>
      <c r="D892" s="14" t="s">
        <v>76</v>
      </c>
      <c r="E892" s="15" t="s">
        <v>27</v>
      </c>
      <c r="F892" s="16"/>
      <c r="G892" s="17"/>
      <c r="H892" s="17"/>
    </row>
    <row r="893" spans="1:8" x14ac:dyDescent="0.25">
      <c r="A893" s="14">
        <v>66200</v>
      </c>
      <c r="B893" s="14" t="s">
        <v>19</v>
      </c>
      <c r="C893" s="14" t="s">
        <v>782</v>
      </c>
      <c r="D893" s="14" t="s">
        <v>76</v>
      </c>
      <c r="E893" s="15" t="s">
        <v>107</v>
      </c>
      <c r="F893" s="16"/>
      <c r="G893" s="17"/>
      <c r="H893" s="17"/>
    </row>
    <row r="894" spans="1:8" x14ac:dyDescent="0.25">
      <c r="A894" s="14">
        <v>66250</v>
      </c>
      <c r="B894" s="14" t="s">
        <v>19</v>
      </c>
      <c r="C894" s="14" t="s">
        <v>783</v>
      </c>
      <c r="D894" s="14" t="s">
        <v>76</v>
      </c>
      <c r="E894" s="15" t="s">
        <v>27</v>
      </c>
      <c r="F894" s="16"/>
      <c r="G894" s="17"/>
      <c r="H894" s="17"/>
    </row>
    <row r="895" spans="1:8" x14ac:dyDescent="0.25">
      <c r="A895" s="14">
        <v>66300</v>
      </c>
      <c r="B895" s="14" t="s">
        <v>19</v>
      </c>
      <c r="C895" s="14" t="s">
        <v>784</v>
      </c>
      <c r="D895" s="14" t="s">
        <v>76</v>
      </c>
      <c r="E895" s="15" t="s">
        <v>27</v>
      </c>
      <c r="F895" s="16"/>
      <c r="G895" s="17"/>
      <c r="H895" s="17"/>
    </row>
    <row r="896" spans="1:8" x14ac:dyDescent="0.25">
      <c r="A896" s="14">
        <v>66400</v>
      </c>
      <c r="B896" s="14" t="s">
        <v>19</v>
      </c>
      <c r="C896" s="14" t="s">
        <v>785</v>
      </c>
      <c r="D896" s="14" t="s">
        <v>76</v>
      </c>
      <c r="E896" s="15" t="s">
        <v>27</v>
      </c>
      <c r="F896" s="16"/>
      <c r="G896" s="17"/>
      <c r="H896" s="17"/>
    </row>
    <row r="897" spans="1:8" x14ac:dyDescent="0.25">
      <c r="A897" s="14">
        <v>66510</v>
      </c>
      <c r="B897" s="14" t="s">
        <v>19</v>
      </c>
      <c r="C897" s="14" t="s">
        <v>786</v>
      </c>
      <c r="D897" s="14" t="s">
        <v>76</v>
      </c>
      <c r="E897" s="15" t="s">
        <v>27</v>
      </c>
      <c r="F897" s="16"/>
      <c r="G897" s="17" t="s">
        <v>780</v>
      </c>
      <c r="H897" s="17">
        <v>66130</v>
      </c>
    </row>
    <row r="898" spans="1:8" x14ac:dyDescent="0.25">
      <c r="A898" s="14">
        <v>66750</v>
      </c>
      <c r="B898" s="14" t="s">
        <v>63</v>
      </c>
      <c r="C898" s="14" t="s">
        <v>765</v>
      </c>
      <c r="D898" s="14" t="s">
        <v>76</v>
      </c>
      <c r="E898" s="15" t="s">
        <v>347</v>
      </c>
      <c r="F898" s="16"/>
      <c r="G898" s="17"/>
      <c r="H898" s="17"/>
    </row>
    <row r="899" spans="1:8" x14ac:dyDescent="0.25">
      <c r="A899" s="14">
        <v>66550</v>
      </c>
      <c r="B899" s="14" t="s">
        <v>19</v>
      </c>
      <c r="C899" s="14" t="s">
        <v>787</v>
      </c>
      <c r="D899" s="14" t="s">
        <v>76</v>
      </c>
      <c r="E899" s="15" t="s">
        <v>107</v>
      </c>
      <c r="F899" s="16"/>
      <c r="G899" s="17" t="s">
        <v>765</v>
      </c>
      <c r="H899" s="17">
        <v>66750</v>
      </c>
    </row>
    <row r="900" spans="1:8" x14ac:dyDescent="0.25">
      <c r="A900" s="14">
        <v>66800</v>
      </c>
      <c r="B900" s="14" t="s">
        <v>19</v>
      </c>
      <c r="C900" s="14" t="s">
        <v>788</v>
      </c>
      <c r="D900" s="14" t="s">
        <v>76</v>
      </c>
      <c r="E900" s="15" t="s">
        <v>22</v>
      </c>
      <c r="F900" s="16"/>
      <c r="G900" s="17"/>
      <c r="H900" s="17"/>
    </row>
    <row r="901" spans="1:8" x14ac:dyDescent="0.25">
      <c r="A901" s="14">
        <v>66900</v>
      </c>
      <c r="B901" s="14" t="s">
        <v>19</v>
      </c>
      <c r="C901" s="14" t="s">
        <v>789</v>
      </c>
      <c r="D901" s="14" t="s">
        <v>76</v>
      </c>
      <c r="E901" s="15" t="s">
        <v>27</v>
      </c>
      <c r="F901" s="16"/>
      <c r="G901" s="17"/>
      <c r="H901" s="17"/>
    </row>
    <row r="902" spans="1:8" x14ac:dyDescent="0.25">
      <c r="A902" s="14">
        <v>66930</v>
      </c>
      <c r="B902" s="14" t="s">
        <v>19</v>
      </c>
      <c r="C902" s="14" t="s">
        <v>790</v>
      </c>
      <c r="D902" s="14" t="s">
        <v>76</v>
      </c>
      <c r="E902" s="15" t="s">
        <v>27</v>
      </c>
      <c r="F902" s="16"/>
      <c r="G902" s="17"/>
      <c r="H902" s="17"/>
    </row>
    <row r="903" spans="1:8" x14ac:dyDescent="0.25">
      <c r="A903" s="14">
        <v>66960</v>
      </c>
      <c r="B903" s="14" t="s">
        <v>19</v>
      </c>
      <c r="C903" s="14" t="s">
        <v>791</v>
      </c>
      <c r="D903" s="14" t="s">
        <v>76</v>
      </c>
      <c r="E903" s="15" t="s">
        <v>27</v>
      </c>
      <c r="F903" s="16"/>
      <c r="G903" s="17"/>
      <c r="H903" s="17"/>
    </row>
    <row r="904" spans="1:8" x14ac:dyDescent="0.25">
      <c r="A904" s="14">
        <v>67020</v>
      </c>
      <c r="B904" s="14" t="s">
        <v>63</v>
      </c>
      <c r="C904" s="14" t="s">
        <v>773</v>
      </c>
      <c r="D904" s="14" t="s">
        <v>76</v>
      </c>
      <c r="E904" s="15" t="s">
        <v>107</v>
      </c>
      <c r="F904" s="16"/>
      <c r="G904" s="17"/>
      <c r="H904" s="17"/>
    </row>
    <row r="905" spans="1:8" x14ac:dyDescent="0.25">
      <c r="A905" s="14">
        <v>67000</v>
      </c>
      <c r="B905" s="14" t="s">
        <v>19</v>
      </c>
      <c r="C905" s="14" t="s">
        <v>792</v>
      </c>
      <c r="D905" s="14" t="s">
        <v>76</v>
      </c>
      <c r="E905" s="15" t="s">
        <v>107</v>
      </c>
      <c r="F905" s="16"/>
      <c r="G905" s="17" t="s">
        <v>773</v>
      </c>
      <c r="H905" s="17">
        <v>67020</v>
      </c>
    </row>
    <row r="906" spans="1:8" x14ac:dyDescent="0.25">
      <c r="A906" s="14">
        <v>67050</v>
      </c>
      <c r="B906" s="14" t="s">
        <v>19</v>
      </c>
      <c r="C906" s="14" t="s">
        <v>793</v>
      </c>
      <c r="D906" s="14" t="s">
        <v>76</v>
      </c>
      <c r="E906" s="15" t="s">
        <v>27</v>
      </c>
      <c r="F906" s="16"/>
      <c r="G906" s="17"/>
      <c r="H906" s="17"/>
    </row>
    <row r="907" spans="1:8" x14ac:dyDescent="0.25">
      <c r="A907" s="14">
        <v>67100</v>
      </c>
      <c r="B907" s="14" t="s">
        <v>19</v>
      </c>
      <c r="C907" s="14" t="s">
        <v>794</v>
      </c>
      <c r="D907" s="14" t="s">
        <v>76</v>
      </c>
      <c r="E907" s="15" t="s">
        <v>107</v>
      </c>
      <c r="F907" s="16"/>
      <c r="G907" s="17"/>
      <c r="H907" s="17"/>
    </row>
    <row r="908" spans="1:8" x14ac:dyDescent="0.25">
      <c r="A908" s="14">
        <v>67200</v>
      </c>
      <c r="B908" s="14" t="s">
        <v>19</v>
      </c>
      <c r="C908" s="14" t="s">
        <v>795</v>
      </c>
      <c r="D908" s="14" t="s">
        <v>76</v>
      </c>
      <c r="E908" s="15" t="s">
        <v>107</v>
      </c>
      <c r="F908" s="16"/>
      <c r="G908" s="17"/>
      <c r="H908" s="17"/>
    </row>
    <row r="909" spans="1:8" x14ac:dyDescent="0.25">
      <c r="A909" s="14">
        <v>67300</v>
      </c>
      <c r="B909" s="14" t="s">
        <v>19</v>
      </c>
      <c r="C909" s="14" t="s">
        <v>796</v>
      </c>
      <c r="D909" s="14" t="s">
        <v>76</v>
      </c>
      <c r="E909" s="15" t="s">
        <v>107</v>
      </c>
      <c r="F909" s="16"/>
      <c r="G909" s="17"/>
      <c r="H909" s="17"/>
    </row>
    <row r="910" spans="1:8" x14ac:dyDescent="0.25">
      <c r="A910" s="30">
        <v>463164</v>
      </c>
      <c r="B910" s="30" t="s">
        <v>4891</v>
      </c>
      <c r="C910" s="30" t="s">
        <v>5055</v>
      </c>
      <c r="D910" s="72"/>
      <c r="E910" s="72"/>
      <c r="F910" s="78"/>
      <c r="G910" s="72"/>
      <c r="H910" s="72"/>
    </row>
    <row r="911" spans="1:8" x14ac:dyDescent="0.25">
      <c r="A911" s="14">
        <v>67400</v>
      </c>
      <c r="B911" s="14" t="s">
        <v>19</v>
      </c>
      <c r="C911" s="14" t="s">
        <v>797</v>
      </c>
      <c r="D911" s="14" t="s">
        <v>798</v>
      </c>
      <c r="E911" s="15" t="s">
        <v>24</v>
      </c>
      <c r="F911" s="16"/>
      <c r="G911" s="17"/>
      <c r="H911" s="17"/>
    </row>
    <row r="912" spans="1:8" x14ac:dyDescent="0.25">
      <c r="A912" s="30">
        <v>463165</v>
      </c>
      <c r="B912" s="30" t="s">
        <v>4891</v>
      </c>
      <c r="C912" s="30" t="s">
        <v>5056</v>
      </c>
      <c r="D912" s="72"/>
      <c r="E912" s="72"/>
      <c r="F912" s="78"/>
      <c r="G912" s="72"/>
      <c r="H912" s="72"/>
    </row>
    <row r="913" spans="1:8" x14ac:dyDescent="0.25">
      <c r="A913" s="14">
        <v>67450</v>
      </c>
      <c r="B913" s="14" t="s">
        <v>19</v>
      </c>
      <c r="C913" s="14" t="s">
        <v>799</v>
      </c>
      <c r="D913" s="14" t="s">
        <v>368</v>
      </c>
      <c r="E913" s="15" t="s">
        <v>27</v>
      </c>
      <c r="F913" s="16"/>
      <c r="G913" s="17"/>
      <c r="H913" s="17"/>
    </row>
    <row r="914" spans="1:8" x14ac:dyDescent="0.25">
      <c r="A914" s="30">
        <v>463166</v>
      </c>
      <c r="B914" s="30" t="s">
        <v>4891</v>
      </c>
      <c r="C914" s="30" t="s">
        <v>5057</v>
      </c>
      <c r="D914" s="72"/>
      <c r="E914" s="72"/>
      <c r="F914" s="78"/>
      <c r="G914" s="72"/>
      <c r="H914" s="72"/>
    </row>
    <row r="915" spans="1:8" x14ac:dyDescent="0.25">
      <c r="A915" s="14">
        <v>67500</v>
      </c>
      <c r="B915" s="14" t="s">
        <v>19</v>
      </c>
      <c r="C915" s="14" t="s">
        <v>800</v>
      </c>
      <c r="D915" s="14" t="s">
        <v>801</v>
      </c>
      <c r="E915" s="15" t="s">
        <v>107</v>
      </c>
      <c r="F915" s="16"/>
      <c r="G915" s="17"/>
      <c r="H915" s="17"/>
    </row>
    <row r="916" spans="1:8" x14ac:dyDescent="0.25">
      <c r="A916" s="14">
        <v>67600</v>
      </c>
      <c r="B916" s="14" t="s">
        <v>19</v>
      </c>
      <c r="C916" s="14" t="s">
        <v>802</v>
      </c>
      <c r="D916" s="14" t="s">
        <v>801</v>
      </c>
      <c r="E916" s="15" t="s">
        <v>22</v>
      </c>
      <c r="F916" s="16"/>
      <c r="G916" s="17"/>
      <c r="H916" s="17"/>
    </row>
    <row r="917" spans="1:8" x14ac:dyDescent="0.25">
      <c r="A917" s="30">
        <v>463167</v>
      </c>
      <c r="B917" s="30" t="s">
        <v>4891</v>
      </c>
      <c r="C917" s="30" t="s">
        <v>5058</v>
      </c>
      <c r="D917" s="72"/>
      <c r="E917" s="72"/>
      <c r="F917" s="78"/>
      <c r="G917" s="72"/>
      <c r="H917" s="72"/>
    </row>
    <row r="918" spans="1:8" x14ac:dyDescent="0.25">
      <c r="A918" s="14">
        <v>67700</v>
      </c>
      <c r="B918" s="14" t="s">
        <v>19</v>
      </c>
      <c r="C918" s="14" t="s">
        <v>803</v>
      </c>
      <c r="D918" s="14" t="s">
        <v>804</v>
      </c>
      <c r="E918" s="15" t="s">
        <v>27</v>
      </c>
      <c r="F918" s="16"/>
      <c r="G918" s="17"/>
      <c r="H918" s="17"/>
    </row>
    <row r="919" spans="1:8" x14ac:dyDescent="0.25">
      <c r="A919" s="30">
        <v>463168</v>
      </c>
      <c r="B919" s="30" t="s">
        <v>4891</v>
      </c>
      <c r="C919" s="30" t="s">
        <v>5059</v>
      </c>
      <c r="D919" s="72"/>
      <c r="E919" s="72"/>
      <c r="F919" s="78"/>
      <c r="G919" s="72"/>
      <c r="H919" s="72"/>
    </row>
    <row r="920" spans="1:8" x14ac:dyDescent="0.25">
      <c r="A920" s="14">
        <v>67800</v>
      </c>
      <c r="B920" s="14" t="s">
        <v>19</v>
      </c>
      <c r="C920" s="14" t="s">
        <v>805</v>
      </c>
      <c r="D920" s="14" t="s">
        <v>137</v>
      </c>
      <c r="E920" s="15" t="s">
        <v>22</v>
      </c>
      <c r="F920" s="16"/>
      <c r="G920" s="17"/>
      <c r="H920" s="17"/>
    </row>
    <row r="921" spans="1:8" x14ac:dyDescent="0.25">
      <c r="A921" s="30">
        <v>463169</v>
      </c>
      <c r="B921" s="30" t="s">
        <v>4891</v>
      </c>
      <c r="C921" s="30" t="s">
        <v>5060</v>
      </c>
      <c r="D921" s="72"/>
      <c r="E921" s="72"/>
      <c r="F921" s="78"/>
      <c r="G921" s="72"/>
      <c r="H921" s="72"/>
    </row>
    <row r="922" spans="1:8" x14ac:dyDescent="0.25">
      <c r="A922" s="14">
        <v>67900</v>
      </c>
      <c r="B922" s="14" t="s">
        <v>19</v>
      </c>
      <c r="C922" s="14" t="s">
        <v>806</v>
      </c>
      <c r="D922" s="14" t="s">
        <v>368</v>
      </c>
      <c r="E922" s="15" t="s">
        <v>22</v>
      </c>
      <c r="F922" s="16"/>
      <c r="G922" s="17"/>
      <c r="H922" s="17"/>
    </row>
    <row r="923" spans="1:8" x14ac:dyDescent="0.25">
      <c r="A923" s="18">
        <v>67950</v>
      </c>
      <c r="B923" s="18" t="s">
        <v>66</v>
      </c>
      <c r="C923" s="18" t="s">
        <v>807</v>
      </c>
      <c r="D923" s="18" t="s">
        <v>368</v>
      </c>
      <c r="E923" s="19" t="s">
        <v>22</v>
      </c>
      <c r="F923" s="20"/>
      <c r="G923" s="21" t="s">
        <v>806</v>
      </c>
      <c r="H923" s="21">
        <v>67900</v>
      </c>
    </row>
    <row r="924" spans="1:8" x14ac:dyDescent="0.25">
      <c r="A924" s="14">
        <v>68000</v>
      </c>
      <c r="B924" s="14" t="s">
        <v>19</v>
      </c>
      <c r="C924" s="14" t="s">
        <v>808</v>
      </c>
      <c r="D924" s="14" t="s">
        <v>368</v>
      </c>
      <c r="E924" s="15" t="s">
        <v>22</v>
      </c>
      <c r="F924" s="16"/>
      <c r="G924" s="17"/>
      <c r="H924" s="17"/>
    </row>
    <row r="925" spans="1:8" x14ac:dyDescent="0.25">
      <c r="A925" s="30">
        <v>463170</v>
      </c>
      <c r="B925" s="30" t="s">
        <v>4891</v>
      </c>
      <c r="C925" s="30" t="s">
        <v>5061</v>
      </c>
      <c r="D925" s="72"/>
      <c r="E925" s="72"/>
      <c r="F925" s="78"/>
      <c r="G925" s="72"/>
      <c r="H925" s="72"/>
    </row>
    <row r="926" spans="1:8" x14ac:dyDescent="0.25">
      <c r="A926" s="14">
        <v>68100</v>
      </c>
      <c r="B926" s="14" t="s">
        <v>19</v>
      </c>
      <c r="C926" s="14" t="s">
        <v>809</v>
      </c>
      <c r="D926" s="14" t="s">
        <v>810</v>
      </c>
      <c r="E926" s="15" t="s">
        <v>22</v>
      </c>
      <c r="F926" s="16"/>
      <c r="G926" s="17"/>
      <c r="H926" s="17"/>
    </row>
    <row r="927" spans="1:8" x14ac:dyDescent="0.25">
      <c r="A927" s="30">
        <v>463171</v>
      </c>
      <c r="B927" s="30" t="s">
        <v>4891</v>
      </c>
      <c r="C927" s="30" t="s">
        <v>5062</v>
      </c>
      <c r="D927" s="72"/>
      <c r="E927" s="72"/>
      <c r="F927" s="78"/>
      <c r="G927" s="72"/>
      <c r="H927" s="72"/>
    </row>
    <row r="928" spans="1:8" x14ac:dyDescent="0.25">
      <c r="A928" s="14">
        <v>68200</v>
      </c>
      <c r="B928" s="14" t="s">
        <v>19</v>
      </c>
      <c r="C928" s="14" t="s">
        <v>811</v>
      </c>
      <c r="D928" s="14" t="s">
        <v>123</v>
      </c>
      <c r="E928" s="15" t="s">
        <v>107</v>
      </c>
      <c r="F928" s="16"/>
      <c r="G928" s="17"/>
      <c r="H928" s="17"/>
    </row>
    <row r="929" spans="1:8" x14ac:dyDescent="0.25">
      <c r="A929" s="14">
        <v>68300</v>
      </c>
      <c r="B929" s="14" t="s">
        <v>19</v>
      </c>
      <c r="C929" s="14" t="s">
        <v>812</v>
      </c>
      <c r="D929" s="14" t="s">
        <v>123</v>
      </c>
      <c r="E929" s="15" t="s">
        <v>27</v>
      </c>
      <c r="F929" s="16"/>
      <c r="G929" s="17"/>
      <c r="H929" s="17"/>
    </row>
    <row r="930" spans="1:8" x14ac:dyDescent="0.25">
      <c r="A930" s="30">
        <v>463172</v>
      </c>
      <c r="B930" s="30" t="s">
        <v>4891</v>
      </c>
      <c r="C930" s="30" t="s">
        <v>5063</v>
      </c>
      <c r="D930" s="72"/>
      <c r="E930" s="72"/>
      <c r="F930" s="78"/>
      <c r="G930" s="72"/>
      <c r="H930" s="72"/>
    </row>
    <row r="931" spans="1:8" x14ac:dyDescent="0.25">
      <c r="A931" s="14">
        <v>68400</v>
      </c>
      <c r="B931" s="14" t="s">
        <v>19</v>
      </c>
      <c r="C931" s="14" t="s">
        <v>813</v>
      </c>
      <c r="D931" s="14" t="s">
        <v>120</v>
      </c>
      <c r="E931" s="15" t="s">
        <v>22</v>
      </c>
      <c r="F931" s="16"/>
      <c r="G931" s="17"/>
      <c r="H931" s="17"/>
    </row>
    <row r="932" spans="1:8" x14ac:dyDescent="0.25">
      <c r="A932" s="30">
        <v>463173</v>
      </c>
      <c r="B932" s="30" t="s">
        <v>4891</v>
      </c>
      <c r="C932" s="30" t="s">
        <v>5064</v>
      </c>
      <c r="D932" s="72"/>
      <c r="E932" s="72"/>
      <c r="F932" s="78"/>
      <c r="G932" s="72"/>
      <c r="H932" s="72"/>
    </row>
    <row r="933" spans="1:8" x14ac:dyDescent="0.25">
      <c r="A933" s="14">
        <v>68600</v>
      </c>
      <c r="B933" s="14" t="s">
        <v>19</v>
      </c>
      <c r="C933" s="14" t="s">
        <v>814</v>
      </c>
      <c r="D933" s="14" t="s">
        <v>46</v>
      </c>
      <c r="E933" s="15" t="s">
        <v>22</v>
      </c>
      <c r="F933" s="16"/>
      <c r="G933" s="17"/>
      <c r="H933" s="17"/>
    </row>
    <row r="934" spans="1:8" x14ac:dyDescent="0.25">
      <c r="A934" s="30">
        <v>463174</v>
      </c>
      <c r="B934" s="30" t="s">
        <v>4891</v>
      </c>
      <c r="C934" s="30" t="s">
        <v>5065</v>
      </c>
      <c r="D934" s="72"/>
      <c r="E934" s="72"/>
      <c r="F934" s="78"/>
      <c r="G934" s="72"/>
      <c r="H934" s="72"/>
    </row>
    <row r="935" spans="1:8" x14ac:dyDescent="0.25">
      <c r="A935" s="14">
        <v>68800</v>
      </c>
      <c r="B935" s="14" t="s">
        <v>19</v>
      </c>
      <c r="C935" s="14" t="s">
        <v>815</v>
      </c>
      <c r="D935" s="14" t="s">
        <v>120</v>
      </c>
      <c r="E935" s="15"/>
      <c r="F935" s="16" t="s">
        <v>53</v>
      </c>
      <c r="G935" s="17"/>
      <c r="H935" s="17"/>
    </row>
    <row r="936" spans="1:8" x14ac:dyDescent="0.25">
      <c r="A936" s="14">
        <v>69000</v>
      </c>
      <c r="B936" s="14" t="s">
        <v>19</v>
      </c>
      <c r="C936" s="14" t="s">
        <v>816</v>
      </c>
      <c r="D936" s="14" t="s">
        <v>120</v>
      </c>
      <c r="E936" s="15" t="s">
        <v>22</v>
      </c>
      <c r="F936" s="16"/>
      <c r="G936" s="17"/>
      <c r="H936" s="17"/>
    </row>
    <row r="937" spans="1:8" x14ac:dyDescent="0.25">
      <c r="A937" s="14">
        <v>69100</v>
      </c>
      <c r="B937" s="14" t="s">
        <v>55</v>
      </c>
      <c r="C937" s="14" t="s">
        <v>817</v>
      </c>
      <c r="D937" s="14" t="s">
        <v>120</v>
      </c>
      <c r="E937" s="15" t="s">
        <v>22</v>
      </c>
      <c r="F937" s="16"/>
      <c r="G937" s="17" t="s">
        <v>816</v>
      </c>
      <c r="H937" s="17">
        <v>69000</v>
      </c>
    </row>
    <row r="938" spans="1:8" x14ac:dyDescent="0.25">
      <c r="A938" s="14">
        <v>69200</v>
      </c>
      <c r="B938" s="14" t="s">
        <v>55</v>
      </c>
      <c r="C938" s="14" t="s">
        <v>818</v>
      </c>
      <c r="D938" s="14" t="s">
        <v>120</v>
      </c>
      <c r="E938" s="15" t="s">
        <v>22</v>
      </c>
      <c r="F938" s="16"/>
      <c r="G938" s="17" t="s">
        <v>816</v>
      </c>
      <c r="H938" s="17">
        <v>69000</v>
      </c>
    </row>
    <row r="939" spans="1:8" x14ac:dyDescent="0.25">
      <c r="A939" s="14">
        <v>69600</v>
      </c>
      <c r="B939" s="14" t="s">
        <v>19</v>
      </c>
      <c r="C939" s="14" t="s">
        <v>819</v>
      </c>
      <c r="D939" s="14" t="s">
        <v>120</v>
      </c>
      <c r="E939" s="15" t="s">
        <v>22</v>
      </c>
      <c r="F939" s="16"/>
      <c r="G939" s="17"/>
      <c r="H939" s="17"/>
    </row>
    <row r="940" spans="1:8" x14ac:dyDescent="0.25">
      <c r="A940" s="14">
        <v>69700</v>
      </c>
      <c r="B940" s="14" t="s">
        <v>19</v>
      </c>
      <c r="C940" s="14" t="s">
        <v>820</v>
      </c>
      <c r="D940" s="14" t="s">
        <v>120</v>
      </c>
      <c r="E940" s="15"/>
      <c r="F940" s="16" t="s">
        <v>53</v>
      </c>
      <c r="G940" s="17"/>
      <c r="H940" s="17"/>
    </row>
    <row r="941" spans="1:8" x14ac:dyDescent="0.25">
      <c r="A941" s="14">
        <v>69800</v>
      </c>
      <c r="B941" s="14" t="s">
        <v>19</v>
      </c>
      <c r="C941" s="14" t="s">
        <v>821</v>
      </c>
      <c r="D941" s="14" t="s">
        <v>120</v>
      </c>
      <c r="E941" s="15"/>
      <c r="F941" s="16" t="s">
        <v>53</v>
      </c>
      <c r="G941" s="17"/>
      <c r="H941" s="17"/>
    </row>
    <row r="942" spans="1:8" x14ac:dyDescent="0.25">
      <c r="A942" s="14">
        <v>69900</v>
      </c>
      <c r="B942" s="14" t="s">
        <v>19</v>
      </c>
      <c r="C942" s="14" t="s">
        <v>822</v>
      </c>
      <c r="D942" s="14" t="s">
        <v>120</v>
      </c>
      <c r="E942" s="15" t="s">
        <v>22</v>
      </c>
      <c r="F942" s="16"/>
      <c r="G942" s="17"/>
      <c r="H942" s="17"/>
    </row>
    <row r="943" spans="1:8" x14ac:dyDescent="0.25">
      <c r="A943" s="14">
        <v>70000</v>
      </c>
      <c r="B943" s="14" t="s">
        <v>55</v>
      </c>
      <c r="C943" s="14" t="s">
        <v>823</v>
      </c>
      <c r="D943" s="14" t="s">
        <v>120</v>
      </c>
      <c r="E943" s="15" t="s">
        <v>22</v>
      </c>
      <c r="F943" s="16"/>
      <c r="G943" s="17" t="s">
        <v>822</v>
      </c>
      <c r="H943" s="17">
        <v>69900</v>
      </c>
    </row>
    <row r="944" spans="1:8" x14ac:dyDescent="0.25">
      <c r="A944" s="14">
        <v>70100</v>
      </c>
      <c r="B944" s="14" t="s">
        <v>55</v>
      </c>
      <c r="C944" s="14" t="s">
        <v>824</v>
      </c>
      <c r="D944" s="14" t="s">
        <v>120</v>
      </c>
      <c r="E944" s="15" t="s">
        <v>22</v>
      </c>
      <c r="F944" s="16"/>
      <c r="G944" s="17" t="s">
        <v>822</v>
      </c>
      <c r="H944" s="17">
        <v>69900</v>
      </c>
    </row>
    <row r="945" spans="1:8" x14ac:dyDescent="0.25">
      <c r="A945" s="14">
        <v>70200</v>
      </c>
      <c r="B945" s="14" t="s">
        <v>19</v>
      </c>
      <c r="C945" s="14" t="s">
        <v>825</v>
      </c>
      <c r="D945" s="14" t="s">
        <v>120</v>
      </c>
      <c r="E945" s="15" t="s">
        <v>107</v>
      </c>
      <c r="F945" s="16"/>
      <c r="G945" s="17"/>
      <c r="H945" s="17"/>
    </row>
    <row r="946" spans="1:8" x14ac:dyDescent="0.25">
      <c r="A946" s="14">
        <v>70300</v>
      </c>
      <c r="B946" s="14" t="s">
        <v>19</v>
      </c>
      <c r="C946" s="14" t="s">
        <v>826</v>
      </c>
      <c r="D946" s="14" t="s">
        <v>120</v>
      </c>
      <c r="E946" s="15" t="s">
        <v>22</v>
      </c>
      <c r="F946" s="16"/>
      <c r="G946" s="17"/>
      <c r="H946" s="17"/>
    </row>
    <row r="947" spans="1:8" x14ac:dyDescent="0.25">
      <c r="A947" s="35">
        <v>464229</v>
      </c>
      <c r="B947" s="35" t="s">
        <v>4891</v>
      </c>
      <c r="C947" s="35" t="s">
        <v>828</v>
      </c>
      <c r="D947" s="72"/>
      <c r="E947" s="72"/>
      <c r="F947" s="78"/>
      <c r="G947" s="72"/>
      <c r="H947" s="72"/>
    </row>
    <row r="948" spans="1:8" x14ac:dyDescent="0.25">
      <c r="A948" s="30">
        <v>463175</v>
      </c>
      <c r="B948" s="30" t="s">
        <v>4891</v>
      </c>
      <c r="C948" s="30" t="s">
        <v>5066</v>
      </c>
      <c r="D948" s="72"/>
      <c r="E948" s="72"/>
      <c r="F948" s="78"/>
      <c r="G948" s="72"/>
      <c r="H948" s="72"/>
    </row>
    <row r="949" spans="1:8" x14ac:dyDescent="0.25">
      <c r="A949" s="14">
        <v>70400</v>
      </c>
      <c r="B949" s="14" t="s">
        <v>19</v>
      </c>
      <c r="C949" s="14" t="s">
        <v>827</v>
      </c>
      <c r="D949" s="14" t="s">
        <v>828</v>
      </c>
      <c r="E949" s="15" t="s">
        <v>22</v>
      </c>
      <c r="F949" s="16"/>
      <c r="G949" s="17"/>
      <c r="H949" s="17"/>
    </row>
    <row r="950" spans="1:8" x14ac:dyDescent="0.25">
      <c r="A950" s="35">
        <v>464230</v>
      </c>
      <c r="B950" s="35" t="s">
        <v>4891</v>
      </c>
      <c r="C950" s="35" t="s">
        <v>830</v>
      </c>
      <c r="D950" s="72"/>
      <c r="E950" s="72"/>
      <c r="F950" s="78"/>
      <c r="G950" s="72"/>
      <c r="H950" s="72"/>
    </row>
    <row r="951" spans="1:8" x14ac:dyDescent="0.25">
      <c r="A951" s="30">
        <v>463176</v>
      </c>
      <c r="B951" s="30" t="s">
        <v>4891</v>
      </c>
      <c r="C951" s="30" t="s">
        <v>5067</v>
      </c>
      <c r="D951" s="72"/>
      <c r="E951" s="72"/>
      <c r="F951" s="78"/>
      <c r="G951" s="72"/>
      <c r="H951" s="72"/>
    </row>
    <row r="952" spans="1:8" x14ac:dyDescent="0.25">
      <c r="A952" s="14">
        <v>70500</v>
      </c>
      <c r="B952" s="14" t="s">
        <v>19</v>
      </c>
      <c r="C952" s="14" t="s">
        <v>829</v>
      </c>
      <c r="D952" s="14" t="s">
        <v>830</v>
      </c>
      <c r="E952" s="15" t="s">
        <v>22</v>
      </c>
      <c r="F952" s="16"/>
      <c r="G952" s="17"/>
      <c r="H952" s="17"/>
    </row>
    <row r="953" spans="1:8" x14ac:dyDescent="0.25">
      <c r="A953" s="30">
        <v>463177</v>
      </c>
      <c r="B953" s="30" t="s">
        <v>4891</v>
      </c>
      <c r="C953" s="30" t="s">
        <v>5068</v>
      </c>
      <c r="D953" s="72"/>
      <c r="E953" s="72"/>
      <c r="F953" s="78"/>
      <c r="G953" s="72"/>
      <c r="H953" s="72"/>
    </row>
    <row r="954" spans="1:8" x14ac:dyDescent="0.25">
      <c r="A954" s="14">
        <v>70550</v>
      </c>
      <c r="B954" s="14" t="s">
        <v>19</v>
      </c>
      <c r="C954" s="14" t="s">
        <v>831</v>
      </c>
      <c r="D954" s="14" t="s">
        <v>832</v>
      </c>
      <c r="E954" s="15"/>
      <c r="F954" s="16"/>
      <c r="G954" s="17"/>
      <c r="H954" s="17"/>
    </row>
    <row r="955" spans="1:8" x14ac:dyDescent="0.25">
      <c r="A955" s="35">
        <v>464231</v>
      </c>
      <c r="B955" s="35" t="s">
        <v>4891</v>
      </c>
      <c r="C955" s="35" t="s">
        <v>832</v>
      </c>
      <c r="D955" s="72"/>
      <c r="E955" s="72"/>
      <c r="F955" s="78"/>
      <c r="G955" s="72"/>
      <c r="H955" s="72"/>
    </row>
    <row r="956" spans="1:8" x14ac:dyDescent="0.25">
      <c r="A956" s="30">
        <v>463178</v>
      </c>
      <c r="B956" s="30" t="s">
        <v>4891</v>
      </c>
      <c r="C956" s="30" t="s">
        <v>5069</v>
      </c>
      <c r="D956" s="72"/>
      <c r="E956" s="72"/>
      <c r="F956" s="78"/>
      <c r="G956" s="72"/>
      <c r="H956" s="72"/>
    </row>
    <row r="957" spans="1:8" x14ac:dyDescent="0.25">
      <c r="A957" s="35">
        <v>464232</v>
      </c>
      <c r="B957" s="35" t="s">
        <v>4891</v>
      </c>
      <c r="C957" s="35" t="s">
        <v>1425</v>
      </c>
      <c r="D957" s="72"/>
      <c r="E957" s="72"/>
      <c r="F957" s="78"/>
      <c r="G957" s="72"/>
      <c r="H957" s="72"/>
    </row>
    <row r="958" spans="1:8" x14ac:dyDescent="0.25">
      <c r="A958" s="30">
        <v>463179</v>
      </c>
      <c r="B958" s="30" t="s">
        <v>4891</v>
      </c>
      <c r="C958" s="30" t="s">
        <v>5070</v>
      </c>
      <c r="D958" s="72"/>
      <c r="E958" s="72"/>
      <c r="F958" s="78"/>
      <c r="G958" s="72"/>
      <c r="H958" s="72"/>
    </row>
    <row r="959" spans="1:8" x14ac:dyDescent="0.25">
      <c r="A959" s="14">
        <v>70600</v>
      </c>
      <c r="B959" s="14" t="s">
        <v>19</v>
      </c>
      <c r="C959" s="14" t="s">
        <v>833</v>
      </c>
      <c r="D959" s="14" t="s">
        <v>76</v>
      </c>
      <c r="E959" s="15" t="s">
        <v>22</v>
      </c>
      <c r="F959" s="16"/>
      <c r="G959" s="17"/>
      <c r="H959" s="17"/>
    </row>
    <row r="960" spans="1:8" x14ac:dyDescent="0.25">
      <c r="A960" s="14">
        <v>70700</v>
      </c>
      <c r="B960" s="14" t="s">
        <v>19</v>
      </c>
      <c r="C960" s="14" t="s">
        <v>834</v>
      </c>
      <c r="D960" s="14" t="s">
        <v>76</v>
      </c>
      <c r="E960" s="15" t="s">
        <v>22</v>
      </c>
      <c r="F960" s="16"/>
      <c r="G960" s="17"/>
      <c r="H960" s="17"/>
    </row>
    <row r="961" spans="1:8" x14ac:dyDescent="0.25">
      <c r="A961" s="14">
        <v>70800</v>
      </c>
      <c r="B961" s="14" t="s">
        <v>19</v>
      </c>
      <c r="C961" s="14" t="s">
        <v>835</v>
      </c>
      <c r="D961" s="14" t="s">
        <v>76</v>
      </c>
      <c r="E961" s="15" t="s">
        <v>22</v>
      </c>
      <c r="F961" s="16"/>
      <c r="G961" s="17"/>
      <c r="H961" s="17"/>
    </row>
    <row r="962" spans="1:8" x14ac:dyDescent="0.25">
      <c r="A962" s="14">
        <v>71100</v>
      </c>
      <c r="B962" s="14" t="s">
        <v>19</v>
      </c>
      <c r="C962" s="14" t="s">
        <v>836</v>
      </c>
      <c r="D962" s="14" t="s">
        <v>76</v>
      </c>
      <c r="E962" s="15" t="s">
        <v>22</v>
      </c>
      <c r="F962" s="16"/>
      <c r="G962" s="17"/>
      <c r="H962" s="17"/>
    </row>
    <row r="963" spans="1:8" x14ac:dyDescent="0.25">
      <c r="A963" s="14">
        <v>71200</v>
      </c>
      <c r="B963" s="14" t="s">
        <v>19</v>
      </c>
      <c r="C963" s="14" t="s">
        <v>837</v>
      </c>
      <c r="D963" s="14" t="s">
        <v>76</v>
      </c>
      <c r="E963" s="15" t="s">
        <v>22</v>
      </c>
      <c r="F963" s="16"/>
      <c r="G963" s="17"/>
      <c r="H963" s="17"/>
    </row>
    <row r="964" spans="1:8" x14ac:dyDescent="0.25">
      <c r="A964" s="14">
        <v>71300</v>
      </c>
      <c r="B964" s="14" t="s">
        <v>19</v>
      </c>
      <c r="C964" s="14" t="s">
        <v>838</v>
      </c>
      <c r="D964" s="14" t="s">
        <v>76</v>
      </c>
      <c r="E964" s="15" t="s">
        <v>22</v>
      </c>
      <c r="F964" s="16"/>
      <c r="G964" s="17"/>
      <c r="H964" s="17"/>
    </row>
    <row r="965" spans="1:8" x14ac:dyDescent="0.25">
      <c r="A965" s="14">
        <v>71400</v>
      </c>
      <c r="B965" s="14" t="s">
        <v>19</v>
      </c>
      <c r="C965" s="14" t="s">
        <v>839</v>
      </c>
      <c r="D965" s="14" t="s">
        <v>76</v>
      </c>
      <c r="E965" s="15" t="s">
        <v>22</v>
      </c>
      <c r="F965" s="16"/>
      <c r="G965" s="17"/>
      <c r="H965" s="17"/>
    </row>
    <row r="966" spans="1:8" x14ac:dyDescent="0.25">
      <c r="A966" s="14">
        <v>71500</v>
      </c>
      <c r="B966" s="14" t="s">
        <v>19</v>
      </c>
      <c r="C966" s="14" t="s">
        <v>840</v>
      </c>
      <c r="D966" s="14" t="s">
        <v>76</v>
      </c>
      <c r="E966" s="15" t="s">
        <v>22</v>
      </c>
      <c r="F966" s="16"/>
      <c r="G966" s="17"/>
      <c r="H966" s="17"/>
    </row>
    <row r="967" spans="1:8" x14ac:dyDescent="0.25">
      <c r="A967" s="30">
        <v>463180</v>
      </c>
      <c r="B967" s="30" t="s">
        <v>4891</v>
      </c>
      <c r="C967" s="30" t="s">
        <v>5071</v>
      </c>
      <c r="D967" s="72"/>
      <c r="E967" s="72"/>
      <c r="F967" s="78"/>
      <c r="G967" s="72"/>
      <c r="H967" s="72"/>
    </row>
    <row r="968" spans="1:8" x14ac:dyDescent="0.25">
      <c r="A968" s="14">
        <v>71600</v>
      </c>
      <c r="B968" s="14" t="s">
        <v>19</v>
      </c>
      <c r="C968" s="14" t="s">
        <v>841</v>
      </c>
      <c r="D968" s="14" t="s">
        <v>78</v>
      </c>
      <c r="E968" s="15" t="s">
        <v>22</v>
      </c>
      <c r="F968" s="16"/>
      <c r="G968" s="17" t="s">
        <v>842</v>
      </c>
      <c r="H968" s="17">
        <v>72000</v>
      </c>
    </row>
    <row r="969" spans="1:8" x14ac:dyDescent="0.25">
      <c r="A969" s="14">
        <v>71800</v>
      </c>
      <c r="B969" s="14" t="s">
        <v>19</v>
      </c>
      <c r="C969" s="14" t="s">
        <v>843</v>
      </c>
      <c r="D969" s="14" t="s">
        <v>78</v>
      </c>
      <c r="E969" s="15" t="s">
        <v>22</v>
      </c>
      <c r="F969" s="16"/>
      <c r="G969" s="17"/>
      <c r="H969" s="17"/>
    </row>
    <row r="970" spans="1:8" x14ac:dyDescent="0.25">
      <c r="A970" s="14">
        <v>71900</v>
      </c>
      <c r="B970" s="14" t="s">
        <v>19</v>
      </c>
      <c r="C970" s="14" t="s">
        <v>844</v>
      </c>
      <c r="D970" s="14" t="s">
        <v>78</v>
      </c>
      <c r="E970" s="15" t="s">
        <v>22</v>
      </c>
      <c r="F970" s="16"/>
      <c r="G970" s="17" t="s">
        <v>842</v>
      </c>
      <c r="H970" s="17">
        <v>72000</v>
      </c>
    </row>
    <row r="971" spans="1:8" s="22" customFormat="1" x14ac:dyDescent="0.25">
      <c r="A971" s="14">
        <v>71950</v>
      </c>
      <c r="B971" s="14" t="s">
        <v>19</v>
      </c>
      <c r="C971" s="14" t="s">
        <v>845</v>
      </c>
      <c r="D971" s="14" t="s">
        <v>78</v>
      </c>
      <c r="E971" s="15" t="s">
        <v>22</v>
      </c>
      <c r="F971" s="16"/>
      <c r="G971" s="17" t="s">
        <v>842</v>
      </c>
      <c r="H971" s="17">
        <v>72000</v>
      </c>
    </row>
    <row r="972" spans="1:8" x14ac:dyDescent="0.25">
      <c r="A972" s="14">
        <v>72000</v>
      </c>
      <c r="B972" s="14" t="s">
        <v>63</v>
      </c>
      <c r="C972" s="14" t="s">
        <v>842</v>
      </c>
      <c r="D972" s="14" t="s">
        <v>78</v>
      </c>
      <c r="E972" s="15" t="s">
        <v>22</v>
      </c>
      <c r="F972" s="16"/>
      <c r="G972" s="17"/>
      <c r="H972" s="17"/>
    </row>
    <row r="973" spans="1:8" x14ac:dyDescent="0.25">
      <c r="A973" s="30">
        <v>463181</v>
      </c>
      <c r="B973" s="30" t="s">
        <v>4891</v>
      </c>
      <c r="C973" s="30" t="s">
        <v>5072</v>
      </c>
      <c r="D973" s="72"/>
      <c r="E973" s="72"/>
      <c r="F973" s="78"/>
      <c r="G973" s="72"/>
      <c r="H973" s="72"/>
    </row>
    <row r="974" spans="1:8" x14ac:dyDescent="0.25">
      <c r="A974" s="14">
        <v>72300</v>
      </c>
      <c r="B974" s="14" t="s">
        <v>19</v>
      </c>
      <c r="C974" s="14" t="s">
        <v>846</v>
      </c>
      <c r="D974" s="14" t="s">
        <v>290</v>
      </c>
      <c r="E974" s="15" t="s">
        <v>22</v>
      </c>
      <c r="F974" s="16"/>
      <c r="G974" s="17"/>
      <c r="H974" s="17"/>
    </row>
    <row r="975" spans="1:8" x14ac:dyDescent="0.25">
      <c r="A975" s="30">
        <v>463182</v>
      </c>
      <c r="B975" s="30" t="s">
        <v>4891</v>
      </c>
      <c r="C975" s="30" t="s">
        <v>5073</v>
      </c>
      <c r="D975" s="72"/>
      <c r="E975" s="72"/>
      <c r="F975" s="78"/>
      <c r="G975" s="72"/>
      <c r="H975" s="72"/>
    </row>
    <row r="976" spans="1:8" x14ac:dyDescent="0.25">
      <c r="A976" s="14">
        <v>72400</v>
      </c>
      <c r="B976" s="14" t="s">
        <v>19</v>
      </c>
      <c r="C976" s="14" t="s">
        <v>847</v>
      </c>
      <c r="D976" s="14" t="s">
        <v>46</v>
      </c>
      <c r="E976" s="15" t="s">
        <v>107</v>
      </c>
      <c r="F976" s="16"/>
      <c r="G976" s="17"/>
      <c r="H976" s="17"/>
    </row>
    <row r="977" spans="1:8" x14ac:dyDescent="0.25">
      <c r="A977" s="14">
        <v>72500</v>
      </c>
      <c r="B977" s="14" t="s">
        <v>19</v>
      </c>
      <c r="C977" s="14" t="s">
        <v>848</v>
      </c>
      <c r="D977" s="14" t="s">
        <v>46</v>
      </c>
      <c r="E977" s="15" t="s">
        <v>301</v>
      </c>
      <c r="F977" s="16"/>
      <c r="G977" s="17"/>
      <c r="H977" s="17"/>
    </row>
    <row r="978" spans="1:8" x14ac:dyDescent="0.25">
      <c r="A978" s="30">
        <v>463183</v>
      </c>
      <c r="B978" s="30" t="s">
        <v>4891</v>
      </c>
      <c r="C978" s="30" t="s">
        <v>5074</v>
      </c>
      <c r="D978" s="72"/>
      <c r="E978" s="72"/>
      <c r="F978" s="78"/>
      <c r="G978" s="72"/>
      <c r="H978" s="72"/>
    </row>
    <row r="979" spans="1:8" x14ac:dyDescent="0.25">
      <c r="A979" s="14">
        <v>72600</v>
      </c>
      <c r="B979" s="14" t="s">
        <v>19</v>
      </c>
      <c r="C979" s="14" t="s">
        <v>849</v>
      </c>
      <c r="D979" s="14" t="s">
        <v>123</v>
      </c>
      <c r="E979" s="15" t="s">
        <v>107</v>
      </c>
      <c r="F979" s="16"/>
      <c r="G979" s="17"/>
      <c r="H979" s="17"/>
    </row>
    <row r="980" spans="1:8" x14ac:dyDescent="0.25">
      <c r="A980" s="30">
        <v>463184</v>
      </c>
      <c r="B980" s="30" t="s">
        <v>4891</v>
      </c>
      <c r="C980" s="30" t="s">
        <v>5075</v>
      </c>
      <c r="D980" s="72"/>
      <c r="E980" s="72"/>
      <c r="F980" s="78"/>
      <c r="G980" s="72"/>
      <c r="H980" s="72"/>
    </row>
    <row r="981" spans="1:8" x14ac:dyDescent="0.25">
      <c r="A981" s="30">
        <v>463185</v>
      </c>
      <c r="B981" s="30" t="s">
        <v>4891</v>
      </c>
      <c r="C981" s="30" t="s">
        <v>5076</v>
      </c>
      <c r="D981" s="72"/>
      <c r="E981" s="72"/>
      <c r="F981" s="78"/>
      <c r="G981" s="72"/>
      <c r="H981" s="72"/>
    </row>
    <row r="982" spans="1:8" x14ac:dyDescent="0.25">
      <c r="A982" s="14">
        <v>72700</v>
      </c>
      <c r="B982" s="14" t="s">
        <v>19</v>
      </c>
      <c r="C982" s="14" t="s">
        <v>850</v>
      </c>
      <c r="D982" s="14" t="s">
        <v>556</v>
      </c>
      <c r="E982" s="15" t="s">
        <v>22</v>
      </c>
      <c r="F982" s="16"/>
      <c r="G982" s="17"/>
      <c r="H982" s="17"/>
    </row>
    <row r="983" spans="1:8" x14ac:dyDescent="0.25">
      <c r="A983" s="30">
        <v>463186</v>
      </c>
      <c r="B983" s="30" t="s">
        <v>4891</v>
      </c>
      <c r="C983" s="30" t="s">
        <v>5077</v>
      </c>
      <c r="D983" s="72"/>
      <c r="E983" s="72"/>
      <c r="F983" s="78"/>
      <c r="G983" s="72"/>
      <c r="H983" s="72"/>
    </row>
    <row r="984" spans="1:8" x14ac:dyDescent="0.25">
      <c r="A984" s="14">
        <v>72800</v>
      </c>
      <c r="B984" s="14" t="s">
        <v>19</v>
      </c>
      <c r="C984" s="14" t="s">
        <v>851</v>
      </c>
      <c r="D984" s="14" t="s">
        <v>81</v>
      </c>
      <c r="E984" s="15" t="s">
        <v>22</v>
      </c>
      <c r="F984" s="16"/>
      <c r="G984" s="17"/>
      <c r="H984" s="17"/>
    </row>
    <row r="985" spans="1:8" x14ac:dyDescent="0.25">
      <c r="A985" s="30">
        <v>463187</v>
      </c>
      <c r="B985" s="30" t="s">
        <v>4891</v>
      </c>
      <c r="C985" s="30" t="s">
        <v>5078</v>
      </c>
      <c r="D985" s="72"/>
      <c r="E985" s="72"/>
      <c r="F985" s="78"/>
      <c r="G985" s="72"/>
      <c r="H985" s="72"/>
    </row>
    <row r="986" spans="1:8" x14ac:dyDescent="0.25">
      <c r="A986" s="14">
        <v>72900</v>
      </c>
      <c r="B986" s="14" t="s">
        <v>19</v>
      </c>
      <c r="C986" s="14" t="s">
        <v>852</v>
      </c>
      <c r="D986" s="14" t="s">
        <v>46</v>
      </c>
      <c r="E986" s="15" t="s">
        <v>27</v>
      </c>
      <c r="F986" s="16"/>
      <c r="G986" s="17"/>
      <c r="H986" s="17"/>
    </row>
    <row r="987" spans="1:8" x14ac:dyDescent="0.25">
      <c r="A987" s="30">
        <v>463188</v>
      </c>
      <c r="B987" s="30" t="s">
        <v>4891</v>
      </c>
      <c r="C987" s="30" t="s">
        <v>5079</v>
      </c>
      <c r="D987" s="72"/>
      <c r="E987" s="72"/>
      <c r="F987" s="78"/>
      <c r="G987" s="72"/>
      <c r="H987" s="72"/>
    </row>
    <row r="988" spans="1:8" x14ac:dyDescent="0.25">
      <c r="A988" s="14">
        <v>73000</v>
      </c>
      <c r="B988" s="14" t="s">
        <v>19</v>
      </c>
      <c r="C988" s="14" t="s">
        <v>853</v>
      </c>
      <c r="D988" s="14" t="s">
        <v>450</v>
      </c>
      <c r="E988" s="15" t="s">
        <v>22</v>
      </c>
      <c r="F988" s="16"/>
      <c r="G988" s="17"/>
      <c r="H988" s="17"/>
    </row>
    <row r="989" spans="1:8" x14ac:dyDescent="0.25">
      <c r="A989" s="14">
        <v>73100</v>
      </c>
      <c r="B989" s="14" t="s">
        <v>19</v>
      </c>
      <c r="C989" s="14" t="s">
        <v>854</v>
      </c>
      <c r="D989" s="14" t="s">
        <v>450</v>
      </c>
      <c r="E989" s="15" t="s">
        <v>22</v>
      </c>
      <c r="F989" s="16"/>
      <c r="G989" s="17"/>
      <c r="H989" s="17"/>
    </row>
    <row r="990" spans="1:8" x14ac:dyDescent="0.25">
      <c r="A990" s="14">
        <v>73200</v>
      </c>
      <c r="B990" s="14" t="s">
        <v>19</v>
      </c>
      <c r="C990" s="14" t="s">
        <v>855</v>
      </c>
      <c r="D990" s="14" t="s">
        <v>450</v>
      </c>
      <c r="E990" s="15" t="s">
        <v>22</v>
      </c>
      <c r="F990" s="16"/>
      <c r="G990" s="17"/>
      <c r="H990" s="17"/>
    </row>
    <row r="991" spans="1:8" x14ac:dyDescent="0.25">
      <c r="A991" s="14">
        <v>73300</v>
      </c>
      <c r="B991" s="14" t="s">
        <v>19</v>
      </c>
      <c r="C991" s="14" t="s">
        <v>856</v>
      </c>
      <c r="D991" s="14" t="s">
        <v>450</v>
      </c>
      <c r="E991" s="15" t="s">
        <v>22</v>
      </c>
      <c r="F991" s="16"/>
      <c r="G991" s="17"/>
      <c r="H991" s="17"/>
    </row>
    <row r="992" spans="1:8" x14ac:dyDescent="0.25">
      <c r="A992" s="14">
        <v>73400</v>
      </c>
      <c r="B992" s="14" t="s">
        <v>19</v>
      </c>
      <c r="C992" s="14" t="s">
        <v>857</v>
      </c>
      <c r="D992" s="14" t="s">
        <v>450</v>
      </c>
      <c r="E992" s="15" t="s">
        <v>22</v>
      </c>
      <c r="F992" s="16"/>
      <c r="G992" s="17"/>
      <c r="H992" s="17"/>
    </row>
    <row r="993" spans="1:8" x14ac:dyDescent="0.25">
      <c r="A993" s="14">
        <v>73500</v>
      </c>
      <c r="B993" s="14" t="s">
        <v>19</v>
      </c>
      <c r="C993" s="14" t="s">
        <v>858</v>
      </c>
      <c r="D993" s="14" t="s">
        <v>450</v>
      </c>
      <c r="E993" s="15" t="s">
        <v>22</v>
      </c>
      <c r="F993" s="16"/>
      <c r="G993" s="17"/>
      <c r="H993" s="17"/>
    </row>
    <row r="994" spans="1:8" x14ac:dyDescent="0.25">
      <c r="A994" s="30">
        <v>463189</v>
      </c>
      <c r="B994" s="30" t="s">
        <v>4891</v>
      </c>
      <c r="C994" s="30" t="s">
        <v>5080</v>
      </c>
      <c r="D994" s="72"/>
      <c r="E994" s="72"/>
      <c r="F994" s="78"/>
      <c r="G994" s="72"/>
      <c r="H994" s="72"/>
    </row>
    <row r="995" spans="1:8" x14ac:dyDescent="0.25">
      <c r="A995" s="14">
        <v>73600</v>
      </c>
      <c r="B995" s="14" t="s">
        <v>19</v>
      </c>
      <c r="C995" s="14" t="s">
        <v>859</v>
      </c>
      <c r="D995" s="14" t="s">
        <v>383</v>
      </c>
      <c r="E995" s="15" t="s">
        <v>22</v>
      </c>
      <c r="F995" s="16"/>
      <c r="G995" s="17"/>
      <c r="H995" s="17"/>
    </row>
    <row r="996" spans="1:8" x14ac:dyDescent="0.25">
      <c r="A996" s="30">
        <v>463190</v>
      </c>
      <c r="B996" s="30" t="s">
        <v>4891</v>
      </c>
      <c r="C996" s="30" t="s">
        <v>5081</v>
      </c>
      <c r="D996" s="72"/>
      <c r="E996" s="72"/>
      <c r="F996" s="78"/>
      <c r="G996" s="72"/>
      <c r="H996" s="72"/>
    </row>
    <row r="997" spans="1:8" x14ac:dyDescent="0.25">
      <c r="A997" s="14">
        <v>73700</v>
      </c>
      <c r="B997" s="14" t="s">
        <v>19</v>
      </c>
      <c r="C997" s="14" t="s">
        <v>860</v>
      </c>
      <c r="D997" s="14" t="s">
        <v>81</v>
      </c>
      <c r="E997" s="15" t="s">
        <v>22</v>
      </c>
      <c r="F997" s="16"/>
      <c r="G997" s="17"/>
      <c r="H997" s="17"/>
    </row>
    <row r="998" spans="1:8" x14ac:dyDescent="0.25">
      <c r="A998" s="30">
        <v>463191</v>
      </c>
      <c r="B998" s="30" t="s">
        <v>4891</v>
      </c>
      <c r="C998" s="30" t="s">
        <v>5082</v>
      </c>
      <c r="D998" s="72"/>
      <c r="E998" s="72"/>
      <c r="F998" s="78"/>
      <c r="G998" s="72"/>
      <c r="H998" s="72"/>
    </row>
    <row r="999" spans="1:8" x14ac:dyDescent="0.25">
      <c r="A999" s="30">
        <v>463192</v>
      </c>
      <c r="B999" s="30" t="s">
        <v>4891</v>
      </c>
      <c r="C999" s="30" t="s">
        <v>5083</v>
      </c>
      <c r="D999" s="72"/>
      <c r="E999" s="72"/>
      <c r="F999" s="78"/>
      <c r="G999" s="72"/>
      <c r="H999" s="72"/>
    </row>
    <row r="1000" spans="1:8" x14ac:dyDescent="0.25">
      <c r="A1000" s="14">
        <v>73850</v>
      </c>
      <c r="B1000" s="14" t="s">
        <v>19</v>
      </c>
      <c r="C1000" s="14" t="s">
        <v>861</v>
      </c>
      <c r="D1000" s="14" t="s">
        <v>862</v>
      </c>
      <c r="E1000" s="15" t="s">
        <v>27</v>
      </c>
      <c r="F1000" s="16"/>
      <c r="G1000" s="17"/>
      <c r="H1000" s="17"/>
    </row>
    <row r="1001" spans="1:8" x14ac:dyDescent="0.25">
      <c r="A1001" s="14">
        <v>73900</v>
      </c>
      <c r="B1001" s="14" t="s">
        <v>19</v>
      </c>
      <c r="C1001" s="14" t="s">
        <v>863</v>
      </c>
      <c r="D1001" s="14" t="s">
        <v>862</v>
      </c>
      <c r="E1001" s="15" t="s">
        <v>22</v>
      </c>
      <c r="F1001" s="16"/>
      <c r="G1001" s="17"/>
      <c r="H1001" s="17"/>
    </row>
    <row r="1002" spans="1:8" x14ac:dyDescent="0.25">
      <c r="A1002" s="14">
        <v>74000</v>
      </c>
      <c r="B1002" s="14" t="s">
        <v>19</v>
      </c>
      <c r="C1002" s="14" t="s">
        <v>864</v>
      </c>
      <c r="D1002" s="14" t="s">
        <v>862</v>
      </c>
      <c r="E1002" s="15" t="s">
        <v>27</v>
      </c>
      <c r="F1002" s="16"/>
      <c r="G1002" s="17"/>
      <c r="H1002" s="17"/>
    </row>
    <row r="1003" spans="1:8" x14ac:dyDescent="0.25">
      <c r="A1003" s="30">
        <v>463193</v>
      </c>
      <c r="B1003" s="30" t="s">
        <v>4891</v>
      </c>
      <c r="C1003" s="30" t="s">
        <v>5084</v>
      </c>
      <c r="D1003" s="72"/>
      <c r="E1003" s="72"/>
      <c r="F1003" s="78"/>
      <c r="G1003" s="72"/>
      <c r="H1003" s="72"/>
    </row>
    <row r="1004" spans="1:8" x14ac:dyDescent="0.25">
      <c r="A1004" s="14">
        <v>74100</v>
      </c>
      <c r="B1004" s="14" t="s">
        <v>19</v>
      </c>
      <c r="C1004" s="14" t="s">
        <v>865</v>
      </c>
      <c r="D1004" s="14" t="s">
        <v>123</v>
      </c>
      <c r="E1004" s="15" t="s">
        <v>107</v>
      </c>
      <c r="F1004" s="16"/>
      <c r="G1004" s="17"/>
      <c r="H1004" s="17"/>
    </row>
    <row r="1005" spans="1:8" x14ac:dyDescent="0.25">
      <c r="A1005" s="14">
        <v>74200</v>
      </c>
      <c r="B1005" s="14" t="s">
        <v>19</v>
      </c>
      <c r="C1005" s="14" t="s">
        <v>866</v>
      </c>
      <c r="D1005" s="14" t="s">
        <v>123</v>
      </c>
      <c r="E1005" s="15" t="s">
        <v>107</v>
      </c>
      <c r="F1005" s="16"/>
      <c r="G1005" s="17"/>
      <c r="H1005" s="17"/>
    </row>
    <row r="1006" spans="1:8" x14ac:dyDescent="0.25">
      <c r="A1006" s="14">
        <v>74400</v>
      </c>
      <c r="B1006" s="14" t="s">
        <v>19</v>
      </c>
      <c r="C1006" s="14" t="s">
        <v>867</v>
      </c>
      <c r="D1006" s="14" t="s">
        <v>123</v>
      </c>
      <c r="E1006" s="15" t="s">
        <v>301</v>
      </c>
      <c r="F1006" s="16"/>
      <c r="G1006" s="17"/>
      <c r="H1006" s="17"/>
    </row>
    <row r="1007" spans="1:8" x14ac:dyDescent="0.25">
      <c r="A1007" s="30">
        <v>463194</v>
      </c>
      <c r="B1007" s="30" t="s">
        <v>4891</v>
      </c>
      <c r="C1007" s="30" t="s">
        <v>5085</v>
      </c>
      <c r="D1007" s="72"/>
      <c r="E1007" s="72"/>
      <c r="F1007" s="78"/>
      <c r="G1007" s="72"/>
      <c r="H1007" s="72"/>
    </row>
    <row r="1008" spans="1:8" x14ac:dyDescent="0.25">
      <c r="A1008" s="30">
        <v>463195</v>
      </c>
      <c r="B1008" s="30" t="s">
        <v>4891</v>
      </c>
      <c r="C1008" s="30" t="s">
        <v>5086</v>
      </c>
      <c r="D1008" s="72"/>
      <c r="E1008" s="72"/>
      <c r="F1008" s="78"/>
      <c r="G1008" s="72"/>
      <c r="H1008" s="72"/>
    </row>
    <row r="1009" spans="1:8" x14ac:dyDescent="0.25">
      <c r="A1009" s="14">
        <v>74560</v>
      </c>
      <c r="B1009" s="14" t="s">
        <v>19</v>
      </c>
      <c r="C1009" s="14" t="s">
        <v>868</v>
      </c>
      <c r="D1009" s="14" t="s">
        <v>100</v>
      </c>
      <c r="E1009" s="15" t="s">
        <v>27</v>
      </c>
      <c r="F1009" s="16"/>
      <c r="G1009" s="17"/>
      <c r="H1009" s="17"/>
    </row>
    <row r="1010" spans="1:8" x14ac:dyDescent="0.25">
      <c r="A1010" s="14">
        <v>74600</v>
      </c>
      <c r="B1010" s="14" t="s">
        <v>19</v>
      </c>
      <c r="C1010" s="14" t="s">
        <v>869</v>
      </c>
      <c r="D1010" s="14" t="s">
        <v>100</v>
      </c>
      <c r="E1010" s="15"/>
      <c r="F1010" s="16" t="s">
        <v>53</v>
      </c>
      <c r="G1010" s="17"/>
      <c r="H1010" s="17"/>
    </row>
    <row r="1011" spans="1:8" x14ac:dyDescent="0.25">
      <c r="A1011" s="14">
        <v>74700</v>
      </c>
      <c r="B1011" s="14" t="s">
        <v>19</v>
      </c>
      <c r="C1011" s="14" t="s">
        <v>870</v>
      </c>
      <c r="D1011" s="14" t="s">
        <v>100</v>
      </c>
      <c r="E1011" s="15" t="s">
        <v>22</v>
      </c>
      <c r="F1011" s="16"/>
      <c r="G1011" s="17"/>
      <c r="H1011" s="17"/>
    </row>
    <row r="1012" spans="1:8" x14ac:dyDescent="0.25">
      <c r="A1012" s="14">
        <v>74750</v>
      </c>
      <c r="B1012" s="14" t="s">
        <v>19</v>
      </c>
      <c r="C1012" s="14" t="s">
        <v>871</v>
      </c>
      <c r="D1012" s="14" t="s">
        <v>100</v>
      </c>
      <c r="E1012" s="15" t="s">
        <v>22</v>
      </c>
      <c r="F1012" s="16"/>
      <c r="G1012" s="17"/>
      <c r="H1012" s="17"/>
    </row>
    <row r="1013" spans="1:8" x14ac:dyDescent="0.25">
      <c r="A1013" s="14">
        <v>74800</v>
      </c>
      <c r="B1013" s="14" t="s">
        <v>19</v>
      </c>
      <c r="C1013" s="14" t="s">
        <v>872</v>
      </c>
      <c r="D1013" s="14" t="s">
        <v>100</v>
      </c>
      <c r="E1013" s="15" t="s">
        <v>22</v>
      </c>
      <c r="F1013" s="16"/>
      <c r="G1013" s="17"/>
      <c r="H1013" s="17"/>
    </row>
    <row r="1014" spans="1:8" x14ac:dyDescent="0.25">
      <c r="A1014" s="14">
        <v>74900</v>
      </c>
      <c r="B1014" s="14" t="s">
        <v>19</v>
      </c>
      <c r="C1014" s="14" t="s">
        <v>873</v>
      </c>
      <c r="D1014" s="14" t="s">
        <v>100</v>
      </c>
      <c r="E1014" s="15" t="s">
        <v>27</v>
      </c>
      <c r="F1014" s="16"/>
      <c r="G1014" s="17"/>
      <c r="H1014" s="17"/>
    </row>
    <row r="1015" spans="1:8" x14ac:dyDescent="0.25">
      <c r="A1015" s="14">
        <v>74920</v>
      </c>
      <c r="B1015" s="14" t="s">
        <v>55</v>
      </c>
      <c r="C1015" s="14" t="s">
        <v>874</v>
      </c>
      <c r="D1015" s="14" t="s">
        <v>100</v>
      </c>
      <c r="E1015" s="15"/>
      <c r="F1015" s="16" t="s">
        <v>53</v>
      </c>
      <c r="G1015" s="17" t="s">
        <v>873</v>
      </c>
      <c r="H1015" s="17">
        <v>74900</v>
      </c>
    </row>
    <row r="1016" spans="1:8" x14ac:dyDescent="0.25">
      <c r="A1016" s="14">
        <v>74940</v>
      </c>
      <c r="B1016" s="14" t="s">
        <v>55</v>
      </c>
      <c r="C1016" s="14" t="s">
        <v>875</v>
      </c>
      <c r="D1016" s="14" t="s">
        <v>100</v>
      </c>
      <c r="E1016" s="15"/>
      <c r="F1016" s="16" t="s">
        <v>53</v>
      </c>
      <c r="G1016" s="17" t="s">
        <v>873</v>
      </c>
      <c r="H1016" s="17">
        <v>74900</v>
      </c>
    </row>
    <row r="1017" spans="1:8" x14ac:dyDescent="0.25">
      <c r="A1017" s="14">
        <v>74980</v>
      </c>
      <c r="B1017" s="14" t="s">
        <v>19</v>
      </c>
      <c r="C1017" s="14" t="s">
        <v>876</v>
      </c>
      <c r="D1017" s="14" t="s">
        <v>100</v>
      </c>
      <c r="E1017" s="15" t="s">
        <v>27</v>
      </c>
      <c r="F1017" s="16"/>
      <c r="G1017" s="17"/>
      <c r="H1017" s="17"/>
    </row>
    <row r="1018" spans="1:8" x14ac:dyDescent="0.25">
      <c r="A1018" s="14">
        <v>75000</v>
      </c>
      <c r="B1018" s="14" t="s">
        <v>19</v>
      </c>
      <c r="C1018" s="14" t="s">
        <v>877</v>
      </c>
      <c r="D1018" s="14" t="s">
        <v>100</v>
      </c>
      <c r="E1018" s="15" t="s">
        <v>22</v>
      </c>
      <c r="F1018" s="16"/>
      <c r="G1018" s="17"/>
      <c r="H1018" s="17"/>
    </row>
    <row r="1019" spans="1:8" x14ac:dyDescent="0.25">
      <c r="A1019" s="14">
        <v>75100</v>
      </c>
      <c r="B1019" s="14" t="s">
        <v>19</v>
      </c>
      <c r="C1019" s="14" t="s">
        <v>878</v>
      </c>
      <c r="D1019" s="14" t="s">
        <v>100</v>
      </c>
      <c r="E1019" s="15" t="s">
        <v>22</v>
      </c>
      <c r="F1019" s="16"/>
      <c r="G1019" s="17"/>
      <c r="H1019" s="17"/>
    </row>
    <row r="1020" spans="1:8" x14ac:dyDescent="0.25">
      <c r="A1020" s="14">
        <v>75150</v>
      </c>
      <c r="B1020" s="14" t="s">
        <v>19</v>
      </c>
      <c r="C1020" s="14" t="s">
        <v>879</v>
      </c>
      <c r="D1020" s="14" t="s">
        <v>100</v>
      </c>
      <c r="E1020" s="15"/>
      <c r="F1020" s="16" t="s">
        <v>53</v>
      </c>
      <c r="G1020" s="17"/>
      <c r="H1020" s="17"/>
    </row>
    <row r="1021" spans="1:8" x14ac:dyDescent="0.25">
      <c r="A1021" s="14">
        <v>75200</v>
      </c>
      <c r="B1021" s="14" t="s">
        <v>19</v>
      </c>
      <c r="C1021" s="14" t="s">
        <v>880</v>
      </c>
      <c r="D1021" s="14" t="s">
        <v>100</v>
      </c>
      <c r="E1021" s="15" t="s">
        <v>22</v>
      </c>
      <c r="F1021" s="16"/>
      <c r="G1021" s="17"/>
      <c r="H1021" s="17"/>
    </row>
    <row r="1022" spans="1:8" x14ac:dyDescent="0.25">
      <c r="A1022" s="14">
        <v>75400</v>
      </c>
      <c r="B1022" s="14" t="s">
        <v>19</v>
      </c>
      <c r="C1022" s="14" t="s">
        <v>881</v>
      </c>
      <c r="D1022" s="14" t="s">
        <v>100</v>
      </c>
      <c r="E1022" s="15"/>
      <c r="F1022" s="16" t="s">
        <v>53</v>
      </c>
      <c r="G1022" s="17"/>
      <c r="H1022" s="17"/>
    </row>
    <row r="1023" spans="1:8" x14ac:dyDescent="0.25">
      <c r="A1023" s="14">
        <v>75500</v>
      </c>
      <c r="B1023" s="14" t="s">
        <v>19</v>
      </c>
      <c r="C1023" s="14" t="s">
        <v>882</v>
      </c>
      <c r="D1023" s="14" t="s">
        <v>100</v>
      </c>
      <c r="E1023" s="15" t="s">
        <v>22</v>
      </c>
      <c r="F1023" s="16"/>
      <c r="G1023" s="17"/>
      <c r="H1023" s="17"/>
    </row>
    <row r="1024" spans="1:8" x14ac:dyDescent="0.25">
      <c r="A1024" s="14">
        <v>75650</v>
      </c>
      <c r="B1024" s="14" t="s">
        <v>19</v>
      </c>
      <c r="C1024" s="14" t="s">
        <v>883</v>
      </c>
      <c r="D1024" s="14" t="s">
        <v>100</v>
      </c>
      <c r="E1024" s="15" t="s">
        <v>27</v>
      </c>
      <c r="F1024" s="16"/>
      <c r="G1024" s="17"/>
      <c r="H1024" s="17"/>
    </row>
    <row r="1025" spans="1:8" x14ac:dyDescent="0.25">
      <c r="A1025" s="14">
        <v>75700</v>
      </c>
      <c r="B1025" s="14" t="s">
        <v>19</v>
      </c>
      <c r="C1025" s="14" t="s">
        <v>884</v>
      </c>
      <c r="D1025" s="14" t="s">
        <v>100</v>
      </c>
      <c r="E1025" s="15" t="s">
        <v>22</v>
      </c>
      <c r="F1025" s="16"/>
      <c r="G1025" s="17"/>
      <c r="H1025" s="17"/>
    </row>
    <row r="1026" spans="1:8" x14ac:dyDescent="0.25">
      <c r="A1026" s="14">
        <v>75800</v>
      </c>
      <c r="B1026" s="14" t="s">
        <v>55</v>
      </c>
      <c r="C1026" s="14" t="s">
        <v>885</v>
      </c>
      <c r="D1026" s="14" t="s">
        <v>100</v>
      </c>
      <c r="E1026" s="15" t="s">
        <v>22</v>
      </c>
      <c r="F1026" s="16"/>
      <c r="G1026" s="17" t="s">
        <v>884</v>
      </c>
      <c r="H1026" s="17">
        <v>75700</v>
      </c>
    </row>
    <row r="1027" spans="1:8" x14ac:dyDescent="0.25">
      <c r="A1027" s="14">
        <v>75900</v>
      </c>
      <c r="B1027" s="14" t="s">
        <v>55</v>
      </c>
      <c r="C1027" s="14" t="s">
        <v>886</v>
      </c>
      <c r="D1027" s="14" t="s">
        <v>100</v>
      </c>
      <c r="E1027" s="15" t="s">
        <v>22</v>
      </c>
      <c r="F1027" s="16"/>
      <c r="G1027" s="17" t="s">
        <v>884</v>
      </c>
      <c r="H1027" s="17">
        <v>75700</v>
      </c>
    </row>
    <row r="1028" spans="1:8" x14ac:dyDescent="0.25">
      <c r="A1028" s="14">
        <v>76000</v>
      </c>
      <c r="B1028" s="14" t="s">
        <v>19</v>
      </c>
      <c r="C1028" s="14" t="s">
        <v>887</v>
      </c>
      <c r="D1028" s="14" t="s">
        <v>100</v>
      </c>
      <c r="E1028" s="15" t="s">
        <v>22</v>
      </c>
      <c r="F1028" s="16"/>
      <c r="G1028" s="17"/>
      <c r="H1028" s="17"/>
    </row>
    <row r="1029" spans="1:8" s="22" customFormat="1" x14ac:dyDescent="0.25">
      <c r="A1029" s="14">
        <v>76100</v>
      </c>
      <c r="B1029" s="14" t="s">
        <v>19</v>
      </c>
      <c r="C1029" s="14" t="s">
        <v>888</v>
      </c>
      <c r="D1029" s="14" t="s">
        <v>100</v>
      </c>
      <c r="E1029" s="15" t="s">
        <v>27</v>
      </c>
      <c r="F1029" s="16"/>
      <c r="G1029" s="17"/>
      <c r="H1029" s="17"/>
    </row>
    <row r="1030" spans="1:8" x14ac:dyDescent="0.25">
      <c r="A1030" s="14">
        <v>76200</v>
      </c>
      <c r="B1030" s="14" t="s">
        <v>19</v>
      </c>
      <c r="C1030" s="14" t="s">
        <v>889</v>
      </c>
      <c r="D1030" s="14" t="s">
        <v>100</v>
      </c>
      <c r="E1030" s="15" t="s">
        <v>22</v>
      </c>
      <c r="F1030" s="16"/>
      <c r="G1030" s="17"/>
      <c r="H1030" s="17"/>
    </row>
    <row r="1031" spans="1:8" x14ac:dyDescent="0.25">
      <c r="A1031" s="14">
        <v>76300</v>
      </c>
      <c r="B1031" s="14" t="s">
        <v>55</v>
      </c>
      <c r="C1031" s="14" t="s">
        <v>890</v>
      </c>
      <c r="D1031" s="14" t="s">
        <v>100</v>
      </c>
      <c r="E1031" s="15" t="s">
        <v>22</v>
      </c>
      <c r="F1031" s="16"/>
      <c r="G1031" s="17" t="s">
        <v>889</v>
      </c>
      <c r="H1031" s="17">
        <v>76200</v>
      </c>
    </row>
    <row r="1032" spans="1:8" x14ac:dyDescent="0.25">
      <c r="A1032" s="14">
        <v>76400</v>
      </c>
      <c r="B1032" s="14" t="s">
        <v>55</v>
      </c>
      <c r="C1032" s="14" t="s">
        <v>891</v>
      </c>
      <c r="D1032" s="14" t="s">
        <v>100</v>
      </c>
      <c r="E1032" s="15" t="s">
        <v>22</v>
      </c>
      <c r="F1032" s="16"/>
      <c r="G1032" s="17" t="s">
        <v>889</v>
      </c>
      <c r="H1032" s="17">
        <v>76200</v>
      </c>
    </row>
    <row r="1033" spans="1:8" x14ac:dyDescent="0.25">
      <c r="A1033" s="14">
        <v>76450</v>
      </c>
      <c r="B1033" s="14" t="s">
        <v>55</v>
      </c>
      <c r="C1033" s="14" t="s">
        <v>892</v>
      </c>
      <c r="D1033" s="14" t="s">
        <v>100</v>
      </c>
      <c r="E1033" s="15"/>
      <c r="F1033" s="16" t="s">
        <v>53</v>
      </c>
      <c r="G1033" s="17" t="s">
        <v>889</v>
      </c>
      <c r="H1033" s="17">
        <v>76200</v>
      </c>
    </row>
    <row r="1034" spans="1:8" x14ac:dyDescent="0.25">
      <c r="A1034" s="14">
        <v>76500</v>
      </c>
      <c r="B1034" s="14" t="s">
        <v>19</v>
      </c>
      <c r="C1034" s="14" t="s">
        <v>893</v>
      </c>
      <c r="D1034" s="14" t="s">
        <v>100</v>
      </c>
      <c r="E1034" s="15" t="s">
        <v>22</v>
      </c>
      <c r="F1034" s="16"/>
      <c r="G1034" s="17"/>
      <c r="H1034" s="17"/>
    </row>
    <row r="1035" spans="1:8" x14ac:dyDescent="0.25">
      <c r="A1035" s="14">
        <v>76530</v>
      </c>
      <c r="B1035" s="14" t="s">
        <v>19</v>
      </c>
      <c r="C1035" s="14" t="s">
        <v>894</v>
      </c>
      <c r="D1035" s="14" t="s">
        <v>100</v>
      </c>
      <c r="E1035" s="15" t="s">
        <v>27</v>
      </c>
      <c r="F1035" s="16"/>
      <c r="G1035" s="17"/>
      <c r="H1035" s="17"/>
    </row>
    <row r="1036" spans="1:8" x14ac:dyDescent="0.25">
      <c r="A1036" s="14">
        <v>76560</v>
      </c>
      <c r="B1036" s="14" t="s">
        <v>19</v>
      </c>
      <c r="C1036" s="14" t="s">
        <v>895</v>
      </c>
      <c r="D1036" s="14" t="s">
        <v>100</v>
      </c>
      <c r="E1036" s="15" t="s">
        <v>27</v>
      </c>
      <c r="F1036" s="16"/>
      <c r="G1036" s="17"/>
      <c r="H1036" s="17"/>
    </row>
    <row r="1037" spans="1:8" x14ac:dyDescent="0.25">
      <c r="A1037" s="14">
        <v>76600</v>
      </c>
      <c r="B1037" s="14" t="s">
        <v>19</v>
      </c>
      <c r="C1037" s="14" t="s">
        <v>896</v>
      </c>
      <c r="D1037" s="14" t="s">
        <v>100</v>
      </c>
      <c r="E1037" s="15" t="s">
        <v>22</v>
      </c>
      <c r="F1037" s="16"/>
      <c r="G1037" s="17"/>
      <c r="H1037" s="17"/>
    </row>
    <row r="1038" spans="1:8" x14ac:dyDescent="0.25">
      <c r="A1038" s="14">
        <v>76700</v>
      </c>
      <c r="B1038" s="14" t="s">
        <v>19</v>
      </c>
      <c r="C1038" s="14" t="s">
        <v>897</v>
      </c>
      <c r="D1038" s="14" t="s">
        <v>100</v>
      </c>
      <c r="E1038" s="15"/>
      <c r="F1038" s="16" t="s">
        <v>53</v>
      </c>
      <c r="G1038" s="17"/>
      <c r="H1038" s="17"/>
    </row>
    <row r="1039" spans="1:8" x14ac:dyDescent="0.25">
      <c r="A1039" s="14">
        <v>76800</v>
      </c>
      <c r="B1039" s="14" t="s">
        <v>19</v>
      </c>
      <c r="C1039" s="14" t="s">
        <v>898</v>
      </c>
      <c r="D1039" s="14" t="s">
        <v>100</v>
      </c>
      <c r="E1039" s="15" t="s">
        <v>22</v>
      </c>
      <c r="F1039" s="16"/>
      <c r="G1039" s="17"/>
      <c r="H1039" s="17"/>
    </row>
    <row r="1040" spans="1:8" x14ac:dyDescent="0.25">
      <c r="A1040" s="14">
        <v>76900</v>
      </c>
      <c r="B1040" s="14" t="s">
        <v>19</v>
      </c>
      <c r="C1040" s="14" t="s">
        <v>899</v>
      </c>
      <c r="D1040" s="14" t="s">
        <v>100</v>
      </c>
      <c r="E1040" s="15" t="s">
        <v>22</v>
      </c>
      <c r="F1040" s="16"/>
      <c r="G1040" s="17"/>
      <c r="H1040" s="17"/>
    </row>
    <row r="1041" spans="1:8" x14ac:dyDescent="0.25">
      <c r="A1041" s="14">
        <v>77000</v>
      </c>
      <c r="B1041" s="14" t="s">
        <v>19</v>
      </c>
      <c r="C1041" s="14" t="s">
        <v>900</v>
      </c>
      <c r="D1041" s="14" t="s">
        <v>100</v>
      </c>
      <c r="E1041" s="15" t="s">
        <v>22</v>
      </c>
      <c r="F1041" s="16"/>
      <c r="G1041" s="17"/>
      <c r="H1041" s="17"/>
    </row>
    <row r="1042" spans="1:8" x14ac:dyDescent="0.25">
      <c r="A1042" s="14">
        <v>77100</v>
      </c>
      <c r="B1042" s="14" t="s">
        <v>19</v>
      </c>
      <c r="C1042" s="14" t="s">
        <v>901</v>
      </c>
      <c r="D1042" s="14" t="s">
        <v>100</v>
      </c>
      <c r="E1042" s="15" t="s">
        <v>22</v>
      </c>
      <c r="F1042" s="16"/>
      <c r="G1042" s="17"/>
      <c r="H1042" s="17"/>
    </row>
    <row r="1043" spans="1:8" x14ac:dyDescent="0.25">
      <c r="A1043" s="14">
        <v>77200</v>
      </c>
      <c r="B1043" s="14" t="s">
        <v>19</v>
      </c>
      <c r="C1043" s="14" t="s">
        <v>902</v>
      </c>
      <c r="D1043" s="14" t="s">
        <v>100</v>
      </c>
      <c r="E1043" s="15" t="s">
        <v>22</v>
      </c>
      <c r="F1043" s="16"/>
      <c r="G1043" s="17"/>
      <c r="H1043" s="17"/>
    </row>
    <row r="1044" spans="1:8" x14ac:dyDescent="0.25">
      <c r="A1044" s="14">
        <v>77300</v>
      </c>
      <c r="B1044" s="14" t="s">
        <v>19</v>
      </c>
      <c r="C1044" s="14" t="s">
        <v>903</v>
      </c>
      <c r="D1044" s="14" t="s">
        <v>100</v>
      </c>
      <c r="E1044" s="15"/>
      <c r="F1044" s="16" t="s">
        <v>53</v>
      </c>
      <c r="G1044" s="17"/>
      <c r="H1044" s="17"/>
    </row>
    <row r="1045" spans="1:8" x14ac:dyDescent="0.25">
      <c r="A1045" s="14">
        <v>77400</v>
      </c>
      <c r="B1045" s="14" t="s">
        <v>19</v>
      </c>
      <c r="C1045" s="14" t="s">
        <v>904</v>
      </c>
      <c r="D1045" s="14" t="s">
        <v>100</v>
      </c>
      <c r="E1045" s="15" t="s">
        <v>22</v>
      </c>
      <c r="F1045" s="16"/>
      <c r="G1045" s="17"/>
      <c r="H1045" s="17"/>
    </row>
    <row r="1046" spans="1:8" x14ac:dyDescent="0.25">
      <c r="A1046" s="14">
        <v>77500</v>
      </c>
      <c r="B1046" s="14" t="s">
        <v>19</v>
      </c>
      <c r="C1046" s="14" t="s">
        <v>905</v>
      </c>
      <c r="D1046" s="14" t="s">
        <v>100</v>
      </c>
      <c r="E1046" s="15" t="s">
        <v>22</v>
      </c>
      <c r="F1046" s="16"/>
      <c r="G1046" s="17"/>
      <c r="H1046" s="17"/>
    </row>
    <row r="1047" spans="1:8" x14ac:dyDescent="0.25">
      <c r="A1047" s="18">
        <v>77550</v>
      </c>
      <c r="B1047" s="18" t="s">
        <v>66</v>
      </c>
      <c r="C1047" s="18" t="s">
        <v>906</v>
      </c>
      <c r="D1047" s="18" t="s">
        <v>100</v>
      </c>
      <c r="E1047" s="19" t="s">
        <v>22</v>
      </c>
      <c r="F1047" s="20"/>
      <c r="G1047" s="21" t="s">
        <v>905</v>
      </c>
      <c r="H1047" s="21">
        <v>77500</v>
      </c>
    </row>
    <row r="1048" spans="1:8" x14ac:dyDescent="0.25">
      <c r="A1048" s="14">
        <v>77600</v>
      </c>
      <c r="B1048" s="14" t="s">
        <v>19</v>
      </c>
      <c r="C1048" s="14" t="s">
        <v>907</v>
      </c>
      <c r="D1048" s="14" t="s">
        <v>100</v>
      </c>
      <c r="E1048" s="15" t="s">
        <v>22</v>
      </c>
      <c r="F1048" s="16"/>
      <c r="G1048" s="17"/>
      <c r="H1048" s="17"/>
    </row>
    <row r="1049" spans="1:8" x14ac:dyDescent="0.25">
      <c r="A1049" s="35">
        <v>464233</v>
      </c>
      <c r="B1049" s="35" t="s">
        <v>4891</v>
      </c>
      <c r="C1049" s="35" t="s">
        <v>100</v>
      </c>
      <c r="D1049" s="72"/>
      <c r="E1049" s="72"/>
      <c r="F1049" s="78"/>
      <c r="G1049" s="72"/>
      <c r="H1049" s="72"/>
    </row>
    <row r="1050" spans="1:8" x14ac:dyDescent="0.25">
      <c r="A1050" s="35">
        <v>464234</v>
      </c>
      <c r="B1050" s="35" t="s">
        <v>4891</v>
      </c>
      <c r="C1050" s="35" t="s">
        <v>909</v>
      </c>
      <c r="D1050" s="72"/>
      <c r="E1050" s="72"/>
      <c r="F1050" s="78"/>
      <c r="G1050" s="72"/>
      <c r="H1050" s="72"/>
    </row>
    <row r="1051" spans="1:8" x14ac:dyDescent="0.25">
      <c r="A1051" s="30">
        <v>463196</v>
      </c>
      <c r="B1051" s="30" t="s">
        <v>4891</v>
      </c>
      <c r="C1051" s="30" t="s">
        <v>5087</v>
      </c>
      <c r="D1051" s="72"/>
      <c r="E1051" s="72"/>
      <c r="F1051" s="78"/>
      <c r="G1051" s="72"/>
      <c r="H1051" s="72"/>
    </row>
    <row r="1052" spans="1:8" x14ac:dyDescent="0.25">
      <c r="A1052" s="14">
        <v>77700</v>
      </c>
      <c r="B1052" s="14" t="s">
        <v>19</v>
      </c>
      <c r="C1052" s="14" t="s">
        <v>908</v>
      </c>
      <c r="D1052" s="14" t="s">
        <v>909</v>
      </c>
      <c r="E1052" s="15" t="s">
        <v>301</v>
      </c>
      <c r="F1052" s="16"/>
      <c r="G1052" s="17"/>
      <c r="H1052" s="17"/>
    </row>
    <row r="1053" spans="1:8" x14ac:dyDescent="0.25">
      <c r="A1053" s="35">
        <v>464235</v>
      </c>
      <c r="B1053" s="35" t="s">
        <v>4891</v>
      </c>
      <c r="C1053" s="35" t="s">
        <v>911</v>
      </c>
      <c r="D1053" s="72"/>
      <c r="E1053" s="72"/>
      <c r="F1053" s="78"/>
      <c r="G1053" s="72"/>
      <c r="H1053" s="72"/>
    </row>
    <row r="1054" spans="1:8" x14ac:dyDescent="0.25">
      <c r="A1054" s="30">
        <v>463197</v>
      </c>
      <c r="B1054" s="30" t="s">
        <v>4891</v>
      </c>
      <c r="C1054" s="30" t="s">
        <v>5088</v>
      </c>
      <c r="D1054" s="72"/>
      <c r="E1054" s="72"/>
      <c r="F1054" s="78"/>
      <c r="G1054" s="72"/>
      <c r="H1054" s="72"/>
    </row>
    <row r="1055" spans="1:8" x14ac:dyDescent="0.25">
      <c r="A1055" s="14">
        <v>77800</v>
      </c>
      <c r="B1055" s="14" t="s">
        <v>19</v>
      </c>
      <c r="C1055" s="14" t="s">
        <v>910</v>
      </c>
      <c r="D1055" s="14" t="s">
        <v>911</v>
      </c>
      <c r="E1055" s="15" t="s">
        <v>27</v>
      </c>
      <c r="F1055" s="16"/>
      <c r="G1055" s="17"/>
      <c r="H1055" s="17"/>
    </row>
    <row r="1056" spans="1:8" x14ac:dyDescent="0.25">
      <c r="A1056" s="35">
        <v>464236</v>
      </c>
      <c r="B1056" s="35" t="s">
        <v>4891</v>
      </c>
      <c r="C1056" s="35" t="s">
        <v>1141</v>
      </c>
      <c r="D1056" s="72"/>
      <c r="E1056" s="72"/>
      <c r="F1056" s="78"/>
      <c r="G1056" s="72"/>
      <c r="H1056" s="72"/>
    </row>
    <row r="1057" spans="1:8" x14ac:dyDescent="0.25">
      <c r="A1057" s="30">
        <v>463198</v>
      </c>
      <c r="B1057" s="30" t="s">
        <v>4891</v>
      </c>
      <c r="C1057" s="30" t="s">
        <v>5089</v>
      </c>
      <c r="D1057" s="72"/>
      <c r="E1057" s="72"/>
      <c r="F1057" s="78"/>
      <c r="G1057" s="72"/>
      <c r="H1057" s="72"/>
    </row>
    <row r="1058" spans="1:8" x14ac:dyDescent="0.25">
      <c r="A1058" s="14">
        <v>77900</v>
      </c>
      <c r="B1058" s="14" t="s">
        <v>19</v>
      </c>
      <c r="C1058" s="14" t="s">
        <v>912</v>
      </c>
      <c r="D1058" s="14" t="s">
        <v>123</v>
      </c>
      <c r="E1058" s="15" t="s">
        <v>22</v>
      </c>
      <c r="F1058" s="16"/>
      <c r="G1058" s="17"/>
      <c r="H1058" s="17"/>
    </row>
    <row r="1059" spans="1:8" x14ac:dyDescent="0.25">
      <c r="A1059" s="14">
        <v>77950</v>
      </c>
      <c r="B1059" s="14" t="s">
        <v>19</v>
      </c>
      <c r="C1059" s="14" t="s">
        <v>913</v>
      </c>
      <c r="D1059" s="14" t="s">
        <v>123</v>
      </c>
      <c r="E1059" s="15" t="s">
        <v>27</v>
      </c>
      <c r="F1059" s="16"/>
      <c r="G1059" s="17"/>
      <c r="H1059" s="17"/>
    </row>
    <row r="1060" spans="1:8" x14ac:dyDescent="0.25">
      <c r="A1060" s="14">
        <v>78000</v>
      </c>
      <c r="B1060" s="14" t="s">
        <v>19</v>
      </c>
      <c r="C1060" s="14" t="s">
        <v>914</v>
      </c>
      <c r="D1060" s="14" t="s">
        <v>123</v>
      </c>
      <c r="E1060" s="15" t="s">
        <v>107</v>
      </c>
      <c r="F1060" s="16"/>
      <c r="G1060" s="17"/>
      <c r="H1060" s="17"/>
    </row>
    <row r="1061" spans="1:8" x14ac:dyDescent="0.25">
      <c r="A1061" s="30">
        <v>463199</v>
      </c>
      <c r="B1061" s="30" t="s">
        <v>4891</v>
      </c>
      <c r="C1061" s="30" t="s">
        <v>5090</v>
      </c>
      <c r="D1061" s="72"/>
      <c r="E1061" s="72"/>
      <c r="F1061" s="78"/>
      <c r="G1061" s="72"/>
      <c r="H1061" s="72"/>
    </row>
    <row r="1062" spans="1:8" x14ac:dyDescent="0.25">
      <c r="A1062" s="14">
        <v>78100</v>
      </c>
      <c r="B1062" s="14" t="s">
        <v>19</v>
      </c>
      <c r="C1062" s="14" t="s">
        <v>915</v>
      </c>
      <c r="D1062" s="14" t="s">
        <v>657</v>
      </c>
      <c r="E1062" s="15" t="s">
        <v>24</v>
      </c>
      <c r="F1062" s="16"/>
      <c r="G1062" s="17"/>
      <c r="H1062" s="17"/>
    </row>
    <row r="1063" spans="1:8" x14ac:dyDescent="0.25">
      <c r="A1063" s="30">
        <v>463200</v>
      </c>
      <c r="B1063" s="30" t="s">
        <v>4891</v>
      </c>
      <c r="C1063" s="30" t="s">
        <v>5091</v>
      </c>
      <c r="D1063" s="72"/>
      <c r="E1063" s="72"/>
      <c r="F1063" s="78"/>
      <c r="G1063" s="72"/>
      <c r="H1063" s="72"/>
    </row>
    <row r="1064" spans="1:8" x14ac:dyDescent="0.25">
      <c r="A1064" s="30">
        <v>463201</v>
      </c>
      <c r="B1064" s="30" t="s">
        <v>4891</v>
      </c>
      <c r="C1064" s="30" t="s">
        <v>5092</v>
      </c>
      <c r="D1064" s="72"/>
      <c r="E1064" s="72"/>
      <c r="F1064" s="78"/>
      <c r="G1064" s="72"/>
      <c r="H1064" s="72"/>
    </row>
    <row r="1065" spans="1:8" x14ac:dyDescent="0.25">
      <c r="A1065" s="14">
        <v>80650</v>
      </c>
      <c r="B1065" s="14" t="s">
        <v>604</v>
      </c>
      <c r="C1065" s="14" t="s">
        <v>943</v>
      </c>
      <c r="D1065" s="14" t="s">
        <v>123</v>
      </c>
      <c r="E1065" s="15" t="s">
        <v>735</v>
      </c>
      <c r="F1065" s="16"/>
      <c r="G1065" s="17"/>
      <c r="H1065" s="17"/>
    </row>
    <row r="1066" spans="1:8" x14ac:dyDescent="0.25">
      <c r="A1066" s="14">
        <v>78200</v>
      </c>
      <c r="B1066" s="14" t="s">
        <v>19</v>
      </c>
      <c r="C1066" s="14" t="s">
        <v>916</v>
      </c>
      <c r="D1066" s="14" t="s">
        <v>123</v>
      </c>
      <c r="E1066" s="15" t="s">
        <v>22</v>
      </c>
      <c r="F1066" s="16"/>
      <c r="G1066" s="17"/>
      <c r="H1066" s="17"/>
    </row>
    <row r="1067" spans="1:8" x14ac:dyDescent="0.25">
      <c r="A1067" s="14">
        <v>78300</v>
      </c>
      <c r="B1067" s="14" t="s">
        <v>19</v>
      </c>
      <c r="C1067" s="14" t="s">
        <v>917</v>
      </c>
      <c r="D1067" s="14" t="s">
        <v>123</v>
      </c>
      <c r="E1067" s="15" t="s">
        <v>22</v>
      </c>
      <c r="F1067" s="16"/>
      <c r="G1067" s="17"/>
      <c r="H1067" s="17"/>
    </row>
    <row r="1068" spans="1:8" x14ac:dyDescent="0.25">
      <c r="A1068" s="14">
        <v>78350</v>
      </c>
      <c r="B1068" s="14" t="s">
        <v>55</v>
      </c>
      <c r="C1068" s="14" t="s">
        <v>918</v>
      </c>
      <c r="D1068" s="14" t="s">
        <v>123</v>
      </c>
      <c r="E1068" s="15" t="s">
        <v>22</v>
      </c>
      <c r="F1068" s="16"/>
      <c r="G1068" s="17" t="s">
        <v>917</v>
      </c>
      <c r="H1068" s="17">
        <v>78300</v>
      </c>
    </row>
    <row r="1069" spans="1:8" x14ac:dyDescent="0.25">
      <c r="A1069" s="14">
        <v>78360</v>
      </c>
      <c r="B1069" s="14" t="s">
        <v>55</v>
      </c>
      <c r="C1069" s="14" t="s">
        <v>919</v>
      </c>
      <c r="D1069" s="14" t="s">
        <v>123</v>
      </c>
      <c r="E1069" s="15" t="s">
        <v>22</v>
      </c>
      <c r="F1069" s="16"/>
      <c r="G1069" s="17" t="s">
        <v>917</v>
      </c>
      <c r="H1069" s="17">
        <v>78300</v>
      </c>
    </row>
    <row r="1070" spans="1:8" x14ac:dyDescent="0.25">
      <c r="A1070" s="14">
        <v>78400</v>
      </c>
      <c r="B1070" s="14" t="s">
        <v>19</v>
      </c>
      <c r="C1070" s="14" t="s">
        <v>920</v>
      </c>
      <c r="D1070" s="14" t="s">
        <v>123</v>
      </c>
      <c r="E1070" s="15" t="s">
        <v>22</v>
      </c>
      <c r="F1070" s="16"/>
      <c r="G1070" s="17"/>
      <c r="H1070" s="17"/>
    </row>
    <row r="1071" spans="1:8" x14ac:dyDescent="0.25">
      <c r="A1071" s="14">
        <v>78500</v>
      </c>
      <c r="B1071" s="14" t="s">
        <v>19</v>
      </c>
      <c r="C1071" s="14" t="s">
        <v>921</v>
      </c>
      <c r="D1071" s="14" t="s">
        <v>123</v>
      </c>
      <c r="E1071" s="15" t="s">
        <v>22</v>
      </c>
      <c r="F1071" s="16"/>
      <c r="G1071" s="17"/>
      <c r="H1071" s="17"/>
    </row>
    <row r="1072" spans="1:8" x14ac:dyDescent="0.25">
      <c r="A1072" s="14">
        <v>78530</v>
      </c>
      <c r="B1072" s="14" t="s">
        <v>19</v>
      </c>
      <c r="C1072" s="14" t="s">
        <v>922</v>
      </c>
      <c r="D1072" s="14" t="s">
        <v>123</v>
      </c>
      <c r="E1072" s="15" t="s">
        <v>27</v>
      </c>
      <c r="F1072" s="16"/>
      <c r="G1072" s="17"/>
      <c r="H1072" s="17"/>
    </row>
    <row r="1073" spans="1:8" x14ac:dyDescent="0.25">
      <c r="A1073" s="14">
        <v>78550</v>
      </c>
      <c r="B1073" s="14" t="s">
        <v>19</v>
      </c>
      <c r="C1073" s="14" t="s">
        <v>923</v>
      </c>
      <c r="D1073" s="14" t="s">
        <v>123</v>
      </c>
      <c r="E1073" s="15" t="s">
        <v>22</v>
      </c>
      <c r="F1073" s="16"/>
      <c r="G1073" s="17" t="s">
        <v>924</v>
      </c>
      <c r="H1073" s="17">
        <v>79900</v>
      </c>
    </row>
    <row r="1074" spans="1:8" x14ac:dyDescent="0.25">
      <c r="A1074" s="14">
        <v>78600</v>
      </c>
      <c r="B1074" s="14" t="s">
        <v>19</v>
      </c>
      <c r="C1074" s="14" t="s">
        <v>925</v>
      </c>
      <c r="D1074" s="14" t="s">
        <v>123</v>
      </c>
      <c r="E1074" s="15"/>
      <c r="F1074" s="16" t="s">
        <v>53</v>
      </c>
      <c r="G1074" s="17"/>
      <c r="H1074" s="17"/>
    </row>
    <row r="1075" spans="1:8" x14ac:dyDescent="0.25">
      <c r="A1075" s="14">
        <v>78700</v>
      </c>
      <c r="B1075" s="14" t="s">
        <v>63</v>
      </c>
      <c r="C1075" s="14" t="s">
        <v>927</v>
      </c>
      <c r="D1075" s="14" t="s">
        <v>123</v>
      </c>
      <c r="E1075" s="15" t="s">
        <v>22</v>
      </c>
      <c r="F1075" s="16"/>
      <c r="G1075" s="17"/>
      <c r="H1075" s="17"/>
    </row>
    <row r="1076" spans="1:8" x14ac:dyDescent="0.25">
      <c r="A1076" s="14">
        <v>78690</v>
      </c>
      <c r="B1076" s="14" t="s">
        <v>19</v>
      </c>
      <c r="C1076" s="14" t="s">
        <v>926</v>
      </c>
      <c r="D1076" s="14" t="s">
        <v>123</v>
      </c>
      <c r="E1076" s="15" t="s">
        <v>22</v>
      </c>
      <c r="F1076" s="16"/>
      <c r="G1076" s="17" t="s">
        <v>927</v>
      </c>
      <c r="H1076" s="17">
        <v>78700</v>
      </c>
    </row>
    <row r="1077" spans="1:8" s="22" customFormat="1" x14ac:dyDescent="0.25">
      <c r="A1077" s="14">
        <v>78800</v>
      </c>
      <c r="B1077" s="14" t="s">
        <v>19</v>
      </c>
      <c r="C1077" s="14" t="s">
        <v>928</v>
      </c>
      <c r="D1077" s="14" t="s">
        <v>123</v>
      </c>
      <c r="E1077" s="15" t="s">
        <v>22</v>
      </c>
      <c r="F1077" s="16"/>
      <c r="G1077" s="17"/>
      <c r="H1077" s="17"/>
    </row>
    <row r="1078" spans="1:8" x14ac:dyDescent="0.25">
      <c r="A1078" s="14">
        <v>78900</v>
      </c>
      <c r="B1078" s="14" t="s">
        <v>19</v>
      </c>
      <c r="C1078" s="14" t="s">
        <v>929</v>
      </c>
      <c r="D1078" s="14" t="s">
        <v>123</v>
      </c>
      <c r="E1078" s="15" t="s">
        <v>107</v>
      </c>
      <c r="F1078" s="16"/>
      <c r="G1078" s="17"/>
      <c r="H1078" s="17"/>
    </row>
    <row r="1079" spans="1:8" x14ac:dyDescent="0.25">
      <c r="A1079" s="14">
        <v>79000</v>
      </c>
      <c r="B1079" s="14" t="s">
        <v>19</v>
      </c>
      <c r="C1079" s="14" t="s">
        <v>930</v>
      </c>
      <c r="D1079" s="14" t="s">
        <v>123</v>
      </c>
      <c r="E1079" s="15" t="s">
        <v>22</v>
      </c>
      <c r="F1079" s="16"/>
      <c r="G1079" s="17"/>
      <c r="H1079" s="17"/>
    </row>
    <row r="1080" spans="1:8" x14ac:dyDescent="0.25">
      <c r="A1080" s="14">
        <v>79100</v>
      </c>
      <c r="B1080" s="14" t="s">
        <v>19</v>
      </c>
      <c r="C1080" s="14" t="s">
        <v>931</v>
      </c>
      <c r="D1080" s="14" t="s">
        <v>123</v>
      </c>
      <c r="E1080" s="15" t="s">
        <v>22</v>
      </c>
      <c r="F1080" s="16"/>
      <c r="G1080" s="17"/>
      <c r="H1080" s="17"/>
    </row>
    <row r="1081" spans="1:8" x14ac:dyDescent="0.25">
      <c r="A1081" s="14">
        <v>79200</v>
      </c>
      <c r="B1081" s="14" t="s">
        <v>19</v>
      </c>
      <c r="C1081" s="14" t="s">
        <v>932</v>
      </c>
      <c r="D1081" s="14" t="s">
        <v>123</v>
      </c>
      <c r="E1081" s="15" t="s">
        <v>22</v>
      </c>
      <c r="F1081" s="16"/>
      <c r="G1081" s="17" t="s">
        <v>924</v>
      </c>
      <c r="H1081" s="17">
        <v>79900</v>
      </c>
    </row>
    <row r="1082" spans="1:8" x14ac:dyDescent="0.25">
      <c r="A1082" s="14">
        <v>79300</v>
      </c>
      <c r="B1082" s="14" t="s">
        <v>19</v>
      </c>
      <c r="C1082" s="14" t="s">
        <v>933</v>
      </c>
      <c r="D1082" s="14" t="s">
        <v>123</v>
      </c>
      <c r="E1082" s="15" t="s">
        <v>22</v>
      </c>
      <c r="F1082" s="16"/>
      <c r="G1082" s="17" t="s">
        <v>924</v>
      </c>
      <c r="H1082" s="17">
        <v>79900</v>
      </c>
    </row>
    <row r="1083" spans="1:8" x14ac:dyDescent="0.25">
      <c r="A1083" s="14">
        <v>79350</v>
      </c>
      <c r="B1083" s="14" t="s">
        <v>19</v>
      </c>
      <c r="C1083" s="14" t="s">
        <v>934</v>
      </c>
      <c r="D1083" s="14" t="s">
        <v>123</v>
      </c>
      <c r="E1083" s="15" t="s">
        <v>27</v>
      </c>
      <c r="F1083" s="16"/>
      <c r="G1083" s="17" t="s">
        <v>927</v>
      </c>
      <c r="H1083" s="17">
        <v>78700</v>
      </c>
    </row>
    <row r="1084" spans="1:8" x14ac:dyDescent="0.25">
      <c r="A1084" s="14">
        <v>79500</v>
      </c>
      <c r="B1084" s="14" t="s">
        <v>19</v>
      </c>
      <c r="C1084" s="14" t="s">
        <v>935</v>
      </c>
      <c r="D1084" s="14" t="s">
        <v>123</v>
      </c>
      <c r="E1084" s="15"/>
      <c r="F1084" s="16" t="s">
        <v>53</v>
      </c>
      <c r="G1084" s="17"/>
      <c r="H1084" s="17"/>
    </row>
    <row r="1085" spans="1:8" x14ac:dyDescent="0.25">
      <c r="A1085" s="14">
        <v>79600</v>
      </c>
      <c r="B1085" s="14" t="s">
        <v>19</v>
      </c>
      <c r="C1085" s="14" t="s">
        <v>936</v>
      </c>
      <c r="D1085" s="14" t="s">
        <v>123</v>
      </c>
      <c r="E1085" s="15" t="s">
        <v>22</v>
      </c>
      <c r="F1085" s="16"/>
      <c r="G1085" s="17"/>
      <c r="H1085" s="17"/>
    </row>
    <row r="1086" spans="1:8" x14ac:dyDescent="0.25">
      <c r="A1086" s="14">
        <v>79700</v>
      </c>
      <c r="B1086" s="14" t="s">
        <v>19</v>
      </c>
      <c r="C1086" s="14" t="s">
        <v>937</v>
      </c>
      <c r="D1086" s="14" t="s">
        <v>123</v>
      </c>
      <c r="E1086" s="15"/>
      <c r="F1086" s="16" t="s">
        <v>53</v>
      </c>
      <c r="G1086" s="17"/>
      <c r="H1086" s="17"/>
    </row>
    <row r="1087" spans="1:8" x14ac:dyDescent="0.25">
      <c r="A1087" s="14">
        <v>79900</v>
      </c>
      <c r="B1087" s="14" t="s">
        <v>63</v>
      </c>
      <c r="C1087" s="14" t="s">
        <v>924</v>
      </c>
      <c r="D1087" s="14" t="s">
        <v>123</v>
      </c>
      <c r="E1087" s="15" t="s">
        <v>22</v>
      </c>
      <c r="F1087" s="16"/>
      <c r="G1087" s="17"/>
      <c r="H1087" s="17"/>
    </row>
    <row r="1088" spans="1:8" x14ac:dyDescent="0.25">
      <c r="A1088" s="14">
        <v>79790</v>
      </c>
      <c r="B1088" s="14" t="s">
        <v>19</v>
      </c>
      <c r="C1088" s="14" t="s">
        <v>938</v>
      </c>
      <c r="D1088" s="14" t="s">
        <v>123</v>
      </c>
      <c r="E1088" s="15" t="s">
        <v>22</v>
      </c>
      <c r="F1088" s="16"/>
      <c r="G1088" s="17" t="s">
        <v>924</v>
      </c>
      <c r="H1088" s="17">
        <v>79900</v>
      </c>
    </row>
    <row r="1089" spans="1:8" x14ac:dyDescent="0.25">
      <c r="A1089" s="14">
        <v>80300</v>
      </c>
      <c r="B1089" s="14" t="s">
        <v>19</v>
      </c>
      <c r="C1089" s="14" t="s">
        <v>939</v>
      </c>
      <c r="D1089" s="14" t="s">
        <v>123</v>
      </c>
      <c r="E1089" s="15" t="s">
        <v>22</v>
      </c>
      <c r="F1089" s="16"/>
      <c r="G1089" s="17"/>
      <c r="H1089" s="17"/>
    </row>
    <row r="1090" spans="1:8" x14ac:dyDescent="0.25">
      <c r="A1090" s="14">
        <v>80400</v>
      </c>
      <c r="B1090" s="14" t="s">
        <v>19</v>
      </c>
      <c r="C1090" s="14" t="s">
        <v>940</v>
      </c>
      <c r="D1090" s="14" t="s">
        <v>123</v>
      </c>
      <c r="E1090" s="15" t="s">
        <v>22</v>
      </c>
      <c r="F1090" s="16"/>
      <c r="G1090" s="17" t="s">
        <v>924</v>
      </c>
      <c r="H1090" s="17">
        <v>79900</v>
      </c>
    </row>
    <row r="1091" spans="1:8" x14ac:dyDescent="0.25">
      <c r="A1091" s="14">
        <v>80500</v>
      </c>
      <c r="B1091" s="14" t="s">
        <v>19</v>
      </c>
      <c r="C1091" s="14" t="s">
        <v>941</v>
      </c>
      <c r="D1091" s="14" t="s">
        <v>123</v>
      </c>
      <c r="E1091" s="15" t="s">
        <v>22</v>
      </c>
      <c r="F1091" s="16"/>
      <c r="G1091" s="17"/>
      <c r="H1091" s="17"/>
    </row>
    <row r="1092" spans="1:8" x14ac:dyDescent="0.25">
      <c r="A1092" s="14">
        <v>80600</v>
      </c>
      <c r="B1092" s="14" t="s">
        <v>19</v>
      </c>
      <c r="C1092" s="14" t="s">
        <v>942</v>
      </c>
      <c r="D1092" s="14" t="s">
        <v>123</v>
      </c>
      <c r="E1092" s="15" t="s">
        <v>22</v>
      </c>
      <c r="F1092" s="16"/>
      <c r="G1092" s="17" t="s">
        <v>924</v>
      </c>
      <c r="H1092" s="17">
        <v>79900</v>
      </c>
    </row>
    <row r="1093" spans="1:8" x14ac:dyDescent="0.25">
      <c r="A1093" s="30">
        <v>463202</v>
      </c>
      <c r="B1093" s="30" t="s">
        <v>4891</v>
      </c>
      <c r="C1093" s="30" t="s">
        <v>5093</v>
      </c>
      <c r="D1093" s="72"/>
      <c r="E1093" s="72"/>
      <c r="F1093" s="78"/>
      <c r="G1093" s="72"/>
      <c r="H1093" s="72"/>
    </row>
    <row r="1094" spans="1:8" x14ac:dyDescent="0.25">
      <c r="A1094" s="14">
        <v>80695</v>
      </c>
      <c r="B1094" s="14" t="s">
        <v>19</v>
      </c>
      <c r="C1094" s="14" t="s">
        <v>944</v>
      </c>
      <c r="D1094" s="14" t="s">
        <v>123</v>
      </c>
      <c r="E1094" s="15" t="s">
        <v>442</v>
      </c>
      <c r="F1094" s="16"/>
      <c r="G1094" s="17"/>
      <c r="H1094" s="17"/>
    </row>
    <row r="1095" spans="1:8" s="22" customFormat="1" x14ac:dyDescent="0.25">
      <c r="A1095" s="14">
        <v>80700</v>
      </c>
      <c r="B1095" s="14" t="s">
        <v>55</v>
      </c>
      <c r="C1095" s="14" t="s">
        <v>945</v>
      </c>
      <c r="D1095" s="14" t="s">
        <v>123</v>
      </c>
      <c r="E1095" s="15" t="s">
        <v>27</v>
      </c>
      <c r="F1095" s="16"/>
      <c r="G1095" s="17" t="s">
        <v>944</v>
      </c>
      <c r="H1095" s="17">
        <v>80695</v>
      </c>
    </row>
    <row r="1096" spans="1:8" x14ac:dyDescent="0.25">
      <c r="A1096" s="14">
        <v>80800</v>
      </c>
      <c r="B1096" s="14" t="s">
        <v>55</v>
      </c>
      <c r="C1096" s="14" t="s">
        <v>946</v>
      </c>
      <c r="D1096" s="14" t="s">
        <v>123</v>
      </c>
      <c r="E1096" s="15" t="s">
        <v>22</v>
      </c>
      <c r="F1096" s="16"/>
      <c r="G1096" s="17" t="s">
        <v>944</v>
      </c>
      <c r="H1096" s="17">
        <v>80695</v>
      </c>
    </row>
    <row r="1097" spans="1:8" x14ac:dyDescent="0.25">
      <c r="A1097" s="14">
        <v>81000</v>
      </c>
      <c r="B1097" s="14" t="s">
        <v>19</v>
      </c>
      <c r="C1097" s="14" t="s">
        <v>947</v>
      </c>
      <c r="D1097" s="14" t="s">
        <v>123</v>
      </c>
      <c r="E1097" s="15" t="s">
        <v>22</v>
      </c>
      <c r="F1097" s="16"/>
      <c r="G1097" s="17"/>
      <c r="H1097" s="17"/>
    </row>
    <row r="1098" spans="1:8" x14ac:dyDescent="0.25">
      <c r="A1098" s="18">
        <v>81050</v>
      </c>
      <c r="B1098" s="18" t="s">
        <v>66</v>
      </c>
      <c r="C1098" s="18" t="s">
        <v>948</v>
      </c>
      <c r="D1098" s="18" t="s">
        <v>123</v>
      </c>
      <c r="E1098" s="19" t="s">
        <v>22</v>
      </c>
      <c r="F1098" s="20"/>
      <c r="G1098" s="21" t="s">
        <v>947</v>
      </c>
      <c r="H1098" s="21">
        <v>81000</v>
      </c>
    </row>
    <row r="1099" spans="1:8" x14ac:dyDescent="0.25">
      <c r="A1099" s="30">
        <v>463203</v>
      </c>
      <c r="B1099" s="30" t="s">
        <v>4891</v>
      </c>
      <c r="C1099" s="30" t="s">
        <v>5094</v>
      </c>
      <c r="D1099" s="72"/>
      <c r="E1099" s="72"/>
      <c r="F1099" s="78"/>
      <c r="G1099" s="72"/>
      <c r="H1099" s="72"/>
    </row>
    <row r="1100" spans="1:8" x14ac:dyDescent="0.25">
      <c r="A1100" s="14">
        <v>81100</v>
      </c>
      <c r="B1100" s="14" t="s">
        <v>19</v>
      </c>
      <c r="C1100" s="14" t="s">
        <v>949</v>
      </c>
      <c r="D1100" s="14" t="s">
        <v>123</v>
      </c>
      <c r="E1100" s="15" t="s">
        <v>27</v>
      </c>
      <c r="F1100" s="16"/>
      <c r="G1100" s="17"/>
      <c r="H1100" s="17"/>
    </row>
    <row r="1101" spans="1:8" x14ac:dyDescent="0.25">
      <c r="A1101" s="30">
        <v>463204</v>
      </c>
      <c r="B1101" s="30" t="s">
        <v>4891</v>
      </c>
      <c r="C1101" s="30" t="s">
        <v>5095</v>
      </c>
      <c r="D1101" s="72"/>
      <c r="E1101" s="72"/>
      <c r="F1101" s="78"/>
      <c r="G1101" s="72"/>
      <c r="H1101" s="72"/>
    </row>
    <row r="1102" spans="1:8" x14ac:dyDescent="0.25">
      <c r="A1102" s="30">
        <v>463205</v>
      </c>
      <c r="B1102" s="30" t="s">
        <v>4891</v>
      </c>
      <c r="C1102" s="30" t="s">
        <v>5096</v>
      </c>
      <c r="D1102" s="72"/>
      <c r="E1102" s="72"/>
      <c r="F1102" s="78"/>
      <c r="G1102" s="72"/>
      <c r="H1102" s="72"/>
    </row>
    <row r="1103" spans="1:8" x14ac:dyDescent="0.25">
      <c r="A1103" s="14">
        <v>81200</v>
      </c>
      <c r="B1103" s="14" t="s">
        <v>19</v>
      </c>
      <c r="C1103" s="14" t="s">
        <v>950</v>
      </c>
      <c r="D1103" s="14" t="s">
        <v>46</v>
      </c>
      <c r="E1103" s="15" t="s">
        <v>107</v>
      </c>
      <c r="F1103" s="16"/>
      <c r="G1103" s="17"/>
      <c r="H1103" s="17"/>
    </row>
    <row r="1104" spans="1:8" x14ac:dyDescent="0.25">
      <c r="A1104" s="14">
        <v>81500</v>
      </c>
      <c r="B1104" s="14" t="s">
        <v>19</v>
      </c>
      <c r="C1104" s="14" t="s">
        <v>951</v>
      </c>
      <c r="D1104" s="14" t="s">
        <v>46</v>
      </c>
      <c r="E1104" s="15" t="s">
        <v>22</v>
      </c>
      <c r="F1104" s="16"/>
      <c r="G1104" s="17"/>
      <c r="H1104" s="17"/>
    </row>
    <row r="1105" spans="1:8" x14ac:dyDescent="0.25">
      <c r="A1105" s="14">
        <v>81530</v>
      </c>
      <c r="B1105" s="14" t="s">
        <v>55</v>
      </c>
      <c r="C1105" s="14" t="s">
        <v>952</v>
      </c>
      <c r="D1105" s="14" t="s">
        <v>46</v>
      </c>
      <c r="E1105" s="15" t="s">
        <v>22</v>
      </c>
      <c r="F1105" s="16"/>
      <c r="G1105" s="17" t="s">
        <v>951</v>
      </c>
      <c r="H1105" s="17">
        <v>81500</v>
      </c>
    </row>
    <row r="1106" spans="1:8" s="22" customFormat="1" x14ac:dyDescent="0.25">
      <c r="A1106" s="14">
        <v>81560</v>
      </c>
      <c r="B1106" s="14" t="s">
        <v>55</v>
      </c>
      <c r="C1106" s="14" t="s">
        <v>953</v>
      </c>
      <c r="D1106" s="14" t="s">
        <v>46</v>
      </c>
      <c r="E1106" s="15" t="s">
        <v>22</v>
      </c>
      <c r="F1106" s="16"/>
      <c r="G1106" s="17" t="s">
        <v>951</v>
      </c>
      <c r="H1106" s="17">
        <v>81500</v>
      </c>
    </row>
    <row r="1107" spans="1:8" x14ac:dyDescent="0.25">
      <c r="A1107" s="14">
        <v>81595</v>
      </c>
      <c r="B1107" s="14" t="s">
        <v>19</v>
      </c>
      <c r="C1107" s="14" t="s">
        <v>954</v>
      </c>
      <c r="D1107" s="14" t="s">
        <v>46</v>
      </c>
      <c r="E1107" s="15" t="s">
        <v>22</v>
      </c>
      <c r="F1107" s="16"/>
      <c r="G1107" s="17"/>
      <c r="H1107" s="17"/>
    </row>
    <row r="1108" spans="1:8" x14ac:dyDescent="0.25">
      <c r="A1108" s="14">
        <v>81600</v>
      </c>
      <c r="B1108" s="14" t="s">
        <v>55</v>
      </c>
      <c r="C1108" s="14" t="s">
        <v>955</v>
      </c>
      <c r="D1108" s="14" t="s">
        <v>46</v>
      </c>
      <c r="E1108" s="15" t="s">
        <v>22</v>
      </c>
      <c r="F1108" s="16"/>
      <c r="G1108" s="17" t="s">
        <v>954</v>
      </c>
      <c r="H1108" s="17">
        <v>81595</v>
      </c>
    </row>
    <row r="1109" spans="1:8" x14ac:dyDescent="0.25">
      <c r="A1109" s="14">
        <v>81700</v>
      </c>
      <c r="B1109" s="14" t="s">
        <v>55</v>
      </c>
      <c r="C1109" s="14" t="s">
        <v>956</v>
      </c>
      <c r="D1109" s="14" t="s">
        <v>46</v>
      </c>
      <c r="E1109" s="15" t="s">
        <v>22</v>
      </c>
      <c r="F1109" s="16"/>
      <c r="G1109" s="17" t="s">
        <v>954</v>
      </c>
      <c r="H1109" s="17">
        <v>81595</v>
      </c>
    </row>
    <row r="1110" spans="1:8" x14ac:dyDescent="0.25">
      <c r="A1110" s="14">
        <v>81900</v>
      </c>
      <c r="B1110" s="14" t="s">
        <v>55</v>
      </c>
      <c r="C1110" s="14" t="s">
        <v>957</v>
      </c>
      <c r="D1110" s="14" t="s">
        <v>46</v>
      </c>
      <c r="E1110" s="15" t="s">
        <v>22</v>
      </c>
      <c r="F1110" s="16"/>
      <c r="G1110" s="17" t="s">
        <v>954</v>
      </c>
      <c r="H1110" s="17">
        <v>81595</v>
      </c>
    </row>
    <row r="1111" spans="1:8" x14ac:dyDescent="0.25">
      <c r="A1111" s="14">
        <v>82100</v>
      </c>
      <c r="B1111" s="14" t="s">
        <v>19</v>
      </c>
      <c r="C1111" s="14" t="s">
        <v>958</v>
      </c>
      <c r="D1111" s="14" t="s">
        <v>46</v>
      </c>
      <c r="E1111" s="15" t="s">
        <v>22</v>
      </c>
      <c r="F1111" s="16"/>
      <c r="G1111" s="17"/>
      <c r="H1111" s="17"/>
    </row>
    <row r="1112" spans="1:8" x14ac:dyDescent="0.25">
      <c r="A1112" s="14">
        <v>82200</v>
      </c>
      <c r="B1112" s="14" t="s">
        <v>55</v>
      </c>
      <c r="C1112" s="14" t="s">
        <v>959</v>
      </c>
      <c r="D1112" s="14" t="s">
        <v>46</v>
      </c>
      <c r="E1112" s="15" t="s">
        <v>22</v>
      </c>
      <c r="F1112" s="16"/>
      <c r="G1112" s="17" t="s">
        <v>958</v>
      </c>
      <c r="H1112" s="17">
        <v>82100</v>
      </c>
    </row>
    <row r="1113" spans="1:8" x14ac:dyDescent="0.25">
      <c r="A1113" s="14">
        <v>82300</v>
      </c>
      <c r="B1113" s="14" t="s">
        <v>55</v>
      </c>
      <c r="C1113" s="14" t="s">
        <v>960</v>
      </c>
      <c r="D1113" s="14" t="s">
        <v>46</v>
      </c>
      <c r="E1113" s="15" t="s">
        <v>22</v>
      </c>
      <c r="F1113" s="16"/>
      <c r="G1113" s="17" t="s">
        <v>958</v>
      </c>
      <c r="H1113" s="17">
        <v>82100</v>
      </c>
    </row>
    <row r="1114" spans="1:8" x14ac:dyDescent="0.25">
      <c r="A1114" s="14">
        <v>82400</v>
      </c>
      <c r="B1114" s="14" t="s">
        <v>19</v>
      </c>
      <c r="C1114" s="14" t="s">
        <v>961</v>
      </c>
      <c r="D1114" s="14" t="s">
        <v>46</v>
      </c>
      <c r="E1114" s="15" t="s">
        <v>22</v>
      </c>
      <c r="F1114" s="16"/>
      <c r="G1114" s="17"/>
      <c r="H1114" s="17"/>
    </row>
    <row r="1115" spans="1:8" x14ac:dyDescent="0.25">
      <c r="A1115" s="18">
        <v>82450</v>
      </c>
      <c r="B1115" s="18" t="s">
        <v>66</v>
      </c>
      <c r="C1115" s="18" t="s">
        <v>962</v>
      </c>
      <c r="D1115" s="18" t="s">
        <v>46</v>
      </c>
      <c r="E1115" s="19" t="s">
        <v>22</v>
      </c>
      <c r="F1115" s="20"/>
      <c r="G1115" s="21" t="s">
        <v>961</v>
      </c>
      <c r="H1115" s="21">
        <v>82400</v>
      </c>
    </row>
    <row r="1116" spans="1:8" x14ac:dyDescent="0.25">
      <c r="A1116" s="14">
        <v>82600</v>
      </c>
      <c r="B1116" s="14" t="s">
        <v>19</v>
      </c>
      <c r="C1116" s="14" t="s">
        <v>963</v>
      </c>
      <c r="D1116" s="14" t="s">
        <v>46</v>
      </c>
      <c r="E1116" s="15" t="s">
        <v>27</v>
      </c>
      <c r="F1116" s="16"/>
      <c r="G1116" s="17"/>
      <c r="H1116" s="17"/>
    </row>
    <row r="1117" spans="1:8" x14ac:dyDescent="0.25">
      <c r="A1117" s="14">
        <v>82700</v>
      </c>
      <c r="B1117" s="14" t="s">
        <v>19</v>
      </c>
      <c r="C1117" s="14" t="s">
        <v>964</v>
      </c>
      <c r="D1117" s="14" t="s">
        <v>46</v>
      </c>
      <c r="E1117" s="15" t="s">
        <v>735</v>
      </c>
      <c r="F1117" s="16"/>
      <c r="G1117" s="17"/>
      <c r="H1117" s="17"/>
    </row>
    <row r="1118" spans="1:8" x14ac:dyDescent="0.25">
      <c r="A1118" s="30">
        <v>463206</v>
      </c>
      <c r="B1118" s="30" t="s">
        <v>4891</v>
      </c>
      <c r="C1118" s="30" t="s">
        <v>5097</v>
      </c>
      <c r="D1118" s="72"/>
      <c r="E1118" s="72"/>
      <c r="F1118" s="78"/>
      <c r="G1118" s="72"/>
      <c r="H1118" s="72"/>
    </row>
    <row r="1119" spans="1:8" x14ac:dyDescent="0.25">
      <c r="A1119" s="14">
        <v>82900</v>
      </c>
      <c r="B1119" s="14" t="s">
        <v>63</v>
      </c>
      <c r="C1119" s="14" t="s">
        <v>966</v>
      </c>
      <c r="D1119" s="14" t="s">
        <v>729</v>
      </c>
      <c r="E1119" s="15" t="s">
        <v>22</v>
      </c>
      <c r="F1119" s="16"/>
      <c r="G1119" s="17"/>
      <c r="H1119" s="17"/>
    </row>
    <row r="1120" spans="1:8" x14ac:dyDescent="0.25">
      <c r="A1120" s="14">
        <v>82850</v>
      </c>
      <c r="B1120" s="14" t="s">
        <v>19</v>
      </c>
      <c r="C1120" s="14" t="s">
        <v>965</v>
      </c>
      <c r="D1120" s="14" t="s">
        <v>729</v>
      </c>
      <c r="E1120" s="15" t="s">
        <v>22</v>
      </c>
      <c r="F1120" s="16"/>
      <c r="G1120" s="17" t="s">
        <v>966</v>
      </c>
      <c r="H1120" s="17">
        <v>82900</v>
      </c>
    </row>
    <row r="1121" spans="1:8" x14ac:dyDescent="0.25">
      <c r="A1121" s="14">
        <v>83000</v>
      </c>
      <c r="B1121" s="14" t="s">
        <v>19</v>
      </c>
      <c r="C1121" s="14" t="s">
        <v>967</v>
      </c>
      <c r="D1121" s="14" t="s">
        <v>729</v>
      </c>
      <c r="E1121" s="15" t="s">
        <v>22</v>
      </c>
      <c r="F1121" s="16"/>
      <c r="G1121" s="17"/>
      <c r="H1121" s="17"/>
    </row>
    <row r="1122" spans="1:8" x14ac:dyDescent="0.25">
      <c r="A1122" s="14">
        <v>83100</v>
      </c>
      <c r="B1122" s="14" t="s">
        <v>19</v>
      </c>
      <c r="C1122" s="14" t="s">
        <v>968</v>
      </c>
      <c r="D1122" s="14" t="s">
        <v>729</v>
      </c>
      <c r="E1122" s="15" t="s">
        <v>22</v>
      </c>
      <c r="F1122" s="16"/>
      <c r="G1122" s="17"/>
      <c r="H1122" s="17"/>
    </row>
    <row r="1123" spans="1:8" x14ac:dyDescent="0.25">
      <c r="A1123" s="14">
        <v>83200</v>
      </c>
      <c r="B1123" s="14" t="s">
        <v>19</v>
      </c>
      <c r="C1123" s="14" t="s">
        <v>969</v>
      </c>
      <c r="D1123" s="14" t="s">
        <v>729</v>
      </c>
      <c r="E1123" s="15" t="s">
        <v>22</v>
      </c>
      <c r="F1123" s="16"/>
      <c r="G1123" s="17"/>
      <c r="H1123" s="17"/>
    </row>
    <row r="1124" spans="1:8" x14ac:dyDescent="0.25">
      <c r="A1124" s="14">
        <v>83405</v>
      </c>
      <c r="B1124" s="14" t="s">
        <v>63</v>
      </c>
      <c r="C1124" s="14" t="s">
        <v>971</v>
      </c>
      <c r="D1124" s="14" t="s">
        <v>729</v>
      </c>
      <c r="E1124" s="15" t="s">
        <v>22</v>
      </c>
      <c r="F1124" s="16"/>
      <c r="G1124" s="17"/>
      <c r="H1124" s="17"/>
    </row>
    <row r="1125" spans="1:8" x14ac:dyDescent="0.25">
      <c r="A1125" s="14">
        <v>83350</v>
      </c>
      <c r="B1125" s="14" t="s">
        <v>19</v>
      </c>
      <c r="C1125" s="14" t="s">
        <v>970</v>
      </c>
      <c r="D1125" s="14" t="s">
        <v>729</v>
      </c>
      <c r="E1125" s="15" t="s">
        <v>22</v>
      </c>
      <c r="F1125" s="16"/>
      <c r="G1125" s="17" t="s">
        <v>971</v>
      </c>
      <c r="H1125" s="17">
        <v>83405</v>
      </c>
    </row>
    <row r="1126" spans="1:8" x14ac:dyDescent="0.25">
      <c r="A1126" s="14">
        <v>83400</v>
      </c>
      <c r="B1126" s="14" t="s">
        <v>55</v>
      </c>
      <c r="C1126" s="14" t="s">
        <v>972</v>
      </c>
      <c r="D1126" s="14" t="s">
        <v>729</v>
      </c>
      <c r="E1126" s="15" t="s">
        <v>22</v>
      </c>
      <c r="F1126" s="16"/>
      <c r="G1126" s="17" t="s">
        <v>970</v>
      </c>
      <c r="H1126" s="17">
        <v>83350</v>
      </c>
    </row>
    <row r="1127" spans="1:8" x14ac:dyDescent="0.25">
      <c r="A1127" s="14">
        <v>83500</v>
      </c>
      <c r="B1127" s="14" t="s">
        <v>55</v>
      </c>
      <c r="C1127" s="14" t="s">
        <v>973</v>
      </c>
      <c r="D1127" s="14" t="s">
        <v>729</v>
      </c>
      <c r="E1127" s="15" t="s">
        <v>22</v>
      </c>
      <c r="F1127" s="16"/>
      <c r="G1127" s="17" t="s">
        <v>970</v>
      </c>
      <c r="H1127" s="17">
        <v>83350</v>
      </c>
    </row>
    <row r="1128" spans="1:8" x14ac:dyDescent="0.25">
      <c r="A1128" s="14">
        <v>83600</v>
      </c>
      <c r="B1128" s="14" t="s">
        <v>19</v>
      </c>
      <c r="C1128" s="14" t="s">
        <v>974</v>
      </c>
      <c r="D1128" s="14" t="s">
        <v>729</v>
      </c>
      <c r="E1128" s="15" t="s">
        <v>22</v>
      </c>
      <c r="F1128" s="16"/>
      <c r="G1128" s="17"/>
      <c r="H1128" s="17"/>
    </row>
    <row r="1129" spans="1:8" x14ac:dyDescent="0.25">
      <c r="A1129" s="14">
        <v>83700</v>
      </c>
      <c r="B1129" s="14" t="s">
        <v>19</v>
      </c>
      <c r="C1129" s="14" t="s">
        <v>975</v>
      </c>
      <c r="D1129" s="14" t="s">
        <v>729</v>
      </c>
      <c r="E1129" s="15" t="s">
        <v>22</v>
      </c>
      <c r="F1129" s="16"/>
      <c r="G1129" s="17"/>
      <c r="H1129" s="17"/>
    </row>
    <row r="1130" spans="1:8" x14ac:dyDescent="0.25">
      <c r="A1130" s="14">
        <v>83800</v>
      </c>
      <c r="B1130" s="14" t="s">
        <v>19</v>
      </c>
      <c r="C1130" s="14" t="s">
        <v>976</v>
      </c>
      <c r="D1130" s="14" t="s">
        <v>729</v>
      </c>
      <c r="E1130" s="15" t="s">
        <v>22</v>
      </c>
      <c r="F1130" s="16"/>
      <c r="G1130" s="17"/>
      <c r="H1130" s="17"/>
    </row>
    <row r="1131" spans="1:8" x14ac:dyDescent="0.25">
      <c r="A1131" s="14">
        <v>83900</v>
      </c>
      <c r="B1131" s="14" t="s">
        <v>19</v>
      </c>
      <c r="C1131" s="14" t="s">
        <v>977</v>
      </c>
      <c r="D1131" s="14" t="s">
        <v>729</v>
      </c>
      <c r="E1131" s="15" t="s">
        <v>22</v>
      </c>
      <c r="F1131" s="16"/>
      <c r="G1131" s="17"/>
      <c r="H1131" s="17"/>
    </row>
    <row r="1132" spans="1:8" x14ac:dyDescent="0.25">
      <c r="A1132" s="14">
        <v>84000</v>
      </c>
      <c r="B1132" s="14" t="s">
        <v>19</v>
      </c>
      <c r="C1132" s="14" t="s">
        <v>978</v>
      </c>
      <c r="D1132" s="14" t="s">
        <v>729</v>
      </c>
      <c r="E1132" s="15" t="s">
        <v>22</v>
      </c>
      <c r="F1132" s="16"/>
      <c r="G1132" s="17"/>
      <c r="H1132" s="17"/>
    </row>
    <row r="1133" spans="1:8" x14ac:dyDescent="0.25">
      <c r="A1133" s="14">
        <v>84100</v>
      </c>
      <c r="B1133" s="14" t="s">
        <v>19</v>
      </c>
      <c r="C1133" s="14" t="s">
        <v>979</v>
      </c>
      <c r="D1133" s="14" t="s">
        <v>729</v>
      </c>
      <c r="E1133" s="15" t="s">
        <v>22</v>
      </c>
      <c r="F1133" s="16"/>
      <c r="G1133" s="17"/>
      <c r="H1133" s="17"/>
    </row>
    <row r="1134" spans="1:8" x14ac:dyDescent="0.25">
      <c r="A1134" s="14">
        <v>84200</v>
      </c>
      <c r="B1134" s="14" t="s">
        <v>19</v>
      </c>
      <c r="C1134" s="14" t="s">
        <v>980</v>
      </c>
      <c r="D1134" s="14" t="s">
        <v>729</v>
      </c>
      <c r="E1134" s="15"/>
      <c r="F1134" s="16" t="s">
        <v>53</v>
      </c>
      <c r="G1134" s="17"/>
      <c r="H1134" s="17"/>
    </row>
    <row r="1135" spans="1:8" x14ac:dyDescent="0.25">
      <c r="A1135" s="14">
        <v>84300</v>
      </c>
      <c r="B1135" s="14" t="s">
        <v>19</v>
      </c>
      <c r="C1135" s="14" t="s">
        <v>981</v>
      </c>
      <c r="D1135" s="14" t="s">
        <v>729</v>
      </c>
      <c r="E1135" s="15" t="s">
        <v>22</v>
      </c>
      <c r="F1135" s="16"/>
      <c r="G1135" s="17"/>
      <c r="H1135" s="17"/>
    </row>
    <row r="1136" spans="1:8" x14ac:dyDescent="0.25">
      <c r="A1136" s="14">
        <v>84400</v>
      </c>
      <c r="B1136" s="14" t="s">
        <v>19</v>
      </c>
      <c r="C1136" s="14" t="s">
        <v>982</v>
      </c>
      <c r="D1136" s="14" t="s">
        <v>729</v>
      </c>
      <c r="E1136" s="15" t="s">
        <v>22</v>
      </c>
      <c r="F1136" s="16"/>
      <c r="G1136" s="17"/>
      <c r="H1136" s="17"/>
    </row>
    <row r="1137" spans="1:8" x14ac:dyDescent="0.25">
      <c r="A1137" s="14">
        <v>84430</v>
      </c>
      <c r="B1137" s="14" t="s">
        <v>55</v>
      </c>
      <c r="C1137" s="14" t="s">
        <v>983</v>
      </c>
      <c r="D1137" s="14" t="s">
        <v>729</v>
      </c>
      <c r="E1137" s="15" t="s">
        <v>22</v>
      </c>
      <c r="F1137" s="16"/>
      <c r="G1137" s="17" t="s">
        <v>982</v>
      </c>
      <c r="H1137" s="17">
        <v>84400</v>
      </c>
    </row>
    <row r="1138" spans="1:8" x14ac:dyDescent="0.25">
      <c r="A1138" s="14">
        <v>84460</v>
      </c>
      <c r="B1138" s="14" t="s">
        <v>55</v>
      </c>
      <c r="C1138" s="14" t="s">
        <v>984</v>
      </c>
      <c r="D1138" s="14" t="s">
        <v>729</v>
      </c>
      <c r="E1138" s="15" t="s">
        <v>22</v>
      </c>
      <c r="F1138" s="16"/>
      <c r="G1138" s="17" t="s">
        <v>982</v>
      </c>
      <c r="H1138" s="17">
        <v>84400</v>
      </c>
    </row>
    <row r="1139" spans="1:8" x14ac:dyDescent="0.25">
      <c r="A1139" s="14">
        <v>84500</v>
      </c>
      <c r="B1139" s="14" t="s">
        <v>19</v>
      </c>
      <c r="C1139" s="14" t="s">
        <v>985</v>
      </c>
      <c r="D1139" s="14" t="s">
        <v>729</v>
      </c>
      <c r="E1139" s="15" t="s">
        <v>22</v>
      </c>
      <c r="F1139" s="16"/>
      <c r="G1139" s="17"/>
      <c r="H1139" s="17"/>
    </row>
    <row r="1140" spans="1:8" x14ac:dyDescent="0.25">
      <c r="A1140" s="14">
        <v>84600</v>
      </c>
      <c r="B1140" s="14" t="s">
        <v>19</v>
      </c>
      <c r="C1140" s="14" t="s">
        <v>986</v>
      </c>
      <c r="D1140" s="14" t="s">
        <v>729</v>
      </c>
      <c r="E1140" s="15" t="s">
        <v>22</v>
      </c>
      <c r="F1140" s="16"/>
      <c r="G1140" s="17"/>
      <c r="H1140" s="17"/>
    </row>
    <row r="1141" spans="1:8" x14ac:dyDescent="0.25">
      <c r="A1141" s="14">
        <v>84700</v>
      </c>
      <c r="B1141" s="14" t="s">
        <v>19</v>
      </c>
      <c r="C1141" s="14" t="s">
        <v>987</v>
      </c>
      <c r="D1141" s="14" t="s">
        <v>729</v>
      </c>
      <c r="E1141" s="15" t="s">
        <v>22</v>
      </c>
      <c r="F1141" s="16"/>
      <c r="G1141" s="17"/>
      <c r="H1141" s="17"/>
    </row>
    <row r="1142" spans="1:8" x14ac:dyDescent="0.25">
      <c r="A1142" s="14">
        <v>84900</v>
      </c>
      <c r="B1142" s="14" t="s">
        <v>19</v>
      </c>
      <c r="C1142" s="14" t="s">
        <v>988</v>
      </c>
      <c r="D1142" s="14" t="s">
        <v>729</v>
      </c>
      <c r="E1142" s="15" t="s">
        <v>22</v>
      </c>
      <c r="F1142" s="16"/>
      <c r="G1142" s="17"/>
      <c r="H1142" s="17"/>
    </row>
    <row r="1143" spans="1:8" x14ac:dyDescent="0.25">
      <c r="A1143" s="14">
        <v>85000</v>
      </c>
      <c r="B1143" s="14" t="s">
        <v>19</v>
      </c>
      <c r="C1143" s="14" t="s">
        <v>989</v>
      </c>
      <c r="D1143" s="14" t="s">
        <v>729</v>
      </c>
      <c r="E1143" s="15" t="s">
        <v>22</v>
      </c>
      <c r="F1143" s="16"/>
      <c r="G1143" s="17"/>
      <c r="H1143" s="17"/>
    </row>
    <row r="1144" spans="1:8" x14ac:dyDescent="0.25">
      <c r="A1144" s="14">
        <v>85100</v>
      </c>
      <c r="B1144" s="14" t="s">
        <v>19</v>
      </c>
      <c r="C1144" s="14" t="s">
        <v>990</v>
      </c>
      <c r="D1144" s="14" t="s">
        <v>729</v>
      </c>
      <c r="E1144" s="15" t="s">
        <v>22</v>
      </c>
      <c r="F1144" s="16"/>
      <c r="G1144" s="17"/>
      <c r="H1144" s="17"/>
    </row>
    <row r="1145" spans="1:8" x14ac:dyDescent="0.25">
      <c r="A1145" s="14">
        <v>85395</v>
      </c>
      <c r="B1145" s="14" t="s">
        <v>19</v>
      </c>
      <c r="C1145" s="14" t="s">
        <v>991</v>
      </c>
      <c r="D1145" s="14" t="s">
        <v>729</v>
      </c>
      <c r="E1145" s="15" t="s">
        <v>22</v>
      </c>
      <c r="F1145" s="16"/>
      <c r="G1145" s="17"/>
      <c r="H1145" s="17"/>
    </row>
    <row r="1146" spans="1:8" x14ac:dyDescent="0.25">
      <c r="A1146" s="14">
        <v>85400</v>
      </c>
      <c r="B1146" s="14" t="s">
        <v>55</v>
      </c>
      <c r="C1146" s="14" t="s">
        <v>992</v>
      </c>
      <c r="D1146" s="14" t="s">
        <v>729</v>
      </c>
      <c r="E1146" s="15" t="s">
        <v>22</v>
      </c>
      <c r="F1146" s="16"/>
      <c r="G1146" s="17" t="s">
        <v>991</v>
      </c>
      <c r="H1146" s="17">
        <v>85395</v>
      </c>
    </row>
    <row r="1147" spans="1:8" x14ac:dyDescent="0.25">
      <c r="A1147" s="14">
        <v>85500</v>
      </c>
      <c r="B1147" s="14" t="s">
        <v>55</v>
      </c>
      <c r="C1147" s="14" t="s">
        <v>993</v>
      </c>
      <c r="D1147" s="14" t="s">
        <v>729</v>
      </c>
      <c r="E1147" s="15" t="s">
        <v>22</v>
      </c>
      <c r="F1147" s="16"/>
      <c r="G1147" s="17" t="s">
        <v>991</v>
      </c>
      <c r="H1147" s="17">
        <v>85395</v>
      </c>
    </row>
    <row r="1148" spans="1:8" x14ac:dyDescent="0.25">
      <c r="A1148" s="14">
        <v>85700</v>
      </c>
      <c r="B1148" s="14" t="s">
        <v>19</v>
      </c>
      <c r="C1148" s="14" t="s">
        <v>994</v>
      </c>
      <c r="D1148" s="14" t="s">
        <v>729</v>
      </c>
      <c r="E1148" s="15" t="s">
        <v>22</v>
      </c>
      <c r="F1148" s="16"/>
      <c r="G1148" s="17"/>
      <c r="H1148" s="17"/>
    </row>
    <row r="1149" spans="1:8" x14ac:dyDescent="0.25">
      <c r="A1149" s="14">
        <v>85800</v>
      </c>
      <c r="B1149" s="14" t="s">
        <v>19</v>
      </c>
      <c r="C1149" s="14" t="s">
        <v>995</v>
      </c>
      <c r="D1149" s="14" t="s">
        <v>729</v>
      </c>
      <c r="E1149" s="15" t="s">
        <v>22</v>
      </c>
      <c r="F1149" s="16"/>
      <c r="G1149" s="17" t="s">
        <v>996</v>
      </c>
      <c r="H1149" s="17">
        <v>87605</v>
      </c>
    </row>
    <row r="1150" spans="1:8" x14ac:dyDescent="0.25">
      <c r="A1150" s="14">
        <v>85900</v>
      </c>
      <c r="B1150" s="14" t="s">
        <v>19</v>
      </c>
      <c r="C1150" s="14" t="s">
        <v>997</v>
      </c>
      <c r="D1150" s="14" t="s">
        <v>729</v>
      </c>
      <c r="E1150" s="15" t="s">
        <v>22</v>
      </c>
      <c r="F1150" s="16"/>
      <c r="G1150" s="17"/>
      <c r="H1150" s="17"/>
    </row>
    <row r="1151" spans="1:8" x14ac:dyDescent="0.25">
      <c r="A1151" s="14">
        <v>86000</v>
      </c>
      <c r="B1151" s="14" t="s">
        <v>19</v>
      </c>
      <c r="C1151" s="14" t="s">
        <v>998</v>
      </c>
      <c r="D1151" s="14" t="s">
        <v>729</v>
      </c>
      <c r="E1151" s="15" t="s">
        <v>22</v>
      </c>
      <c r="F1151" s="16"/>
      <c r="G1151" s="17"/>
      <c r="H1151" s="17"/>
    </row>
    <row r="1152" spans="1:8" x14ac:dyDescent="0.25">
      <c r="A1152" s="14">
        <v>86100</v>
      </c>
      <c r="B1152" s="14" t="s">
        <v>19</v>
      </c>
      <c r="C1152" s="14" t="s">
        <v>999</v>
      </c>
      <c r="D1152" s="14" t="s">
        <v>729</v>
      </c>
      <c r="E1152" s="15" t="s">
        <v>22</v>
      </c>
      <c r="F1152" s="16"/>
      <c r="G1152" s="17"/>
      <c r="H1152" s="17"/>
    </row>
    <row r="1153" spans="1:8" x14ac:dyDescent="0.25">
      <c r="A1153" s="14">
        <v>86200</v>
      </c>
      <c r="B1153" s="14" t="s">
        <v>19</v>
      </c>
      <c r="C1153" s="14" t="s">
        <v>1000</v>
      </c>
      <c r="D1153" s="14" t="s">
        <v>729</v>
      </c>
      <c r="E1153" s="15" t="s">
        <v>22</v>
      </c>
      <c r="F1153" s="16"/>
      <c r="G1153" s="17"/>
      <c r="H1153" s="17"/>
    </row>
    <row r="1154" spans="1:8" x14ac:dyDescent="0.25">
      <c r="A1154" s="14">
        <v>86300</v>
      </c>
      <c r="B1154" s="14" t="s">
        <v>19</v>
      </c>
      <c r="C1154" s="14" t="s">
        <v>1001</v>
      </c>
      <c r="D1154" s="14" t="s">
        <v>729</v>
      </c>
      <c r="E1154" s="15" t="s">
        <v>22</v>
      </c>
      <c r="F1154" s="16"/>
      <c r="G1154" s="17"/>
      <c r="H1154" s="17"/>
    </row>
    <row r="1155" spans="1:8" x14ac:dyDescent="0.25">
      <c r="A1155" s="14">
        <v>86400</v>
      </c>
      <c r="B1155" s="14" t="s">
        <v>19</v>
      </c>
      <c r="C1155" s="14" t="s">
        <v>1002</v>
      </c>
      <c r="D1155" s="14" t="s">
        <v>729</v>
      </c>
      <c r="E1155" s="15" t="s">
        <v>22</v>
      </c>
      <c r="F1155" s="16"/>
      <c r="G1155" s="17"/>
      <c r="H1155" s="17"/>
    </row>
    <row r="1156" spans="1:8" x14ac:dyDescent="0.25">
      <c r="A1156" s="14">
        <v>86450</v>
      </c>
      <c r="B1156" s="14" t="s">
        <v>19</v>
      </c>
      <c r="C1156" s="14" t="s">
        <v>1003</v>
      </c>
      <c r="D1156" s="14" t="s">
        <v>729</v>
      </c>
      <c r="E1156" s="15"/>
      <c r="F1156" s="16" t="s">
        <v>53</v>
      </c>
      <c r="G1156" s="17"/>
      <c r="H1156" s="17"/>
    </row>
    <row r="1157" spans="1:8" x14ac:dyDescent="0.25">
      <c r="A1157" s="14">
        <v>86500</v>
      </c>
      <c r="B1157" s="14" t="s">
        <v>19</v>
      </c>
      <c r="C1157" s="14" t="s">
        <v>1004</v>
      </c>
      <c r="D1157" s="14" t="s">
        <v>729</v>
      </c>
      <c r="E1157" s="15" t="s">
        <v>22</v>
      </c>
      <c r="F1157" s="16"/>
      <c r="G1157" s="17" t="s">
        <v>1005</v>
      </c>
      <c r="H1157" s="17">
        <v>90500</v>
      </c>
    </row>
    <row r="1158" spans="1:8" x14ac:dyDescent="0.25">
      <c r="A1158" s="14">
        <v>86700</v>
      </c>
      <c r="B1158" s="14" t="s">
        <v>19</v>
      </c>
      <c r="C1158" s="14" t="s">
        <v>1006</v>
      </c>
      <c r="D1158" s="14" t="s">
        <v>729</v>
      </c>
      <c r="E1158" s="15" t="s">
        <v>22</v>
      </c>
      <c r="F1158" s="16"/>
      <c r="G1158" s="17"/>
      <c r="H1158" s="17"/>
    </row>
    <row r="1159" spans="1:8" x14ac:dyDescent="0.25">
      <c r="A1159" s="14">
        <v>86800</v>
      </c>
      <c r="B1159" s="14" t="s">
        <v>19</v>
      </c>
      <c r="C1159" s="14" t="s">
        <v>1007</v>
      </c>
      <c r="D1159" s="14" t="s">
        <v>729</v>
      </c>
      <c r="E1159" s="15" t="s">
        <v>22</v>
      </c>
      <c r="F1159" s="16"/>
      <c r="G1159" s="17"/>
      <c r="H1159" s="17"/>
    </row>
    <row r="1160" spans="1:8" x14ac:dyDescent="0.25">
      <c r="A1160" s="14">
        <v>87000</v>
      </c>
      <c r="B1160" s="14" t="s">
        <v>19</v>
      </c>
      <c r="C1160" s="14" t="s">
        <v>1008</v>
      </c>
      <c r="D1160" s="14" t="s">
        <v>729</v>
      </c>
      <c r="E1160" s="15" t="s">
        <v>22</v>
      </c>
      <c r="F1160" s="16"/>
      <c r="G1160" s="17"/>
      <c r="H1160" s="17"/>
    </row>
    <row r="1161" spans="1:8" x14ac:dyDescent="0.25">
      <c r="A1161" s="14">
        <v>87100</v>
      </c>
      <c r="B1161" s="14" t="s">
        <v>19</v>
      </c>
      <c r="C1161" s="14" t="s">
        <v>1009</v>
      </c>
      <c r="D1161" s="14" t="s">
        <v>729</v>
      </c>
      <c r="E1161" s="15" t="s">
        <v>22</v>
      </c>
      <c r="F1161" s="16"/>
      <c r="G1161" s="17"/>
      <c r="H1161" s="17"/>
    </row>
    <row r="1162" spans="1:8" x14ac:dyDescent="0.25">
      <c r="A1162" s="14">
        <v>87200</v>
      </c>
      <c r="B1162" s="14" t="s">
        <v>19</v>
      </c>
      <c r="C1162" s="14" t="s">
        <v>1010</v>
      </c>
      <c r="D1162" s="14" t="s">
        <v>729</v>
      </c>
      <c r="E1162" s="15" t="s">
        <v>22</v>
      </c>
      <c r="F1162" s="16"/>
      <c r="G1162" s="17"/>
      <c r="H1162" s="17"/>
    </row>
    <row r="1163" spans="1:8" x14ac:dyDescent="0.25">
      <c r="A1163" s="14">
        <v>87300</v>
      </c>
      <c r="B1163" s="14" t="s">
        <v>19</v>
      </c>
      <c r="C1163" s="14" t="s">
        <v>1011</v>
      </c>
      <c r="D1163" s="14" t="s">
        <v>729</v>
      </c>
      <c r="E1163" s="15" t="s">
        <v>22</v>
      </c>
      <c r="F1163" s="16"/>
      <c r="G1163" s="17"/>
      <c r="H1163" s="17"/>
    </row>
    <row r="1164" spans="1:8" x14ac:dyDescent="0.25">
      <c r="A1164" s="14">
        <v>87400</v>
      </c>
      <c r="B1164" s="14" t="s">
        <v>19</v>
      </c>
      <c r="C1164" s="14" t="s">
        <v>1012</v>
      </c>
      <c r="D1164" s="14" t="s">
        <v>729</v>
      </c>
      <c r="E1164" s="15" t="s">
        <v>22</v>
      </c>
      <c r="F1164" s="16"/>
      <c r="G1164" s="17"/>
      <c r="H1164" s="17"/>
    </row>
    <row r="1165" spans="1:8" x14ac:dyDescent="0.25">
      <c r="A1165" s="14">
        <v>87500</v>
      </c>
      <c r="B1165" s="14" t="s">
        <v>19</v>
      </c>
      <c r="C1165" s="14" t="s">
        <v>1013</v>
      </c>
      <c r="D1165" s="14" t="s">
        <v>729</v>
      </c>
      <c r="E1165" s="15" t="s">
        <v>22</v>
      </c>
      <c r="F1165" s="16"/>
      <c r="G1165" s="17"/>
      <c r="H1165" s="17"/>
    </row>
    <row r="1166" spans="1:8" x14ac:dyDescent="0.25">
      <c r="A1166" s="14">
        <v>87605</v>
      </c>
      <c r="B1166" s="14" t="s">
        <v>63</v>
      </c>
      <c r="C1166" s="14" t="s">
        <v>996</v>
      </c>
      <c r="D1166" s="14" t="s">
        <v>729</v>
      </c>
      <c r="E1166" s="15" t="s">
        <v>22</v>
      </c>
      <c r="F1166" s="16"/>
      <c r="G1166" s="17"/>
      <c r="H1166" s="17"/>
    </row>
    <row r="1167" spans="1:8" x14ac:dyDescent="0.25">
      <c r="A1167" s="14">
        <v>87600</v>
      </c>
      <c r="B1167" s="14" t="s">
        <v>19</v>
      </c>
      <c r="C1167" s="14" t="s">
        <v>1014</v>
      </c>
      <c r="D1167" s="14" t="s">
        <v>729</v>
      </c>
      <c r="E1167" s="15" t="s">
        <v>22</v>
      </c>
      <c r="F1167" s="16"/>
      <c r="G1167" s="17" t="s">
        <v>996</v>
      </c>
      <c r="H1167" s="17">
        <v>87605</v>
      </c>
    </row>
    <row r="1168" spans="1:8" x14ac:dyDescent="0.25">
      <c r="A1168" s="14">
        <v>87700</v>
      </c>
      <c r="B1168" s="14" t="s">
        <v>19</v>
      </c>
      <c r="C1168" s="14" t="s">
        <v>1015</v>
      </c>
      <c r="D1168" s="14" t="s">
        <v>729</v>
      </c>
      <c r="E1168" s="15" t="s">
        <v>22</v>
      </c>
      <c r="F1168" s="16"/>
      <c r="G1168" s="17"/>
      <c r="H1168" s="17"/>
    </row>
    <row r="1169" spans="1:8" x14ac:dyDescent="0.25">
      <c r="A1169" s="14">
        <v>87800</v>
      </c>
      <c r="B1169" s="14" t="s">
        <v>19</v>
      </c>
      <c r="C1169" s="14" t="s">
        <v>1016</v>
      </c>
      <c r="D1169" s="14" t="s">
        <v>729</v>
      </c>
      <c r="E1169" s="15" t="s">
        <v>22</v>
      </c>
      <c r="F1169" s="16"/>
      <c r="G1169" s="17"/>
      <c r="H1169" s="17"/>
    </row>
    <row r="1170" spans="1:8" x14ac:dyDescent="0.25">
      <c r="A1170" s="14">
        <v>87900</v>
      </c>
      <c r="B1170" s="14" t="s">
        <v>19</v>
      </c>
      <c r="C1170" s="14" t="s">
        <v>1017</v>
      </c>
      <c r="D1170" s="14" t="s">
        <v>729</v>
      </c>
      <c r="E1170" s="15" t="s">
        <v>22</v>
      </c>
      <c r="F1170" s="16"/>
      <c r="G1170" s="17"/>
      <c r="H1170" s="17"/>
    </row>
    <row r="1171" spans="1:8" x14ac:dyDescent="0.25">
      <c r="A1171" s="14">
        <v>88000</v>
      </c>
      <c r="B1171" s="14" t="s">
        <v>19</v>
      </c>
      <c r="C1171" s="14" t="s">
        <v>1018</v>
      </c>
      <c r="D1171" s="14" t="s">
        <v>729</v>
      </c>
      <c r="E1171" s="15"/>
      <c r="F1171" s="16" t="s">
        <v>53</v>
      </c>
      <c r="G1171" s="17"/>
      <c r="H1171" s="17"/>
    </row>
    <row r="1172" spans="1:8" x14ac:dyDescent="0.25">
      <c r="A1172" s="14">
        <v>88250</v>
      </c>
      <c r="B1172" s="14" t="s">
        <v>19</v>
      </c>
      <c r="C1172" s="14" t="s">
        <v>1019</v>
      </c>
      <c r="D1172" s="14" t="s">
        <v>729</v>
      </c>
      <c r="E1172" s="15" t="s">
        <v>27</v>
      </c>
      <c r="F1172" s="16"/>
      <c r="G1172" s="17"/>
      <c r="H1172" s="17"/>
    </row>
    <row r="1173" spans="1:8" x14ac:dyDescent="0.25">
      <c r="A1173" s="14">
        <v>88300</v>
      </c>
      <c r="B1173" s="14" t="s">
        <v>19</v>
      </c>
      <c r="C1173" s="14" t="s">
        <v>1020</v>
      </c>
      <c r="D1173" s="14" t="s">
        <v>729</v>
      </c>
      <c r="E1173" s="15" t="s">
        <v>22</v>
      </c>
      <c r="F1173" s="16"/>
      <c r="G1173" s="17"/>
      <c r="H1173" s="17"/>
    </row>
    <row r="1174" spans="1:8" x14ac:dyDescent="0.25">
      <c r="A1174" s="14">
        <v>88400</v>
      </c>
      <c r="B1174" s="14" t="s">
        <v>19</v>
      </c>
      <c r="C1174" s="14" t="s">
        <v>1021</v>
      </c>
      <c r="D1174" s="14" t="s">
        <v>729</v>
      </c>
      <c r="E1174" s="15" t="s">
        <v>22</v>
      </c>
      <c r="F1174" s="16"/>
      <c r="G1174" s="17"/>
      <c r="H1174" s="17"/>
    </row>
    <row r="1175" spans="1:8" x14ac:dyDescent="0.25">
      <c r="A1175" s="14">
        <v>88500</v>
      </c>
      <c r="B1175" s="14" t="s">
        <v>19</v>
      </c>
      <c r="C1175" s="14" t="s">
        <v>1022</v>
      </c>
      <c r="D1175" s="14" t="s">
        <v>729</v>
      </c>
      <c r="E1175" s="15" t="s">
        <v>22</v>
      </c>
      <c r="F1175" s="16"/>
      <c r="G1175" s="17"/>
      <c r="H1175" s="17"/>
    </row>
    <row r="1176" spans="1:8" x14ac:dyDescent="0.25">
      <c r="A1176" s="14">
        <v>88600</v>
      </c>
      <c r="B1176" s="14" t="s">
        <v>19</v>
      </c>
      <c r="C1176" s="14" t="s">
        <v>1023</v>
      </c>
      <c r="D1176" s="14" t="s">
        <v>729</v>
      </c>
      <c r="E1176" s="15" t="s">
        <v>22</v>
      </c>
      <c r="F1176" s="16"/>
      <c r="G1176" s="17"/>
      <c r="H1176" s="17"/>
    </row>
    <row r="1177" spans="1:8" x14ac:dyDescent="0.25">
      <c r="A1177" s="14">
        <v>88700</v>
      </c>
      <c r="B1177" s="14" t="s">
        <v>19</v>
      </c>
      <c r="C1177" s="14" t="s">
        <v>1024</v>
      </c>
      <c r="D1177" s="14" t="s">
        <v>729</v>
      </c>
      <c r="E1177" s="15" t="s">
        <v>22</v>
      </c>
      <c r="F1177" s="16"/>
      <c r="G1177" s="17"/>
      <c r="H1177" s="17"/>
    </row>
    <row r="1178" spans="1:8" x14ac:dyDescent="0.25">
      <c r="A1178" s="14">
        <v>88800</v>
      </c>
      <c r="B1178" s="14" t="s">
        <v>19</v>
      </c>
      <c r="C1178" s="14" t="s">
        <v>1025</v>
      </c>
      <c r="D1178" s="14" t="s">
        <v>729</v>
      </c>
      <c r="E1178" s="15" t="s">
        <v>22</v>
      </c>
      <c r="F1178" s="16"/>
      <c r="G1178" s="17"/>
      <c r="H1178" s="17"/>
    </row>
    <row r="1179" spans="1:8" x14ac:dyDescent="0.25">
      <c r="A1179" s="14">
        <v>88900</v>
      </c>
      <c r="B1179" s="14" t="s">
        <v>19</v>
      </c>
      <c r="C1179" s="14" t="s">
        <v>1026</v>
      </c>
      <c r="D1179" s="14" t="s">
        <v>729</v>
      </c>
      <c r="E1179" s="15" t="s">
        <v>22</v>
      </c>
      <c r="F1179" s="16"/>
      <c r="G1179" s="17"/>
      <c r="H1179" s="17"/>
    </row>
    <row r="1180" spans="1:8" x14ac:dyDescent="0.25">
      <c r="A1180" s="14">
        <v>89100</v>
      </c>
      <c r="B1180" s="14" t="s">
        <v>19</v>
      </c>
      <c r="C1180" s="14" t="s">
        <v>1027</v>
      </c>
      <c r="D1180" s="14" t="s">
        <v>729</v>
      </c>
      <c r="E1180" s="15" t="s">
        <v>22</v>
      </c>
      <c r="F1180" s="16"/>
      <c r="G1180" s="17"/>
      <c r="H1180" s="17"/>
    </row>
    <row r="1181" spans="1:8" x14ac:dyDescent="0.25">
      <c r="A1181" s="14">
        <v>89150</v>
      </c>
      <c r="B1181" s="14" t="s">
        <v>19</v>
      </c>
      <c r="C1181" s="14" t="s">
        <v>1028</v>
      </c>
      <c r="D1181" s="14" t="s">
        <v>729</v>
      </c>
      <c r="E1181" s="15"/>
      <c r="F1181" s="16" t="s">
        <v>53</v>
      </c>
      <c r="G1181" s="17"/>
      <c r="H1181" s="17"/>
    </row>
    <row r="1182" spans="1:8" x14ac:dyDescent="0.25">
      <c r="A1182" s="14">
        <v>89200</v>
      </c>
      <c r="B1182" s="14" t="s">
        <v>19</v>
      </c>
      <c r="C1182" s="14" t="s">
        <v>1029</v>
      </c>
      <c r="D1182" s="14" t="s">
        <v>729</v>
      </c>
      <c r="E1182" s="15" t="s">
        <v>22</v>
      </c>
      <c r="F1182" s="16"/>
      <c r="G1182" s="17"/>
      <c r="H1182" s="17"/>
    </row>
    <row r="1183" spans="1:8" x14ac:dyDescent="0.25">
      <c r="A1183" s="14">
        <v>89300</v>
      </c>
      <c r="B1183" s="14" t="s">
        <v>19</v>
      </c>
      <c r="C1183" s="14" t="s">
        <v>1030</v>
      </c>
      <c r="D1183" s="14" t="s">
        <v>729</v>
      </c>
      <c r="E1183" s="15" t="s">
        <v>22</v>
      </c>
      <c r="F1183" s="16"/>
      <c r="G1183" s="17" t="s">
        <v>1005</v>
      </c>
      <c r="H1183" s="17">
        <v>90500</v>
      </c>
    </row>
    <row r="1184" spans="1:8" s="22" customFormat="1" x14ac:dyDescent="0.25">
      <c r="A1184" s="14">
        <v>89400</v>
      </c>
      <c r="B1184" s="14" t="s">
        <v>19</v>
      </c>
      <c r="C1184" s="14" t="s">
        <v>1031</v>
      </c>
      <c r="D1184" s="14" t="s">
        <v>729</v>
      </c>
      <c r="E1184" s="15" t="s">
        <v>22</v>
      </c>
      <c r="F1184" s="16"/>
      <c r="G1184" s="17" t="s">
        <v>996</v>
      </c>
      <c r="H1184" s="17">
        <v>87605</v>
      </c>
    </row>
    <row r="1185" spans="1:8" x14ac:dyDescent="0.25">
      <c r="A1185" s="14">
        <v>89500</v>
      </c>
      <c r="B1185" s="14" t="s">
        <v>19</v>
      </c>
      <c r="C1185" s="14" t="s">
        <v>1032</v>
      </c>
      <c r="D1185" s="14" t="s">
        <v>729</v>
      </c>
      <c r="E1185" s="15" t="s">
        <v>22</v>
      </c>
      <c r="F1185" s="16"/>
      <c r="G1185" s="17"/>
      <c r="H1185" s="17"/>
    </row>
    <row r="1186" spans="1:8" x14ac:dyDescent="0.25">
      <c r="A1186" s="14">
        <v>89600</v>
      </c>
      <c r="B1186" s="14" t="s">
        <v>19</v>
      </c>
      <c r="C1186" s="14" t="s">
        <v>1033</v>
      </c>
      <c r="D1186" s="14" t="s">
        <v>729</v>
      </c>
      <c r="E1186" s="15" t="s">
        <v>22</v>
      </c>
      <c r="F1186" s="16"/>
      <c r="G1186" s="17"/>
      <c r="H1186" s="17"/>
    </row>
    <row r="1187" spans="1:8" x14ac:dyDescent="0.25">
      <c r="A1187" s="14">
        <v>89700</v>
      </c>
      <c r="B1187" s="14" t="s">
        <v>19</v>
      </c>
      <c r="C1187" s="14" t="s">
        <v>1034</v>
      </c>
      <c r="D1187" s="14" t="s">
        <v>729</v>
      </c>
      <c r="E1187" s="15" t="s">
        <v>22</v>
      </c>
      <c r="F1187" s="16"/>
      <c r="G1187" s="17"/>
      <c r="H1187" s="17"/>
    </row>
    <row r="1188" spans="1:8" x14ac:dyDescent="0.25">
      <c r="A1188" s="14">
        <v>89900</v>
      </c>
      <c r="B1188" s="14" t="s">
        <v>19</v>
      </c>
      <c r="C1188" s="14" t="s">
        <v>1035</v>
      </c>
      <c r="D1188" s="14" t="s">
        <v>729</v>
      </c>
      <c r="E1188" s="15" t="s">
        <v>22</v>
      </c>
      <c r="F1188" s="16"/>
      <c r="G1188" s="17"/>
      <c r="H1188" s="17"/>
    </row>
    <row r="1189" spans="1:8" x14ac:dyDescent="0.25">
      <c r="A1189" s="14">
        <v>90100</v>
      </c>
      <c r="B1189" s="14" t="s">
        <v>19</v>
      </c>
      <c r="C1189" s="14" t="s">
        <v>1036</v>
      </c>
      <c r="D1189" s="14" t="s">
        <v>729</v>
      </c>
      <c r="E1189" s="15"/>
      <c r="F1189" s="16" t="s">
        <v>53</v>
      </c>
      <c r="G1189" s="17"/>
      <c r="H1189" s="17"/>
    </row>
    <row r="1190" spans="1:8" s="22" customFormat="1" x14ac:dyDescent="0.25">
      <c r="A1190" s="14">
        <v>90200</v>
      </c>
      <c r="B1190" s="14" t="s">
        <v>19</v>
      </c>
      <c r="C1190" s="14" t="s">
        <v>1037</v>
      </c>
      <c r="D1190" s="14" t="s">
        <v>729</v>
      </c>
      <c r="E1190" s="15" t="s">
        <v>22</v>
      </c>
      <c r="F1190" s="16"/>
      <c r="G1190" s="17"/>
      <c r="H1190" s="17"/>
    </row>
    <row r="1191" spans="1:8" x14ac:dyDescent="0.25">
      <c r="A1191" s="14">
        <v>90300</v>
      </c>
      <c r="B1191" s="14" t="s">
        <v>19</v>
      </c>
      <c r="C1191" s="14" t="s">
        <v>1038</v>
      </c>
      <c r="D1191" s="14" t="s">
        <v>729</v>
      </c>
      <c r="E1191" s="15" t="s">
        <v>22</v>
      </c>
      <c r="F1191" s="16"/>
      <c r="G1191" s="17"/>
      <c r="H1191" s="17"/>
    </row>
    <row r="1192" spans="1:8" x14ac:dyDescent="0.25">
      <c r="A1192" s="14">
        <v>90400</v>
      </c>
      <c r="B1192" s="14" t="s">
        <v>19</v>
      </c>
      <c r="C1192" s="14" t="s">
        <v>1039</v>
      </c>
      <c r="D1192" s="14" t="s">
        <v>729</v>
      </c>
      <c r="E1192" s="15" t="s">
        <v>22</v>
      </c>
      <c r="F1192" s="16"/>
      <c r="G1192" s="17"/>
      <c r="H1192" s="17"/>
    </row>
    <row r="1193" spans="1:8" x14ac:dyDescent="0.25">
      <c r="A1193" s="14">
        <v>90500</v>
      </c>
      <c r="B1193" s="14" t="s">
        <v>63</v>
      </c>
      <c r="C1193" s="14" t="s">
        <v>1005</v>
      </c>
      <c r="D1193" s="14" t="s">
        <v>729</v>
      </c>
      <c r="E1193" s="15" t="s">
        <v>22</v>
      </c>
      <c r="F1193" s="16"/>
      <c r="G1193" s="17"/>
      <c r="H1193" s="17"/>
    </row>
    <row r="1194" spans="1:8" x14ac:dyDescent="0.25">
      <c r="A1194" s="14">
        <v>90450</v>
      </c>
      <c r="B1194" s="14" t="s">
        <v>19</v>
      </c>
      <c r="C1194" s="14" t="s">
        <v>1040</v>
      </c>
      <c r="D1194" s="14" t="s">
        <v>729</v>
      </c>
      <c r="E1194" s="15"/>
      <c r="F1194" s="16" t="s">
        <v>53</v>
      </c>
      <c r="G1194" s="17" t="s">
        <v>1005</v>
      </c>
      <c r="H1194" s="17">
        <v>90500</v>
      </c>
    </row>
    <row r="1195" spans="1:8" x14ac:dyDescent="0.25">
      <c r="A1195" s="14">
        <v>90700</v>
      </c>
      <c r="B1195" s="14" t="s">
        <v>19</v>
      </c>
      <c r="C1195" s="14" t="s">
        <v>1041</v>
      </c>
      <c r="D1195" s="14" t="s">
        <v>729</v>
      </c>
      <c r="E1195" s="15" t="s">
        <v>22</v>
      </c>
      <c r="F1195" s="16"/>
      <c r="G1195" s="17"/>
      <c r="H1195" s="17"/>
    </row>
    <row r="1196" spans="1:8" x14ac:dyDescent="0.25">
      <c r="A1196" s="14">
        <v>90900</v>
      </c>
      <c r="B1196" s="14" t="s">
        <v>19</v>
      </c>
      <c r="C1196" s="14" t="s">
        <v>1042</v>
      </c>
      <c r="D1196" s="14" t="s">
        <v>729</v>
      </c>
      <c r="E1196" s="15" t="s">
        <v>22</v>
      </c>
      <c r="F1196" s="16"/>
      <c r="G1196" s="17"/>
      <c r="H1196" s="17"/>
    </row>
    <row r="1197" spans="1:8" x14ac:dyDescent="0.25">
      <c r="A1197" s="14">
        <v>90930</v>
      </c>
      <c r="B1197" s="14" t="s">
        <v>55</v>
      </c>
      <c r="C1197" s="14" t="s">
        <v>1043</v>
      </c>
      <c r="D1197" s="14" t="s">
        <v>729</v>
      </c>
      <c r="E1197" s="15" t="s">
        <v>22</v>
      </c>
      <c r="F1197" s="16"/>
      <c r="G1197" s="17" t="s">
        <v>1042</v>
      </c>
      <c r="H1197" s="17">
        <v>90900</v>
      </c>
    </row>
    <row r="1198" spans="1:8" x14ac:dyDescent="0.25">
      <c r="A1198" s="14">
        <v>90960</v>
      </c>
      <c r="B1198" s="14" t="s">
        <v>55</v>
      </c>
      <c r="C1198" s="14" t="s">
        <v>1044</v>
      </c>
      <c r="D1198" s="14" t="s">
        <v>729</v>
      </c>
      <c r="E1198" s="15"/>
      <c r="F1198" s="16" t="s">
        <v>53</v>
      </c>
      <c r="G1198" s="17" t="s">
        <v>1042</v>
      </c>
      <c r="H1198" s="17">
        <v>90900</v>
      </c>
    </row>
    <row r="1199" spans="1:8" x14ac:dyDescent="0.25">
      <c r="A1199" s="14">
        <v>91200</v>
      </c>
      <c r="B1199" s="14" t="s">
        <v>19</v>
      </c>
      <c r="C1199" s="14" t="s">
        <v>1045</v>
      </c>
      <c r="D1199" s="14" t="s">
        <v>729</v>
      </c>
      <c r="E1199" s="15" t="s">
        <v>22</v>
      </c>
      <c r="F1199" s="16"/>
      <c r="G1199" s="17"/>
      <c r="H1199" s="17"/>
    </row>
    <row r="1200" spans="1:8" x14ac:dyDescent="0.25">
      <c r="A1200" s="14">
        <v>91300</v>
      </c>
      <c r="B1200" s="14" t="s">
        <v>19</v>
      </c>
      <c r="C1200" s="14" t="s">
        <v>1046</v>
      </c>
      <c r="D1200" s="14" t="s">
        <v>729</v>
      </c>
      <c r="E1200" s="15" t="s">
        <v>22</v>
      </c>
      <c r="F1200" s="16"/>
      <c r="G1200" s="17"/>
      <c r="H1200" s="17"/>
    </row>
    <row r="1201" spans="1:8" x14ac:dyDescent="0.25">
      <c r="A1201" s="14">
        <v>91400</v>
      </c>
      <c r="B1201" s="14" t="s">
        <v>19</v>
      </c>
      <c r="C1201" s="14" t="s">
        <v>1047</v>
      </c>
      <c r="D1201" s="14" t="s">
        <v>729</v>
      </c>
      <c r="E1201" s="15" t="s">
        <v>22</v>
      </c>
      <c r="F1201" s="16"/>
      <c r="G1201" s="17"/>
      <c r="H1201" s="17"/>
    </row>
    <row r="1202" spans="1:8" x14ac:dyDescent="0.25">
      <c r="A1202" s="14">
        <v>91500</v>
      </c>
      <c r="B1202" s="14" t="s">
        <v>19</v>
      </c>
      <c r="C1202" s="14" t="s">
        <v>1048</v>
      </c>
      <c r="D1202" s="14" t="s">
        <v>729</v>
      </c>
      <c r="E1202" s="15" t="s">
        <v>22</v>
      </c>
      <c r="F1202" s="16"/>
      <c r="G1202" s="17" t="s">
        <v>1005</v>
      </c>
      <c r="H1202" s="17">
        <v>90500</v>
      </c>
    </row>
    <row r="1203" spans="1:8" x14ac:dyDescent="0.25">
      <c r="A1203" s="14">
        <v>91600</v>
      </c>
      <c r="B1203" s="14" t="s">
        <v>19</v>
      </c>
      <c r="C1203" s="14" t="s">
        <v>1049</v>
      </c>
      <c r="D1203" s="14" t="s">
        <v>729</v>
      </c>
      <c r="E1203" s="15" t="s">
        <v>22</v>
      </c>
      <c r="F1203" s="16"/>
      <c r="G1203" s="17"/>
      <c r="H1203" s="17"/>
    </row>
    <row r="1204" spans="1:8" x14ac:dyDescent="0.25">
      <c r="A1204" s="14">
        <v>91700</v>
      </c>
      <c r="B1204" s="14" t="s">
        <v>19</v>
      </c>
      <c r="C1204" s="14" t="s">
        <v>1050</v>
      </c>
      <c r="D1204" s="14" t="s">
        <v>729</v>
      </c>
      <c r="E1204" s="15" t="s">
        <v>22</v>
      </c>
      <c r="F1204" s="16"/>
      <c r="G1204" s="17"/>
      <c r="H1204" s="17"/>
    </row>
    <row r="1205" spans="1:8" x14ac:dyDescent="0.25">
      <c r="A1205" s="14">
        <v>91800</v>
      </c>
      <c r="B1205" s="14" t="s">
        <v>19</v>
      </c>
      <c r="C1205" s="14" t="s">
        <v>1051</v>
      </c>
      <c r="D1205" s="14" t="s">
        <v>729</v>
      </c>
      <c r="E1205" s="15" t="s">
        <v>22</v>
      </c>
      <c r="F1205" s="16"/>
      <c r="G1205" s="17"/>
      <c r="H1205" s="17"/>
    </row>
    <row r="1206" spans="1:8" x14ac:dyDescent="0.25">
      <c r="A1206" s="14">
        <v>92000</v>
      </c>
      <c r="B1206" s="14" t="s">
        <v>19</v>
      </c>
      <c r="C1206" s="14" t="s">
        <v>1052</v>
      </c>
      <c r="D1206" s="14" t="s">
        <v>729</v>
      </c>
      <c r="E1206" s="15" t="s">
        <v>22</v>
      </c>
      <c r="F1206" s="16"/>
      <c r="G1206" s="17" t="s">
        <v>971</v>
      </c>
      <c r="H1206" s="17">
        <v>83405</v>
      </c>
    </row>
    <row r="1207" spans="1:8" s="22" customFormat="1" x14ac:dyDescent="0.25">
      <c r="A1207" s="14">
        <v>92100</v>
      </c>
      <c r="B1207" s="14" t="s">
        <v>19</v>
      </c>
      <c r="C1207" s="14" t="s">
        <v>1053</v>
      </c>
      <c r="D1207" s="14" t="s">
        <v>729</v>
      </c>
      <c r="E1207" s="15" t="s">
        <v>22</v>
      </c>
      <c r="F1207" s="16"/>
      <c r="G1207" s="17"/>
      <c r="H1207" s="17"/>
    </row>
    <row r="1208" spans="1:8" x14ac:dyDescent="0.25">
      <c r="A1208" s="14">
        <v>92200</v>
      </c>
      <c r="B1208" s="14" t="s">
        <v>19</v>
      </c>
      <c r="C1208" s="14" t="s">
        <v>1054</v>
      </c>
      <c r="D1208" s="14" t="s">
        <v>729</v>
      </c>
      <c r="E1208" s="15" t="s">
        <v>22</v>
      </c>
      <c r="F1208" s="16"/>
      <c r="G1208" s="17"/>
      <c r="H1208" s="17"/>
    </row>
    <row r="1209" spans="1:8" x14ac:dyDescent="0.25">
      <c r="A1209" s="14">
        <v>92300</v>
      </c>
      <c r="B1209" s="14" t="s">
        <v>19</v>
      </c>
      <c r="C1209" s="14" t="s">
        <v>1055</v>
      </c>
      <c r="D1209" s="14" t="s">
        <v>729</v>
      </c>
      <c r="E1209" s="15" t="s">
        <v>22</v>
      </c>
      <c r="F1209" s="16"/>
      <c r="G1209" s="17"/>
      <c r="H1209" s="17"/>
    </row>
    <row r="1210" spans="1:8" x14ac:dyDescent="0.25">
      <c r="A1210" s="14">
        <v>92400</v>
      </c>
      <c r="B1210" s="14" t="s">
        <v>19</v>
      </c>
      <c r="C1210" s="14" t="s">
        <v>1056</v>
      </c>
      <c r="D1210" s="14" t="s">
        <v>729</v>
      </c>
      <c r="E1210" s="15" t="s">
        <v>22</v>
      </c>
      <c r="F1210" s="16"/>
      <c r="G1210" s="17"/>
      <c r="H1210" s="17"/>
    </row>
    <row r="1211" spans="1:8" x14ac:dyDescent="0.25">
      <c r="A1211" s="14">
        <v>92500</v>
      </c>
      <c r="B1211" s="14" t="s">
        <v>19</v>
      </c>
      <c r="C1211" s="14" t="s">
        <v>1057</v>
      </c>
      <c r="D1211" s="14" t="s">
        <v>729</v>
      </c>
      <c r="E1211" s="15" t="s">
        <v>22</v>
      </c>
      <c r="F1211" s="16"/>
      <c r="G1211" s="17"/>
      <c r="H1211" s="17"/>
    </row>
    <row r="1212" spans="1:8" x14ac:dyDescent="0.25">
      <c r="A1212" s="14">
        <v>92600</v>
      </c>
      <c r="B1212" s="14" t="s">
        <v>19</v>
      </c>
      <c r="C1212" s="14" t="s">
        <v>1058</v>
      </c>
      <c r="D1212" s="14" t="s">
        <v>729</v>
      </c>
      <c r="E1212" s="15" t="s">
        <v>22</v>
      </c>
      <c r="F1212" s="16"/>
      <c r="G1212" s="17"/>
      <c r="H1212" s="17"/>
    </row>
    <row r="1213" spans="1:8" x14ac:dyDescent="0.25">
      <c r="A1213" s="18">
        <v>92700</v>
      </c>
      <c r="B1213" s="18" t="s">
        <v>66</v>
      </c>
      <c r="C1213" s="18" t="s">
        <v>1059</v>
      </c>
      <c r="D1213" s="18" t="s">
        <v>729</v>
      </c>
      <c r="E1213" s="19" t="s">
        <v>22</v>
      </c>
      <c r="F1213" s="20"/>
      <c r="G1213" s="21" t="s">
        <v>1058</v>
      </c>
      <c r="H1213" s="21">
        <v>92600</v>
      </c>
    </row>
    <row r="1214" spans="1:8" x14ac:dyDescent="0.25">
      <c r="A1214" s="14">
        <v>92900</v>
      </c>
      <c r="B1214" s="14" t="s">
        <v>19</v>
      </c>
      <c r="C1214" s="14" t="s">
        <v>1060</v>
      </c>
      <c r="D1214" s="14" t="s">
        <v>729</v>
      </c>
      <c r="E1214" s="15" t="s">
        <v>22</v>
      </c>
      <c r="F1214" s="16"/>
      <c r="G1214" s="17"/>
      <c r="H1214" s="17"/>
    </row>
    <row r="1215" spans="1:8" x14ac:dyDescent="0.25">
      <c r="A1215" s="14">
        <v>93100</v>
      </c>
      <c r="B1215" s="14" t="s">
        <v>19</v>
      </c>
      <c r="C1215" s="14" t="s">
        <v>1061</v>
      </c>
      <c r="D1215" s="14" t="s">
        <v>729</v>
      </c>
      <c r="E1215" s="15" t="s">
        <v>22</v>
      </c>
      <c r="F1215" s="16"/>
      <c r="G1215" s="17"/>
      <c r="H1215" s="17"/>
    </row>
    <row r="1216" spans="1:8" x14ac:dyDescent="0.25">
      <c r="A1216" s="14">
        <v>93200</v>
      </c>
      <c r="B1216" s="14" t="s">
        <v>19</v>
      </c>
      <c r="C1216" s="14" t="s">
        <v>1062</v>
      </c>
      <c r="D1216" s="14" t="s">
        <v>729</v>
      </c>
      <c r="E1216" s="15" t="s">
        <v>22</v>
      </c>
      <c r="F1216" s="16"/>
      <c r="G1216" s="17"/>
      <c r="H1216" s="17"/>
    </row>
    <row r="1217" spans="1:8" x14ac:dyDescent="0.25">
      <c r="A1217" s="14">
        <v>93250</v>
      </c>
      <c r="B1217" s="14" t="s">
        <v>19</v>
      </c>
      <c r="C1217" s="14" t="s">
        <v>1063</v>
      </c>
      <c r="D1217" s="14" t="s">
        <v>729</v>
      </c>
      <c r="E1217" s="15"/>
      <c r="F1217" s="16" t="s">
        <v>53</v>
      </c>
      <c r="G1217" s="17" t="s">
        <v>966</v>
      </c>
      <c r="H1217" s="17">
        <v>82900</v>
      </c>
    </row>
    <row r="1218" spans="1:8" x14ac:dyDescent="0.25">
      <c r="A1218" s="14">
        <v>93300</v>
      </c>
      <c r="B1218" s="14" t="s">
        <v>19</v>
      </c>
      <c r="C1218" s="14" t="s">
        <v>1064</v>
      </c>
      <c r="D1218" s="14" t="s">
        <v>729</v>
      </c>
      <c r="E1218" s="15" t="s">
        <v>22</v>
      </c>
      <c r="F1218" s="16"/>
      <c r="G1218" s="17"/>
      <c r="H1218" s="17"/>
    </row>
    <row r="1219" spans="1:8" x14ac:dyDescent="0.25">
      <c r="A1219" s="14">
        <v>93400</v>
      </c>
      <c r="B1219" s="14" t="s">
        <v>19</v>
      </c>
      <c r="C1219" s="14" t="s">
        <v>1065</v>
      </c>
      <c r="D1219" s="14" t="s">
        <v>729</v>
      </c>
      <c r="E1219" s="15"/>
      <c r="F1219" s="16" t="s">
        <v>53</v>
      </c>
      <c r="G1219" s="17"/>
      <c r="H1219" s="17"/>
    </row>
    <row r="1220" spans="1:8" x14ac:dyDescent="0.25">
      <c r="A1220" s="14">
        <v>93500</v>
      </c>
      <c r="B1220" s="14" t="s">
        <v>19</v>
      </c>
      <c r="C1220" s="14" t="s">
        <v>1066</v>
      </c>
      <c r="D1220" s="14" t="s">
        <v>729</v>
      </c>
      <c r="E1220" s="15" t="s">
        <v>22</v>
      </c>
      <c r="F1220" s="16"/>
      <c r="G1220" s="17"/>
      <c r="H1220" s="17"/>
    </row>
    <row r="1221" spans="1:8" x14ac:dyDescent="0.25">
      <c r="A1221" s="14">
        <v>93700</v>
      </c>
      <c r="B1221" s="14" t="s">
        <v>19</v>
      </c>
      <c r="C1221" s="14" t="s">
        <v>1067</v>
      </c>
      <c r="D1221" s="14" t="s">
        <v>729</v>
      </c>
      <c r="E1221" s="15" t="s">
        <v>22</v>
      </c>
      <c r="F1221" s="16"/>
      <c r="G1221" s="17"/>
      <c r="H1221" s="17"/>
    </row>
    <row r="1222" spans="1:8" x14ac:dyDescent="0.25">
      <c r="A1222" s="14">
        <v>93800</v>
      </c>
      <c r="B1222" s="14" t="s">
        <v>19</v>
      </c>
      <c r="C1222" s="14" t="s">
        <v>1068</v>
      </c>
      <c r="D1222" s="14" t="s">
        <v>729</v>
      </c>
      <c r="E1222" s="15" t="s">
        <v>22</v>
      </c>
      <c r="F1222" s="16"/>
      <c r="G1222" s="17"/>
      <c r="H1222" s="17"/>
    </row>
    <row r="1223" spans="1:8" x14ac:dyDescent="0.25">
      <c r="A1223" s="14">
        <v>93900</v>
      </c>
      <c r="B1223" s="14" t="s">
        <v>19</v>
      </c>
      <c r="C1223" s="14" t="s">
        <v>1069</v>
      </c>
      <c r="D1223" s="14" t="s">
        <v>729</v>
      </c>
      <c r="E1223" s="15" t="s">
        <v>22</v>
      </c>
      <c r="F1223" s="16"/>
      <c r="G1223" s="17"/>
      <c r="H1223" s="17"/>
    </row>
    <row r="1224" spans="1:8" x14ac:dyDescent="0.25">
      <c r="A1224" s="14">
        <v>94200</v>
      </c>
      <c r="B1224" s="14" t="s">
        <v>19</v>
      </c>
      <c r="C1224" s="14" t="s">
        <v>1070</v>
      </c>
      <c r="D1224" s="14" t="s">
        <v>729</v>
      </c>
      <c r="E1224" s="15" t="s">
        <v>22</v>
      </c>
      <c r="F1224" s="16"/>
      <c r="G1224" s="17" t="s">
        <v>1005</v>
      </c>
      <c r="H1224" s="17">
        <v>90500</v>
      </c>
    </row>
    <row r="1225" spans="1:8" x14ac:dyDescent="0.25">
      <c r="A1225" s="14">
        <v>94400</v>
      </c>
      <c r="B1225" s="14" t="s">
        <v>19</v>
      </c>
      <c r="C1225" s="14" t="s">
        <v>1071</v>
      </c>
      <c r="D1225" s="14" t="s">
        <v>729</v>
      </c>
      <c r="E1225" s="15"/>
      <c r="F1225" s="16" t="s">
        <v>53</v>
      </c>
      <c r="G1225" s="17"/>
      <c r="H1225" s="17"/>
    </row>
    <row r="1226" spans="1:8" x14ac:dyDescent="0.25">
      <c r="A1226" s="14">
        <v>94500</v>
      </c>
      <c r="B1226" s="14" t="s">
        <v>19</v>
      </c>
      <c r="C1226" s="14" t="s">
        <v>1072</v>
      </c>
      <c r="D1226" s="14" t="s">
        <v>729</v>
      </c>
      <c r="E1226" s="15" t="s">
        <v>22</v>
      </c>
      <c r="F1226" s="16"/>
      <c r="G1226" s="17"/>
      <c r="H1226" s="17"/>
    </row>
    <row r="1227" spans="1:8" x14ac:dyDescent="0.25">
      <c r="A1227" s="14">
        <v>94600</v>
      </c>
      <c r="B1227" s="14" t="s">
        <v>19</v>
      </c>
      <c r="C1227" s="14" t="s">
        <v>1073</v>
      </c>
      <c r="D1227" s="14" t="s">
        <v>729</v>
      </c>
      <c r="E1227" s="15" t="s">
        <v>22</v>
      </c>
      <c r="F1227" s="16"/>
      <c r="G1227" s="17"/>
      <c r="H1227" s="17"/>
    </row>
    <row r="1228" spans="1:8" x14ac:dyDescent="0.25">
      <c r="A1228" s="14">
        <v>94700</v>
      </c>
      <c r="B1228" s="14" t="s">
        <v>19</v>
      </c>
      <c r="C1228" s="14" t="s">
        <v>1074</v>
      </c>
      <c r="D1228" s="14" t="s">
        <v>729</v>
      </c>
      <c r="E1228" s="15" t="s">
        <v>22</v>
      </c>
      <c r="F1228" s="16"/>
      <c r="G1228" s="17"/>
      <c r="H1228" s="17"/>
    </row>
    <row r="1229" spans="1:8" x14ac:dyDescent="0.25">
      <c r="A1229" s="14">
        <v>94800</v>
      </c>
      <c r="B1229" s="14" t="s">
        <v>19</v>
      </c>
      <c r="C1229" s="14" t="s">
        <v>1075</v>
      </c>
      <c r="D1229" s="14" t="s">
        <v>729</v>
      </c>
      <c r="E1229" s="15" t="s">
        <v>22</v>
      </c>
      <c r="F1229" s="16"/>
      <c r="G1229" s="17"/>
      <c r="H1229" s="17"/>
    </row>
    <row r="1230" spans="1:8" x14ac:dyDescent="0.25">
      <c r="A1230" s="14">
        <v>95000</v>
      </c>
      <c r="B1230" s="14" t="s">
        <v>19</v>
      </c>
      <c r="C1230" s="14" t="s">
        <v>1076</v>
      </c>
      <c r="D1230" s="14" t="s">
        <v>729</v>
      </c>
      <c r="E1230" s="15" t="s">
        <v>22</v>
      </c>
      <c r="F1230" s="16"/>
      <c r="G1230" s="17"/>
      <c r="H1230" s="17"/>
    </row>
    <row r="1231" spans="1:8" x14ac:dyDescent="0.25">
      <c r="A1231" s="14">
        <v>95100</v>
      </c>
      <c r="B1231" s="14" t="s">
        <v>19</v>
      </c>
      <c r="C1231" s="14" t="s">
        <v>1077</v>
      </c>
      <c r="D1231" s="14" t="s">
        <v>729</v>
      </c>
      <c r="E1231" s="15" t="s">
        <v>22</v>
      </c>
      <c r="F1231" s="16"/>
      <c r="G1231" s="17"/>
      <c r="H1231" s="17"/>
    </row>
    <row r="1232" spans="1:8" x14ac:dyDescent="0.25">
      <c r="A1232" s="14">
        <v>95300</v>
      </c>
      <c r="B1232" s="14" t="s">
        <v>19</v>
      </c>
      <c r="C1232" s="14" t="s">
        <v>1078</v>
      </c>
      <c r="D1232" s="14" t="s">
        <v>729</v>
      </c>
      <c r="E1232" s="15" t="s">
        <v>22</v>
      </c>
      <c r="F1232" s="16"/>
      <c r="G1232" s="17"/>
      <c r="H1232" s="17"/>
    </row>
    <row r="1233" spans="1:8" x14ac:dyDescent="0.25">
      <c r="A1233" s="14">
        <v>95400</v>
      </c>
      <c r="B1233" s="14" t="s">
        <v>19</v>
      </c>
      <c r="C1233" s="14" t="s">
        <v>1079</v>
      </c>
      <c r="D1233" s="14" t="s">
        <v>729</v>
      </c>
      <c r="E1233" s="15" t="s">
        <v>22</v>
      </c>
      <c r="F1233" s="16"/>
      <c r="G1233" s="17" t="s">
        <v>996</v>
      </c>
      <c r="H1233" s="17">
        <v>87605</v>
      </c>
    </row>
    <row r="1234" spans="1:8" x14ac:dyDescent="0.25">
      <c r="A1234" s="14">
        <v>95500</v>
      </c>
      <c r="B1234" s="14" t="s">
        <v>19</v>
      </c>
      <c r="C1234" s="14" t="s">
        <v>1080</v>
      </c>
      <c r="D1234" s="14" t="s">
        <v>729</v>
      </c>
      <c r="E1234" s="15" t="s">
        <v>22</v>
      </c>
      <c r="F1234" s="16"/>
      <c r="G1234" s="17"/>
      <c r="H1234" s="17"/>
    </row>
    <row r="1235" spans="1:8" x14ac:dyDescent="0.25">
      <c r="A1235" s="14">
        <v>95600</v>
      </c>
      <c r="B1235" s="14" t="s">
        <v>19</v>
      </c>
      <c r="C1235" s="14" t="s">
        <v>1081</v>
      </c>
      <c r="D1235" s="14" t="s">
        <v>729</v>
      </c>
      <c r="E1235" s="15" t="s">
        <v>27</v>
      </c>
      <c r="F1235" s="16"/>
      <c r="G1235" s="17"/>
      <c r="H1235" s="17"/>
    </row>
    <row r="1236" spans="1:8" x14ac:dyDescent="0.25">
      <c r="A1236" s="30">
        <v>463207</v>
      </c>
      <c r="B1236" s="30" t="s">
        <v>4891</v>
      </c>
      <c r="C1236" s="30" t="s">
        <v>5098</v>
      </c>
      <c r="D1236" s="72"/>
      <c r="E1236" s="72"/>
      <c r="F1236" s="78"/>
      <c r="G1236" s="72"/>
      <c r="H1236" s="72"/>
    </row>
    <row r="1237" spans="1:8" x14ac:dyDescent="0.25">
      <c r="A1237" s="14">
        <v>95700</v>
      </c>
      <c r="B1237" s="14" t="s">
        <v>19</v>
      </c>
      <c r="C1237" s="14" t="s">
        <v>1082</v>
      </c>
      <c r="D1237" s="14" t="s">
        <v>46</v>
      </c>
      <c r="E1237" s="15"/>
      <c r="F1237" s="16" t="s">
        <v>53</v>
      </c>
      <c r="G1237" s="17"/>
      <c r="H1237" s="17"/>
    </row>
    <row r="1238" spans="1:8" x14ac:dyDescent="0.25">
      <c r="A1238" s="14">
        <v>95800</v>
      </c>
      <c r="B1238" s="14" t="s">
        <v>19</v>
      </c>
      <c r="C1238" s="14" t="s">
        <v>1083</v>
      </c>
      <c r="D1238" s="14" t="s">
        <v>46</v>
      </c>
      <c r="E1238" s="15" t="s">
        <v>22</v>
      </c>
      <c r="F1238" s="16"/>
      <c r="G1238" s="17"/>
      <c r="H1238" s="17"/>
    </row>
    <row r="1239" spans="1:8" x14ac:dyDescent="0.25">
      <c r="A1239" s="14">
        <v>95900</v>
      </c>
      <c r="B1239" s="14" t="s">
        <v>55</v>
      </c>
      <c r="C1239" s="14" t="s">
        <v>1084</v>
      </c>
      <c r="D1239" s="14" t="s">
        <v>46</v>
      </c>
      <c r="E1239" s="15"/>
      <c r="F1239" s="16" t="s">
        <v>53</v>
      </c>
      <c r="G1239" s="17" t="s">
        <v>1083</v>
      </c>
      <c r="H1239" s="17">
        <v>95800</v>
      </c>
    </row>
    <row r="1240" spans="1:8" x14ac:dyDescent="0.25">
      <c r="A1240" s="14">
        <v>96000</v>
      </c>
      <c r="B1240" s="14" t="s">
        <v>55</v>
      </c>
      <c r="C1240" s="14" t="s">
        <v>1085</v>
      </c>
      <c r="D1240" s="14" t="s">
        <v>46</v>
      </c>
      <c r="E1240" s="15" t="s">
        <v>22</v>
      </c>
      <c r="F1240" s="16"/>
      <c r="G1240" s="17" t="s">
        <v>1083</v>
      </c>
      <c r="H1240" s="17">
        <v>95800</v>
      </c>
    </row>
    <row r="1241" spans="1:8" x14ac:dyDescent="0.25">
      <c r="A1241" s="14">
        <v>96150</v>
      </c>
      <c r="B1241" s="14" t="s">
        <v>19</v>
      </c>
      <c r="C1241" s="14" t="s">
        <v>1086</v>
      </c>
      <c r="D1241" s="14" t="s">
        <v>46</v>
      </c>
      <c r="E1241" s="15" t="s">
        <v>22</v>
      </c>
      <c r="F1241" s="16"/>
      <c r="G1241" s="17" t="s">
        <v>1087</v>
      </c>
      <c r="H1241" s="17">
        <v>96600</v>
      </c>
    </row>
    <row r="1242" spans="1:8" x14ac:dyDescent="0.25">
      <c r="A1242" s="14">
        <v>96200</v>
      </c>
      <c r="B1242" s="14" t="s">
        <v>55</v>
      </c>
      <c r="C1242" s="14" t="s">
        <v>1088</v>
      </c>
      <c r="D1242" s="14" t="s">
        <v>46</v>
      </c>
      <c r="E1242" s="15" t="s">
        <v>22</v>
      </c>
      <c r="F1242" s="16"/>
      <c r="G1242" s="17" t="s">
        <v>1086</v>
      </c>
      <c r="H1242" s="17">
        <v>96150</v>
      </c>
    </row>
    <row r="1243" spans="1:8" x14ac:dyDescent="0.25">
      <c r="A1243" s="14">
        <v>96250</v>
      </c>
      <c r="B1243" s="14" t="s">
        <v>55</v>
      </c>
      <c r="C1243" s="14" t="s">
        <v>1089</v>
      </c>
      <c r="D1243" s="14" t="s">
        <v>46</v>
      </c>
      <c r="E1243" s="15" t="s">
        <v>22</v>
      </c>
      <c r="F1243" s="16"/>
      <c r="G1243" s="17" t="s">
        <v>1086</v>
      </c>
      <c r="H1243" s="17">
        <v>96150</v>
      </c>
    </row>
    <row r="1244" spans="1:8" x14ac:dyDescent="0.25">
      <c r="A1244" s="14">
        <v>96600</v>
      </c>
      <c r="B1244" s="14" t="s">
        <v>63</v>
      </c>
      <c r="C1244" s="14" t="s">
        <v>1087</v>
      </c>
      <c r="D1244" s="14" t="s">
        <v>46</v>
      </c>
      <c r="E1244" s="15" t="s">
        <v>22</v>
      </c>
      <c r="F1244" s="16"/>
      <c r="G1244" s="17"/>
      <c r="H1244" s="17"/>
    </row>
    <row r="1245" spans="1:8" x14ac:dyDescent="0.25">
      <c r="A1245" s="14">
        <v>96500</v>
      </c>
      <c r="B1245" s="14" t="s">
        <v>19</v>
      </c>
      <c r="C1245" s="14" t="s">
        <v>1090</v>
      </c>
      <c r="D1245" s="14" t="s">
        <v>46</v>
      </c>
      <c r="E1245" s="15" t="s">
        <v>22</v>
      </c>
      <c r="F1245" s="16"/>
      <c r="G1245" s="17" t="s">
        <v>1087</v>
      </c>
      <c r="H1245" s="17">
        <v>96600</v>
      </c>
    </row>
    <row r="1246" spans="1:8" x14ac:dyDescent="0.25">
      <c r="A1246" s="30">
        <v>463208</v>
      </c>
      <c r="B1246" s="30" t="s">
        <v>4891</v>
      </c>
      <c r="C1246" s="30" t="s">
        <v>5099</v>
      </c>
      <c r="D1246" s="72"/>
      <c r="E1246" s="72"/>
      <c r="F1246" s="78"/>
      <c r="G1246" s="72"/>
      <c r="H1246" s="72"/>
    </row>
    <row r="1247" spans="1:8" x14ac:dyDescent="0.25">
      <c r="A1247" s="14">
        <v>96800</v>
      </c>
      <c r="B1247" s="14" t="s">
        <v>19</v>
      </c>
      <c r="C1247" s="14" t="s">
        <v>1091</v>
      </c>
      <c r="D1247" s="14" t="s">
        <v>46</v>
      </c>
      <c r="E1247" s="15" t="s">
        <v>22</v>
      </c>
      <c r="F1247" s="16"/>
      <c r="G1247" s="17"/>
      <c r="H1247" s="17"/>
    </row>
    <row r="1248" spans="1:8" x14ac:dyDescent="0.25">
      <c r="A1248" s="30">
        <v>463209</v>
      </c>
      <c r="B1248" s="30" t="s">
        <v>4891</v>
      </c>
      <c r="C1248" s="30" t="s">
        <v>5100</v>
      </c>
      <c r="D1248" s="72"/>
      <c r="E1248" s="72"/>
      <c r="F1248" s="78"/>
      <c r="G1248" s="72"/>
      <c r="H1248" s="72"/>
    </row>
    <row r="1249" spans="1:8" x14ac:dyDescent="0.25">
      <c r="A1249" s="14">
        <v>96900</v>
      </c>
      <c r="B1249" s="14" t="s">
        <v>19</v>
      </c>
      <c r="C1249" s="14" t="s">
        <v>1092</v>
      </c>
      <c r="D1249" s="14" t="s">
        <v>322</v>
      </c>
      <c r="E1249" s="15" t="s">
        <v>22</v>
      </c>
      <c r="F1249" s="16"/>
      <c r="G1249" s="17"/>
      <c r="H1249" s="17"/>
    </row>
    <row r="1250" spans="1:8" x14ac:dyDescent="0.25">
      <c r="A1250" s="30">
        <v>463210</v>
      </c>
      <c r="B1250" s="30" t="s">
        <v>4891</v>
      </c>
      <c r="C1250" s="30" t="s">
        <v>5101</v>
      </c>
      <c r="D1250" s="72"/>
      <c r="E1250" s="72"/>
      <c r="F1250" s="78"/>
      <c r="G1250" s="72"/>
      <c r="H1250" s="72"/>
    </row>
    <row r="1251" spans="1:8" x14ac:dyDescent="0.25">
      <c r="A1251" s="14">
        <v>97000</v>
      </c>
      <c r="B1251" s="14" t="s">
        <v>19</v>
      </c>
      <c r="C1251" s="14" t="s">
        <v>1093</v>
      </c>
      <c r="D1251" s="14" t="s">
        <v>46</v>
      </c>
      <c r="E1251" s="15" t="s">
        <v>22</v>
      </c>
      <c r="F1251" s="16"/>
      <c r="G1251" s="17"/>
      <c r="H1251" s="17"/>
    </row>
    <row r="1252" spans="1:8" x14ac:dyDescent="0.25">
      <c r="A1252" s="30">
        <v>463211</v>
      </c>
      <c r="B1252" s="30" t="s">
        <v>4891</v>
      </c>
      <c r="C1252" s="30" t="s">
        <v>5102</v>
      </c>
      <c r="D1252" s="72"/>
      <c r="E1252" s="72"/>
      <c r="F1252" s="78"/>
      <c r="G1252" s="72"/>
      <c r="H1252" s="72"/>
    </row>
    <row r="1253" spans="1:8" x14ac:dyDescent="0.25">
      <c r="A1253" s="14">
        <v>97100</v>
      </c>
      <c r="B1253" s="14" t="s">
        <v>19</v>
      </c>
      <c r="C1253" s="14" t="s">
        <v>1094</v>
      </c>
      <c r="D1253" s="14" t="s">
        <v>120</v>
      </c>
      <c r="E1253" s="15" t="s">
        <v>22</v>
      </c>
      <c r="F1253" s="16"/>
      <c r="G1253" s="17"/>
      <c r="H1253" s="17"/>
    </row>
    <row r="1254" spans="1:8" x14ac:dyDescent="0.25">
      <c r="A1254" s="35">
        <v>464237</v>
      </c>
      <c r="B1254" s="35" t="s">
        <v>4891</v>
      </c>
      <c r="C1254" s="35" t="s">
        <v>137</v>
      </c>
      <c r="D1254" s="72"/>
      <c r="E1254" s="72"/>
      <c r="F1254" s="78"/>
      <c r="G1254" s="72"/>
      <c r="H1254" s="72"/>
    </row>
    <row r="1255" spans="1:8" x14ac:dyDescent="0.25">
      <c r="A1255" s="30">
        <v>463212</v>
      </c>
      <c r="B1255" s="30" t="s">
        <v>4891</v>
      </c>
      <c r="C1255" s="30" t="s">
        <v>5103</v>
      </c>
      <c r="D1255" s="72"/>
      <c r="E1255" s="72"/>
      <c r="F1255" s="78"/>
      <c r="G1255" s="72"/>
      <c r="H1255" s="72"/>
    </row>
    <row r="1256" spans="1:8" x14ac:dyDescent="0.25">
      <c r="A1256" s="14">
        <v>97150</v>
      </c>
      <c r="B1256" s="14" t="s">
        <v>604</v>
      </c>
      <c r="C1256" s="14" t="s">
        <v>1095</v>
      </c>
      <c r="D1256" s="14" t="s">
        <v>78</v>
      </c>
      <c r="E1256" s="15" t="s">
        <v>24</v>
      </c>
      <c r="F1256" s="16"/>
      <c r="G1256" s="17"/>
      <c r="H1256" s="17"/>
    </row>
    <row r="1257" spans="1:8" x14ac:dyDescent="0.25">
      <c r="A1257" s="30">
        <v>463213</v>
      </c>
      <c r="B1257" s="30" t="s">
        <v>4891</v>
      </c>
      <c r="C1257" s="30" t="s">
        <v>5104</v>
      </c>
      <c r="D1257" s="72"/>
      <c r="E1257" s="72"/>
      <c r="F1257" s="78"/>
      <c r="G1257" s="72"/>
      <c r="H1257" s="72"/>
    </row>
    <row r="1258" spans="1:8" x14ac:dyDescent="0.25">
      <c r="A1258" s="30">
        <v>463214</v>
      </c>
      <c r="B1258" s="30" t="s">
        <v>4891</v>
      </c>
      <c r="C1258" s="30" t="s">
        <v>5105</v>
      </c>
      <c r="D1258" s="72"/>
      <c r="E1258" s="72"/>
      <c r="F1258" s="78"/>
      <c r="G1258" s="72"/>
      <c r="H1258" s="72"/>
    </row>
    <row r="1259" spans="1:8" x14ac:dyDescent="0.25">
      <c r="A1259" s="14">
        <v>97200</v>
      </c>
      <c r="B1259" s="14" t="s">
        <v>19</v>
      </c>
      <c r="C1259" s="14" t="s">
        <v>1096</v>
      </c>
      <c r="D1259" s="14" t="s">
        <v>1097</v>
      </c>
      <c r="E1259" s="15" t="s">
        <v>107</v>
      </c>
      <c r="F1259" s="16"/>
      <c r="G1259" s="17"/>
      <c r="H1259" s="17"/>
    </row>
    <row r="1260" spans="1:8" x14ac:dyDescent="0.25">
      <c r="A1260" s="30">
        <v>463215</v>
      </c>
      <c r="B1260" s="30" t="s">
        <v>4891</v>
      </c>
      <c r="C1260" s="30" t="s">
        <v>5106</v>
      </c>
      <c r="D1260" s="72"/>
      <c r="E1260" s="72"/>
      <c r="F1260" s="78"/>
      <c r="G1260" s="72"/>
      <c r="H1260" s="72"/>
    </row>
    <row r="1261" spans="1:8" x14ac:dyDescent="0.25">
      <c r="A1261" s="14">
        <v>97300</v>
      </c>
      <c r="B1261" s="14" t="s">
        <v>19</v>
      </c>
      <c r="C1261" s="14" t="s">
        <v>1098</v>
      </c>
      <c r="D1261" s="14" t="s">
        <v>76</v>
      </c>
      <c r="E1261" s="15" t="s">
        <v>22</v>
      </c>
      <c r="F1261" s="16"/>
      <c r="G1261" s="17"/>
      <c r="H1261" s="17"/>
    </row>
    <row r="1262" spans="1:8" x14ac:dyDescent="0.25">
      <c r="A1262" s="30">
        <v>463216</v>
      </c>
      <c r="B1262" s="30" t="s">
        <v>4891</v>
      </c>
      <c r="C1262" s="30" t="s">
        <v>5107</v>
      </c>
      <c r="D1262" s="72"/>
      <c r="E1262" s="72"/>
      <c r="F1262" s="78"/>
      <c r="G1262" s="72"/>
      <c r="H1262" s="72"/>
    </row>
    <row r="1263" spans="1:8" x14ac:dyDescent="0.25">
      <c r="A1263" s="14">
        <v>97350</v>
      </c>
      <c r="B1263" s="14" t="s">
        <v>19</v>
      </c>
      <c r="C1263" s="14" t="s">
        <v>1099</v>
      </c>
      <c r="D1263" s="14" t="s">
        <v>1100</v>
      </c>
      <c r="E1263" s="15" t="s">
        <v>27</v>
      </c>
      <c r="F1263" s="16"/>
      <c r="G1263" s="17"/>
      <c r="H1263" s="17"/>
    </row>
    <row r="1264" spans="1:8" x14ac:dyDescent="0.25">
      <c r="A1264" s="30">
        <v>463217</v>
      </c>
      <c r="B1264" s="30" t="s">
        <v>4891</v>
      </c>
      <c r="C1264" s="30" t="s">
        <v>5108</v>
      </c>
      <c r="D1264" s="72"/>
      <c r="E1264" s="72"/>
      <c r="F1264" s="78"/>
      <c r="G1264" s="72"/>
      <c r="H1264" s="72"/>
    </row>
    <row r="1265" spans="1:8" x14ac:dyDescent="0.25">
      <c r="A1265" s="14">
        <v>97400</v>
      </c>
      <c r="B1265" s="14" t="s">
        <v>19</v>
      </c>
      <c r="C1265" s="14" t="s">
        <v>1101</v>
      </c>
      <c r="D1265" s="14" t="s">
        <v>46</v>
      </c>
      <c r="E1265" s="15" t="s">
        <v>27</v>
      </c>
      <c r="F1265" s="16"/>
      <c r="G1265" s="17"/>
      <c r="H1265" s="17"/>
    </row>
    <row r="1266" spans="1:8" x14ac:dyDescent="0.25">
      <c r="A1266" s="30">
        <v>463218</v>
      </c>
      <c r="B1266" s="30" t="s">
        <v>4891</v>
      </c>
      <c r="C1266" s="30" t="s">
        <v>5109</v>
      </c>
      <c r="D1266" s="72"/>
      <c r="E1266" s="72"/>
      <c r="F1266" s="78"/>
      <c r="G1266" s="72"/>
      <c r="H1266" s="72"/>
    </row>
    <row r="1267" spans="1:8" x14ac:dyDescent="0.25">
      <c r="A1267" s="14">
        <v>97450</v>
      </c>
      <c r="B1267" s="14" t="s">
        <v>19</v>
      </c>
      <c r="C1267" s="14" t="s">
        <v>1102</v>
      </c>
      <c r="D1267" s="14" t="s">
        <v>76</v>
      </c>
      <c r="E1267" s="15" t="s">
        <v>27</v>
      </c>
      <c r="F1267" s="16"/>
      <c r="G1267" s="17"/>
      <c r="H1267" s="17"/>
    </row>
    <row r="1268" spans="1:8" x14ac:dyDescent="0.25">
      <c r="A1268" s="14">
        <v>97500</v>
      </c>
      <c r="B1268" s="14" t="s">
        <v>19</v>
      </c>
      <c r="C1268" s="14" t="s">
        <v>1103</v>
      </c>
      <c r="D1268" s="14" t="s">
        <v>76</v>
      </c>
      <c r="E1268" s="15" t="s">
        <v>22</v>
      </c>
      <c r="F1268" s="16"/>
      <c r="G1268" s="17"/>
      <c r="H1268" s="17"/>
    </row>
    <row r="1269" spans="1:8" x14ac:dyDescent="0.25">
      <c r="A1269" s="30">
        <v>463219</v>
      </c>
      <c r="B1269" s="30" t="s">
        <v>4891</v>
      </c>
      <c r="C1269" s="30" t="s">
        <v>5110</v>
      </c>
      <c r="D1269" s="72"/>
      <c r="E1269" s="72"/>
      <c r="F1269" s="78"/>
      <c r="G1269" s="72"/>
      <c r="H1269" s="72"/>
    </row>
    <row r="1270" spans="1:8" x14ac:dyDescent="0.25">
      <c r="A1270" s="14">
        <v>97700</v>
      </c>
      <c r="B1270" s="14" t="s">
        <v>19</v>
      </c>
      <c r="C1270" s="14" t="s">
        <v>1104</v>
      </c>
      <c r="D1270" s="14" t="s">
        <v>120</v>
      </c>
      <c r="E1270" s="15" t="s">
        <v>107</v>
      </c>
      <c r="F1270" s="16"/>
      <c r="G1270" s="17"/>
      <c r="H1270" s="17"/>
    </row>
    <row r="1271" spans="1:8" x14ac:dyDescent="0.25">
      <c r="A1271" s="30">
        <v>463220</v>
      </c>
      <c r="B1271" s="30" t="s">
        <v>4891</v>
      </c>
      <c r="C1271" s="30" t="s">
        <v>5111</v>
      </c>
      <c r="D1271" s="72"/>
      <c r="E1271" s="72"/>
      <c r="F1271" s="78"/>
      <c r="G1271" s="72"/>
      <c r="H1271" s="72"/>
    </row>
    <row r="1272" spans="1:8" s="22" customFormat="1" x14ac:dyDescent="0.25">
      <c r="A1272" s="35">
        <v>464238</v>
      </c>
      <c r="B1272" s="35" t="s">
        <v>4891</v>
      </c>
      <c r="C1272" s="35" t="s">
        <v>1778</v>
      </c>
      <c r="D1272" s="72"/>
      <c r="E1272" s="72"/>
      <c r="F1272" s="78"/>
      <c r="G1272" s="72"/>
      <c r="H1272" s="72"/>
    </row>
    <row r="1273" spans="1:8" x14ac:dyDescent="0.25">
      <c r="A1273" s="30">
        <v>463221</v>
      </c>
      <c r="B1273" s="30" t="s">
        <v>4891</v>
      </c>
      <c r="C1273" s="30" t="s">
        <v>5112</v>
      </c>
      <c r="D1273" s="72"/>
      <c r="E1273" s="72"/>
      <c r="F1273" s="78"/>
      <c r="G1273" s="72"/>
      <c r="H1273" s="72"/>
    </row>
    <row r="1274" spans="1:8" s="22" customFormat="1" x14ac:dyDescent="0.25">
      <c r="A1274" s="14">
        <v>97800</v>
      </c>
      <c r="B1274" s="14" t="s">
        <v>19</v>
      </c>
      <c r="C1274" s="14" t="s">
        <v>1105</v>
      </c>
      <c r="D1274" s="14" t="s">
        <v>909</v>
      </c>
      <c r="E1274" s="15" t="s">
        <v>22</v>
      </c>
      <c r="F1274" s="16"/>
      <c r="G1274" s="17"/>
      <c r="H1274" s="17"/>
    </row>
    <row r="1275" spans="1:8" x14ac:dyDescent="0.25">
      <c r="A1275" s="14">
        <v>97850</v>
      </c>
      <c r="B1275" s="14" t="s">
        <v>19</v>
      </c>
      <c r="C1275" s="14" t="s">
        <v>1106</v>
      </c>
      <c r="D1275" s="14" t="s">
        <v>909</v>
      </c>
      <c r="E1275" s="15" t="s">
        <v>24</v>
      </c>
      <c r="F1275" s="16"/>
      <c r="G1275" s="17"/>
      <c r="H1275" s="17"/>
    </row>
    <row r="1276" spans="1:8" x14ac:dyDescent="0.25">
      <c r="A1276" s="30">
        <v>463222</v>
      </c>
      <c r="B1276" s="30" t="s">
        <v>4891</v>
      </c>
      <c r="C1276" s="30" t="s">
        <v>5113</v>
      </c>
      <c r="D1276" s="72"/>
      <c r="E1276" s="72"/>
      <c r="F1276" s="78"/>
      <c r="G1276" s="72"/>
      <c r="H1276" s="72"/>
    </row>
    <row r="1277" spans="1:8" x14ac:dyDescent="0.25">
      <c r="A1277" s="30">
        <v>463223</v>
      </c>
      <c r="B1277" s="30" t="s">
        <v>4891</v>
      </c>
      <c r="C1277" s="30" t="s">
        <v>5114</v>
      </c>
      <c r="D1277" s="72"/>
      <c r="E1277" s="72"/>
      <c r="F1277" s="78"/>
      <c r="G1277" s="72"/>
      <c r="H1277" s="72"/>
    </row>
    <row r="1278" spans="1:8" x14ac:dyDescent="0.25">
      <c r="A1278" s="14">
        <v>98400</v>
      </c>
      <c r="B1278" s="14" t="s">
        <v>19</v>
      </c>
      <c r="C1278" s="14" t="s">
        <v>1107</v>
      </c>
      <c r="D1278" s="14" t="s">
        <v>46</v>
      </c>
      <c r="E1278" s="15" t="s">
        <v>107</v>
      </c>
      <c r="F1278" s="16"/>
      <c r="G1278" s="17"/>
      <c r="H1278" s="17"/>
    </row>
    <row r="1279" spans="1:8" x14ac:dyDescent="0.25">
      <c r="A1279" s="14">
        <v>98500</v>
      </c>
      <c r="B1279" s="14" t="s">
        <v>19</v>
      </c>
      <c r="C1279" s="14" t="s">
        <v>1108</v>
      </c>
      <c r="D1279" s="14" t="s">
        <v>46</v>
      </c>
      <c r="E1279" s="15" t="s">
        <v>22</v>
      </c>
      <c r="F1279" s="16"/>
      <c r="G1279" s="17"/>
      <c r="H1279" s="17"/>
    </row>
    <row r="1280" spans="1:8" x14ac:dyDescent="0.25">
      <c r="A1280" s="14">
        <v>98550</v>
      </c>
      <c r="B1280" s="14" t="s">
        <v>19</v>
      </c>
      <c r="C1280" s="14" t="s">
        <v>1109</v>
      </c>
      <c r="D1280" s="14" t="s">
        <v>46</v>
      </c>
      <c r="E1280" s="15" t="s">
        <v>22</v>
      </c>
      <c r="F1280" s="16"/>
      <c r="G1280" s="17" t="s">
        <v>1110</v>
      </c>
      <c r="H1280" s="17">
        <v>99030</v>
      </c>
    </row>
    <row r="1281" spans="1:8" x14ac:dyDescent="0.25">
      <c r="A1281" s="14">
        <v>98600</v>
      </c>
      <c r="B1281" s="14" t="s">
        <v>19</v>
      </c>
      <c r="C1281" s="14" t="s">
        <v>1111</v>
      </c>
      <c r="D1281" s="14" t="s">
        <v>46</v>
      </c>
      <c r="E1281" s="15" t="s">
        <v>27</v>
      </c>
      <c r="F1281" s="16"/>
      <c r="G1281" s="17"/>
      <c r="H1281" s="17"/>
    </row>
    <row r="1282" spans="1:8" x14ac:dyDescent="0.25">
      <c r="A1282" s="14">
        <v>99030</v>
      </c>
      <c r="B1282" s="14" t="s">
        <v>63</v>
      </c>
      <c r="C1282" s="14" t="s">
        <v>1110</v>
      </c>
      <c r="D1282" s="14" t="s">
        <v>46</v>
      </c>
      <c r="E1282" s="15" t="s">
        <v>22</v>
      </c>
      <c r="F1282" s="16"/>
      <c r="G1282" s="17"/>
      <c r="H1282" s="17"/>
    </row>
    <row r="1283" spans="1:8" x14ac:dyDescent="0.25">
      <c r="A1283" s="14">
        <v>98750</v>
      </c>
      <c r="B1283" s="14" t="s">
        <v>19</v>
      </c>
      <c r="C1283" s="14" t="s">
        <v>1112</v>
      </c>
      <c r="D1283" s="14" t="s">
        <v>46</v>
      </c>
      <c r="E1283" s="15" t="s">
        <v>22</v>
      </c>
      <c r="F1283" s="16"/>
      <c r="G1283" s="17" t="s">
        <v>1110</v>
      </c>
      <c r="H1283" s="17">
        <v>99030</v>
      </c>
    </row>
    <row r="1284" spans="1:8" x14ac:dyDescent="0.25">
      <c r="A1284" s="14">
        <v>98800</v>
      </c>
      <c r="B1284" s="14" t="s">
        <v>55</v>
      </c>
      <c r="C1284" s="14" t="s">
        <v>1113</v>
      </c>
      <c r="D1284" s="14" t="s">
        <v>46</v>
      </c>
      <c r="E1284" s="15" t="s">
        <v>22</v>
      </c>
      <c r="F1284" s="16"/>
      <c r="G1284" s="17" t="s">
        <v>1112</v>
      </c>
      <c r="H1284" s="17">
        <v>98750</v>
      </c>
    </row>
    <row r="1285" spans="1:8" x14ac:dyDescent="0.25">
      <c r="A1285" s="14">
        <v>98900</v>
      </c>
      <c r="B1285" s="14" t="s">
        <v>55</v>
      </c>
      <c r="C1285" s="14" t="s">
        <v>1114</v>
      </c>
      <c r="D1285" s="14" t="s">
        <v>46</v>
      </c>
      <c r="E1285" s="15" t="s">
        <v>22</v>
      </c>
      <c r="F1285" s="16"/>
      <c r="G1285" s="17" t="s">
        <v>1112</v>
      </c>
      <c r="H1285" s="17">
        <v>98750</v>
      </c>
    </row>
    <row r="1286" spans="1:8" x14ac:dyDescent="0.25">
      <c r="A1286" s="14">
        <v>99000</v>
      </c>
      <c r="B1286" s="14" t="s">
        <v>55</v>
      </c>
      <c r="C1286" s="14" t="s">
        <v>1115</v>
      </c>
      <c r="D1286" s="14" t="s">
        <v>46</v>
      </c>
      <c r="E1286" s="15" t="s">
        <v>22</v>
      </c>
      <c r="F1286" s="16"/>
      <c r="G1286" s="17" t="s">
        <v>1112</v>
      </c>
      <c r="H1286" s="17">
        <v>98750</v>
      </c>
    </row>
    <row r="1287" spans="1:8" x14ac:dyDescent="0.25">
      <c r="A1287" s="14">
        <v>99200</v>
      </c>
      <c r="B1287" s="14" t="s">
        <v>19</v>
      </c>
      <c r="C1287" s="14" t="s">
        <v>1116</v>
      </c>
      <c r="D1287" s="14" t="s">
        <v>46</v>
      </c>
      <c r="E1287" s="15" t="s">
        <v>22</v>
      </c>
      <c r="F1287" s="16"/>
      <c r="G1287" s="17"/>
      <c r="H1287" s="17"/>
    </row>
    <row r="1288" spans="1:8" x14ac:dyDescent="0.25">
      <c r="A1288" s="14">
        <v>99300</v>
      </c>
      <c r="B1288" s="14" t="s">
        <v>19</v>
      </c>
      <c r="C1288" s="14" t="s">
        <v>1117</v>
      </c>
      <c r="D1288" s="14" t="s">
        <v>46</v>
      </c>
      <c r="E1288" s="15" t="s">
        <v>22</v>
      </c>
      <c r="F1288" s="16"/>
      <c r="G1288" s="17" t="s">
        <v>1110</v>
      </c>
      <c r="H1288" s="17">
        <v>99030</v>
      </c>
    </row>
    <row r="1289" spans="1:8" x14ac:dyDescent="0.25">
      <c r="A1289" s="14">
        <v>99400</v>
      </c>
      <c r="B1289" s="14" t="s">
        <v>19</v>
      </c>
      <c r="C1289" s="14" t="s">
        <v>1118</v>
      </c>
      <c r="D1289" s="14" t="s">
        <v>46</v>
      </c>
      <c r="E1289" s="15" t="s">
        <v>22</v>
      </c>
      <c r="F1289" s="16"/>
      <c r="G1289" s="17"/>
      <c r="H1289" s="17"/>
    </row>
    <row r="1290" spans="1:8" x14ac:dyDescent="0.25">
      <c r="A1290" s="18">
        <v>99450</v>
      </c>
      <c r="B1290" s="18" t="s">
        <v>66</v>
      </c>
      <c r="C1290" s="18" t="s">
        <v>1119</v>
      </c>
      <c r="D1290" s="18" t="s">
        <v>46</v>
      </c>
      <c r="E1290" s="19" t="s">
        <v>22</v>
      </c>
      <c r="F1290" s="20"/>
      <c r="G1290" s="21" t="s">
        <v>1118</v>
      </c>
      <c r="H1290" s="21">
        <v>99400</v>
      </c>
    </row>
    <row r="1291" spans="1:8" x14ac:dyDescent="0.25">
      <c r="A1291" s="14">
        <v>99470</v>
      </c>
      <c r="B1291" s="14" t="s">
        <v>19</v>
      </c>
      <c r="C1291" s="14" t="s">
        <v>1120</v>
      </c>
      <c r="D1291" s="14" t="s">
        <v>46</v>
      </c>
      <c r="E1291" s="15"/>
      <c r="F1291" s="16" t="s">
        <v>53</v>
      </c>
      <c r="G1291" s="17" t="s">
        <v>1110</v>
      </c>
      <c r="H1291" s="17">
        <v>99030</v>
      </c>
    </row>
    <row r="1292" spans="1:8" x14ac:dyDescent="0.25">
      <c r="A1292" s="14">
        <v>99600</v>
      </c>
      <c r="B1292" s="14" t="s">
        <v>19</v>
      </c>
      <c r="C1292" s="14" t="s">
        <v>1121</v>
      </c>
      <c r="D1292" s="14" t="s">
        <v>46</v>
      </c>
      <c r="E1292" s="15" t="s">
        <v>22</v>
      </c>
      <c r="F1292" s="16"/>
      <c r="G1292" s="17" t="s">
        <v>1110</v>
      </c>
      <c r="H1292" s="17">
        <v>99030</v>
      </c>
    </row>
    <row r="1293" spans="1:8" x14ac:dyDescent="0.25">
      <c r="A1293" s="14">
        <v>99705</v>
      </c>
      <c r="B1293" s="14" t="s">
        <v>63</v>
      </c>
      <c r="C1293" s="14" t="s">
        <v>1123</v>
      </c>
      <c r="D1293" s="14" t="s">
        <v>46</v>
      </c>
      <c r="E1293" s="15" t="s">
        <v>442</v>
      </c>
      <c r="F1293" s="16"/>
      <c r="G1293" s="17"/>
      <c r="H1293" s="17"/>
    </row>
    <row r="1294" spans="1:8" x14ac:dyDescent="0.25">
      <c r="A1294" s="14">
        <v>99700</v>
      </c>
      <c r="B1294" s="14" t="s">
        <v>19</v>
      </c>
      <c r="C1294" s="14" t="s">
        <v>1122</v>
      </c>
      <c r="D1294" s="14" t="s">
        <v>46</v>
      </c>
      <c r="E1294" s="15" t="s">
        <v>27</v>
      </c>
      <c r="F1294" s="16"/>
      <c r="G1294" s="17" t="s">
        <v>1123</v>
      </c>
      <c r="H1294" s="17">
        <v>99705</v>
      </c>
    </row>
    <row r="1295" spans="1:8" x14ac:dyDescent="0.25">
      <c r="A1295" s="14">
        <v>99800</v>
      </c>
      <c r="B1295" s="14" t="s">
        <v>19</v>
      </c>
      <c r="C1295" s="14" t="s">
        <v>1124</v>
      </c>
      <c r="D1295" s="14" t="s">
        <v>46</v>
      </c>
      <c r="E1295" s="15" t="s">
        <v>22</v>
      </c>
      <c r="F1295" s="16"/>
      <c r="G1295" s="17"/>
      <c r="H1295" s="17"/>
    </row>
    <row r="1296" spans="1:8" x14ac:dyDescent="0.25">
      <c r="A1296" s="14">
        <v>99900</v>
      </c>
      <c r="B1296" s="14" t="s">
        <v>19</v>
      </c>
      <c r="C1296" s="14" t="s">
        <v>1125</v>
      </c>
      <c r="D1296" s="14" t="s">
        <v>46</v>
      </c>
      <c r="E1296" s="15" t="s">
        <v>22</v>
      </c>
      <c r="F1296" s="16"/>
      <c r="G1296" s="17"/>
      <c r="H1296" s="17"/>
    </row>
    <row r="1297" spans="1:8" x14ac:dyDescent="0.25">
      <c r="A1297" s="14">
        <v>99995</v>
      </c>
      <c r="B1297" s="14" t="s">
        <v>19</v>
      </c>
      <c r="C1297" s="14" t="s">
        <v>1126</v>
      </c>
      <c r="D1297" s="14" t="s">
        <v>46</v>
      </c>
      <c r="E1297" s="15" t="s">
        <v>22</v>
      </c>
      <c r="F1297" s="16"/>
      <c r="G1297" s="17"/>
      <c r="H1297" s="17"/>
    </row>
    <row r="1298" spans="1:8" x14ac:dyDescent="0.25">
      <c r="A1298" s="14">
        <v>100000</v>
      </c>
      <c r="B1298" s="14" t="s">
        <v>55</v>
      </c>
      <c r="C1298" s="14" t="s">
        <v>1127</v>
      </c>
      <c r="D1298" s="14" t="s">
        <v>46</v>
      </c>
      <c r="E1298" s="15" t="s">
        <v>22</v>
      </c>
      <c r="F1298" s="16"/>
      <c r="G1298" s="17" t="s">
        <v>1126</v>
      </c>
      <c r="H1298" s="17">
        <v>99995</v>
      </c>
    </row>
    <row r="1299" spans="1:8" x14ac:dyDescent="0.25">
      <c r="A1299" s="14">
        <v>100100</v>
      </c>
      <c r="B1299" s="14" t="s">
        <v>55</v>
      </c>
      <c r="C1299" s="14" t="s">
        <v>1128</v>
      </c>
      <c r="D1299" s="14" t="s">
        <v>46</v>
      </c>
      <c r="E1299" s="15" t="s">
        <v>22</v>
      </c>
      <c r="F1299" s="16"/>
      <c r="G1299" s="17" t="s">
        <v>1126</v>
      </c>
      <c r="H1299" s="17">
        <v>99995</v>
      </c>
    </row>
    <row r="1300" spans="1:8" x14ac:dyDescent="0.25">
      <c r="A1300" s="14">
        <v>100200</v>
      </c>
      <c r="B1300" s="14" t="s">
        <v>55</v>
      </c>
      <c r="C1300" s="14" t="s">
        <v>1129</v>
      </c>
      <c r="D1300" s="14" t="s">
        <v>46</v>
      </c>
      <c r="E1300" s="15" t="s">
        <v>22</v>
      </c>
      <c r="F1300" s="16"/>
      <c r="G1300" s="17" t="s">
        <v>1126</v>
      </c>
      <c r="H1300" s="17">
        <v>99995</v>
      </c>
    </row>
    <row r="1301" spans="1:8" x14ac:dyDescent="0.25">
      <c r="A1301" s="14">
        <v>100500</v>
      </c>
      <c r="B1301" s="14" t="s">
        <v>19</v>
      </c>
      <c r="C1301" s="14" t="s">
        <v>1130</v>
      </c>
      <c r="D1301" s="14" t="s">
        <v>46</v>
      </c>
      <c r="E1301" s="15" t="s">
        <v>27</v>
      </c>
      <c r="F1301" s="16"/>
      <c r="G1301" s="17"/>
      <c r="H1301" s="17"/>
    </row>
    <row r="1302" spans="1:8" x14ac:dyDescent="0.25">
      <c r="A1302" s="14">
        <v>100600</v>
      </c>
      <c r="B1302" s="14" t="s">
        <v>19</v>
      </c>
      <c r="C1302" s="14" t="s">
        <v>1131</v>
      </c>
      <c r="D1302" s="14" t="s">
        <v>46</v>
      </c>
      <c r="E1302" s="15" t="s">
        <v>22</v>
      </c>
      <c r="F1302" s="16"/>
      <c r="G1302" s="17"/>
      <c r="H1302" s="17"/>
    </row>
    <row r="1303" spans="1:8" x14ac:dyDescent="0.25">
      <c r="A1303" s="14">
        <v>100650</v>
      </c>
      <c r="B1303" s="14" t="s">
        <v>19</v>
      </c>
      <c r="C1303" s="14" t="s">
        <v>1132</v>
      </c>
      <c r="D1303" s="14" t="s">
        <v>46</v>
      </c>
      <c r="E1303" s="15" t="s">
        <v>22</v>
      </c>
      <c r="F1303" s="16"/>
      <c r="G1303" s="17" t="s">
        <v>1123</v>
      </c>
      <c r="H1303" s="17">
        <v>99705</v>
      </c>
    </row>
    <row r="1304" spans="1:8" x14ac:dyDescent="0.25">
      <c r="A1304" s="14">
        <v>100651</v>
      </c>
      <c r="B1304" s="14" t="s">
        <v>55</v>
      </c>
      <c r="C1304" s="14" t="s">
        <v>1133</v>
      </c>
      <c r="D1304" s="14" t="s">
        <v>46</v>
      </c>
      <c r="E1304" s="15" t="s">
        <v>22</v>
      </c>
      <c r="F1304" s="16"/>
      <c r="G1304" s="17" t="s">
        <v>1132</v>
      </c>
      <c r="H1304" s="17">
        <v>100650</v>
      </c>
    </row>
    <row r="1305" spans="1:8" x14ac:dyDescent="0.25">
      <c r="A1305" s="14">
        <v>100655</v>
      </c>
      <c r="B1305" s="14" t="s">
        <v>55</v>
      </c>
      <c r="C1305" s="14" t="s">
        <v>1134</v>
      </c>
      <c r="D1305" s="14" t="s">
        <v>46</v>
      </c>
      <c r="E1305" s="15" t="s">
        <v>27</v>
      </c>
      <c r="F1305" s="16"/>
      <c r="G1305" s="17" t="s">
        <v>1132</v>
      </c>
      <c r="H1305" s="17">
        <v>100650</v>
      </c>
    </row>
    <row r="1306" spans="1:8" x14ac:dyDescent="0.25">
      <c r="A1306" s="14">
        <v>100900</v>
      </c>
      <c r="B1306" s="14" t="s">
        <v>19</v>
      </c>
      <c r="C1306" s="14" t="s">
        <v>1135</v>
      </c>
      <c r="D1306" s="14" t="s">
        <v>46</v>
      </c>
      <c r="E1306" s="15" t="s">
        <v>22</v>
      </c>
      <c r="F1306" s="16"/>
      <c r="G1306" s="17"/>
      <c r="H1306" s="17"/>
    </row>
    <row r="1307" spans="1:8" x14ac:dyDescent="0.25">
      <c r="A1307" s="14">
        <v>101000</v>
      </c>
      <c r="B1307" s="14" t="s">
        <v>19</v>
      </c>
      <c r="C1307" s="14" t="s">
        <v>1136</v>
      </c>
      <c r="D1307" s="14" t="s">
        <v>46</v>
      </c>
      <c r="E1307" s="15"/>
      <c r="F1307" s="16" t="s">
        <v>53</v>
      </c>
      <c r="G1307" s="17"/>
      <c r="H1307" s="17"/>
    </row>
    <row r="1308" spans="1:8" x14ac:dyDescent="0.25">
      <c r="A1308" s="14">
        <v>101100</v>
      </c>
      <c r="B1308" s="14" t="s">
        <v>19</v>
      </c>
      <c r="C1308" s="14" t="s">
        <v>1137</v>
      </c>
      <c r="D1308" s="14" t="s">
        <v>46</v>
      </c>
      <c r="E1308" s="15" t="s">
        <v>22</v>
      </c>
      <c r="F1308" s="16"/>
      <c r="G1308" s="17" t="s">
        <v>1123</v>
      </c>
      <c r="H1308" s="17">
        <v>99705</v>
      </c>
    </row>
    <row r="1309" spans="1:8" x14ac:dyDescent="0.25">
      <c r="A1309" s="30">
        <v>463224</v>
      </c>
      <c r="B1309" s="30" t="s">
        <v>4891</v>
      </c>
      <c r="C1309" s="30" t="s">
        <v>5115</v>
      </c>
      <c r="D1309" s="72"/>
      <c r="E1309" s="72"/>
      <c r="F1309" s="78"/>
      <c r="G1309" s="72"/>
      <c r="H1309" s="72"/>
    </row>
    <row r="1310" spans="1:8" x14ac:dyDescent="0.25">
      <c r="A1310" s="14">
        <v>101200</v>
      </c>
      <c r="B1310" s="14" t="s">
        <v>19</v>
      </c>
      <c r="C1310" s="14" t="s">
        <v>1138</v>
      </c>
      <c r="D1310" s="14" t="s">
        <v>722</v>
      </c>
      <c r="E1310" s="15" t="s">
        <v>22</v>
      </c>
      <c r="F1310" s="16"/>
      <c r="G1310" s="17"/>
      <c r="H1310" s="17"/>
    </row>
    <row r="1311" spans="1:8" x14ac:dyDescent="0.25">
      <c r="A1311" s="14">
        <v>101300</v>
      </c>
      <c r="B1311" s="14" t="s">
        <v>19</v>
      </c>
      <c r="C1311" s="14" t="s">
        <v>1139</v>
      </c>
      <c r="D1311" s="14" t="s">
        <v>722</v>
      </c>
      <c r="E1311" s="15" t="s">
        <v>22</v>
      </c>
      <c r="F1311" s="16"/>
      <c r="G1311" s="17"/>
      <c r="H1311" s="17"/>
    </row>
    <row r="1312" spans="1:8" x14ac:dyDescent="0.25">
      <c r="A1312" s="30">
        <v>463225</v>
      </c>
      <c r="B1312" s="30" t="s">
        <v>4891</v>
      </c>
      <c r="C1312" s="30" t="s">
        <v>5116</v>
      </c>
      <c r="D1312" s="72"/>
      <c r="E1312" s="72"/>
      <c r="F1312" s="78"/>
      <c r="G1312" s="72"/>
      <c r="H1312" s="72"/>
    </row>
    <row r="1313" spans="1:8" x14ac:dyDescent="0.25">
      <c r="A1313" s="14">
        <v>101500</v>
      </c>
      <c r="B1313" s="14" t="s">
        <v>19</v>
      </c>
      <c r="C1313" s="14" t="s">
        <v>1140</v>
      </c>
      <c r="D1313" s="14" t="s">
        <v>1141</v>
      </c>
      <c r="E1313" s="15" t="s">
        <v>22</v>
      </c>
      <c r="F1313" s="16"/>
      <c r="G1313" s="17"/>
      <c r="H1313" s="17"/>
    </row>
    <row r="1314" spans="1:8" x14ac:dyDescent="0.25">
      <c r="A1314" s="14">
        <v>101550</v>
      </c>
      <c r="B1314" s="14" t="s">
        <v>19</v>
      </c>
      <c r="C1314" s="14" t="s">
        <v>1142</v>
      </c>
      <c r="D1314" s="14" t="s">
        <v>1141</v>
      </c>
      <c r="E1314" s="15"/>
      <c r="F1314" s="16" t="s">
        <v>53</v>
      </c>
      <c r="G1314" s="17"/>
      <c r="H1314" s="17"/>
    </row>
    <row r="1315" spans="1:8" x14ac:dyDescent="0.25">
      <c r="A1315" s="14">
        <v>101600</v>
      </c>
      <c r="B1315" s="14" t="s">
        <v>19</v>
      </c>
      <c r="C1315" s="14" t="s">
        <v>1143</v>
      </c>
      <c r="D1315" s="14" t="s">
        <v>1141</v>
      </c>
      <c r="E1315" s="15" t="s">
        <v>27</v>
      </c>
      <c r="F1315" s="16"/>
      <c r="G1315" s="17"/>
      <c r="H1315" s="17"/>
    </row>
    <row r="1316" spans="1:8" x14ac:dyDescent="0.25">
      <c r="A1316" s="30">
        <v>463226</v>
      </c>
      <c r="B1316" s="30" t="s">
        <v>4891</v>
      </c>
      <c r="C1316" s="30" t="s">
        <v>5117</v>
      </c>
      <c r="D1316" s="72"/>
      <c r="E1316" s="72"/>
      <c r="F1316" s="78"/>
      <c r="G1316" s="72"/>
      <c r="H1316" s="72"/>
    </row>
    <row r="1317" spans="1:8" x14ac:dyDescent="0.25">
      <c r="A1317" s="30">
        <v>463227</v>
      </c>
      <c r="B1317" s="30" t="s">
        <v>4891</v>
      </c>
      <c r="C1317" s="30" t="s">
        <v>5118</v>
      </c>
      <c r="D1317" s="72"/>
      <c r="E1317" s="72"/>
      <c r="F1317" s="78"/>
      <c r="G1317" s="72"/>
      <c r="H1317" s="72"/>
    </row>
    <row r="1318" spans="1:8" x14ac:dyDescent="0.25">
      <c r="A1318" s="14">
        <v>101800</v>
      </c>
      <c r="B1318" s="14" t="s">
        <v>19</v>
      </c>
      <c r="C1318" s="14" t="s">
        <v>1144</v>
      </c>
      <c r="D1318" s="14" t="s">
        <v>44</v>
      </c>
      <c r="E1318" s="15" t="s">
        <v>22</v>
      </c>
      <c r="F1318" s="16"/>
      <c r="G1318" s="17"/>
      <c r="H1318" s="17"/>
    </row>
    <row r="1319" spans="1:8" x14ac:dyDescent="0.25">
      <c r="A1319" s="14">
        <v>101900</v>
      </c>
      <c r="B1319" s="14" t="s">
        <v>19</v>
      </c>
      <c r="C1319" s="14" t="s">
        <v>1145</v>
      </c>
      <c r="D1319" s="14" t="s">
        <v>44</v>
      </c>
      <c r="E1319" s="15" t="s">
        <v>22</v>
      </c>
      <c r="F1319" s="16"/>
      <c r="G1319" s="17"/>
      <c r="H1319" s="17"/>
    </row>
    <row r="1320" spans="1:8" x14ac:dyDescent="0.25">
      <c r="A1320" s="14">
        <v>102000</v>
      </c>
      <c r="B1320" s="14" t="s">
        <v>19</v>
      </c>
      <c r="C1320" s="14" t="s">
        <v>1146</v>
      </c>
      <c r="D1320" s="14" t="s">
        <v>44</v>
      </c>
      <c r="E1320" s="15" t="s">
        <v>22</v>
      </c>
      <c r="F1320" s="16"/>
      <c r="G1320" s="17"/>
      <c r="H1320" s="17"/>
    </row>
    <row r="1321" spans="1:8" x14ac:dyDescent="0.25">
      <c r="A1321" s="30">
        <v>463228</v>
      </c>
      <c r="B1321" s="30" t="s">
        <v>4891</v>
      </c>
      <c r="C1321" s="30" t="s">
        <v>5119</v>
      </c>
      <c r="D1321" s="72"/>
      <c r="E1321" s="72"/>
      <c r="F1321" s="78"/>
      <c r="G1321" s="72"/>
      <c r="H1321" s="72"/>
    </row>
    <row r="1322" spans="1:8" x14ac:dyDescent="0.25">
      <c r="A1322" s="14">
        <v>102100</v>
      </c>
      <c r="B1322" s="14" t="s">
        <v>19</v>
      </c>
      <c r="C1322" s="14" t="s">
        <v>1147</v>
      </c>
      <c r="D1322" s="14" t="s">
        <v>1141</v>
      </c>
      <c r="E1322" s="15" t="s">
        <v>22</v>
      </c>
      <c r="F1322" s="16"/>
      <c r="G1322" s="17"/>
      <c r="H1322" s="17"/>
    </row>
    <row r="1323" spans="1:8" x14ac:dyDescent="0.25">
      <c r="A1323" s="14">
        <v>102150</v>
      </c>
      <c r="B1323" s="14" t="s">
        <v>19</v>
      </c>
      <c r="C1323" s="14" t="s">
        <v>1148</v>
      </c>
      <c r="D1323" s="14" t="s">
        <v>1141</v>
      </c>
      <c r="E1323" s="15" t="s">
        <v>27</v>
      </c>
      <c r="F1323" s="16"/>
      <c r="G1323" s="17"/>
      <c r="H1323" s="17"/>
    </row>
    <row r="1324" spans="1:8" x14ac:dyDescent="0.25">
      <c r="A1324" s="30">
        <v>463229</v>
      </c>
      <c r="B1324" s="30" t="s">
        <v>4891</v>
      </c>
      <c r="C1324" s="30" t="s">
        <v>5120</v>
      </c>
      <c r="D1324" s="72"/>
      <c r="E1324" s="72"/>
      <c r="F1324" s="78"/>
      <c r="G1324" s="72"/>
      <c r="H1324" s="72"/>
    </row>
    <row r="1325" spans="1:8" x14ac:dyDescent="0.25">
      <c r="A1325" s="14">
        <v>102200</v>
      </c>
      <c r="B1325" s="14" t="s">
        <v>19</v>
      </c>
      <c r="C1325" s="14" t="s">
        <v>1149</v>
      </c>
      <c r="D1325" s="14" t="s">
        <v>137</v>
      </c>
      <c r="E1325" s="15" t="s">
        <v>22</v>
      </c>
      <c r="F1325" s="16"/>
      <c r="G1325" s="17"/>
      <c r="H1325" s="17"/>
    </row>
    <row r="1326" spans="1:8" x14ac:dyDescent="0.25">
      <c r="A1326" s="14">
        <v>102595</v>
      </c>
      <c r="B1326" s="14" t="s">
        <v>19</v>
      </c>
      <c r="C1326" s="14" t="s">
        <v>1150</v>
      </c>
      <c r="D1326" s="14" t="s">
        <v>137</v>
      </c>
      <c r="E1326" s="15" t="s">
        <v>22</v>
      </c>
      <c r="F1326" s="16"/>
      <c r="G1326" s="17"/>
      <c r="H1326" s="17"/>
    </row>
    <row r="1327" spans="1:8" x14ac:dyDescent="0.25">
      <c r="A1327" s="14">
        <v>102600</v>
      </c>
      <c r="B1327" s="14" t="s">
        <v>55</v>
      </c>
      <c r="C1327" s="14" t="s">
        <v>1151</v>
      </c>
      <c r="D1327" s="14" t="s">
        <v>137</v>
      </c>
      <c r="E1327" s="15" t="s">
        <v>22</v>
      </c>
      <c r="F1327" s="16"/>
      <c r="G1327" s="17" t="s">
        <v>1150</v>
      </c>
      <c r="H1327" s="17">
        <v>102595</v>
      </c>
    </row>
    <row r="1328" spans="1:8" x14ac:dyDescent="0.25">
      <c r="A1328" s="14">
        <v>102700</v>
      </c>
      <c r="B1328" s="14" t="s">
        <v>55</v>
      </c>
      <c r="C1328" s="14" t="s">
        <v>1152</v>
      </c>
      <c r="D1328" s="14" t="s">
        <v>137</v>
      </c>
      <c r="E1328" s="15" t="s">
        <v>22</v>
      </c>
      <c r="F1328" s="16"/>
      <c r="G1328" s="17" t="s">
        <v>1150</v>
      </c>
      <c r="H1328" s="17">
        <v>102595</v>
      </c>
    </row>
    <row r="1329" spans="1:8" x14ac:dyDescent="0.25">
      <c r="A1329" s="14">
        <v>102800</v>
      </c>
      <c r="B1329" s="14" t="s">
        <v>55</v>
      </c>
      <c r="C1329" s="14" t="s">
        <v>1153</v>
      </c>
      <c r="D1329" s="14" t="s">
        <v>137</v>
      </c>
      <c r="E1329" s="15" t="s">
        <v>22</v>
      </c>
      <c r="F1329" s="16"/>
      <c r="G1329" s="17" t="s">
        <v>1150</v>
      </c>
      <c r="H1329" s="17">
        <v>102595</v>
      </c>
    </row>
    <row r="1330" spans="1:8" x14ac:dyDescent="0.25">
      <c r="A1330" s="14">
        <v>102900</v>
      </c>
      <c r="B1330" s="14" t="s">
        <v>19</v>
      </c>
      <c r="C1330" s="14" t="s">
        <v>1154</v>
      </c>
      <c r="D1330" s="14" t="s">
        <v>137</v>
      </c>
      <c r="E1330" s="15" t="s">
        <v>22</v>
      </c>
      <c r="F1330" s="16"/>
      <c r="G1330" s="17"/>
      <c r="H1330" s="17"/>
    </row>
    <row r="1331" spans="1:8" x14ac:dyDescent="0.25">
      <c r="A1331" s="14">
        <v>102950</v>
      </c>
      <c r="B1331" s="14" t="s">
        <v>19</v>
      </c>
      <c r="C1331" s="14" t="s">
        <v>1155</v>
      </c>
      <c r="D1331" s="14" t="s">
        <v>137</v>
      </c>
      <c r="E1331" s="15" t="s">
        <v>22</v>
      </c>
      <c r="F1331" s="16"/>
      <c r="G1331" s="17"/>
      <c r="H1331" s="17"/>
    </row>
    <row r="1332" spans="1:8" x14ac:dyDescent="0.25">
      <c r="A1332" s="14">
        <v>103000</v>
      </c>
      <c r="B1332" s="14" t="s">
        <v>55</v>
      </c>
      <c r="C1332" s="14" t="s">
        <v>1156</v>
      </c>
      <c r="D1332" s="14" t="s">
        <v>137</v>
      </c>
      <c r="E1332" s="15" t="s">
        <v>22</v>
      </c>
      <c r="F1332" s="16"/>
      <c r="G1332" s="17" t="s">
        <v>1155</v>
      </c>
      <c r="H1332" s="17">
        <v>102950</v>
      </c>
    </row>
    <row r="1333" spans="1:8" x14ac:dyDescent="0.25">
      <c r="A1333" s="14">
        <v>103100</v>
      </c>
      <c r="B1333" s="14" t="s">
        <v>55</v>
      </c>
      <c r="C1333" s="14" t="s">
        <v>1157</v>
      </c>
      <c r="D1333" s="14" t="s">
        <v>137</v>
      </c>
      <c r="E1333" s="15" t="s">
        <v>22</v>
      </c>
      <c r="F1333" s="16"/>
      <c r="G1333" s="17" t="s">
        <v>1155</v>
      </c>
      <c r="H1333" s="17">
        <v>102950</v>
      </c>
    </row>
    <row r="1334" spans="1:8" x14ac:dyDescent="0.25">
      <c r="A1334" s="14">
        <v>103400</v>
      </c>
      <c r="B1334" s="14" t="s">
        <v>19</v>
      </c>
      <c r="C1334" s="14" t="s">
        <v>1158</v>
      </c>
      <c r="D1334" s="14" t="s">
        <v>137</v>
      </c>
      <c r="E1334" s="15" t="s">
        <v>22</v>
      </c>
      <c r="F1334" s="16"/>
      <c r="G1334" s="17"/>
      <c r="H1334" s="17"/>
    </row>
    <row r="1335" spans="1:8" x14ac:dyDescent="0.25">
      <c r="A1335" s="14">
        <v>103500</v>
      </c>
      <c r="B1335" s="14" t="s">
        <v>19</v>
      </c>
      <c r="C1335" s="14" t="s">
        <v>1159</v>
      </c>
      <c r="D1335" s="14" t="s">
        <v>137</v>
      </c>
      <c r="E1335" s="15"/>
      <c r="F1335" s="16" t="s">
        <v>53</v>
      </c>
      <c r="G1335" s="17"/>
      <c r="H1335" s="17"/>
    </row>
    <row r="1336" spans="1:8" x14ac:dyDescent="0.25">
      <c r="A1336" s="14">
        <v>103595</v>
      </c>
      <c r="B1336" s="14" t="s">
        <v>19</v>
      </c>
      <c r="C1336" s="14" t="s">
        <v>1160</v>
      </c>
      <c r="D1336" s="14" t="s">
        <v>137</v>
      </c>
      <c r="E1336" s="15" t="s">
        <v>22</v>
      </c>
      <c r="F1336" s="16"/>
      <c r="G1336" s="17"/>
      <c r="H1336" s="17"/>
    </row>
    <row r="1337" spans="1:8" x14ac:dyDescent="0.25">
      <c r="A1337" s="14">
        <v>103600</v>
      </c>
      <c r="B1337" s="14" t="s">
        <v>55</v>
      </c>
      <c r="C1337" s="14" t="s">
        <v>1161</v>
      </c>
      <c r="D1337" s="14" t="s">
        <v>137</v>
      </c>
      <c r="E1337" s="15" t="s">
        <v>22</v>
      </c>
      <c r="F1337" s="16"/>
      <c r="G1337" s="17" t="s">
        <v>1160</v>
      </c>
      <c r="H1337" s="17">
        <v>103595</v>
      </c>
    </row>
    <row r="1338" spans="1:8" x14ac:dyDescent="0.25">
      <c r="A1338" s="14">
        <v>103700</v>
      </c>
      <c r="B1338" s="14" t="s">
        <v>55</v>
      </c>
      <c r="C1338" s="14" t="s">
        <v>1162</v>
      </c>
      <c r="D1338" s="14" t="s">
        <v>137</v>
      </c>
      <c r="E1338" s="15" t="s">
        <v>22</v>
      </c>
      <c r="F1338" s="16"/>
      <c r="G1338" s="17" t="s">
        <v>1160</v>
      </c>
      <c r="H1338" s="17">
        <v>103595</v>
      </c>
    </row>
    <row r="1339" spans="1:8" x14ac:dyDescent="0.25">
      <c r="A1339" s="14">
        <v>103800</v>
      </c>
      <c r="B1339" s="14" t="s">
        <v>55</v>
      </c>
      <c r="C1339" s="14" t="s">
        <v>1163</v>
      </c>
      <c r="D1339" s="14" t="s">
        <v>137</v>
      </c>
      <c r="E1339" s="15" t="s">
        <v>22</v>
      </c>
      <c r="F1339" s="16"/>
      <c r="G1339" s="17" t="s">
        <v>1160</v>
      </c>
      <c r="H1339" s="17">
        <v>103595</v>
      </c>
    </row>
    <row r="1340" spans="1:8" x14ac:dyDescent="0.25">
      <c r="A1340" s="14">
        <v>103900</v>
      </c>
      <c r="B1340" s="14" t="s">
        <v>19</v>
      </c>
      <c r="C1340" s="14" t="s">
        <v>1164</v>
      </c>
      <c r="D1340" s="14" t="s">
        <v>137</v>
      </c>
      <c r="E1340" s="15" t="s">
        <v>22</v>
      </c>
      <c r="F1340" s="16"/>
      <c r="G1340" s="17"/>
      <c r="H1340" s="17"/>
    </row>
    <row r="1341" spans="1:8" x14ac:dyDescent="0.25">
      <c r="A1341" s="14">
        <v>104000</v>
      </c>
      <c r="B1341" s="14" t="s">
        <v>19</v>
      </c>
      <c r="C1341" s="14" t="s">
        <v>1165</v>
      </c>
      <c r="D1341" s="14" t="s">
        <v>137</v>
      </c>
      <c r="E1341" s="15" t="s">
        <v>22</v>
      </c>
      <c r="F1341" s="16"/>
      <c r="G1341" s="17" t="s">
        <v>1166</v>
      </c>
      <c r="H1341" s="17">
        <v>104750</v>
      </c>
    </row>
    <row r="1342" spans="1:8" x14ac:dyDescent="0.25">
      <c r="A1342" s="14">
        <v>104200</v>
      </c>
      <c r="B1342" s="14" t="s">
        <v>19</v>
      </c>
      <c r="C1342" s="14" t="s">
        <v>1167</v>
      </c>
      <c r="D1342" s="14" t="s">
        <v>137</v>
      </c>
      <c r="E1342" s="15" t="s">
        <v>22</v>
      </c>
      <c r="F1342" s="16"/>
      <c r="G1342" s="17"/>
      <c r="H1342" s="17"/>
    </row>
    <row r="1343" spans="1:8" x14ac:dyDescent="0.25">
      <c r="A1343" s="14">
        <v>104300</v>
      </c>
      <c r="B1343" s="14" t="s">
        <v>19</v>
      </c>
      <c r="C1343" s="14" t="s">
        <v>1168</v>
      </c>
      <c r="D1343" s="14" t="s">
        <v>137</v>
      </c>
      <c r="E1343" s="15" t="s">
        <v>27</v>
      </c>
      <c r="F1343" s="16"/>
      <c r="G1343" s="17"/>
      <c r="H1343" s="17"/>
    </row>
    <row r="1344" spans="1:8" x14ac:dyDescent="0.25">
      <c r="A1344" s="18">
        <v>104350</v>
      </c>
      <c r="B1344" s="18" t="s">
        <v>66</v>
      </c>
      <c r="C1344" s="18" t="s">
        <v>1169</v>
      </c>
      <c r="D1344" s="18" t="s">
        <v>137</v>
      </c>
      <c r="E1344" s="19" t="s">
        <v>27</v>
      </c>
      <c r="F1344" s="20"/>
      <c r="G1344" s="21" t="s">
        <v>1168</v>
      </c>
      <c r="H1344" s="21">
        <v>104300</v>
      </c>
    </row>
    <row r="1345" spans="1:8" x14ac:dyDescent="0.25">
      <c r="A1345" s="14">
        <v>104400</v>
      </c>
      <c r="B1345" s="14" t="s">
        <v>19</v>
      </c>
      <c r="C1345" s="14" t="s">
        <v>1170</v>
      </c>
      <c r="D1345" s="14" t="s">
        <v>137</v>
      </c>
      <c r="E1345" s="15"/>
      <c r="F1345" s="16" t="s">
        <v>53</v>
      </c>
      <c r="G1345" s="17"/>
      <c r="H1345" s="17"/>
    </row>
    <row r="1346" spans="1:8" x14ac:dyDescent="0.25">
      <c r="A1346" s="14">
        <v>104600</v>
      </c>
      <c r="B1346" s="14" t="s">
        <v>19</v>
      </c>
      <c r="C1346" s="14" t="s">
        <v>1171</v>
      </c>
      <c r="D1346" s="14" t="s">
        <v>137</v>
      </c>
      <c r="E1346" s="15" t="s">
        <v>22</v>
      </c>
      <c r="F1346" s="16"/>
      <c r="G1346" s="17"/>
      <c r="H1346" s="17"/>
    </row>
    <row r="1347" spans="1:8" x14ac:dyDescent="0.25">
      <c r="A1347" s="14">
        <v>104750</v>
      </c>
      <c r="B1347" s="14" t="s">
        <v>63</v>
      </c>
      <c r="C1347" s="14" t="s">
        <v>1166</v>
      </c>
      <c r="D1347" s="14" t="s">
        <v>137</v>
      </c>
      <c r="E1347" s="15" t="s">
        <v>22</v>
      </c>
      <c r="F1347" s="16"/>
      <c r="G1347" s="17"/>
      <c r="H1347" s="17"/>
    </row>
    <row r="1348" spans="1:8" x14ac:dyDescent="0.25">
      <c r="A1348" s="14">
        <v>104700</v>
      </c>
      <c r="B1348" s="14" t="s">
        <v>19</v>
      </c>
      <c r="C1348" s="14" t="s">
        <v>1172</v>
      </c>
      <c r="D1348" s="14" t="s">
        <v>137</v>
      </c>
      <c r="E1348" s="15" t="s">
        <v>22</v>
      </c>
      <c r="F1348" s="16"/>
      <c r="G1348" s="17" t="s">
        <v>1166</v>
      </c>
      <c r="H1348" s="17">
        <v>104750</v>
      </c>
    </row>
    <row r="1349" spans="1:8" x14ac:dyDescent="0.25">
      <c r="A1349" s="14">
        <v>104800</v>
      </c>
      <c r="B1349" s="14" t="s">
        <v>19</v>
      </c>
      <c r="C1349" s="14" t="s">
        <v>1173</v>
      </c>
      <c r="D1349" s="14" t="s">
        <v>137</v>
      </c>
      <c r="E1349" s="15" t="s">
        <v>22</v>
      </c>
      <c r="F1349" s="16"/>
      <c r="G1349" s="17"/>
      <c r="H1349" s="17"/>
    </row>
    <row r="1350" spans="1:8" x14ac:dyDescent="0.25">
      <c r="A1350" s="14">
        <v>105200</v>
      </c>
      <c r="B1350" s="14" t="s">
        <v>19</v>
      </c>
      <c r="C1350" s="14" t="s">
        <v>1174</v>
      </c>
      <c r="D1350" s="14" t="s">
        <v>137</v>
      </c>
      <c r="E1350" s="15" t="s">
        <v>27</v>
      </c>
      <c r="F1350" s="16"/>
      <c r="G1350" s="17"/>
      <c r="H1350" s="17"/>
    </row>
    <row r="1351" spans="1:8" x14ac:dyDescent="0.25">
      <c r="A1351" s="14">
        <v>105400</v>
      </c>
      <c r="B1351" s="14" t="s">
        <v>19</v>
      </c>
      <c r="C1351" s="14" t="s">
        <v>1175</v>
      </c>
      <c r="D1351" s="14" t="s">
        <v>137</v>
      </c>
      <c r="E1351" s="15" t="s">
        <v>22</v>
      </c>
      <c r="F1351" s="16"/>
      <c r="G1351" s="17"/>
      <c r="H1351" s="17"/>
    </row>
    <row r="1352" spans="1:8" x14ac:dyDescent="0.25">
      <c r="A1352" s="30">
        <v>463230</v>
      </c>
      <c r="B1352" s="30" t="s">
        <v>4891</v>
      </c>
      <c r="C1352" s="30" t="s">
        <v>5121</v>
      </c>
      <c r="D1352" s="72"/>
      <c r="E1352" s="72"/>
      <c r="F1352" s="78"/>
      <c r="G1352" s="72"/>
      <c r="H1352" s="72"/>
    </row>
    <row r="1353" spans="1:8" x14ac:dyDescent="0.25">
      <c r="A1353" s="35">
        <v>464239</v>
      </c>
      <c r="B1353" s="35" t="s">
        <v>4891</v>
      </c>
      <c r="C1353" s="35" t="s">
        <v>1177</v>
      </c>
      <c r="D1353" s="72"/>
      <c r="E1353" s="72"/>
      <c r="F1353" s="78"/>
      <c r="G1353" s="72"/>
      <c r="H1353" s="72"/>
    </row>
    <row r="1354" spans="1:8" x14ac:dyDescent="0.25">
      <c r="A1354" s="30">
        <v>463231</v>
      </c>
      <c r="B1354" s="30" t="s">
        <v>4891</v>
      </c>
      <c r="C1354" s="30" t="s">
        <v>5122</v>
      </c>
      <c r="D1354" s="72"/>
      <c r="E1354" s="72"/>
      <c r="F1354" s="78"/>
      <c r="G1354" s="72"/>
      <c r="H1354" s="72"/>
    </row>
    <row r="1355" spans="1:8" x14ac:dyDescent="0.25">
      <c r="A1355" s="14">
        <v>105500</v>
      </c>
      <c r="B1355" s="14" t="s">
        <v>19</v>
      </c>
      <c r="C1355" s="14" t="s">
        <v>1176</v>
      </c>
      <c r="D1355" s="14" t="s">
        <v>1177</v>
      </c>
      <c r="E1355" s="15" t="s">
        <v>22</v>
      </c>
      <c r="F1355" s="16"/>
      <c r="G1355" s="17"/>
      <c r="H1355" s="17"/>
    </row>
    <row r="1356" spans="1:8" x14ac:dyDescent="0.25">
      <c r="A1356" s="14">
        <v>105600</v>
      </c>
      <c r="B1356" s="14" t="s">
        <v>19</v>
      </c>
      <c r="C1356" s="14" t="s">
        <v>1178</v>
      </c>
      <c r="D1356" s="14" t="s">
        <v>1177</v>
      </c>
      <c r="E1356" s="15" t="s">
        <v>22</v>
      </c>
      <c r="F1356" s="16"/>
      <c r="G1356" s="17"/>
      <c r="H1356" s="17"/>
    </row>
    <row r="1357" spans="1:8" x14ac:dyDescent="0.25">
      <c r="A1357" s="30">
        <v>463232</v>
      </c>
      <c r="B1357" s="30" t="s">
        <v>4891</v>
      </c>
      <c r="C1357" s="30" t="s">
        <v>5123</v>
      </c>
      <c r="D1357" s="72"/>
      <c r="E1357" s="72"/>
      <c r="F1357" s="78"/>
      <c r="G1357" s="72"/>
      <c r="H1357" s="72"/>
    </row>
    <row r="1358" spans="1:8" x14ac:dyDescent="0.25">
      <c r="A1358" s="14">
        <v>105630</v>
      </c>
      <c r="B1358" s="14" t="s">
        <v>19</v>
      </c>
      <c r="C1358" s="14" t="s">
        <v>1179</v>
      </c>
      <c r="D1358" s="14" t="s">
        <v>520</v>
      </c>
      <c r="E1358" s="15" t="s">
        <v>27</v>
      </c>
      <c r="F1358" s="16"/>
      <c r="G1358" s="17"/>
      <c r="H1358" s="17"/>
    </row>
    <row r="1359" spans="1:8" x14ac:dyDescent="0.25">
      <c r="A1359" s="30">
        <v>463233</v>
      </c>
      <c r="B1359" s="30" t="s">
        <v>4891</v>
      </c>
      <c r="C1359" s="30" t="s">
        <v>5124</v>
      </c>
      <c r="D1359" s="72"/>
      <c r="E1359" s="72"/>
      <c r="F1359" s="78"/>
      <c r="G1359" s="72"/>
      <c r="H1359" s="72"/>
    </row>
    <row r="1360" spans="1:8" x14ac:dyDescent="0.25">
      <c r="A1360" s="14">
        <v>105650</v>
      </c>
      <c r="B1360" s="14" t="s">
        <v>19</v>
      </c>
      <c r="C1360" s="14" t="s">
        <v>1180</v>
      </c>
      <c r="D1360" s="14" t="s">
        <v>29</v>
      </c>
      <c r="E1360" s="15" t="s">
        <v>27</v>
      </c>
      <c r="F1360" s="16"/>
      <c r="G1360" s="17"/>
      <c r="H1360" s="17"/>
    </row>
    <row r="1361" spans="1:8" x14ac:dyDescent="0.25">
      <c r="A1361" s="30">
        <v>463234</v>
      </c>
      <c r="B1361" s="30" t="s">
        <v>4891</v>
      </c>
      <c r="C1361" s="30" t="s">
        <v>5125</v>
      </c>
      <c r="D1361" s="72"/>
      <c r="E1361" s="72"/>
      <c r="F1361" s="78"/>
      <c r="G1361" s="72"/>
      <c r="H1361" s="72"/>
    </row>
    <row r="1362" spans="1:8" x14ac:dyDescent="0.25">
      <c r="A1362" s="14">
        <v>105700</v>
      </c>
      <c r="B1362" s="14" t="s">
        <v>19</v>
      </c>
      <c r="C1362" s="14" t="s">
        <v>1181</v>
      </c>
      <c r="D1362" s="14" t="s">
        <v>368</v>
      </c>
      <c r="E1362" s="15" t="s">
        <v>22</v>
      </c>
      <c r="F1362" s="16"/>
      <c r="G1362" s="17"/>
      <c r="H1362" s="17"/>
    </row>
    <row r="1363" spans="1:8" x14ac:dyDescent="0.25">
      <c r="A1363" s="14">
        <v>105900</v>
      </c>
      <c r="B1363" s="14" t="s">
        <v>19</v>
      </c>
      <c r="C1363" s="14" t="s">
        <v>1182</v>
      </c>
      <c r="D1363" s="14" t="s">
        <v>368</v>
      </c>
      <c r="E1363" s="15" t="s">
        <v>27</v>
      </c>
      <c r="F1363" s="16"/>
      <c r="G1363" s="17"/>
      <c r="H1363" s="17"/>
    </row>
    <row r="1364" spans="1:8" x14ac:dyDescent="0.25">
      <c r="A1364" s="14">
        <v>105930</v>
      </c>
      <c r="B1364" s="14" t="s">
        <v>55</v>
      </c>
      <c r="C1364" s="14" t="s">
        <v>1183</v>
      </c>
      <c r="D1364" s="14" t="s">
        <v>368</v>
      </c>
      <c r="E1364" s="15" t="s">
        <v>27</v>
      </c>
      <c r="F1364" s="16"/>
      <c r="G1364" s="17" t="s">
        <v>1182</v>
      </c>
      <c r="H1364" s="17">
        <v>105900</v>
      </c>
    </row>
    <row r="1365" spans="1:8" x14ac:dyDescent="0.25">
      <c r="A1365" s="14">
        <v>105960</v>
      </c>
      <c r="B1365" s="14" t="s">
        <v>55</v>
      </c>
      <c r="C1365" s="14" t="s">
        <v>1184</v>
      </c>
      <c r="D1365" s="14" t="s">
        <v>368</v>
      </c>
      <c r="E1365" s="15"/>
      <c r="F1365" s="16" t="s">
        <v>53</v>
      </c>
      <c r="G1365" s="17" t="s">
        <v>1182</v>
      </c>
      <c r="H1365" s="17">
        <v>105900</v>
      </c>
    </row>
    <row r="1366" spans="1:8" x14ac:dyDescent="0.25">
      <c r="A1366" s="30">
        <v>463235</v>
      </c>
      <c r="B1366" s="30" t="s">
        <v>4891</v>
      </c>
      <c r="C1366" s="30" t="s">
        <v>5126</v>
      </c>
      <c r="D1366" s="72"/>
      <c r="E1366" s="72"/>
      <c r="F1366" s="78"/>
      <c r="G1366" s="72"/>
      <c r="H1366" s="72"/>
    </row>
    <row r="1367" spans="1:8" x14ac:dyDescent="0.25">
      <c r="A1367" s="30">
        <v>463236</v>
      </c>
      <c r="B1367" s="30" t="s">
        <v>4891</v>
      </c>
      <c r="C1367" s="30" t="s">
        <v>5127</v>
      </c>
      <c r="D1367" s="72"/>
      <c r="E1367" s="72"/>
      <c r="F1367" s="78"/>
      <c r="G1367" s="72"/>
      <c r="H1367" s="72"/>
    </row>
    <row r="1368" spans="1:8" x14ac:dyDescent="0.25">
      <c r="A1368" s="14">
        <v>106050</v>
      </c>
      <c r="B1368" s="14" t="s">
        <v>19</v>
      </c>
      <c r="C1368" s="14" t="s">
        <v>1185</v>
      </c>
      <c r="D1368" s="14" t="s">
        <v>131</v>
      </c>
      <c r="E1368" s="15" t="s">
        <v>24</v>
      </c>
      <c r="F1368" s="16"/>
      <c r="G1368" s="17"/>
      <c r="H1368" s="17"/>
    </row>
    <row r="1369" spans="1:8" x14ac:dyDescent="0.25">
      <c r="A1369" s="30">
        <v>463237</v>
      </c>
      <c r="B1369" s="30" t="s">
        <v>4891</v>
      </c>
      <c r="C1369" s="30" t="s">
        <v>5128</v>
      </c>
      <c r="D1369" s="72"/>
      <c r="E1369" s="72"/>
      <c r="F1369" s="78"/>
      <c r="G1369" s="72"/>
      <c r="H1369" s="72"/>
    </row>
    <row r="1370" spans="1:8" x14ac:dyDescent="0.25">
      <c r="A1370" s="14">
        <v>106100</v>
      </c>
      <c r="B1370" s="14" t="s">
        <v>19</v>
      </c>
      <c r="C1370" s="14" t="s">
        <v>1186</v>
      </c>
      <c r="D1370" s="14" t="s">
        <v>450</v>
      </c>
      <c r="E1370" s="15" t="s">
        <v>22</v>
      </c>
      <c r="F1370" s="16"/>
      <c r="G1370" s="17"/>
      <c r="H1370" s="17"/>
    </row>
    <row r="1371" spans="1:8" x14ac:dyDescent="0.25">
      <c r="A1371" s="18">
        <v>106130</v>
      </c>
      <c r="B1371" s="18" t="s">
        <v>66</v>
      </c>
      <c r="C1371" s="18" t="s">
        <v>1187</v>
      </c>
      <c r="D1371" s="18" t="s">
        <v>450</v>
      </c>
      <c r="E1371" s="19" t="s">
        <v>22</v>
      </c>
      <c r="F1371" s="20"/>
      <c r="G1371" s="21" t="s">
        <v>1186</v>
      </c>
      <c r="H1371" s="21">
        <v>106100</v>
      </c>
    </row>
    <row r="1372" spans="1:8" x14ac:dyDescent="0.25">
      <c r="A1372" s="30">
        <v>463238</v>
      </c>
      <c r="B1372" s="30" t="s">
        <v>4891</v>
      </c>
      <c r="C1372" s="30" t="s">
        <v>5129</v>
      </c>
      <c r="D1372" s="72"/>
      <c r="E1372" s="72"/>
      <c r="F1372" s="78"/>
      <c r="G1372" s="72"/>
      <c r="H1372" s="72"/>
    </row>
    <row r="1373" spans="1:8" x14ac:dyDescent="0.25">
      <c r="A1373" s="14">
        <v>106170</v>
      </c>
      <c r="B1373" s="14" t="s">
        <v>19</v>
      </c>
      <c r="C1373" s="14" t="s">
        <v>1188</v>
      </c>
      <c r="D1373" s="14" t="s">
        <v>804</v>
      </c>
      <c r="E1373" s="15"/>
      <c r="F1373" s="16" t="s">
        <v>53</v>
      </c>
      <c r="G1373" s="17"/>
      <c r="H1373" s="17"/>
    </row>
    <row r="1374" spans="1:8" x14ac:dyDescent="0.25">
      <c r="A1374" s="30">
        <v>463239</v>
      </c>
      <c r="B1374" s="30" t="s">
        <v>4891</v>
      </c>
      <c r="C1374" s="30" t="s">
        <v>5130</v>
      </c>
      <c r="D1374" s="72"/>
      <c r="E1374" s="72"/>
      <c r="F1374" s="78"/>
      <c r="G1374" s="72"/>
      <c r="H1374" s="72"/>
    </row>
    <row r="1375" spans="1:8" x14ac:dyDescent="0.25">
      <c r="A1375" s="14">
        <v>106200</v>
      </c>
      <c r="B1375" s="14" t="s">
        <v>19</v>
      </c>
      <c r="C1375" s="14" t="s">
        <v>1189</v>
      </c>
      <c r="D1375" s="14" t="s">
        <v>120</v>
      </c>
      <c r="E1375" s="15" t="s">
        <v>22</v>
      </c>
      <c r="F1375" s="16"/>
      <c r="G1375" s="17"/>
      <c r="H1375" s="17"/>
    </row>
    <row r="1376" spans="1:8" x14ac:dyDescent="0.25">
      <c r="A1376" s="14">
        <v>106300</v>
      </c>
      <c r="B1376" s="14" t="s">
        <v>19</v>
      </c>
      <c r="C1376" s="14" t="s">
        <v>1190</v>
      </c>
      <c r="D1376" s="14" t="s">
        <v>120</v>
      </c>
      <c r="E1376" s="15" t="s">
        <v>301</v>
      </c>
      <c r="F1376" s="16"/>
      <c r="G1376" s="17"/>
      <c r="H1376" s="17"/>
    </row>
    <row r="1377" spans="1:8" x14ac:dyDescent="0.25">
      <c r="A1377" s="14">
        <v>106600</v>
      </c>
      <c r="B1377" s="14" t="s">
        <v>19</v>
      </c>
      <c r="C1377" s="14" t="s">
        <v>1191</v>
      </c>
      <c r="D1377" s="14" t="s">
        <v>120</v>
      </c>
      <c r="E1377" s="15" t="s">
        <v>22</v>
      </c>
      <c r="F1377" s="16"/>
      <c r="G1377" s="17" t="s">
        <v>1192</v>
      </c>
      <c r="H1377" s="17">
        <v>106705</v>
      </c>
    </row>
    <row r="1378" spans="1:8" x14ac:dyDescent="0.25">
      <c r="A1378" s="14">
        <v>106705</v>
      </c>
      <c r="B1378" s="14" t="s">
        <v>63</v>
      </c>
      <c r="C1378" s="14" t="s">
        <v>1192</v>
      </c>
      <c r="D1378" s="14" t="s">
        <v>120</v>
      </c>
      <c r="E1378" s="15" t="s">
        <v>22</v>
      </c>
      <c r="F1378" s="16"/>
      <c r="G1378" s="17"/>
      <c r="H1378" s="17"/>
    </row>
    <row r="1379" spans="1:8" x14ac:dyDescent="0.25">
      <c r="A1379" s="14">
        <v>106700</v>
      </c>
      <c r="B1379" s="14" t="s">
        <v>19</v>
      </c>
      <c r="C1379" s="14" t="s">
        <v>1193</v>
      </c>
      <c r="D1379" s="14" t="s">
        <v>120</v>
      </c>
      <c r="E1379" s="15" t="s">
        <v>22</v>
      </c>
      <c r="F1379" s="16"/>
      <c r="G1379" s="17" t="s">
        <v>1192</v>
      </c>
      <c r="H1379" s="17">
        <v>106705</v>
      </c>
    </row>
    <row r="1380" spans="1:8" x14ac:dyDescent="0.25">
      <c r="A1380" s="14">
        <v>107000</v>
      </c>
      <c r="B1380" s="14" t="s">
        <v>19</v>
      </c>
      <c r="C1380" s="14" t="s">
        <v>1194</v>
      </c>
      <c r="D1380" s="14" t="s">
        <v>120</v>
      </c>
      <c r="E1380" s="15" t="s">
        <v>22</v>
      </c>
      <c r="F1380" s="16"/>
      <c r="G1380" s="17"/>
      <c r="H1380" s="17"/>
    </row>
    <row r="1381" spans="1:8" x14ac:dyDescent="0.25">
      <c r="A1381" s="14">
        <v>107100</v>
      </c>
      <c r="B1381" s="14" t="s">
        <v>19</v>
      </c>
      <c r="C1381" s="14" t="s">
        <v>1195</v>
      </c>
      <c r="D1381" s="14" t="s">
        <v>120</v>
      </c>
      <c r="E1381" s="15" t="s">
        <v>22</v>
      </c>
      <c r="F1381" s="16"/>
      <c r="G1381" s="17" t="s">
        <v>1192</v>
      </c>
      <c r="H1381" s="17">
        <v>106705</v>
      </c>
    </row>
    <row r="1382" spans="1:8" x14ac:dyDescent="0.25">
      <c r="A1382" s="30">
        <v>463240</v>
      </c>
      <c r="B1382" s="30" t="s">
        <v>4891</v>
      </c>
      <c r="C1382" s="30" t="s">
        <v>5131</v>
      </c>
      <c r="D1382" s="72"/>
      <c r="E1382" s="72"/>
      <c r="F1382" s="78"/>
      <c r="G1382" s="72"/>
      <c r="H1382" s="72"/>
    </row>
    <row r="1383" spans="1:8" x14ac:dyDescent="0.25">
      <c r="A1383" s="30">
        <v>463241</v>
      </c>
      <c r="B1383" s="30" t="s">
        <v>4891</v>
      </c>
      <c r="C1383" s="30" t="s">
        <v>5132</v>
      </c>
      <c r="D1383" s="72"/>
      <c r="E1383" s="72"/>
      <c r="F1383" s="78"/>
      <c r="G1383" s="72"/>
      <c r="H1383" s="72"/>
    </row>
    <row r="1384" spans="1:8" x14ac:dyDescent="0.25">
      <c r="A1384" s="14">
        <v>107150</v>
      </c>
      <c r="B1384" s="14" t="s">
        <v>19</v>
      </c>
      <c r="C1384" s="14" t="s">
        <v>1196</v>
      </c>
      <c r="D1384" s="14" t="s">
        <v>1197</v>
      </c>
      <c r="E1384" s="15" t="s">
        <v>27</v>
      </c>
      <c r="F1384" s="16"/>
      <c r="G1384" s="17"/>
      <c r="H1384" s="17"/>
    </row>
    <row r="1385" spans="1:8" x14ac:dyDescent="0.25">
      <c r="A1385" s="30">
        <v>463242</v>
      </c>
      <c r="B1385" s="30" t="s">
        <v>4891</v>
      </c>
      <c r="C1385" s="30" t="s">
        <v>5133</v>
      </c>
      <c r="D1385" s="72"/>
      <c r="E1385" s="72"/>
      <c r="F1385" s="78"/>
      <c r="G1385" s="72"/>
      <c r="H1385" s="72"/>
    </row>
    <row r="1386" spans="1:8" x14ac:dyDescent="0.25">
      <c r="A1386" s="14">
        <v>107200</v>
      </c>
      <c r="B1386" s="14" t="s">
        <v>19</v>
      </c>
      <c r="C1386" s="14" t="s">
        <v>1198</v>
      </c>
      <c r="D1386" s="14" t="s">
        <v>29</v>
      </c>
      <c r="E1386" s="15" t="s">
        <v>22</v>
      </c>
      <c r="F1386" s="16"/>
      <c r="G1386" s="17" t="s">
        <v>1199</v>
      </c>
      <c r="H1386" s="17">
        <v>107270</v>
      </c>
    </row>
    <row r="1387" spans="1:8" x14ac:dyDescent="0.25">
      <c r="A1387" s="18">
        <v>107250</v>
      </c>
      <c r="B1387" s="18" t="s">
        <v>66</v>
      </c>
      <c r="C1387" s="18" t="s">
        <v>1200</v>
      </c>
      <c r="D1387" s="18" t="s">
        <v>29</v>
      </c>
      <c r="E1387" s="19" t="s">
        <v>22</v>
      </c>
      <c r="F1387" s="20"/>
      <c r="G1387" s="21" t="s">
        <v>1198</v>
      </c>
      <c r="H1387" s="21">
        <v>107200</v>
      </c>
    </row>
    <row r="1388" spans="1:8" x14ac:dyDescent="0.25">
      <c r="A1388" s="14">
        <v>107270</v>
      </c>
      <c r="B1388" s="14" t="s">
        <v>63</v>
      </c>
      <c r="C1388" s="14" t="s">
        <v>1199</v>
      </c>
      <c r="D1388" s="14" t="s">
        <v>29</v>
      </c>
      <c r="E1388" s="15" t="s">
        <v>22</v>
      </c>
      <c r="F1388" s="16"/>
      <c r="G1388" s="17"/>
      <c r="H1388" s="17"/>
    </row>
    <row r="1389" spans="1:8" x14ac:dyDescent="0.25">
      <c r="A1389" s="14">
        <v>107300</v>
      </c>
      <c r="B1389" s="14" t="s">
        <v>19</v>
      </c>
      <c r="C1389" s="14" t="s">
        <v>1201</v>
      </c>
      <c r="D1389" s="14" t="s">
        <v>29</v>
      </c>
      <c r="E1389" s="15"/>
      <c r="F1389" s="16" t="s">
        <v>53</v>
      </c>
      <c r="G1389" s="17" t="s">
        <v>1199</v>
      </c>
      <c r="H1389" s="17">
        <v>107270</v>
      </c>
    </row>
    <row r="1390" spans="1:8" x14ac:dyDescent="0.25">
      <c r="A1390" s="14">
        <v>107400</v>
      </c>
      <c r="B1390" s="14" t="s">
        <v>19</v>
      </c>
      <c r="C1390" s="14" t="s">
        <v>1202</v>
      </c>
      <c r="D1390" s="14" t="s">
        <v>29</v>
      </c>
      <c r="E1390" s="15" t="s">
        <v>22</v>
      </c>
      <c r="F1390" s="16"/>
      <c r="G1390" s="17" t="s">
        <v>1199</v>
      </c>
      <c r="H1390" s="17">
        <v>107270</v>
      </c>
    </row>
    <row r="1391" spans="1:8" x14ac:dyDescent="0.25">
      <c r="A1391" s="30">
        <v>463243</v>
      </c>
      <c r="B1391" s="30" t="s">
        <v>4891</v>
      </c>
      <c r="C1391" s="30" t="s">
        <v>5134</v>
      </c>
      <c r="D1391" s="72"/>
      <c r="E1391" s="72"/>
      <c r="F1391" s="78"/>
      <c r="G1391" s="72"/>
      <c r="H1391" s="72"/>
    </row>
    <row r="1392" spans="1:8" x14ac:dyDescent="0.25">
      <c r="A1392" s="14">
        <v>107500</v>
      </c>
      <c r="B1392" s="14" t="s">
        <v>19</v>
      </c>
      <c r="C1392" s="14" t="s">
        <v>1203</v>
      </c>
      <c r="D1392" s="14" t="s">
        <v>46</v>
      </c>
      <c r="E1392" s="15"/>
      <c r="F1392" s="16" t="s">
        <v>53</v>
      </c>
      <c r="G1392" s="17"/>
      <c r="H1392" s="17"/>
    </row>
    <row r="1393" spans="1:8" x14ac:dyDescent="0.25">
      <c r="A1393" s="30">
        <v>463244</v>
      </c>
      <c r="B1393" s="30" t="s">
        <v>4891</v>
      </c>
      <c r="C1393" s="30" t="s">
        <v>5135</v>
      </c>
      <c r="D1393" s="72"/>
      <c r="E1393" s="72"/>
      <c r="F1393" s="78"/>
      <c r="G1393" s="72"/>
      <c r="H1393" s="72"/>
    </row>
    <row r="1394" spans="1:8" x14ac:dyDescent="0.25">
      <c r="A1394" s="30">
        <v>463245</v>
      </c>
      <c r="B1394" s="30" t="s">
        <v>4891</v>
      </c>
      <c r="C1394" s="30" t="s">
        <v>5136</v>
      </c>
      <c r="D1394" s="72"/>
      <c r="E1394" s="72"/>
      <c r="F1394" s="78"/>
      <c r="G1394" s="72"/>
      <c r="H1394" s="72"/>
    </row>
    <row r="1395" spans="1:8" x14ac:dyDescent="0.25">
      <c r="A1395" s="14">
        <v>107700</v>
      </c>
      <c r="B1395" s="14" t="s">
        <v>19</v>
      </c>
      <c r="C1395" s="14" t="s">
        <v>1204</v>
      </c>
      <c r="D1395" s="14" t="s">
        <v>44</v>
      </c>
      <c r="E1395" s="15" t="s">
        <v>22</v>
      </c>
      <c r="F1395" s="16"/>
      <c r="G1395" s="17"/>
      <c r="H1395" s="17"/>
    </row>
    <row r="1396" spans="1:8" x14ac:dyDescent="0.25">
      <c r="A1396" s="30">
        <v>463246</v>
      </c>
      <c r="B1396" s="30" t="s">
        <v>4891</v>
      </c>
      <c r="C1396" s="30" t="s">
        <v>5137</v>
      </c>
      <c r="D1396" s="72"/>
      <c r="E1396" s="72"/>
      <c r="F1396" s="78"/>
      <c r="G1396" s="72"/>
      <c r="H1396" s="72"/>
    </row>
    <row r="1397" spans="1:8" x14ac:dyDescent="0.25">
      <c r="A1397" s="14">
        <v>107800</v>
      </c>
      <c r="B1397" s="14" t="s">
        <v>19</v>
      </c>
      <c r="C1397" s="14" t="s">
        <v>1205</v>
      </c>
      <c r="D1397" s="14" t="s">
        <v>105</v>
      </c>
      <c r="E1397" s="15"/>
      <c r="F1397" s="16" t="s">
        <v>53</v>
      </c>
      <c r="G1397" s="17"/>
      <c r="H1397" s="17"/>
    </row>
    <row r="1398" spans="1:8" s="22" customFormat="1" x14ac:dyDescent="0.25">
      <c r="A1398" s="30">
        <v>463247</v>
      </c>
      <c r="B1398" s="30" t="s">
        <v>4891</v>
      </c>
      <c r="C1398" s="30" t="s">
        <v>5138</v>
      </c>
      <c r="D1398" s="72"/>
      <c r="E1398" s="72"/>
      <c r="F1398" s="78"/>
      <c r="G1398" s="72"/>
      <c r="H1398" s="72"/>
    </row>
    <row r="1399" spans="1:8" x14ac:dyDescent="0.25">
      <c r="A1399" s="30">
        <v>463248</v>
      </c>
      <c r="B1399" s="30" t="s">
        <v>4891</v>
      </c>
      <c r="C1399" s="30" t="s">
        <v>5139</v>
      </c>
      <c r="D1399" s="72"/>
      <c r="E1399" s="72"/>
      <c r="F1399" s="78"/>
      <c r="G1399" s="72"/>
      <c r="H1399" s="72"/>
    </row>
    <row r="1400" spans="1:8" x14ac:dyDescent="0.25">
      <c r="A1400" s="14">
        <v>108200</v>
      </c>
      <c r="B1400" s="14" t="s">
        <v>19</v>
      </c>
      <c r="C1400" s="14" t="s">
        <v>1206</v>
      </c>
      <c r="D1400" s="14" t="s">
        <v>1207</v>
      </c>
      <c r="E1400" s="15" t="s">
        <v>22</v>
      </c>
      <c r="F1400" s="16"/>
      <c r="G1400" s="17"/>
      <c r="H1400" s="17"/>
    </row>
    <row r="1401" spans="1:8" x14ac:dyDescent="0.25">
      <c r="A1401" s="30">
        <v>463249</v>
      </c>
      <c r="B1401" s="30" t="s">
        <v>4891</v>
      </c>
      <c r="C1401" s="30" t="s">
        <v>5140</v>
      </c>
      <c r="D1401" s="72"/>
      <c r="E1401" s="72"/>
      <c r="F1401" s="78"/>
      <c r="G1401" s="72"/>
      <c r="H1401" s="72"/>
    </row>
    <row r="1402" spans="1:8" x14ac:dyDescent="0.25">
      <c r="A1402" s="14">
        <v>108330</v>
      </c>
      <c r="B1402" s="14" t="s">
        <v>63</v>
      </c>
      <c r="C1402" s="14" t="s">
        <v>1209</v>
      </c>
      <c r="D1402" s="14" t="s">
        <v>343</v>
      </c>
      <c r="E1402" s="15" t="s">
        <v>347</v>
      </c>
      <c r="F1402" s="16"/>
      <c r="G1402" s="17"/>
      <c r="H1402" s="17"/>
    </row>
    <row r="1403" spans="1:8" x14ac:dyDescent="0.25">
      <c r="A1403" s="14">
        <v>108300</v>
      </c>
      <c r="B1403" s="14" t="s">
        <v>19</v>
      </c>
      <c r="C1403" s="14" t="s">
        <v>1208</v>
      </c>
      <c r="D1403" s="14" t="s">
        <v>343</v>
      </c>
      <c r="E1403" s="15" t="s">
        <v>107</v>
      </c>
      <c r="F1403" s="16"/>
      <c r="G1403" s="17" t="s">
        <v>1209</v>
      </c>
      <c r="H1403" s="17">
        <v>108330</v>
      </c>
    </row>
    <row r="1404" spans="1:8" x14ac:dyDescent="0.25">
      <c r="A1404" s="14">
        <v>108350</v>
      </c>
      <c r="B1404" s="14" t="s">
        <v>19</v>
      </c>
      <c r="C1404" s="14" t="s">
        <v>1210</v>
      </c>
      <c r="D1404" s="14" t="s">
        <v>343</v>
      </c>
      <c r="E1404" s="15" t="s">
        <v>27</v>
      </c>
      <c r="F1404" s="16"/>
      <c r="G1404" s="17"/>
      <c r="H1404" s="17"/>
    </row>
    <row r="1405" spans="1:8" x14ac:dyDescent="0.25">
      <c r="A1405" s="14">
        <v>108370</v>
      </c>
      <c r="B1405" s="14" t="s">
        <v>19</v>
      </c>
      <c r="C1405" s="14" t="s">
        <v>1211</v>
      </c>
      <c r="D1405" s="14" t="s">
        <v>343</v>
      </c>
      <c r="E1405" s="15" t="s">
        <v>27</v>
      </c>
      <c r="F1405" s="16"/>
      <c r="G1405" s="17" t="s">
        <v>1209</v>
      </c>
      <c r="H1405" s="17">
        <v>108330</v>
      </c>
    </row>
    <row r="1406" spans="1:8" s="22" customFormat="1" x14ac:dyDescent="0.25">
      <c r="A1406" s="14">
        <v>108500</v>
      </c>
      <c r="B1406" s="14" t="s">
        <v>19</v>
      </c>
      <c r="C1406" s="14" t="s">
        <v>1212</v>
      </c>
      <c r="D1406" s="14" t="s">
        <v>343</v>
      </c>
      <c r="E1406" s="15" t="s">
        <v>22</v>
      </c>
      <c r="F1406" s="16"/>
      <c r="G1406" s="17"/>
      <c r="H1406" s="17"/>
    </row>
    <row r="1407" spans="1:8" x14ac:dyDescent="0.25">
      <c r="A1407" s="14">
        <v>108600</v>
      </c>
      <c r="B1407" s="14" t="s">
        <v>19</v>
      </c>
      <c r="C1407" s="14" t="s">
        <v>1213</v>
      </c>
      <c r="D1407" s="14" t="s">
        <v>343</v>
      </c>
      <c r="E1407" s="15" t="s">
        <v>107</v>
      </c>
      <c r="F1407" s="16"/>
      <c r="G1407" s="17"/>
      <c r="H1407" s="17"/>
    </row>
    <row r="1408" spans="1:8" x14ac:dyDescent="0.25">
      <c r="A1408" s="14">
        <v>108750</v>
      </c>
      <c r="B1408" s="14" t="s">
        <v>19</v>
      </c>
      <c r="C1408" s="14" t="s">
        <v>1214</v>
      </c>
      <c r="D1408" s="14" t="s">
        <v>343</v>
      </c>
      <c r="E1408" s="15" t="s">
        <v>27</v>
      </c>
      <c r="F1408" s="16"/>
      <c r="G1408" s="17"/>
      <c r="H1408" s="17"/>
    </row>
    <row r="1409" spans="1:8" x14ac:dyDescent="0.25">
      <c r="A1409" s="14">
        <v>108900</v>
      </c>
      <c r="B1409" s="14" t="s">
        <v>19</v>
      </c>
      <c r="C1409" s="14" t="s">
        <v>1215</v>
      </c>
      <c r="D1409" s="14" t="s">
        <v>343</v>
      </c>
      <c r="E1409" s="15" t="s">
        <v>107</v>
      </c>
      <c r="F1409" s="16"/>
      <c r="G1409" s="17"/>
      <c r="H1409" s="17"/>
    </row>
    <row r="1410" spans="1:8" x14ac:dyDescent="0.25">
      <c r="A1410" s="14">
        <v>109050</v>
      </c>
      <c r="B1410" s="14" t="s">
        <v>19</v>
      </c>
      <c r="C1410" s="14" t="s">
        <v>1216</v>
      </c>
      <c r="D1410" s="14" t="s">
        <v>343</v>
      </c>
      <c r="E1410" s="15" t="s">
        <v>27</v>
      </c>
      <c r="F1410" s="16"/>
      <c r="G1410" s="17" t="s">
        <v>1209</v>
      </c>
      <c r="H1410" s="17">
        <v>108330</v>
      </c>
    </row>
    <row r="1411" spans="1:8" x14ac:dyDescent="0.25">
      <c r="A1411" s="14">
        <v>109100</v>
      </c>
      <c r="B1411" s="14" t="s">
        <v>19</v>
      </c>
      <c r="C1411" s="14" t="s">
        <v>1217</v>
      </c>
      <c r="D1411" s="14" t="s">
        <v>343</v>
      </c>
      <c r="E1411" s="15" t="s">
        <v>107</v>
      </c>
      <c r="F1411" s="16"/>
      <c r="G1411" s="17"/>
      <c r="H1411" s="17"/>
    </row>
    <row r="1412" spans="1:8" x14ac:dyDescent="0.25">
      <c r="A1412" s="14">
        <v>109200</v>
      </c>
      <c r="B1412" s="14" t="s">
        <v>19</v>
      </c>
      <c r="C1412" s="14" t="s">
        <v>1218</v>
      </c>
      <c r="D1412" s="14" t="s">
        <v>343</v>
      </c>
      <c r="E1412" s="15" t="s">
        <v>27</v>
      </c>
      <c r="F1412" s="16"/>
      <c r="G1412" s="17"/>
      <c r="H1412" s="17"/>
    </row>
    <row r="1413" spans="1:8" x14ac:dyDescent="0.25">
      <c r="A1413" s="14">
        <v>109300</v>
      </c>
      <c r="B1413" s="14" t="s">
        <v>19</v>
      </c>
      <c r="C1413" s="14" t="s">
        <v>1219</v>
      </c>
      <c r="D1413" s="14" t="s">
        <v>343</v>
      </c>
      <c r="E1413" s="15" t="s">
        <v>107</v>
      </c>
      <c r="F1413" s="16"/>
      <c r="G1413" s="17"/>
      <c r="H1413" s="17"/>
    </row>
    <row r="1414" spans="1:8" x14ac:dyDescent="0.25">
      <c r="A1414" s="14">
        <v>109400</v>
      </c>
      <c r="B1414" s="14" t="s">
        <v>19</v>
      </c>
      <c r="C1414" s="14" t="s">
        <v>1220</v>
      </c>
      <c r="D1414" s="14" t="s">
        <v>343</v>
      </c>
      <c r="E1414" s="15" t="s">
        <v>22</v>
      </c>
      <c r="F1414" s="16"/>
      <c r="G1414" s="17"/>
      <c r="H1414" s="17"/>
    </row>
    <row r="1415" spans="1:8" x14ac:dyDescent="0.25">
      <c r="A1415" s="14">
        <v>109500</v>
      </c>
      <c r="B1415" s="14" t="s">
        <v>19</v>
      </c>
      <c r="C1415" s="14" t="s">
        <v>1221</v>
      </c>
      <c r="D1415" s="14" t="s">
        <v>343</v>
      </c>
      <c r="E1415" s="15" t="s">
        <v>107</v>
      </c>
      <c r="F1415" s="16"/>
      <c r="G1415" s="17" t="s">
        <v>1209</v>
      </c>
      <c r="H1415" s="17">
        <v>108330</v>
      </c>
    </row>
    <row r="1416" spans="1:8" x14ac:dyDescent="0.25">
      <c r="A1416" s="14">
        <v>109600</v>
      </c>
      <c r="B1416" s="14" t="s">
        <v>19</v>
      </c>
      <c r="C1416" s="14" t="s">
        <v>1222</v>
      </c>
      <c r="D1416" s="14" t="s">
        <v>343</v>
      </c>
      <c r="E1416" s="15" t="s">
        <v>107</v>
      </c>
      <c r="F1416" s="16"/>
      <c r="G1416" s="17"/>
      <c r="H1416" s="17"/>
    </row>
    <row r="1417" spans="1:8" x14ac:dyDescent="0.25">
      <c r="A1417" s="14">
        <v>109700</v>
      </c>
      <c r="B1417" s="14" t="s">
        <v>19</v>
      </c>
      <c r="C1417" s="14" t="s">
        <v>1223</v>
      </c>
      <c r="D1417" s="14" t="s">
        <v>343</v>
      </c>
      <c r="E1417" s="15" t="s">
        <v>27</v>
      </c>
      <c r="F1417" s="16"/>
      <c r="G1417" s="17" t="s">
        <v>1209</v>
      </c>
      <c r="H1417" s="17">
        <v>108330</v>
      </c>
    </row>
    <row r="1418" spans="1:8" x14ac:dyDescent="0.25">
      <c r="A1418" s="14">
        <v>109750</v>
      </c>
      <c r="B1418" s="14" t="s">
        <v>19</v>
      </c>
      <c r="C1418" s="14" t="s">
        <v>1224</v>
      </c>
      <c r="D1418" s="14" t="s">
        <v>343</v>
      </c>
      <c r="E1418" s="15" t="s">
        <v>27</v>
      </c>
      <c r="F1418" s="16"/>
      <c r="G1418" s="17"/>
      <c r="H1418" s="17"/>
    </row>
    <row r="1419" spans="1:8" x14ac:dyDescent="0.25">
      <c r="A1419" s="14">
        <v>109800</v>
      </c>
      <c r="B1419" s="14" t="s">
        <v>19</v>
      </c>
      <c r="C1419" s="14" t="s">
        <v>1225</v>
      </c>
      <c r="D1419" s="14" t="s">
        <v>343</v>
      </c>
      <c r="E1419" s="15" t="s">
        <v>107</v>
      </c>
      <c r="F1419" s="16"/>
      <c r="G1419" s="17"/>
      <c r="H1419" s="17"/>
    </row>
    <row r="1420" spans="1:8" s="22" customFormat="1" x14ac:dyDescent="0.25">
      <c r="A1420" s="14">
        <v>109900</v>
      </c>
      <c r="B1420" s="14" t="s">
        <v>19</v>
      </c>
      <c r="C1420" s="14" t="s">
        <v>1226</v>
      </c>
      <c r="D1420" s="14" t="s">
        <v>343</v>
      </c>
      <c r="E1420" s="15" t="s">
        <v>27</v>
      </c>
      <c r="F1420" s="16"/>
      <c r="G1420" s="17" t="s">
        <v>1209</v>
      </c>
      <c r="H1420" s="17">
        <v>108330</v>
      </c>
    </row>
    <row r="1421" spans="1:8" x14ac:dyDescent="0.25">
      <c r="A1421" s="14">
        <v>109950</v>
      </c>
      <c r="B1421" s="14" t="s">
        <v>19</v>
      </c>
      <c r="C1421" s="14" t="s">
        <v>1227</v>
      </c>
      <c r="D1421" s="14" t="s">
        <v>343</v>
      </c>
      <c r="E1421" s="15" t="s">
        <v>22</v>
      </c>
      <c r="F1421" s="16"/>
      <c r="G1421" s="17" t="s">
        <v>1209</v>
      </c>
      <c r="H1421" s="17">
        <v>108330</v>
      </c>
    </row>
    <row r="1422" spans="1:8" x14ac:dyDescent="0.25">
      <c r="A1422" s="14">
        <v>110000</v>
      </c>
      <c r="B1422" s="14" t="s">
        <v>19</v>
      </c>
      <c r="C1422" s="14" t="s">
        <v>1228</v>
      </c>
      <c r="D1422" s="14" t="s">
        <v>343</v>
      </c>
      <c r="E1422" s="15" t="s">
        <v>107</v>
      </c>
      <c r="F1422" s="16"/>
      <c r="G1422" s="17"/>
      <c r="H1422" s="17"/>
    </row>
    <row r="1423" spans="1:8" x14ac:dyDescent="0.25">
      <c r="A1423" s="14">
        <v>110100</v>
      </c>
      <c r="B1423" s="14" t="s">
        <v>19</v>
      </c>
      <c r="C1423" s="14" t="s">
        <v>1229</v>
      </c>
      <c r="D1423" s="14" t="s">
        <v>343</v>
      </c>
      <c r="E1423" s="15" t="s">
        <v>107</v>
      </c>
      <c r="F1423" s="16"/>
      <c r="G1423" s="17"/>
      <c r="H1423" s="17"/>
    </row>
    <row r="1424" spans="1:8" x14ac:dyDescent="0.25">
      <c r="A1424" s="30">
        <v>463250</v>
      </c>
      <c r="B1424" s="30" t="s">
        <v>4891</v>
      </c>
      <c r="C1424" s="30" t="s">
        <v>5141</v>
      </c>
      <c r="D1424" s="72"/>
      <c r="E1424" s="72"/>
      <c r="F1424" s="78"/>
      <c r="G1424" s="72"/>
      <c r="H1424" s="72"/>
    </row>
    <row r="1425" spans="1:8" x14ac:dyDescent="0.25">
      <c r="A1425" s="14">
        <v>110200</v>
      </c>
      <c r="B1425" s="14" t="s">
        <v>19</v>
      </c>
      <c r="C1425" s="14" t="s">
        <v>1230</v>
      </c>
      <c r="D1425" s="14" t="s">
        <v>383</v>
      </c>
      <c r="E1425" s="15" t="s">
        <v>22</v>
      </c>
      <c r="F1425" s="16"/>
      <c r="G1425" s="17"/>
      <c r="H1425" s="17"/>
    </row>
    <row r="1426" spans="1:8" x14ac:dyDescent="0.25">
      <c r="A1426" s="30">
        <v>463251</v>
      </c>
      <c r="B1426" s="30" t="s">
        <v>4891</v>
      </c>
      <c r="C1426" s="30" t="s">
        <v>5142</v>
      </c>
      <c r="D1426" s="72"/>
      <c r="E1426" s="72"/>
      <c r="F1426" s="78"/>
      <c r="G1426" s="72"/>
      <c r="H1426" s="72"/>
    </row>
    <row r="1427" spans="1:8" x14ac:dyDescent="0.25">
      <c r="A1427" s="30">
        <v>463252</v>
      </c>
      <c r="B1427" s="30" t="s">
        <v>4891</v>
      </c>
      <c r="C1427" s="30" t="s">
        <v>5143</v>
      </c>
      <c r="D1427" s="72"/>
      <c r="E1427" s="72"/>
      <c r="F1427" s="78"/>
      <c r="G1427" s="72"/>
      <c r="H1427" s="72"/>
    </row>
    <row r="1428" spans="1:8" x14ac:dyDescent="0.25">
      <c r="A1428" s="14">
        <v>110300</v>
      </c>
      <c r="B1428" s="14" t="s">
        <v>19</v>
      </c>
      <c r="C1428" s="14" t="s">
        <v>1231</v>
      </c>
      <c r="D1428" s="14" t="s">
        <v>46</v>
      </c>
      <c r="E1428" s="15" t="s">
        <v>22</v>
      </c>
      <c r="F1428" s="16"/>
      <c r="G1428" s="17"/>
      <c r="H1428" s="17"/>
    </row>
    <row r="1429" spans="1:8" x14ac:dyDescent="0.25">
      <c r="A1429" s="14">
        <v>110400</v>
      </c>
      <c r="B1429" s="14" t="s">
        <v>19</v>
      </c>
      <c r="C1429" s="14" t="s">
        <v>1232</v>
      </c>
      <c r="D1429" s="14" t="s">
        <v>46</v>
      </c>
      <c r="E1429" s="15" t="s">
        <v>22</v>
      </c>
      <c r="F1429" s="16"/>
      <c r="G1429" s="17"/>
      <c r="H1429" s="17"/>
    </row>
    <row r="1430" spans="1:8" x14ac:dyDescent="0.25">
      <c r="A1430" s="30">
        <v>463253</v>
      </c>
      <c r="B1430" s="30" t="s">
        <v>4891</v>
      </c>
      <c r="C1430" s="30" t="s">
        <v>5144</v>
      </c>
      <c r="D1430" s="72"/>
      <c r="E1430" s="72"/>
      <c r="F1430" s="78"/>
      <c r="G1430" s="72"/>
      <c r="H1430" s="72"/>
    </row>
    <row r="1431" spans="1:8" x14ac:dyDescent="0.25">
      <c r="A1431" s="14">
        <v>110550</v>
      </c>
      <c r="B1431" s="14" t="s">
        <v>19</v>
      </c>
      <c r="C1431" s="14" t="s">
        <v>1233</v>
      </c>
      <c r="D1431" s="14" t="s">
        <v>123</v>
      </c>
      <c r="E1431" s="15" t="s">
        <v>27</v>
      </c>
      <c r="F1431" s="16"/>
      <c r="G1431" s="17"/>
      <c r="H1431" s="17"/>
    </row>
    <row r="1432" spans="1:8" x14ac:dyDescent="0.25">
      <c r="A1432" s="30">
        <v>463254</v>
      </c>
      <c r="B1432" s="30" t="s">
        <v>4891</v>
      </c>
      <c r="C1432" s="30" t="s">
        <v>5145</v>
      </c>
      <c r="D1432" s="72"/>
      <c r="E1432" s="72"/>
      <c r="F1432" s="78"/>
      <c r="G1432" s="72"/>
      <c r="H1432" s="72"/>
    </row>
    <row r="1433" spans="1:8" x14ac:dyDescent="0.25">
      <c r="A1433" s="30">
        <v>463255</v>
      </c>
      <c r="B1433" s="30" t="s">
        <v>4891</v>
      </c>
      <c r="C1433" s="30" t="s">
        <v>5146</v>
      </c>
      <c r="D1433" s="72"/>
      <c r="E1433" s="72"/>
      <c r="F1433" s="78"/>
      <c r="G1433" s="72"/>
      <c r="H1433" s="72"/>
    </row>
    <row r="1434" spans="1:8" x14ac:dyDescent="0.25">
      <c r="A1434" s="14">
        <v>112400</v>
      </c>
      <c r="B1434" s="14" t="s">
        <v>19</v>
      </c>
      <c r="C1434" s="14" t="s">
        <v>1234</v>
      </c>
      <c r="D1434" s="14" t="s">
        <v>76</v>
      </c>
      <c r="E1434" s="15" t="s">
        <v>22</v>
      </c>
      <c r="F1434" s="16"/>
      <c r="G1434" s="17"/>
      <c r="H1434" s="17"/>
    </row>
    <row r="1435" spans="1:8" x14ac:dyDescent="0.25">
      <c r="A1435" s="30">
        <v>463256</v>
      </c>
      <c r="B1435" s="30" t="s">
        <v>4891</v>
      </c>
      <c r="C1435" s="30" t="s">
        <v>5147</v>
      </c>
      <c r="D1435" s="72"/>
      <c r="E1435" s="72"/>
      <c r="F1435" s="78"/>
      <c r="G1435" s="72"/>
      <c r="H1435" s="72"/>
    </row>
    <row r="1436" spans="1:8" x14ac:dyDescent="0.25">
      <c r="A1436" s="14">
        <v>112500</v>
      </c>
      <c r="B1436" s="14" t="s">
        <v>19</v>
      </c>
      <c r="C1436" s="14" t="s">
        <v>1235</v>
      </c>
      <c r="D1436" s="14" t="s">
        <v>694</v>
      </c>
      <c r="E1436" s="15" t="s">
        <v>22</v>
      </c>
      <c r="F1436" s="16"/>
      <c r="G1436" s="17"/>
      <c r="H1436" s="17"/>
    </row>
    <row r="1437" spans="1:8" x14ac:dyDescent="0.25">
      <c r="A1437" s="14">
        <v>112600</v>
      </c>
      <c r="B1437" s="14" t="s">
        <v>19</v>
      </c>
      <c r="C1437" s="14" t="s">
        <v>1236</v>
      </c>
      <c r="D1437" s="14" t="s">
        <v>694</v>
      </c>
      <c r="E1437" s="15" t="s">
        <v>22</v>
      </c>
      <c r="F1437" s="16"/>
      <c r="G1437" s="17"/>
      <c r="H1437" s="17"/>
    </row>
    <row r="1438" spans="1:8" x14ac:dyDescent="0.25">
      <c r="A1438" s="30">
        <v>463257</v>
      </c>
      <c r="B1438" s="30" t="s">
        <v>4891</v>
      </c>
      <c r="C1438" s="30" t="s">
        <v>5148</v>
      </c>
      <c r="D1438" s="72"/>
      <c r="E1438" s="72"/>
      <c r="F1438" s="78"/>
      <c r="G1438" s="72"/>
      <c r="H1438" s="72"/>
    </row>
    <row r="1439" spans="1:8" x14ac:dyDescent="0.25">
      <c r="A1439" s="30">
        <v>463258</v>
      </c>
      <c r="B1439" s="30" t="s">
        <v>4891</v>
      </c>
      <c r="C1439" s="30" t="s">
        <v>5149</v>
      </c>
      <c r="D1439" s="72"/>
      <c r="E1439" s="72"/>
      <c r="F1439" s="78"/>
      <c r="G1439" s="72"/>
      <c r="H1439" s="72"/>
    </row>
    <row r="1440" spans="1:8" x14ac:dyDescent="0.25">
      <c r="A1440" s="14">
        <v>112700</v>
      </c>
      <c r="B1440" s="14" t="s">
        <v>19</v>
      </c>
      <c r="C1440" s="14" t="s">
        <v>1237</v>
      </c>
      <c r="D1440" s="14" t="s">
        <v>29</v>
      </c>
      <c r="E1440" s="15" t="s">
        <v>27</v>
      </c>
      <c r="F1440" s="16"/>
      <c r="G1440" s="17"/>
      <c r="H1440" s="17"/>
    </row>
    <row r="1441" spans="1:8" x14ac:dyDescent="0.25">
      <c r="A1441" s="30">
        <v>463259</v>
      </c>
      <c r="B1441" s="30" t="s">
        <v>4891</v>
      </c>
      <c r="C1441" s="30" t="s">
        <v>5150</v>
      </c>
      <c r="D1441" s="72"/>
      <c r="E1441" s="72"/>
      <c r="F1441" s="78"/>
      <c r="G1441" s="72"/>
      <c r="H1441" s="72"/>
    </row>
    <row r="1442" spans="1:8" x14ac:dyDescent="0.25">
      <c r="A1442" s="14">
        <v>112800</v>
      </c>
      <c r="B1442" s="14" t="s">
        <v>19</v>
      </c>
      <c r="C1442" s="14" t="s">
        <v>1238</v>
      </c>
      <c r="D1442" s="14" t="s">
        <v>46</v>
      </c>
      <c r="E1442" s="15" t="s">
        <v>22</v>
      </c>
      <c r="F1442" s="16"/>
      <c r="G1442" s="17"/>
      <c r="H1442" s="17"/>
    </row>
    <row r="1443" spans="1:8" x14ac:dyDescent="0.25">
      <c r="A1443" s="14">
        <v>112900</v>
      </c>
      <c r="B1443" s="14" t="s">
        <v>19</v>
      </c>
      <c r="C1443" s="14" t="s">
        <v>1239</v>
      </c>
      <c r="D1443" s="14" t="s">
        <v>46</v>
      </c>
      <c r="E1443" s="15" t="s">
        <v>27</v>
      </c>
      <c r="F1443" s="16"/>
      <c r="G1443" s="17"/>
      <c r="H1443" s="17"/>
    </row>
    <row r="1444" spans="1:8" x14ac:dyDescent="0.25">
      <c r="A1444" s="14">
        <v>113000</v>
      </c>
      <c r="B1444" s="14" t="s">
        <v>19</v>
      </c>
      <c r="C1444" s="14" t="s">
        <v>1240</v>
      </c>
      <c r="D1444" s="14" t="s">
        <v>46</v>
      </c>
      <c r="E1444" s="15" t="s">
        <v>22</v>
      </c>
      <c r="F1444" s="16"/>
      <c r="G1444" s="17"/>
      <c r="H1444" s="17"/>
    </row>
    <row r="1445" spans="1:8" x14ac:dyDescent="0.25">
      <c r="A1445" s="30">
        <v>463260</v>
      </c>
      <c r="B1445" s="30" t="s">
        <v>4891</v>
      </c>
      <c r="C1445" s="30" t="s">
        <v>5151</v>
      </c>
      <c r="D1445" s="72"/>
      <c r="E1445" s="72"/>
      <c r="F1445" s="78"/>
      <c r="G1445" s="72"/>
      <c r="H1445" s="72"/>
    </row>
    <row r="1446" spans="1:8" x14ac:dyDescent="0.25">
      <c r="A1446" s="14">
        <v>113100</v>
      </c>
      <c r="B1446" s="14" t="s">
        <v>19</v>
      </c>
      <c r="C1446" s="14" t="s">
        <v>1241</v>
      </c>
      <c r="D1446" s="14" t="s">
        <v>46</v>
      </c>
      <c r="E1446" s="15" t="s">
        <v>301</v>
      </c>
      <c r="F1446" s="16"/>
      <c r="G1446" s="17"/>
      <c r="H1446" s="17"/>
    </row>
    <row r="1447" spans="1:8" x14ac:dyDescent="0.25">
      <c r="A1447" s="14">
        <v>113200</v>
      </c>
      <c r="B1447" s="14" t="s">
        <v>19</v>
      </c>
      <c r="C1447" s="14" t="s">
        <v>1242</v>
      </c>
      <c r="D1447" s="14" t="s">
        <v>46</v>
      </c>
      <c r="E1447" s="15" t="s">
        <v>107</v>
      </c>
      <c r="F1447" s="16"/>
      <c r="G1447" s="17"/>
      <c r="H1447" s="17"/>
    </row>
    <row r="1448" spans="1:8" x14ac:dyDescent="0.25">
      <c r="A1448" s="30">
        <v>463261</v>
      </c>
      <c r="B1448" s="30" t="s">
        <v>4891</v>
      </c>
      <c r="C1448" s="30" t="s">
        <v>5152</v>
      </c>
      <c r="D1448" s="72"/>
      <c r="E1448" s="72"/>
      <c r="F1448" s="78"/>
      <c r="G1448" s="72"/>
      <c r="H1448" s="72"/>
    </row>
    <row r="1449" spans="1:8" x14ac:dyDescent="0.25">
      <c r="A1449" s="14">
        <v>113300</v>
      </c>
      <c r="B1449" s="14" t="s">
        <v>19</v>
      </c>
      <c r="C1449" s="14" t="s">
        <v>1243</v>
      </c>
      <c r="D1449" s="14" t="s">
        <v>120</v>
      </c>
      <c r="E1449" s="15" t="s">
        <v>22</v>
      </c>
      <c r="F1449" s="16"/>
      <c r="G1449" s="17"/>
      <c r="H1449" s="17"/>
    </row>
    <row r="1450" spans="1:8" s="22" customFormat="1" x14ac:dyDescent="0.25">
      <c r="A1450" s="30">
        <v>463262</v>
      </c>
      <c r="B1450" s="30" t="s">
        <v>4891</v>
      </c>
      <c r="C1450" s="30" t="s">
        <v>5153</v>
      </c>
      <c r="D1450" s="72"/>
      <c r="E1450" s="72"/>
      <c r="F1450" s="78"/>
      <c r="G1450" s="72"/>
      <c r="H1450" s="72"/>
    </row>
    <row r="1451" spans="1:8" x14ac:dyDescent="0.25">
      <c r="A1451" s="14">
        <v>113350</v>
      </c>
      <c r="B1451" s="14" t="s">
        <v>19</v>
      </c>
      <c r="C1451" s="14" t="s">
        <v>1244</v>
      </c>
      <c r="D1451" s="14" t="s">
        <v>1245</v>
      </c>
      <c r="E1451" s="15" t="s">
        <v>27</v>
      </c>
      <c r="F1451" s="16"/>
      <c r="G1451" s="17"/>
      <c r="H1451" s="17"/>
    </row>
    <row r="1452" spans="1:8" x14ac:dyDescent="0.25">
      <c r="A1452" s="30">
        <v>463263</v>
      </c>
      <c r="B1452" s="30" t="s">
        <v>4891</v>
      </c>
      <c r="C1452" s="30" t="s">
        <v>5154</v>
      </c>
      <c r="D1452" s="72"/>
      <c r="E1452" s="72"/>
      <c r="F1452" s="78"/>
      <c r="G1452" s="72"/>
      <c r="H1452" s="72"/>
    </row>
    <row r="1453" spans="1:8" s="22" customFormat="1" x14ac:dyDescent="0.25">
      <c r="A1453" s="14">
        <v>113600</v>
      </c>
      <c r="B1453" s="14" t="s">
        <v>604</v>
      </c>
      <c r="C1453" s="14" t="s">
        <v>1249</v>
      </c>
      <c r="D1453" s="14" t="s">
        <v>1247</v>
      </c>
      <c r="E1453" s="15" t="s">
        <v>22</v>
      </c>
      <c r="F1453" s="16"/>
      <c r="G1453" s="17"/>
      <c r="H1453" s="17"/>
    </row>
    <row r="1454" spans="1:8" x14ac:dyDescent="0.25">
      <c r="A1454" s="14">
        <v>113400</v>
      </c>
      <c r="B1454" s="14" t="s">
        <v>19</v>
      </c>
      <c r="C1454" s="14" t="s">
        <v>1246</v>
      </c>
      <c r="D1454" s="14" t="s">
        <v>1247</v>
      </c>
      <c r="E1454" s="15" t="s">
        <v>22</v>
      </c>
      <c r="F1454" s="16"/>
      <c r="G1454" s="17"/>
      <c r="H1454" s="17"/>
    </row>
    <row r="1455" spans="1:8" x14ac:dyDescent="0.25">
      <c r="A1455" s="14">
        <v>113500</v>
      </c>
      <c r="B1455" s="14" t="s">
        <v>19</v>
      </c>
      <c r="C1455" s="14" t="s">
        <v>1248</v>
      </c>
      <c r="D1455" s="14" t="s">
        <v>1247</v>
      </c>
      <c r="E1455" s="15" t="s">
        <v>22</v>
      </c>
      <c r="F1455" s="16"/>
      <c r="G1455" s="17"/>
      <c r="H1455" s="17"/>
    </row>
    <row r="1456" spans="1:8" x14ac:dyDescent="0.25">
      <c r="A1456" s="30">
        <v>463264</v>
      </c>
      <c r="B1456" s="30" t="s">
        <v>4891</v>
      </c>
      <c r="C1456" s="30" t="s">
        <v>5155</v>
      </c>
      <c r="D1456" s="72"/>
      <c r="E1456" s="72"/>
      <c r="F1456" s="78"/>
      <c r="G1456" s="72"/>
      <c r="H1456" s="72"/>
    </row>
    <row r="1457" spans="1:8" x14ac:dyDescent="0.25">
      <c r="A1457" s="14">
        <v>113700</v>
      </c>
      <c r="B1457" s="14" t="s">
        <v>19</v>
      </c>
      <c r="C1457" s="14" t="s">
        <v>1250</v>
      </c>
      <c r="D1457" s="14" t="s">
        <v>46</v>
      </c>
      <c r="E1457" s="15" t="s">
        <v>22</v>
      </c>
      <c r="F1457" s="16"/>
      <c r="G1457" s="17"/>
      <c r="H1457" s="17"/>
    </row>
    <row r="1458" spans="1:8" x14ac:dyDescent="0.25">
      <c r="A1458" s="14">
        <v>113800</v>
      </c>
      <c r="B1458" s="14" t="s">
        <v>19</v>
      </c>
      <c r="C1458" s="14" t="s">
        <v>1251</v>
      </c>
      <c r="D1458" s="14" t="s">
        <v>46</v>
      </c>
      <c r="E1458" s="15" t="s">
        <v>22</v>
      </c>
      <c r="F1458" s="16"/>
      <c r="G1458" s="17"/>
      <c r="H1458" s="17"/>
    </row>
    <row r="1459" spans="1:8" x14ac:dyDescent="0.25">
      <c r="A1459" s="14">
        <v>113900</v>
      </c>
      <c r="B1459" s="14" t="s">
        <v>19</v>
      </c>
      <c r="C1459" s="14" t="s">
        <v>1252</v>
      </c>
      <c r="D1459" s="14" t="s">
        <v>46</v>
      </c>
      <c r="E1459" s="15" t="s">
        <v>22</v>
      </c>
      <c r="F1459" s="16"/>
      <c r="G1459" s="17"/>
      <c r="H1459" s="17"/>
    </row>
    <row r="1460" spans="1:8" x14ac:dyDescent="0.25">
      <c r="A1460" s="14">
        <v>114000</v>
      </c>
      <c r="B1460" s="14" t="s">
        <v>19</v>
      </c>
      <c r="C1460" s="14" t="s">
        <v>1253</v>
      </c>
      <c r="D1460" s="14" t="s">
        <v>46</v>
      </c>
      <c r="E1460" s="15" t="s">
        <v>22</v>
      </c>
      <c r="F1460" s="16"/>
      <c r="G1460" s="17"/>
      <c r="H1460" s="17"/>
    </row>
    <row r="1461" spans="1:8" x14ac:dyDescent="0.25">
      <c r="A1461" s="14">
        <v>114100</v>
      </c>
      <c r="B1461" s="14" t="s">
        <v>55</v>
      </c>
      <c r="C1461" s="14" t="s">
        <v>1254</v>
      </c>
      <c r="D1461" s="14" t="s">
        <v>46</v>
      </c>
      <c r="E1461" s="15" t="s">
        <v>22</v>
      </c>
      <c r="F1461" s="16"/>
      <c r="G1461" s="17" t="s">
        <v>1253</v>
      </c>
      <c r="H1461" s="17">
        <v>114000</v>
      </c>
    </row>
    <row r="1462" spans="1:8" x14ac:dyDescent="0.25">
      <c r="A1462" s="14">
        <v>114200</v>
      </c>
      <c r="B1462" s="14" t="s">
        <v>55</v>
      </c>
      <c r="C1462" s="14" t="s">
        <v>1255</v>
      </c>
      <c r="D1462" s="14" t="s">
        <v>46</v>
      </c>
      <c r="E1462" s="15" t="s">
        <v>22</v>
      </c>
      <c r="F1462" s="16"/>
      <c r="G1462" s="17" t="s">
        <v>1253</v>
      </c>
      <c r="H1462" s="17">
        <v>114000</v>
      </c>
    </row>
    <row r="1463" spans="1:8" s="22" customFormat="1" x14ac:dyDescent="0.25">
      <c r="A1463" s="14">
        <v>114300</v>
      </c>
      <c r="B1463" s="14" t="s">
        <v>19</v>
      </c>
      <c r="C1463" s="14" t="s">
        <v>1256</v>
      </c>
      <c r="D1463" s="14" t="s">
        <v>46</v>
      </c>
      <c r="E1463" s="15" t="s">
        <v>22</v>
      </c>
      <c r="F1463" s="16"/>
      <c r="G1463" s="17"/>
      <c r="H1463" s="17"/>
    </row>
    <row r="1464" spans="1:8" x14ac:dyDescent="0.25">
      <c r="A1464" s="14">
        <v>114400</v>
      </c>
      <c r="B1464" s="14" t="s">
        <v>19</v>
      </c>
      <c r="C1464" s="14" t="s">
        <v>1257</v>
      </c>
      <c r="D1464" s="14" t="s">
        <v>46</v>
      </c>
      <c r="E1464" s="15" t="s">
        <v>22</v>
      </c>
      <c r="F1464" s="16"/>
      <c r="G1464" s="17"/>
      <c r="H1464" s="17"/>
    </row>
    <row r="1465" spans="1:8" x14ac:dyDescent="0.25">
      <c r="A1465" s="14">
        <v>114600</v>
      </c>
      <c r="B1465" s="14" t="s">
        <v>19</v>
      </c>
      <c r="C1465" s="14" t="s">
        <v>1258</v>
      </c>
      <c r="D1465" s="14" t="s">
        <v>46</v>
      </c>
      <c r="E1465" s="15"/>
      <c r="F1465" s="16" t="s">
        <v>53</v>
      </c>
      <c r="G1465" s="17"/>
      <c r="H1465" s="17"/>
    </row>
    <row r="1466" spans="1:8" x14ac:dyDescent="0.25">
      <c r="A1466" s="14">
        <v>114700</v>
      </c>
      <c r="B1466" s="14" t="s">
        <v>19</v>
      </c>
      <c r="C1466" s="14" t="s">
        <v>1259</v>
      </c>
      <c r="D1466" s="14" t="s">
        <v>46</v>
      </c>
      <c r="E1466" s="15" t="s">
        <v>22</v>
      </c>
      <c r="F1466" s="16"/>
      <c r="G1466" s="17"/>
      <c r="H1466" s="17"/>
    </row>
    <row r="1467" spans="1:8" x14ac:dyDescent="0.25">
      <c r="A1467" s="14">
        <v>114800</v>
      </c>
      <c r="B1467" s="14" t="s">
        <v>19</v>
      </c>
      <c r="C1467" s="14" t="s">
        <v>1260</v>
      </c>
      <c r="D1467" s="14" t="s">
        <v>46</v>
      </c>
      <c r="E1467" s="15" t="s">
        <v>22</v>
      </c>
      <c r="F1467" s="16"/>
      <c r="G1467" s="17"/>
      <c r="H1467" s="17"/>
    </row>
    <row r="1468" spans="1:8" x14ac:dyDescent="0.25">
      <c r="A1468" s="14">
        <v>114900</v>
      </c>
      <c r="B1468" s="14" t="s">
        <v>19</v>
      </c>
      <c r="C1468" s="14" t="s">
        <v>1261</v>
      </c>
      <c r="D1468" s="14" t="s">
        <v>46</v>
      </c>
      <c r="E1468" s="15" t="s">
        <v>22</v>
      </c>
      <c r="F1468" s="16"/>
      <c r="G1468" s="17"/>
      <c r="H1468" s="17"/>
    </row>
    <row r="1469" spans="1:8" x14ac:dyDescent="0.25">
      <c r="A1469" s="14">
        <v>115000</v>
      </c>
      <c r="B1469" s="14" t="s">
        <v>19</v>
      </c>
      <c r="C1469" s="14" t="s">
        <v>1262</v>
      </c>
      <c r="D1469" s="14" t="s">
        <v>46</v>
      </c>
      <c r="E1469" s="15"/>
      <c r="F1469" s="16" t="s">
        <v>53</v>
      </c>
      <c r="G1469" s="17"/>
      <c r="H1469" s="17"/>
    </row>
    <row r="1470" spans="1:8" x14ac:dyDescent="0.25">
      <c r="A1470" s="14">
        <v>115100</v>
      </c>
      <c r="B1470" s="14" t="s">
        <v>19</v>
      </c>
      <c r="C1470" s="14" t="s">
        <v>1263</v>
      </c>
      <c r="D1470" s="14" t="s">
        <v>46</v>
      </c>
      <c r="E1470" s="15" t="s">
        <v>22</v>
      </c>
      <c r="F1470" s="16"/>
      <c r="G1470" s="17"/>
      <c r="H1470" s="17"/>
    </row>
    <row r="1471" spans="1:8" x14ac:dyDescent="0.25">
      <c r="A1471" s="14">
        <v>115300</v>
      </c>
      <c r="B1471" s="14" t="s">
        <v>19</v>
      </c>
      <c r="C1471" s="14" t="s">
        <v>1264</v>
      </c>
      <c r="D1471" s="14" t="s">
        <v>46</v>
      </c>
      <c r="E1471" s="15" t="s">
        <v>22</v>
      </c>
      <c r="F1471" s="16"/>
      <c r="G1471" s="17"/>
      <c r="H1471" s="17"/>
    </row>
    <row r="1472" spans="1:8" x14ac:dyDescent="0.25">
      <c r="A1472" s="14">
        <v>115400</v>
      </c>
      <c r="B1472" s="14" t="s">
        <v>19</v>
      </c>
      <c r="C1472" s="14" t="s">
        <v>1265</v>
      </c>
      <c r="D1472" s="14" t="s">
        <v>46</v>
      </c>
      <c r="E1472" s="15" t="s">
        <v>22</v>
      </c>
      <c r="F1472" s="16"/>
      <c r="G1472" s="17"/>
      <c r="H1472" s="17"/>
    </row>
    <row r="1473" spans="1:8" x14ac:dyDescent="0.25">
      <c r="A1473" s="14">
        <v>115500</v>
      </c>
      <c r="B1473" s="14" t="s">
        <v>19</v>
      </c>
      <c r="C1473" s="14" t="s">
        <v>1266</v>
      </c>
      <c r="D1473" s="14" t="s">
        <v>46</v>
      </c>
      <c r="E1473" s="15" t="s">
        <v>22</v>
      </c>
      <c r="F1473" s="16"/>
      <c r="G1473" s="17"/>
      <c r="H1473" s="17"/>
    </row>
    <row r="1474" spans="1:8" x14ac:dyDescent="0.25">
      <c r="A1474" s="35">
        <v>464240</v>
      </c>
      <c r="B1474" s="35" t="s">
        <v>4891</v>
      </c>
      <c r="C1474" s="35" t="s">
        <v>1268</v>
      </c>
      <c r="D1474" s="72"/>
      <c r="E1474" s="72"/>
      <c r="F1474" s="78"/>
      <c r="G1474" s="72"/>
      <c r="H1474" s="72"/>
    </row>
    <row r="1475" spans="1:8" x14ac:dyDescent="0.25">
      <c r="A1475" s="30">
        <v>463265</v>
      </c>
      <c r="B1475" s="30" t="s">
        <v>4891</v>
      </c>
      <c r="C1475" s="30" t="s">
        <v>5156</v>
      </c>
      <c r="D1475" s="72"/>
      <c r="E1475" s="72"/>
      <c r="F1475" s="78"/>
      <c r="G1475" s="72"/>
      <c r="H1475" s="72"/>
    </row>
    <row r="1476" spans="1:8" x14ac:dyDescent="0.25">
      <c r="A1476" s="14">
        <v>115600</v>
      </c>
      <c r="B1476" s="14" t="s">
        <v>19</v>
      </c>
      <c r="C1476" s="14" t="s">
        <v>1267</v>
      </c>
      <c r="D1476" s="14" t="s">
        <v>1268</v>
      </c>
      <c r="E1476" s="15" t="s">
        <v>22</v>
      </c>
      <c r="F1476" s="16"/>
      <c r="G1476" s="17"/>
      <c r="H1476" s="17"/>
    </row>
    <row r="1477" spans="1:8" x14ac:dyDescent="0.25">
      <c r="A1477" s="30">
        <v>463266</v>
      </c>
      <c r="B1477" s="30" t="s">
        <v>4891</v>
      </c>
      <c r="C1477" s="30" t="s">
        <v>5157</v>
      </c>
      <c r="D1477" s="72"/>
      <c r="E1477" s="72"/>
      <c r="F1477" s="78"/>
      <c r="G1477" s="72"/>
      <c r="H1477" s="72"/>
    </row>
    <row r="1478" spans="1:8" x14ac:dyDescent="0.25">
      <c r="A1478" s="14">
        <v>115650</v>
      </c>
      <c r="B1478" s="14" t="s">
        <v>19</v>
      </c>
      <c r="C1478" s="14" t="s">
        <v>1269</v>
      </c>
      <c r="D1478" s="14" t="s">
        <v>801</v>
      </c>
      <c r="E1478" s="15" t="s">
        <v>27</v>
      </c>
      <c r="F1478" s="16"/>
      <c r="G1478" s="17"/>
      <c r="H1478" s="17"/>
    </row>
    <row r="1479" spans="1:8" x14ac:dyDescent="0.25">
      <c r="A1479" s="30">
        <v>463267</v>
      </c>
      <c r="B1479" s="30" t="s">
        <v>4891</v>
      </c>
      <c r="C1479" s="30" t="s">
        <v>5158</v>
      </c>
      <c r="D1479" s="72"/>
      <c r="E1479" s="72"/>
      <c r="F1479" s="78"/>
      <c r="G1479" s="72"/>
      <c r="H1479" s="72"/>
    </row>
    <row r="1480" spans="1:8" x14ac:dyDescent="0.25">
      <c r="A1480" s="14">
        <v>115700</v>
      </c>
      <c r="B1480" s="14" t="s">
        <v>19</v>
      </c>
      <c r="C1480" s="14" t="s">
        <v>1270</v>
      </c>
      <c r="D1480" s="14" t="s">
        <v>729</v>
      </c>
      <c r="E1480" s="15" t="s">
        <v>22</v>
      </c>
      <c r="F1480" s="16"/>
      <c r="G1480" s="17"/>
      <c r="H1480" s="17"/>
    </row>
    <row r="1481" spans="1:8" x14ac:dyDescent="0.25">
      <c r="A1481" s="30">
        <v>463268</v>
      </c>
      <c r="B1481" s="30" t="s">
        <v>4891</v>
      </c>
      <c r="C1481" s="30" t="s">
        <v>5159</v>
      </c>
      <c r="D1481" s="72"/>
      <c r="E1481" s="72"/>
      <c r="F1481" s="78"/>
      <c r="G1481" s="72"/>
      <c r="H1481" s="72"/>
    </row>
    <row r="1482" spans="1:8" x14ac:dyDescent="0.25">
      <c r="A1482" s="14">
        <v>115800</v>
      </c>
      <c r="B1482" s="14" t="s">
        <v>19</v>
      </c>
      <c r="C1482" s="14" t="s">
        <v>1271</v>
      </c>
      <c r="D1482" s="14" t="s">
        <v>1272</v>
      </c>
      <c r="E1482" s="15" t="s">
        <v>27</v>
      </c>
      <c r="F1482" s="16"/>
      <c r="G1482" s="17"/>
      <c r="H1482" s="17"/>
    </row>
    <row r="1483" spans="1:8" x14ac:dyDescent="0.25">
      <c r="A1483" s="30">
        <v>463269</v>
      </c>
      <c r="B1483" s="30" t="s">
        <v>4891</v>
      </c>
      <c r="C1483" s="30" t="s">
        <v>5160</v>
      </c>
      <c r="D1483" s="72"/>
      <c r="E1483" s="72"/>
      <c r="F1483" s="78"/>
      <c r="G1483" s="72"/>
      <c r="H1483" s="72"/>
    </row>
    <row r="1484" spans="1:8" x14ac:dyDescent="0.25">
      <c r="A1484" s="14">
        <v>115900</v>
      </c>
      <c r="B1484" s="14" t="s">
        <v>19</v>
      </c>
      <c r="C1484" s="14" t="s">
        <v>1273</v>
      </c>
      <c r="D1484" s="14" t="s">
        <v>76</v>
      </c>
      <c r="E1484" s="15" t="s">
        <v>22</v>
      </c>
      <c r="F1484" s="16"/>
      <c r="G1484" s="17"/>
      <c r="H1484" s="17"/>
    </row>
    <row r="1485" spans="1:8" x14ac:dyDescent="0.25">
      <c r="A1485" s="30">
        <v>463270</v>
      </c>
      <c r="B1485" s="30" t="s">
        <v>4891</v>
      </c>
      <c r="C1485" s="30" t="s">
        <v>5161</v>
      </c>
      <c r="D1485" s="72"/>
      <c r="E1485" s="72"/>
      <c r="F1485" s="78"/>
      <c r="G1485" s="72"/>
      <c r="H1485" s="72"/>
    </row>
    <row r="1486" spans="1:8" x14ac:dyDescent="0.25">
      <c r="A1486" s="14">
        <v>116000</v>
      </c>
      <c r="B1486" s="14" t="s">
        <v>19</v>
      </c>
      <c r="C1486" s="14" t="s">
        <v>1274</v>
      </c>
      <c r="D1486" s="14" t="s">
        <v>81</v>
      </c>
      <c r="E1486" s="15" t="s">
        <v>22</v>
      </c>
      <c r="F1486" s="16"/>
      <c r="G1486" s="17"/>
      <c r="H1486" s="17"/>
    </row>
    <row r="1487" spans="1:8" x14ac:dyDescent="0.25">
      <c r="A1487" s="14">
        <v>116200</v>
      </c>
      <c r="B1487" s="14" t="s">
        <v>19</v>
      </c>
      <c r="C1487" s="14" t="s">
        <v>1275</v>
      </c>
      <c r="D1487" s="14" t="s">
        <v>81</v>
      </c>
      <c r="E1487" s="15" t="s">
        <v>24</v>
      </c>
      <c r="F1487" s="16"/>
      <c r="G1487" s="17"/>
      <c r="H1487" s="17"/>
    </row>
    <row r="1488" spans="1:8" x14ac:dyDescent="0.25">
      <c r="A1488" s="14">
        <v>116300</v>
      </c>
      <c r="B1488" s="14" t="s">
        <v>19</v>
      </c>
      <c r="C1488" s="14" t="s">
        <v>1276</v>
      </c>
      <c r="D1488" s="14" t="s">
        <v>81</v>
      </c>
      <c r="E1488" s="15" t="s">
        <v>22</v>
      </c>
      <c r="F1488" s="16"/>
      <c r="G1488" s="17"/>
      <c r="H1488" s="17"/>
    </row>
    <row r="1489" spans="1:8" x14ac:dyDescent="0.25">
      <c r="A1489" s="14">
        <v>116350</v>
      </c>
      <c r="B1489" s="14" t="s">
        <v>19</v>
      </c>
      <c r="C1489" s="14" t="s">
        <v>1277</v>
      </c>
      <c r="D1489" s="14" t="s">
        <v>81</v>
      </c>
      <c r="E1489" s="15" t="s">
        <v>27</v>
      </c>
      <c r="F1489" s="16"/>
      <c r="G1489" s="17"/>
      <c r="H1489" s="17"/>
    </row>
    <row r="1490" spans="1:8" x14ac:dyDescent="0.25">
      <c r="A1490" s="14">
        <v>116400</v>
      </c>
      <c r="B1490" s="14" t="s">
        <v>19</v>
      </c>
      <c r="C1490" s="14" t="s">
        <v>1278</v>
      </c>
      <c r="D1490" s="14" t="s">
        <v>81</v>
      </c>
      <c r="E1490" s="15" t="s">
        <v>22</v>
      </c>
      <c r="F1490" s="16"/>
      <c r="G1490" s="17"/>
      <c r="H1490" s="17"/>
    </row>
    <row r="1491" spans="1:8" x14ac:dyDescent="0.25">
      <c r="A1491" s="14">
        <v>116500</v>
      </c>
      <c r="B1491" s="14" t="s">
        <v>19</v>
      </c>
      <c r="C1491" s="14" t="s">
        <v>1279</v>
      </c>
      <c r="D1491" s="14" t="s">
        <v>81</v>
      </c>
      <c r="E1491" s="15" t="s">
        <v>24</v>
      </c>
      <c r="F1491" s="16"/>
      <c r="G1491" s="17"/>
      <c r="H1491" s="17"/>
    </row>
    <row r="1492" spans="1:8" x14ac:dyDescent="0.25">
      <c r="A1492" s="35">
        <v>464241</v>
      </c>
      <c r="B1492" s="35" t="s">
        <v>4891</v>
      </c>
      <c r="C1492" s="35" t="s">
        <v>6001</v>
      </c>
      <c r="D1492" s="72"/>
      <c r="E1492" s="72"/>
      <c r="F1492" s="78"/>
      <c r="G1492" s="72"/>
      <c r="H1492" s="72"/>
    </row>
    <row r="1493" spans="1:8" x14ac:dyDescent="0.25">
      <c r="A1493" s="30">
        <v>463271</v>
      </c>
      <c r="B1493" s="30" t="s">
        <v>4891</v>
      </c>
      <c r="C1493" s="30" t="s">
        <v>5162</v>
      </c>
      <c r="D1493" s="72"/>
      <c r="E1493" s="72"/>
      <c r="F1493" s="78"/>
      <c r="G1493" s="72"/>
      <c r="H1493" s="72"/>
    </row>
    <row r="1494" spans="1:8" x14ac:dyDescent="0.25">
      <c r="A1494" s="14">
        <v>116550</v>
      </c>
      <c r="B1494" s="14" t="s">
        <v>19</v>
      </c>
      <c r="C1494" s="14" t="s">
        <v>1280</v>
      </c>
      <c r="D1494" s="14" t="s">
        <v>78</v>
      </c>
      <c r="E1494" s="15" t="s">
        <v>27</v>
      </c>
      <c r="F1494" s="16"/>
      <c r="G1494" s="17"/>
      <c r="H1494" s="17"/>
    </row>
    <row r="1495" spans="1:8" x14ac:dyDescent="0.25">
      <c r="A1495" s="30">
        <v>463272</v>
      </c>
      <c r="B1495" s="30" t="s">
        <v>4891</v>
      </c>
      <c r="C1495" s="30" t="s">
        <v>5163</v>
      </c>
      <c r="D1495" s="72"/>
      <c r="E1495" s="72"/>
      <c r="F1495" s="78"/>
      <c r="G1495" s="72"/>
      <c r="H1495" s="72"/>
    </row>
    <row r="1496" spans="1:8" x14ac:dyDescent="0.25">
      <c r="A1496" s="14">
        <v>116600</v>
      </c>
      <c r="B1496" s="14" t="s">
        <v>19</v>
      </c>
      <c r="C1496" s="14" t="s">
        <v>1281</v>
      </c>
      <c r="D1496" s="14" t="s">
        <v>78</v>
      </c>
      <c r="E1496" s="15" t="s">
        <v>22</v>
      </c>
      <c r="F1496" s="16"/>
      <c r="G1496" s="17"/>
      <c r="H1496" s="17"/>
    </row>
    <row r="1497" spans="1:8" x14ac:dyDescent="0.25">
      <c r="A1497" s="18">
        <v>116650</v>
      </c>
      <c r="B1497" s="18" t="s">
        <v>66</v>
      </c>
      <c r="C1497" s="18" t="s">
        <v>1282</v>
      </c>
      <c r="D1497" s="18" t="s">
        <v>78</v>
      </c>
      <c r="E1497" s="19" t="s">
        <v>22</v>
      </c>
      <c r="F1497" s="20"/>
      <c r="G1497" s="21" t="s">
        <v>1281</v>
      </c>
      <c r="H1497" s="21">
        <v>116600</v>
      </c>
    </row>
    <row r="1498" spans="1:8" x14ac:dyDescent="0.25">
      <c r="A1498" s="30">
        <v>463273</v>
      </c>
      <c r="B1498" s="30" t="s">
        <v>4891</v>
      </c>
      <c r="C1498" s="30" t="s">
        <v>5164</v>
      </c>
      <c r="D1498" s="72"/>
      <c r="E1498" s="72"/>
      <c r="F1498" s="78"/>
      <c r="G1498" s="72"/>
      <c r="H1498" s="72"/>
    </row>
    <row r="1499" spans="1:8" x14ac:dyDescent="0.25">
      <c r="A1499" s="14">
        <v>116700</v>
      </c>
      <c r="B1499" s="14" t="s">
        <v>19</v>
      </c>
      <c r="C1499" s="14" t="s">
        <v>1283</v>
      </c>
      <c r="D1499" s="14" t="s">
        <v>123</v>
      </c>
      <c r="E1499" s="15" t="s">
        <v>22</v>
      </c>
      <c r="F1499" s="16"/>
      <c r="G1499" s="17"/>
      <c r="H1499" s="17"/>
    </row>
    <row r="1500" spans="1:8" x14ac:dyDescent="0.25">
      <c r="A1500" s="30">
        <v>463274</v>
      </c>
      <c r="B1500" s="30" t="s">
        <v>4891</v>
      </c>
      <c r="C1500" s="30" t="s">
        <v>5165</v>
      </c>
      <c r="D1500" s="72"/>
      <c r="E1500" s="72"/>
      <c r="F1500" s="78"/>
      <c r="G1500" s="72"/>
      <c r="H1500" s="72"/>
    </row>
    <row r="1501" spans="1:8" x14ac:dyDescent="0.25">
      <c r="A1501" s="14">
        <v>116900</v>
      </c>
      <c r="B1501" s="14" t="s">
        <v>19</v>
      </c>
      <c r="C1501" s="14" t="s">
        <v>1284</v>
      </c>
      <c r="D1501" s="14" t="s">
        <v>120</v>
      </c>
      <c r="E1501" s="15" t="s">
        <v>22</v>
      </c>
      <c r="F1501" s="16"/>
      <c r="G1501" s="17"/>
      <c r="H1501" s="17"/>
    </row>
    <row r="1502" spans="1:8" x14ac:dyDescent="0.25">
      <c r="A1502" s="30">
        <v>463275</v>
      </c>
      <c r="B1502" s="30" t="s">
        <v>4891</v>
      </c>
      <c r="C1502" s="30" t="s">
        <v>5166</v>
      </c>
      <c r="D1502" s="72"/>
      <c r="E1502" s="72"/>
      <c r="F1502" s="78"/>
      <c r="G1502" s="72"/>
      <c r="H1502" s="72"/>
    </row>
    <row r="1503" spans="1:8" x14ac:dyDescent="0.25">
      <c r="A1503" s="14">
        <v>116950</v>
      </c>
      <c r="B1503" s="14" t="s">
        <v>19</v>
      </c>
      <c r="C1503" s="14" t="s">
        <v>1285</v>
      </c>
      <c r="D1503" s="14" t="s">
        <v>123</v>
      </c>
      <c r="E1503" s="15" t="s">
        <v>27</v>
      </c>
      <c r="F1503" s="16"/>
      <c r="G1503" s="17"/>
      <c r="H1503" s="17"/>
    </row>
    <row r="1504" spans="1:8" x14ac:dyDescent="0.25">
      <c r="A1504" s="14">
        <v>117000</v>
      </c>
      <c r="B1504" s="14" t="s">
        <v>19</v>
      </c>
      <c r="C1504" s="14" t="s">
        <v>1286</v>
      </c>
      <c r="D1504" s="14" t="s">
        <v>123</v>
      </c>
      <c r="E1504" s="15" t="s">
        <v>27</v>
      </c>
      <c r="F1504" s="16"/>
      <c r="G1504" s="17"/>
      <c r="H1504" s="17"/>
    </row>
    <row r="1505" spans="1:8" x14ac:dyDescent="0.25">
      <c r="A1505" s="14">
        <v>117100</v>
      </c>
      <c r="B1505" s="14" t="s">
        <v>19</v>
      </c>
      <c r="C1505" s="14" t="s">
        <v>1287</v>
      </c>
      <c r="D1505" s="14" t="s">
        <v>123</v>
      </c>
      <c r="E1505" s="15" t="s">
        <v>22</v>
      </c>
      <c r="F1505" s="16"/>
      <c r="G1505" s="17"/>
      <c r="H1505" s="17"/>
    </row>
    <row r="1506" spans="1:8" x14ac:dyDescent="0.25">
      <c r="A1506" s="18">
        <v>117150</v>
      </c>
      <c r="B1506" s="18" t="s">
        <v>66</v>
      </c>
      <c r="C1506" s="18" t="s">
        <v>1288</v>
      </c>
      <c r="D1506" s="18" t="s">
        <v>123</v>
      </c>
      <c r="E1506" s="19" t="s">
        <v>22</v>
      </c>
      <c r="F1506" s="20"/>
      <c r="G1506" s="21" t="s">
        <v>1287</v>
      </c>
      <c r="H1506" s="21">
        <v>117100</v>
      </c>
    </row>
    <row r="1507" spans="1:8" x14ac:dyDescent="0.25">
      <c r="A1507" s="30">
        <v>463276</v>
      </c>
      <c r="B1507" s="30" t="s">
        <v>4891</v>
      </c>
      <c r="C1507" s="30" t="s">
        <v>5167</v>
      </c>
      <c r="D1507" s="72"/>
      <c r="E1507" s="72"/>
      <c r="F1507" s="78"/>
      <c r="G1507" s="72"/>
      <c r="H1507" s="72"/>
    </row>
    <row r="1508" spans="1:8" x14ac:dyDescent="0.25">
      <c r="A1508" s="14">
        <v>117200</v>
      </c>
      <c r="B1508" s="14" t="s">
        <v>19</v>
      </c>
      <c r="C1508" s="14" t="s">
        <v>1289</v>
      </c>
      <c r="D1508" s="14" t="s">
        <v>44</v>
      </c>
      <c r="E1508" s="15" t="s">
        <v>22</v>
      </c>
      <c r="F1508" s="16"/>
      <c r="G1508" s="17"/>
      <c r="H1508" s="17"/>
    </row>
    <row r="1509" spans="1:8" x14ac:dyDescent="0.25">
      <c r="A1509" s="30">
        <v>463277</v>
      </c>
      <c r="B1509" s="30" t="s">
        <v>4891</v>
      </c>
      <c r="C1509" s="30" t="s">
        <v>5168</v>
      </c>
      <c r="D1509" s="72"/>
      <c r="E1509" s="72"/>
      <c r="F1509" s="78"/>
      <c r="G1509" s="72"/>
      <c r="H1509" s="72"/>
    </row>
    <row r="1510" spans="1:8" x14ac:dyDescent="0.25">
      <c r="A1510" s="14">
        <v>117250</v>
      </c>
      <c r="B1510" s="14" t="s">
        <v>19</v>
      </c>
      <c r="C1510" s="14" t="s">
        <v>1290</v>
      </c>
      <c r="D1510" s="14" t="s">
        <v>123</v>
      </c>
      <c r="E1510" s="15" t="s">
        <v>22</v>
      </c>
      <c r="F1510" s="16"/>
      <c r="G1510" s="17"/>
      <c r="H1510" s="17"/>
    </row>
    <row r="1511" spans="1:8" x14ac:dyDescent="0.25">
      <c r="A1511" s="14">
        <v>117500</v>
      </c>
      <c r="B1511" s="14" t="s">
        <v>19</v>
      </c>
      <c r="C1511" s="14" t="s">
        <v>1291</v>
      </c>
      <c r="D1511" s="14" t="s">
        <v>123</v>
      </c>
      <c r="E1511" s="15"/>
      <c r="F1511" s="16" t="s">
        <v>53</v>
      </c>
      <c r="G1511" s="17"/>
      <c r="H1511" s="17"/>
    </row>
    <row r="1512" spans="1:8" x14ac:dyDescent="0.25">
      <c r="A1512" s="35">
        <v>464242</v>
      </c>
      <c r="B1512" s="35" t="s">
        <v>4891</v>
      </c>
      <c r="C1512" s="35" t="s">
        <v>810</v>
      </c>
      <c r="D1512" s="72"/>
      <c r="E1512" s="72"/>
      <c r="F1512" s="78"/>
      <c r="G1512" s="72"/>
      <c r="H1512" s="72"/>
    </row>
    <row r="1513" spans="1:8" x14ac:dyDescent="0.25">
      <c r="A1513" s="30">
        <v>463278</v>
      </c>
      <c r="B1513" s="30" t="s">
        <v>4891</v>
      </c>
      <c r="C1513" s="30" t="s">
        <v>5169</v>
      </c>
      <c r="D1513" s="72"/>
      <c r="E1513" s="72"/>
      <c r="F1513" s="78"/>
      <c r="G1513" s="72"/>
      <c r="H1513" s="72"/>
    </row>
    <row r="1514" spans="1:8" x14ac:dyDescent="0.25">
      <c r="A1514" s="14">
        <v>117600</v>
      </c>
      <c r="B1514" s="14" t="s">
        <v>19</v>
      </c>
      <c r="C1514" s="14" t="s">
        <v>1292</v>
      </c>
      <c r="D1514" s="14" t="s">
        <v>810</v>
      </c>
      <c r="E1514" s="15" t="s">
        <v>22</v>
      </c>
      <c r="F1514" s="16"/>
      <c r="G1514" s="17"/>
      <c r="H1514" s="17"/>
    </row>
    <row r="1515" spans="1:8" x14ac:dyDescent="0.25">
      <c r="A1515" s="14">
        <v>117700</v>
      </c>
      <c r="B1515" s="14" t="s">
        <v>19</v>
      </c>
      <c r="C1515" s="14" t="s">
        <v>1293</v>
      </c>
      <c r="D1515" s="14" t="s">
        <v>810</v>
      </c>
      <c r="E1515" s="15" t="s">
        <v>22</v>
      </c>
      <c r="F1515" s="16"/>
      <c r="G1515" s="17"/>
      <c r="H1515" s="17"/>
    </row>
    <row r="1516" spans="1:8" x14ac:dyDescent="0.25">
      <c r="A1516" s="30">
        <v>463279</v>
      </c>
      <c r="B1516" s="30" t="s">
        <v>4891</v>
      </c>
      <c r="C1516" s="30" t="s">
        <v>5170</v>
      </c>
      <c r="D1516" s="72"/>
      <c r="E1516" s="72"/>
      <c r="F1516" s="78"/>
      <c r="G1516" s="72"/>
      <c r="H1516" s="72"/>
    </row>
    <row r="1517" spans="1:8" x14ac:dyDescent="0.25">
      <c r="A1517" s="30">
        <v>463280</v>
      </c>
      <c r="B1517" s="30" t="s">
        <v>4891</v>
      </c>
      <c r="C1517" s="30" t="s">
        <v>5171</v>
      </c>
      <c r="D1517" s="72"/>
      <c r="E1517" s="72"/>
      <c r="F1517" s="78"/>
      <c r="G1517" s="72"/>
      <c r="H1517" s="72"/>
    </row>
    <row r="1518" spans="1:8" x14ac:dyDescent="0.25">
      <c r="A1518" s="14">
        <v>117900</v>
      </c>
      <c r="B1518" s="14" t="s">
        <v>19</v>
      </c>
      <c r="C1518" s="14" t="s">
        <v>1294</v>
      </c>
      <c r="D1518" s="14" t="s">
        <v>46</v>
      </c>
      <c r="E1518" s="15" t="s">
        <v>24</v>
      </c>
      <c r="F1518" s="16"/>
      <c r="G1518" s="17"/>
      <c r="H1518" s="17"/>
    </row>
    <row r="1519" spans="1:8" x14ac:dyDescent="0.25">
      <c r="A1519" s="30">
        <v>463281</v>
      </c>
      <c r="B1519" s="30" t="s">
        <v>4891</v>
      </c>
      <c r="C1519" s="30" t="s">
        <v>5172</v>
      </c>
      <c r="D1519" s="72"/>
      <c r="E1519" s="72"/>
      <c r="F1519" s="78"/>
      <c r="G1519" s="72"/>
      <c r="H1519" s="72"/>
    </row>
    <row r="1520" spans="1:8" x14ac:dyDescent="0.25">
      <c r="A1520" s="14">
        <v>118050</v>
      </c>
      <c r="B1520" s="14" t="s">
        <v>19</v>
      </c>
      <c r="C1520" s="14" t="s">
        <v>1295</v>
      </c>
      <c r="D1520" s="14" t="s">
        <v>1296</v>
      </c>
      <c r="E1520" s="15" t="s">
        <v>27</v>
      </c>
      <c r="F1520" s="16"/>
      <c r="G1520" s="17"/>
      <c r="H1520" s="17"/>
    </row>
    <row r="1521" spans="1:8" x14ac:dyDescent="0.25">
      <c r="A1521" s="30">
        <v>463282</v>
      </c>
      <c r="B1521" s="30" t="s">
        <v>4891</v>
      </c>
      <c r="C1521" s="30" t="s">
        <v>5173</v>
      </c>
      <c r="D1521" s="72"/>
      <c r="E1521" s="72"/>
      <c r="F1521" s="78"/>
      <c r="G1521" s="72"/>
      <c r="H1521" s="72"/>
    </row>
    <row r="1522" spans="1:8" x14ac:dyDescent="0.25">
      <c r="A1522" s="14">
        <v>118100</v>
      </c>
      <c r="B1522" s="14" t="s">
        <v>19</v>
      </c>
      <c r="C1522" s="14" t="s">
        <v>1297</v>
      </c>
      <c r="D1522" s="14" t="s">
        <v>29</v>
      </c>
      <c r="E1522" s="15" t="s">
        <v>22</v>
      </c>
      <c r="F1522" s="16"/>
      <c r="G1522" s="17"/>
      <c r="H1522" s="17"/>
    </row>
    <row r="1523" spans="1:8" x14ac:dyDescent="0.25">
      <c r="A1523" s="14">
        <v>118130</v>
      </c>
      <c r="B1523" s="14" t="s">
        <v>55</v>
      </c>
      <c r="C1523" s="14" t="s">
        <v>1298</v>
      </c>
      <c r="D1523" s="14" t="s">
        <v>29</v>
      </c>
      <c r="E1523" s="15" t="s">
        <v>22</v>
      </c>
      <c r="F1523" s="16"/>
      <c r="G1523" s="17" t="s">
        <v>1297</v>
      </c>
      <c r="H1523" s="17">
        <v>118100</v>
      </c>
    </row>
    <row r="1524" spans="1:8" x14ac:dyDescent="0.25">
      <c r="A1524" s="14">
        <v>118160</v>
      </c>
      <c r="B1524" s="14" t="s">
        <v>55</v>
      </c>
      <c r="C1524" s="14" t="s">
        <v>1299</v>
      </c>
      <c r="D1524" s="14" t="s">
        <v>29</v>
      </c>
      <c r="E1524" s="15" t="s">
        <v>22</v>
      </c>
      <c r="F1524" s="16"/>
      <c r="G1524" s="17" t="s">
        <v>1297</v>
      </c>
      <c r="H1524" s="17">
        <v>118100</v>
      </c>
    </row>
    <row r="1525" spans="1:8" x14ac:dyDescent="0.25">
      <c r="A1525" s="30">
        <v>463283</v>
      </c>
      <c r="B1525" s="30" t="s">
        <v>4891</v>
      </c>
      <c r="C1525" s="30" t="s">
        <v>5174</v>
      </c>
      <c r="D1525" s="72"/>
      <c r="E1525" s="72"/>
      <c r="F1525" s="78"/>
      <c r="G1525" s="72"/>
      <c r="H1525" s="72"/>
    </row>
    <row r="1526" spans="1:8" x14ac:dyDescent="0.25">
      <c r="A1526" s="30">
        <v>463284</v>
      </c>
      <c r="B1526" s="30" t="s">
        <v>4891</v>
      </c>
      <c r="C1526" s="30" t="s">
        <v>5175</v>
      </c>
      <c r="D1526" s="72"/>
      <c r="E1526" s="72"/>
      <c r="F1526" s="78"/>
      <c r="G1526" s="72"/>
      <c r="H1526" s="72"/>
    </row>
    <row r="1527" spans="1:8" x14ac:dyDescent="0.25">
      <c r="A1527" s="14">
        <v>118300</v>
      </c>
      <c r="B1527" s="14" t="s">
        <v>19</v>
      </c>
      <c r="C1527" s="14" t="s">
        <v>1300</v>
      </c>
      <c r="D1527" s="14" t="s">
        <v>1301</v>
      </c>
      <c r="E1527" s="15" t="s">
        <v>27</v>
      </c>
      <c r="F1527" s="16"/>
      <c r="G1527" s="17"/>
      <c r="H1527" s="17"/>
    </row>
    <row r="1528" spans="1:8" x14ac:dyDescent="0.25">
      <c r="A1528" s="35">
        <v>464243</v>
      </c>
      <c r="B1528" s="35" t="s">
        <v>4891</v>
      </c>
      <c r="C1528" s="35" t="s">
        <v>1301</v>
      </c>
      <c r="D1528" s="72"/>
      <c r="E1528" s="72"/>
      <c r="F1528" s="78"/>
      <c r="G1528" s="72"/>
      <c r="H1528" s="72"/>
    </row>
    <row r="1529" spans="1:8" x14ac:dyDescent="0.25">
      <c r="A1529" s="30">
        <v>463285</v>
      </c>
      <c r="B1529" s="30" t="s">
        <v>4891</v>
      </c>
      <c r="C1529" s="30" t="s">
        <v>5176</v>
      </c>
      <c r="D1529" s="72"/>
      <c r="E1529" s="72"/>
      <c r="F1529" s="78"/>
      <c r="G1529" s="72"/>
      <c r="H1529" s="72"/>
    </row>
    <row r="1530" spans="1:8" x14ac:dyDescent="0.25">
      <c r="A1530" s="30">
        <v>463286</v>
      </c>
      <c r="B1530" s="30" t="s">
        <v>4891</v>
      </c>
      <c r="C1530" s="30" t="s">
        <v>5177</v>
      </c>
      <c r="D1530" s="72"/>
      <c r="E1530" s="72"/>
      <c r="F1530" s="78"/>
      <c r="G1530" s="72"/>
      <c r="H1530" s="72"/>
    </row>
    <row r="1531" spans="1:8" x14ac:dyDescent="0.25">
      <c r="A1531" s="14">
        <v>118400</v>
      </c>
      <c r="B1531" s="14" t="s">
        <v>19</v>
      </c>
      <c r="C1531" s="14" t="s">
        <v>1302</v>
      </c>
      <c r="D1531" s="14" t="s">
        <v>120</v>
      </c>
      <c r="E1531" s="15" t="s">
        <v>107</v>
      </c>
      <c r="F1531" s="16"/>
      <c r="G1531" s="17"/>
      <c r="H1531" s="17"/>
    </row>
    <row r="1532" spans="1:8" x14ac:dyDescent="0.25">
      <c r="A1532" s="30">
        <v>463287</v>
      </c>
      <c r="B1532" s="30" t="s">
        <v>4891</v>
      </c>
      <c r="C1532" s="30" t="s">
        <v>5178</v>
      </c>
      <c r="D1532" s="72"/>
      <c r="E1532" s="72"/>
      <c r="F1532" s="78"/>
      <c r="G1532" s="72"/>
      <c r="H1532" s="72"/>
    </row>
    <row r="1533" spans="1:8" x14ac:dyDescent="0.25">
      <c r="A1533" s="14">
        <v>118450</v>
      </c>
      <c r="B1533" s="14" t="s">
        <v>19</v>
      </c>
      <c r="C1533" s="14" t="s">
        <v>1303</v>
      </c>
      <c r="D1533" s="14" t="s">
        <v>120</v>
      </c>
      <c r="E1533" s="15"/>
      <c r="F1533" s="16" t="s">
        <v>53</v>
      </c>
      <c r="G1533" s="17"/>
      <c r="H1533" s="17"/>
    </row>
    <row r="1534" spans="1:8" x14ac:dyDescent="0.25">
      <c r="A1534" s="30">
        <v>463288</v>
      </c>
      <c r="B1534" s="30" t="s">
        <v>4891</v>
      </c>
      <c r="C1534" s="30" t="s">
        <v>5179</v>
      </c>
      <c r="D1534" s="72"/>
      <c r="E1534" s="72"/>
      <c r="F1534" s="78"/>
      <c r="G1534" s="72"/>
      <c r="H1534" s="72"/>
    </row>
    <row r="1535" spans="1:8" x14ac:dyDescent="0.25">
      <c r="A1535" s="14">
        <v>118500</v>
      </c>
      <c r="B1535" s="14" t="s">
        <v>19</v>
      </c>
      <c r="C1535" s="14" t="s">
        <v>1304</v>
      </c>
      <c r="D1535" s="14" t="s">
        <v>123</v>
      </c>
      <c r="E1535" s="15" t="s">
        <v>27</v>
      </c>
      <c r="F1535" s="16"/>
      <c r="G1535" s="17"/>
      <c r="H1535" s="17"/>
    </row>
    <row r="1536" spans="1:8" x14ac:dyDescent="0.25">
      <c r="A1536" s="30">
        <v>463289</v>
      </c>
      <c r="B1536" s="30" t="s">
        <v>4891</v>
      </c>
      <c r="C1536" s="30" t="s">
        <v>5180</v>
      </c>
      <c r="D1536" s="72"/>
      <c r="E1536" s="72"/>
      <c r="F1536" s="78"/>
      <c r="G1536" s="72"/>
      <c r="H1536" s="72"/>
    </row>
    <row r="1537" spans="1:8" x14ac:dyDescent="0.25">
      <c r="A1537" s="14">
        <v>118600</v>
      </c>
      <c r="B1537" s="14" t="s">
        <v>19</v>
      </c>
      <c r="C1537" s="14" t="s">
        <v>1305</v>
      </c>
      <c r="D1537" s="14" t="s">
        <v>81</v>
      </c>
      <c r="E1537" s="15" t="s">
        <v>27</v>
      </c>
      <c r="F1537" s="16"/>
      <c r="G1537" s="17"/>
      <c r="H1537" s="17"/>
    </row>
    <row r="1538" spans="1:8" x14ac:dyDescent="0.25">
      <c r="A1538" s="14">
        <v>118700</v>
      </c>
      <c r="B1538" s="14" t="s">
        <v>19</v>
      </c>
      <c r="C1538" s="14" t="s">
        <v>1306</v>
      </c>
      <c r="D1538" s="14" t="s">
        <v>81</v>
      </c>
      <c r="E1538" s="15" t="s">
        <v>107</v>
      </c>
      <c r="F1538" s="16"/>
      <c r="G1538" s="17"/>
      <c r="H1538" s="17"/>
    </row>
    <row r="1539" spans="1:8" x14ac:dyDescent="0.25">
      <c r="A1539" s="18">
        <v>118750</v>
      </c>
      <c r="B1539" s="18" t="s">
        <v>66</v>
      </c>
      <c r="C1539" s="18" t="s">
        <v>1307</v>
      </c>
      <c r="D1539" s="18" t="s">
        <v>81</v>
      </c>
      <c r="E1539" s="19" t="s">
        <v>22</v>
      </c>
      <c r="F1539" s="20"/>
      <c r="G1539" s="21" t="s">
        <v>1306</v>
      </c>
      <c r="H1539" s="21">
        <v>118700</v>
      </c>
    </row>
    <row r="1540" spans="1:8" x14ac:dyDescent="0.25">
      <c r="A1540" s="30">
        <v>463290</v>
      </c>
      <c r="B1540" s="30" t="s">
        <v>4891</v>
      </c>
      <c r="C1540" s="30" t="s">
        <v>5181</v>
      </c>
      <c r="D1540" s="72"/>
      <c r="E1540" s="72"/>
      <c r="F1540" s="78"/>
      <c r="G1540" s="72"/>
      <c r="H1540" s="72"/>
    </row>
    <row r="1541" spans="1:8" x14ac:dyDescent="0.25">
      <c r="A1541" s="14">
        <v>118800</v>
      </c>
      <c r="B1541" s="14" t="s">
        <v>19</v>
      </c>
      <c r="C1541" s="14" t="s">
        <v>1308</v>
      </c>
      <c r="D1541" s="14" t="s">
        <v>129</v>
      </c>
      <c r="E1541" s="15" t="s">
        <v>22</v>
      </c>
      <c r="F1541" s="16"/>
      <c r="G1541" s="17"/>
      <c r="H1541" s="17"/>
    </row>
    <row r="1542" spans="1:8" x14ac:dyDescent="0.25">
      <c r="A1542" s="35">
        <v>464244</v>
      </c>
      <c r="B1542" s="35" t="s">
        <v>4891</v>
      </c>
      <c r="C1542" s="35" t="s">
        <v>862</v>
      </c>
      <c r="D1542" s="72"/>
      <c r="E1542" s="72"/>
      <c r="F1542" s="78"/>
      <c r="G1542" s="72"/>
      <c r="H1542" s="72"/>
    </row>
    <row r="1543" spans="1:8" x14ac:dyDescent="0.25">
      <c r="A1543" s="30">
        <v>463291</v>
      </c>
      <c r="B1543" s="30" t="s">
        <v>4891</v>
      </c>
      <c r="C1543" s="30" t="s">
        <v>5182</v>
      </c>
      <c r="D1543" s="72"/>
      <c r="E1543" s="72"/>
      <c r="F1543" s="78"/>
      <c r="G1543" s="72"/>
      <c r="H1543" s="72"/>
    </row>
    <row r="1544" spans="1:8" x14ac:dyDescent="0.25">
      <c r="A1544" s="14">
        <v>118900</v>
      </c>
      <c r="B1544" s="14" t="s">
        <v>19</v>
      </c>
      <c r="C1544" s="14" t="s">
        <v>1309</v>
      </c>
      <c r="D1544" s="14" t="s">
        <v>862</v>
      </c>
      <c r="E1544" s="15" t="s">
        <v>107</v>
      </c>
      <c r="F1544" s="16"/>
      <c r="G1544" s="17"/>
      <c r="H1544" s="17"/>
    </row>
    <row r="1545" spans="1:8" x14ac:dyDescent="0.25">
      <c r="A1545" s="14">
        <v>119000</v>
      </c>
      <c r="B1545" s="14" t="s">
        <v>19</v>
      </c>
      <c r="C1545" s="14" t="s">
        <v>1310</v>
      </c>
      <c r="D1545" s="14" t="s">
        <v>862</v>
      </c>
      <c r="E1545" s="15"/>
      <c r="F1545" s="16" t="s">
        <v>53</v>
      </c>
      <c r="G1545" s="17"/>
      <c r="H1545" s="17"/>
    </row>
    <row r="1546" spans="1:8" x14ac:dyDescent="0.25">
      <c r="A1546" s="30">
        <v>463292</v>
      </c>
      <c r="B1546" s="30" t="s">
        <v>4891</v>
      </c>
      <c r="C1546" s="30" t="s">
        <v>5183</v>
      </c>
      <c r="D1546" s="72"/>
      <c r="E1546" s="72"/>
      <c r="F1546" s="78"/>
      <c r="G1546" s="72"/>
      <c r="H1546" s="72"/>
    </row>
    <row r="1547" spans="1:8" x14ac:dyDescent="0.25">
      <c r="A1547" s="14">
        <v>119250</v>
      </c>
      <c r="B1547" s="14" t="s">
        <v>19</v>
      </c>
      <c r="C1547" s="14" t="s">
        <v>1311</v>
      </c>
      <c r="D1547" s="14" t="s">
        <v>46</v>
      </c>
      <c r="E1547" s="15" t="s">
        <v>27</v>
      </c>
      <c r="F1547" s="16"/>
      <c r="G1547" s="17"/>
      <c r="H1547" s="17"/>
    </row>
    <row r="1548" spans="1:8" x14ac:dyDescent="0.25">
      <c r="A1548" s="14">
        <v>119300</v>
      </c>
      <c r="B1548" s="14" t="s">
        <v>19</v>
      </c>
      <c r="C1548" s="14" t="s">
        <v>1312</v>
      </c>
      <c r="D1548" s="14" t="s">
        <v>46</v>
      </c>
      <c r="E1548" s="15" t="s">
        <v>27</v>
      </c>
      <c r="F1548" s="16"/>
      <c r="G1548" s="17"/>
      <c r="H1548" s="17"/>
    </row>
    <row r="1549" spans="1:8" x14ac:dyDescent="0.25">
      <c r="A1549" s="14">
        <v>119320</v>
      </c>
      <c r="B1549" s="14" t="s">
        <v>19</v>
      </c>
      <c r="C1549" s="14" t="s">
        <v>1313</v>
      </c>
      <c r="D1549" s="14" t="s">
        <v>46</v>
      </c>
      <c r="E1549" s="15" t="s">
        <v>27</v>
      </c>
      <c r="F1549" s="16"/>
      <c r="G1549" s="17"/>
      <c r="H1549" s="17"/>
    </row>
    <row r="1550" spans="1:8" x14ac:dyDescent="0.25">
      <c r="A1550" s="14">
        <v>119350</v>
      </c>
      <c r="B1550" s="14" t="s">
        <v>19</v>
      </c>
      <c r="C1550" s="14" t="s">
        <v>1314</v>
      </c>
      <c r="D1550" s="14" t="s">
        <v>46</v>
      </c>
      <c r="E1550" s="15" t="s">
        <v>27</v>
      </c>
      <c r="F1550" s="16"/>
      <c r="G1550" s="17"/>
      <c r="H1550" s="17"/>
    </row>
    <row r="1551" spans="1:8" x14ac:dyDescent="0.25">
      <c r="A1551" s="30">
        <v>463293</v>
      </c>
      <c r="B1551" s="30" t="s">
        <v>4891</v>
      </c>
      <c r="C1551" s="30" t="s">
        <v>5184</v>
      </c>
      <c r="D1551" s="72"/>
      <c r="E1551" s="72"/>
      <c r="F1551" s="78"/>
      <c r="G1551" s="72"/>
      <c r="H1551" s="72"/>
    </row>
    <row r="1552" spans="1:8" x14ac:dyDescent="0.25">
      <c r="A1552" s="14">
        <v>119400</v>
      </c>
      <c r="B1552" s="14" t="s">
        <v>19</v>
      </c>
      <c r="C1552" s="14" t="s">
        <v>1315</v>
      </c>
      <c r="D1552" s="14" t="s">
        <v>44</v>
      </c>
      <c r="E1552" s="15" t="s">
        <v>22</v>
      </c>
      <c r="F1552" s="16"/>
      <c r="G1552" s="17"/>
      <c r="H1552" s="17"/>
    </row>
    <row r="1553" spans="1:8" x14ac:dyDescent="0.25">
      <c r="A1553" s="30">
        <v>463294</v>
      </c>
      <c r="B1553" s="30" t="s">
        <v>4891</v>
      </c>
      <c r="C1553" s="30" t="s">
        <v>5185</v>
      </c>
      <c r="D1553" s="72"/>
      <c r="E1553" s="72"/>
      <c r="F1553" s="78"/>
      <c r="G1553" s="72"/>
      <c r="H1553" s="72"/>
    </row>
    <row r="1554" spans="1:8" x14ac:dyDescent="0.25">
      <c r="A1554" s="14">
        <v>119450</v>
      </c>
      <c r="B1554" s="14" t="s">
        <v>19</v>
      </c>
      <c r="C1554" s="14" t="s">
        <v>1316</v>
      </c>
      <c r="D1554" s="14" t="s">
        <v>46</v>
      </c>
      <c r="E1554" s="15" t="s">
        <v>24</v>
      </c>
      <c r="F1554" s="16"/>
      <c r="G1554" s="17"/>
      <c r="H1554" s="17"/>
    </row>
    <row r="1555" spans="1:8" x14ac:dyDescent="0.25">
      <c r="A1555" s="30">
        <v>463295</v>
      </c>
      <c r="B1555" s="30" t="s">
        <v>4891</v>
      </c>
      <c r="C1555" s="30" t="s">
        <v>5186</v>
      </c>
      <c r="D1555" s="72"/>
      <c r="E1555" s="72"/>
      <c r="F1555" s="78"/>
      <c r="G1555" s="72"/>
      <c r="H1555" s="72"/>
    </row>
    <row r="1556" spans="1:8" x14ac:dyDescent="0.25">
      <c r="A1556" s="14">
        <v>119500</v>
      </c>
      <c r="B1556" s="14" t="s">
        <v>19</v>
      </c>
      <c r="C1556" s="14" t="s">
        <v>1317</v>
      </c>
      <c r="D1556" s="14" t="s">
        <v>120</v>
      </c>
      <c r="E1556" s="15" t="s">
        <v>301</v>
      </c>
      <c r="F1556" s="16"/>
      <c r="G1556" s="17"/>
      <c r="H1556" s="17"/>
    </row>
    <row r="1557" spans="1:8" x14ac:dyDescent="0.25">
      <c r="A1557" s="30">
        <v>463296</v>
      </c>
      <c r="B1557" s="30" t="s">
        <v>4891</v>
      </c>
      <c r="C1557" s="30" t="s">
        <v>5187</v>
      </c>
      <c r="D1557" s="72"/>
      <c r="E1557" s="72"/>
      <c r="F1557" s="78"/>
      <c r="G1557" s="72"/>
      <c r="H1557" s="72"/>
    </row>
    <row r="1558" spans="1:8" x14ac:dyDescent="0.25">
      <c r="A1558" s="35">
        <v>464245</v>
      </c>
      <c r="B1558" s="35" t="s">
        <v>4891</v>
      </c>
      <c r="C1558" s="35" t="s">
        <v>6002</v>
      </c>
      <c r="D1558" s="72"/>
      <c r="E1558" s="72"/>
      <c r="F1558" s="78"/>
      <c r="G1558" s="72"/>
      <c r="H1558" s="72"/>
    </row>
    <row r="1559" spans="1:8" x14ac:dyDescent="0.25">
      <c r="A1559" s="30">
        <v>463297</v>
      </c>
      <c r="B1559" s="30" t="s">
        <v>4891</v>
      </c>
      <c r="C1559" s="30" t="s">
        <v>5188</v>
      </c>
      <c r="D1559" s="72"/>
      <c r="E1559" s="72"/>
      <c r="F1559" s="78"/>
      <c r="G1559" s="72"/>
      <c r="H1559" s="72"/>
    </row>
    <row r="1560" spans="1:8" x14ac:dyDescent="0.25">
      <c r="A1560" s="35">
        <v>464246</v>
      </c>
      <c r="B1560" s="35" t="s">
        <v>4891</v>
      </c>
      <c r="C1560" s="35" t="s">
        <v>1319</v>
      </c>
      <c r="D1560" s="72"/>
      <c r="E1560" s="72"/>
      <c r="F1560" s="78"/>
      <c r="G1560" s="72"/>
      <c r="H1560" s="72"/>
    </row>
    <row r="1561" spans="1:8" x14ac:dyDescent="0.25">
      <c r="A1561" s="30">
        <v>463298</v>
      </c>
      <c r="B1561" s="30" t="s">
        <v>4891</v>
      </c>
      <c r="C1561" s="30" t="s">
        <v>5189</v>
      </c>
      <c r="D1561" s="72"/>
      <c r="E1561" s="72"/>
      <c r="F1561" s="78"/>
      <c r="G1561" s="72"/>
      <c r="H1561" s="72"/>
    </row>
    <row r="1562" spans="1:8" x14ac:dyDescent="0.25">
      <c r="A1562" s="14">
        <v>119600</v>
      </c>
      <c r="B1562" s="14" t="s">
        <v>19</v>
      </c>
      <c r="C1562" s="14" t="s">
        <v>1318</v>
      </c>
      <c r="D1562" s="14" t="s">
        <v>1319</v>
      </c>
      <c r="E1562" s="15" t="s">
        <v>22</v>
      </c>
      <c r="F1562" s="16"/>
      <c r="G1562" s="17"/>
      <c r="H1562" s="17"/>
    </row>
    <row r="1563" spans="1:8" x14ac:dyDescent="0.25">
      <c r="A1563" s="14">
        <v>119700</v>
      </c>
      <c r="B1563" s="14" t="s">
        <v>19</v>
      </c>
      <c r="C1563" s="14" t="s">
        <v>1320</v>
      </c>
      <c r="D1563" s="14" t="s">
        <v>1319</v>
      </c>
      <c r="E1563" s="15" t="s">
        <v>22</v>
      </c>
      <c r="F1563" s="16"/>
      <c r="G1563" s="17"/>
      <c r="H1563" s="17"/>
    </row>
    <row r="1564" spans="1:8" x14ac:dyDescent="0.25">
      <c r="A1564" s="14">
        <v>119730</v>
      </c>
      <c r="B1564" s="14" t="s">
        <v>55</v>
      </c>
      <c r="C1564" s="14" t="s">
        <v>1321</v>
      </c>
      <c r="D1564" s="14" t="s">
        <v>1319</v>
      </c>
      <c r="E1564" s="15" t="s">
        <v>22</v>
      </c>
      <c r="F1564" s="16"/>
      <c r="G1564" s="17" t="s">
        <v>1320</v>
      </c>
      <c r="H1564" s="17">
        <v>119700</v>
      </c>
    </row>
    <row r="1565" spans="1:8" x14ac:dyDescent="0.25">
      <c r="A1565" s="14">
        <v>119760</v>
      </c>
      <c r="B1565" s="14" t="s">
        <v>55</v>
      </c>
      <c r="C1565" s="14" t="s">
        <v>1322</v>
      </c>
      <c r="D1565" s="14" t="s">
        <v>1319</v>
      </c>
      <c r="E1565" s="15" t="s">
        <v>27</v>
      </c>
      <c r="F1565" s="16"/>
      <c r="G1565" s="17" t="s">
        <v>1320</v>
      </c>
      <c r="H1565" s="17">
        <v>119700</v>
      </c>
    </row>
    <row r="1566" spans="1:8" x14ac:dyDescent="0.25">
      <c r="A1566" s="14">
        <v>119800</v>
      </c>
      <c r="B1566" s="14" t="s">
        <v>19</v>
      </c>
      <c r="C1566" s="14" t="s">
        <v>1323</v>
      </c>
      <c r="D1566" s="14" t="s">
        <v>1319</v>
      </c>
      <c r="E1566" s="15" t="s">
        <v>27</v>
      </c>
      <c r="F1566" s="16"/>
      <c r="G1566" s="17"/>
      <c r="H1566" s="17"/>
    </row>
    <row r="1567" spans="1:8" x14ac:dyDescent="0.25">
      <c r="A1567" s="30">
        <v>463299</v>
      </c>
      <c r="B1567" s="30" t="s">
        <v>4891</v>
      </c>
      <c r="C1567" s="30" t="s">
        <v>5190</v>
      </c>
      <c r="D1567" s="72"/>
      <c r="E1567" s="72"/>
      <c r="F1567" s="78"/>
      <c r="G1567" s="72"/>
      <c r="H1567" s="72"/>
    </row>
    <row r="1568" spans="1:8" x14ac:dyDescent="0.25">
      <c r="A1568" s="14">
        <v>120000</v>
      </c>
      <c r="B1568" s="14" t="s">
        <v>19</v>
      </c>
      <c r="C1568" s="14" t="s">
        <v>1324</v>
      </c>
      <c r="D1568" s="14" t="s">
        <v>29</v>
      </c>
      <c r="E1568" s="15" t="s">
        <v>22</v>
      </c>
      <c r="F1568" s="16"/>
      <c r="G1568" s="17"/>
      <c r="H1568" s="17"/>
    </row>
    <row r="1569" spans="1:8" x14ac:dyDescent="0.25">
      <c r="A1569" s="14">
        <v>120200</v>
      </c>
      <c r="B1569" s="14" t="s">
        <v>19</v>
      </c>
      <c r="C1569" s="14" t="s">
        <v>1325</v>
      </c>
      <c r="D1569" s="14" t="s">
        <v>29</v>
      </c>
      <c r="E1569" s="15" t="s">
        <v>22</v>
      </c>
      <c r="F1569" s="16"/>
      <c r="G1569" s="17"/>
      <c r="H1569" s="17"/>
    </row>
    <row r="1570" spans="1:8" x14ac:dyDescent="0.25">
      <c r="A1570" s="14">
        <v>120400</v>
      </c>
      <c r="B1570" s="14" t="s">
        <v>19</v>
      </c>
      <c r="C1570" s="14" t="s">
        <v>1326</v>
      </c>
      <c r="D1570" s="14" t="s">
        <v>29</v>
      </c>
      <c r="E1570" s="15" t="s">
        <v>22</v>
      </c>
      <c r="F1570" s="16"/>
      <c r="G1570" s="17"/>
      <c r="H1570" s="17"/>
    </row>
    <row r="1571" spans="1:8" x14ac:dyDescent="0.25">
      <c r="A1571" s="30">
        <v>463300</v>
      </c>
      <c r="B1571" s="30" t="s">
        <v>4891</v>
      </c>
      <c r="C1571" s="30" t="s">
        <v>5191</v>
      </c>
      <c r="D1571" s="72"/>
      <c r="E1571" s="72"/>
      <c r="F1571" s="78"/>
      <c r="G1571" s="72"/>
      <c r="H1571" s="72"/>
    </row>
    <row r="1572" spans="1:8" x14ac:dyDescent="0.25">
      <c r="A1572" s="14">
        <v>120600</v>
      </c>
      <c r="B1572" s="14" t="s">
        <v>19</v>
      </c>
      <c r="C1572" s="14" t="s">
        <v>1327</v>
      </c>
      <c r="D1572" s="14" t="s">
        <v>123</v>
      </c>
      <c r="E1572" s="15" t="s">
        <v>27</v>
      </c>
      <c r="F1572" s="16"/>
      <c r="G1572" s="17"/>
      <c r="H1572" s="17"/>
    </row>
    <row r="1573" spans="1:8" x14ac:dyDescent="0.25">
      <c r="A1573" s="14">
        <v>120800</v>
      </c>
      <c r="B1573" s="14" t="s">
        <v>19</v>
      </c>
      <c r="C1573" s="14" t="s">
        <v>1328</v>
      </c>
      <c r="D1573" s="14" t="s">
        <v>123</v>
      </c>
      <c r="E1573" s="15" t="s">
        <v>107</v>
      </c>
      <c r="F1573" s="16"/>
      <c r="G1573" s="17"/>
      <c r="H1573" s="17"/>
    </row>
    <row r="1574" spans="1:8" x14ac:dyDescent="0.25">
      <c r="A1574" s="30">
        <v>463301</v>
      </c>
      <c r="B1574" s="30" t="s">
        <v>4891</v>
      </c>
      <c r="C1574" s="30" t="s">
        <v>5192</v>
      </c>
      <c r="D1574" s="72"/>
      <c r="E1574" s="72"/>
      <c r="F1574" s="78"/>
      <c r="G1574" s="72"/>
      <c r="H1574" s="72"/>
    </row>
    <row r="1575" spans="1:8" x14ac:dyDescent="0.25">
      <c r="A1575" s="14">
        <v>120900</v>
      </c>
      <c r="B1575" s="14" t="s">
        <v>19</v>
      </c>
      <c r="C1575" s="14" t="s">
        <v>1329</v>
      </c>
      <c r="D1575" s="14" t="s">
        <v>137</v>
      </c>
      <c r="E1575" s="15" t="s">
        <v>22</v>
      </c>
      <c r="F1575" s="16"/>
      <c r="G1575" s="17"/>
      <c r="H1575" s="17"/>
    </row>
    <row r="1576" spans="1:8" x14ac:dyDescent="0.25">
      <c r="A1576" s="30">
        <v>463302</v>
      </c>
      <c r="B1576" s="30" t="s">
        <v>4891</v>
      </c>
      <c r="C1576" s="30" t="s">
        <v>5193</v>
      </c>
      <c r="D1576" s="72"/>
      <c r="E1576" s="72"/>
      <c r="F1576" s="78"/>
      <c r="G1576" s="72"/>
      <c r="H1576" s="72"/>
    </row>
    <row r="1577" spans="1:8" x14ac:dyDescent="0.25">
      <c r="A1577" s="14">
        <v>121000</v>
      </c>
      <c r="B1577" s="14" t="s">
        <v>19</v>
      </c>
      <c r="C1577" s="14" t="s">
        <v>1330</v>
      </c>
      <c r="D1577" s="14" t="s">
        <v>373</v>
      </c>
      <c r="E1577" s="15" t="s">
        <v>22</v>
      </c>
      <c r="F1577" s="16"/>
      <c r="G1577" s="17"/>
      <c r="H1577" s="17"/>
    </row>
    <row r="1578" spans="1:8" x14ac:dyDescent="0.25">
      <c r="A1578" s="30">
        <v>463303</v>
      </c>
      <c r="B1578" s="30" t="s">
        <v>4891</v>
      </c>
      <c r="C1578" s="30" t="s">
        <v>5194</v>
      </c>
      <c r="D1578" s="72"/>
      <c r="E1578" s="72"/>
      <c r="F1578" s="78"/>
      <c r="G1578" s="72"/>
      <c r="H1578" s="72"/>
    </row>
    <row r="1579" spans="1:8" x14ac:dyDescent="0.25">
      <c r="A1579" s="14">
        <v>121050</v>
      </c>
      <c r="B1579" s="14" t="s">
        <v>19</v>
      </c>
      <c r="C1579" s="14" t="s">
        <v>1331</v>
      </c>
      <c r="D1579" s="14" t="s">
        <v>1207</v>
      </c>
      <c r="E1579" s="15" t="s">
        <v>27</v>
      </c>
      <c r="F1579" s="16"/>
      <c r="G1579" s="17"/>
      <c r="H1579" s="17"/>
    </row>
    <row r="1580" spans="1:8" x14ac:dyDescent="0.25">
      <c r="A1580" s="14">
        <v>121100</v>
      </c>
      <c r="B1580" s="14" t="s">
        <v>19</v>
      </c>
      <c r="C1580" s="14" t="s">
        <v>1332</v>
      </c>
      <c r="D1580" s="14" t="s">
        <v>1207</v>
      </c>
      <c r="E1580" s="15" t="s">
        <v>22</v>
      </c>
      <c r="F1580" s="16"/>
      <c r="G1580" s="17"/>
      <c r="H1580" s="17"/>
    </row>
    <row r="1581" spans="1:8" x14ac:dyDescent="0.25">
      <c r="A1581" s="14">
        <v>121200</v>
      </c>
      <c r="B1581" s="14" t="s">
        <v>19</v>
      </c>
      <c r="C1581" s="14" t="s">
        <v>1333</v>
      </c>
      <c r="D1581" s="14" t="s">
        <v>1207</v>
      </c>
      <c r="E1581" s="15" t="s">
        <v>22</v>
      </c>
      <c r="F1581" s="16"/>
      <c r="G1581" s="17"/>
      <c r="H1581" s="17"/>
    </row>
    <row r="1582" spans="1:8" x14ac:dyDescent="0.25">
      <c r="A1582" s="14">
        <v>121300</v>
      </c>
      <c r="B1582" s="14" t="s">
        <v>19</v>
      </c>
      <c r="C1582" s="14" t="s">
        <v>1334</v>
      </c>
      <c r="D1582" s="14" t="s">
        <v>1207</v>
      </c>
      <c r="E1582" s="15" t="s">
        <v>22</v>
      </c>
      <c r="F1582" s="16"/>
      <c r="G1582" s="17"/>
      <c r="H1582" s="17"/>
    </row>
    <row r="1583" spans="1:8" x14ac:dyDescent="0.25">
      <c r="A1583" s="14">
        <v>121500</v>
      </c>
      <c r="B1583" s="14" t="s">
        <v>19</v>
      </c>
      <c r="C1583" s="14" t="s">
        <v>1335</v>
      </c>
      <c r="D1583" s="14" t="s">
        <v>1207</v>
      </c>
      <c r="E1583" s="15" t="s">
        <v>22</v>
      </c>
      <c r="F1583" s="16"/>
      <c r="G1583" s="17"/>
      <c r="H1583" s="17"/>
    </row>
    <row r="1584" spans="1:8" x14ac:dyDescent="0.25">
      <c r="A1584" s="30">
        <v>463304</v>
      </c>
      <c r="B1584" s="30" t="s">
        <v>4891</v>
      </c>
      <c r="C1584" s="30" t="s">
        <v>5195</v>
      </c>
      <c r="D1584" s="72"/>
      <c r="E1584" s="72"/>
      <c r="F1584" s="78"/>
      <c r="G1584" s="72"/>
      <c r="H1584" s="72"/>
    </row>
    <row r="1585" spans="1:8" x14ac:dyDescent="0.25">
      <c r="A1585" s="14">
        <v>121600</v>
      </c>
      <c r="B1585" s="14" t="s">
        <v>19</v>
      </c>
      <c r="C1585" s="14" t="s">
        <v>1336</v>
      </c>
      <c r="D1585" s="14" t="s">
        <v>322</v>
      </c>
      <c r="E1585" s="15" t="s">
        <v>22</v>
      </c>
      <c r="F1585" s="16"/>
      <c r="G1585" s="17"/>
      <c r="H1585" s="17"/>
    </row>
    <row r="1586" spans="1:8" x14ac:dyDescent="0.25">
      <c r="A1586" s="14">
        <v>121610</v>
      </c>
      <c r="B1586" s="14" t="s">
        <v>19</v>
      </c>
      <c r="C1586" s="14" t="s">
        <v>1337</v>
      </c>
      <c r="D1586" s="14" t="s">
        <v>322</v>
      </c>
      <c r="E1586" s="15" t="s">
        <v>24</v>
      </c>
      <c r="F1586" s="16"/>
      <c r="G1586" s="17"/>
      <c r="H1586" s="17"/>
    </row>
    <row r="1587" spans="1:8" x14ac:dyDescent="0.25">
      <c r="A1587" s="14">
        <v>121620</v>
      </c>
      <c r="B1587" s="14" t="s">
        <v>19</v>
      </c>
      <c r="C1587" s="14" t="s">
        <v>1338</v>
      </c>
      <c r="D1587" s="14" t="s">
        <v>322</v>
      </c>
      <c r="E1587" s="15" t="s">
        <v>24</v>
      </c>
      <c r="F1587" s="16"/>
      <c r="G1587" s="17"/>
      <c r="H1587" s="17"/>
    </row>
    <row r="1588" spans="1:8" x14ac:dyDescent="0.25">
      <c r="A1588" s="30">
        <v>463305</v>
      </c>
      <c r="B1588" s="30" t="s">
        <v>4891</v>
      </c>
      <c r="C1588" s="30" t="s">
        <v>5196</v>
      </c>
      <c r="D1588" s="72"/>
      <c r="E1588" s="72"/>
      <c r="F1588" s="78"/>
      <c r="G1588" s="72"/>
      <c r="H1588" s="72"/>
    </row>
    <row r="1589" spans="1:8" x14ac:dyDescent="0.25">
      <c r="A1589" s="30">
        <v>463306</v>
      </c>
      <c r="B1589" s="30" t="s">
        <v>4891</v>
      </c>
      <c r="C1589" s="30" t="s">
        <v>5197</v>
      </c>
      <c r="D1589" s="72"/>
      <c r="E1589" s="72"/>
      <c r="F1589" s="78"/>
      <c r="G1589" s="72"/>
      <c r="H1589" s="72"/>
    </row>
    <row r="1590" spans="1:8" x14ac:dyDescent="0.25">
      <c r="A1590" s="14">
        <v>121660</v>
      </c>
      <c r="B1590" s="14" t="s">
        <v>19</v>
      </c>
      <c r="C1590" s="14" t="s">
        <v>1339</v>
      </c>
      <c r="D1590" s="14" t="s">
        <v>46</v>
      </c>
      <c r="E1590" s="15" t="s">
        <v>24</v>
      </c>
      <c r="F1590" s="16"/>
      <c r="G1590" s="17"/>
      <c r="H1590" s="17"/>
    </row>
    <row r="1591" spans="1:8" x14ac:dyDescent="0.25">
      <c r="A1591" s="30">
        <v>463307</v>
      </c>
      <c r="B1591" s="30" t="s">
        <v>4891</v>
      </c>
      <c r="C1591" s="30" t="s">
        <v>5198</v>
      </c>
      <c r="D1591" s="72"/>
      <c r="E1591" s="72"/>
      <c r="F1591" s="78"/>
      <c r="G1591" s="72"/>
      <c r="H1591" s="72"/>
    </row>
    <row r="1592" spans="1:8" x14ac:dyDescent="0.25">
      <c r="A1592" s="14">
        <v>121700</v>
      </c>
      <c r="B1592" s="14" t="s">
        <v>19</v>
      </c>
      <c r="C1592" s="14" t="s">
        <v>1340</v>
      </c>
      <c r="D1592" s="14" t="s">
        <v>1341</v>
      </c>
      <c r="E1592" s="15" t="s">
        <v>22</v>
      </c>
      <c r="F1592" s="16"/>
      <c r="G1592" s="17"/>
      <c r="H1592" s="17"/>
    </row>
    <row r="1593" spans="1:8" x14ac:dyDescent="0.25">
      <c r="A1593" s="14">
        <v>121720</v>
      </c>
      <c r="B1593" s="14" t="s">
        <v>19</v>
      </c>
      <c r="C1593" s="14" t="s">
        <v>1342</v>
      </c>
      <c r="D1593" s="14" t="s">
        <v>1341</v>
      </c>
      <c r="E1593" s="15" t="s">
        <v>24</v>
      </c>
      <c r="F1593" s="16"/>
      <c r="G1593" s="17"/>
      <c r="H1593" s="17"/>
    </row>
    <row r="1594" spans="1:8" x14ac:dyDescent="0.25">
      <c r="A1594" s="30">
        <v>463308</v>
      </c>
      <c r="B1594" s="30" t="s">
        <v>4891</v>
      </c>
      <c r="C1594" s="30" t="s">
        <v>5199</v>
      </c>
      <c r="D1594" s="72"/>
      <c r="E1594" s="72"/>
      <c r="F1594" s="78"/>
      <c r="G1594" s="72"/>
      <c r="H1594" s="72"/>
    </row>
    <row r="1595" spans="1:8" x14ac:dyDescent="0.25">
      <c r="A1595" s="14">
        <v>122010</v>
      </c>
      <c r="B1595" s="14" t="s">
        <v>604</v>
      </c>
      <c r="C1595" s="14" t="s">
        <v>1356</v>
      </c>
      <c r="D1595" s="14" t="s">
        <v>131</v>
      </c>
      <c r="E1595" s="15" t="s">
        <v>27</v>
      </c>
      <c r="F1595" s="16"/>
      <c r="G1595" s="17"/>
      <c r="H1595" s="17"/>
    </row>
    <row r="1596" spans="1:8" x14ac:dyDescent="0.25">
      <c r="A1596" s="14">
        <v>122020</v>
      </c>
      <c r="B1596" s="14" t="s">
        <v>604</v>
      </c>
      <c r="C1596" s="14" t="s">
        <v>1357</v>
      </c>
      <c r="D1596" s="14" t="s">
        <v>131</v>
      </c>
      <c r="E1596" s="15" t="s">
        <v>27</v>
      </c>
      <c r="F1596" s="16"/>
      <c r="G1596" s="17"/>
      <c r="H1596" s="17"/>
    </row>
    <row r="1597" spans="1:8" x14ac:dyDescent="0.25">
      <c r="A1597" s="14">
        <v>121730</v>
      </c>
      <c r="B1597" s="14" t="s">
        <v>19</v>
      </c>
      <c r="C1597" s="14" t="s">
        <v>1343</v>
      </c>
      <c r="D1597" s="14" t="s">
        <v>131</v>
      </c>
      <c r="E1597" s="15" t="s">
        <v>27</v>
      </c>
      <c r="F1597" s="16"/>
      <c r="G1597" s="17"/>
      <c r="H1597" s="17"/>
    </row>
    <row r="1598" spans="1:8" x14ac:dyDescent="0.25">
      <c r="A1598" s="14">
        <v>121740</v>
      </c>
      <c r="B1598" s="14" t="s">
        <v>19</v>
      </c>
      <c r="C1598" s="14" t="s">
        <v>1344</v>
      </c>
      <c r="D1598" s="14" t="s">
        <v>131</v>
      </c>
      <c r="E1598" s="15" t="s">
        <v>24</v>
      </c>
      <c r="F1598" s="16"/>
      <c r="G1598" s="17"/>
      <c r="H1598" s="17"/>
    </row>
    <row r="1599" spans="1:8" x14ac:dyDescent="0.25">
      <c r="A1599" s="14">
        <v>121750</v>
      </c>
      <c r="B1599" s="14" t="s">
        <v>19</v>
      </c>
      <c r="C1599" s="14" t="s">
        <v>1345</v>
      </c>
      <c r="D1599" s="14" t="s">
        <v>131</v>
      </c>
      <c r="E1599" s="15" t="s">
        <v>27</v>
      </c>
      <c r="F1599" s="16"/>
      <c r="G1599" s="17"/>
      <c r="H1599" s="17"/>
    </row>
    <row r="1600" spans="1:8" x14ac:dyDescent="0.25">
      <c r="A1600" s="14">
        <v>121760</v>
      </c>
      <c r="B1600" s="14" t="s">
        <v>19</v>
      </c>
      <c r="C1600" s="14" t="s">
        <v>1346</v>
      </c>
      <c r="D1600" s="14" t="s">
        <v>131</v>
      </c>
      <c r="E1600" s="15" t="s">
        <v>27</v>
      </c>
      <c r="F1600" s="16"/>
      <c r="G1600" s="17"/>
      <c r="H1600" s="17"/>
    </row>
    <row r="1601" spans="1:8" x14ac:dyDescent="0.25">
      <c r="A1601" s="14">
        <v>121765</v>
      </c>
      <c r="B1601" s="14" t="s">
        <v>19</v>
      </c>
      <c r="C1601" s="14" t="s">
        <v>1347</v>
      </c>
      <c r="D1601" s="14" t="s">
        <v>131</v>
      </c>
      <c r="E1601" s="15" t="s">
        <v>27</v>
      </c>
      <c r="F1601" s="16"/>
      <c r="G1601" s="17"/>
      <c r="H1601" s="17"/>
    </row>
    <row r="1602" spans="1:8" x14ac:dyDescent="0.25">
      <c r="A1602" s="14">
        <v>121770</v>
      </c>
      <c r="B1602" s="14" t="s">
        <v>19</v>
      </c>
      <c r="C1602" s="14" t="s">
        <v>1348</v>
      </c>
      <c r="D1602" s="14" t="s">
        <v>131</v>
      </c>
      <c r="E1602" s="15" t="s">
        <v>27</v>
      </c>
      <c r="F1602" s="16"/>
      <c r="G1602" s="17"/>
      <c r="H1602" s="17"/>
    </row>
    <row r="1603" spans="1:8" x14ac:dyDescent="0.25">
      <c r="A1603" s="14">
        <v>121775</v>
      </c>
      <c r="B1603" s="14" t="s">
        <v>19</v>
      </c>
      <c r="C1603" s="14" t="s">
        <v>1349</v>
      </c>
      <c r="D1603" s="14" t="s">
        <v>131</v>
      </c>
      <c r="E1603" s="15" t="s">
        <v>27</v>
      </c>
      <c r="F1603" s="16"/>
      <c r="G1603" s="17"/>
      <c r="H1603" s="17"/>
    </row>
    <row r="1604" spans="1:8" x14ac:dyDescent="0.25">
      <c r="A1604" s="14">
        <v>121780</v>
      </c>
      <c r="B1604" s="14" t="s">
        <v>19</v>
      </c>
      <c r="C1604" s="14" t="s">
        <v>1350</v>
      </c>
      <c r="D1604" s="14" t="s">
        <v>131</v>
      </c>
      <c r="E1604" s="15" t="s">
        <v>27</v>
      </c>
      <c r="F1604" s="16"/>
      <c r="G1604" s="17"/>
      <c r="H1604" s="17"/>
    </row>
    <row r="1605" spans="1:8" x14ac:dyDescent="0.25">
      <c r="A1605" s="14">
        <v>121800</v>
      </c>
      <c r="B1605" s="14" t="s">
        <v>19</v>
      </c>
      <c r="C1605" s="14" t="s">
        <v>1351</v>
      </c>
      <c r="D1605" s="14" t="s">
        <v>131</v>
      </c>
      <c r="E1605" s="15" t="s">
        <v>22</v>
      </c>
      <c r="F1605" s="16"/>
      <c r="G1605" s="17"/>
      <c r="H1605" s="17"/>
    </row>
    <row r="1606" spans="1:8" x14ac:dyDescent="0.25">
      <c r="A1606" s="14">
        <v>121850</v>
      </c>
      <c r="B1606" s="14" t="s">
        <v>19</v>
      </c>
      <c r="C1606" s="14" t="s">
        <v>1352</v>
      </c>
      <c r="D1606" s="14" t="s">
        <v>131</v>
      </c>
      <c r="E1606" s="15" t="s">
        <v>24</v>
      </c>
      <c r="F1606" s="16"/>
      <c r="G1606" s="17"/>
      <c r="H1606" s="17"/>
    </row>
    <row r="1607" spans="1:8" x14ac:dyDescent="0.25">
      <c r="A1607" s="14">
        <v>121860</v>
      </c>
      <c r="B1607" s="14" t="s">
        <v>19</v>
      </c>
      <c r="C1607" s="14" t="s">
        <v>1353</v>
      </c>
      <c r="D1607" s="14" t="s">
        <v>131</v>
      </c>
      <c r="E1607" s="15" t="s">
        <v>24</v>
      </c>
      <c r="F1607" s="16"/>
      <c r="G1607" s="17"/>
      <c r="H1607" s="17"/>
    </row>
    <row r="1608" spans="1:8" x14ac:dyDescent="0.25">
      <c r="A1608" s="14">
        <v>121950</v>
      </c>
      <c r="B1608" s="14" t="s">
        <v>19</v>
      </c>
      <c r="C1608" s="14" t="s">
        <v>1354</v>
      </c>
      <c r="D1608" s="14" t="s">
        <v>131</v>
      </c>
      <c r="E1608" s="15" t="s">
        <v>27</v>
      </c>
      <c r="F1608" s="16"/>
      <c r="G1608" s="17"/>
      <c r="H1608" s="17"/>
    </row>
    <row r="1609" spans="1:8" x14ac:dyDescent="0.25">
      <c r="A1609" s="14">
        <v>122000</v>
      </c>
      <c r="B1609" s="14" t="s">
        <v>19</v>
      </c>
      <c r="C1609" s="14" t="s">
        <v>1355</v>
      </c>
      <c r="D1609" s="14" t="s">
        <v>131</v>
      </c>
      <c r="E1609" s="15" t="s">
        <v>22</v>
      </c>
      <c r="F1609" s="16"/>
      <c r="G1609" s="17"/>
      <c r="H1609" s="17"/>
    </row>
    <row r="1610" spans="1:8" x14ac:dyDescent="0.25">
      <c r="A1610" s="30">
        <v>463309</v>
      </c>
      <c r="B1610" s="30" t="s">
        <v>4891</v>
      </c>
      <c r="C1610" s="30" t="s">
        <v>5200</v>
      </c>
      <c r="D1610" s="72"/>
      <c r="E1610" s="72"/>
      <c r="F1610" s="78"/>
      <c r="G1610" s="72"/>
      <c r="H1610" s="72"/>
    </row>
    <row r="1611" spans="1:8" x14ac:dyDescent="0.25">
      <c r="A1611" s="14">
        <v>122030</v>
      </c>
      <c r="B1611" s="14" t="s">
        <v>19</v>
      </c>
      <c r="C1611" s="14" t="s">
        <v>1358</v>
      </c>
      <c r="D1611" s="14" t="s">
        <v>46</v>
      </c>
      <c r="E1611" s="15" t="s">
        <v>27</v>
      </c>
      <c r="F1611" s="16"/>
      <c r="G1611" s="17"/>
      <c r="H1611" s="17"/>
    </row>
    <row r="1612" spans="1:8" x14ac:dyDescent="0.25">
      <c r="A1612" s="30">
        <v>463310</v>
      </c>
      <c r="B1612" s="30" t="s">
        <v>4891</v>
      </c>
      <c r="C1612" s="30" t="s">
        <v>5201</v>
      </c>
      <c r="D1612" s="72"/>
      <c r="E1612" s="72"/>
      <c r="F1612" s="78"/>
      <c r="G1612" s="72"/>
      <c r="H1612" s="72"/>
    </row>
    <row r="1613" spans="1:8" x14ac:dyDescent="0.25">
      <c r="A1613" s="14">
        <v>122060</v>
      </c>
      <c r="B1613" s="14" t="s">
        <v>19</v>
      </c>
      <c r="C1613" s="14" t="s">
        <v>1359</v>
      </c>
      <c r="D1613" s="14" t="s">
        <v>1360</v>
      </c>
      <c r="E1613" s="15"/>
      <c r="F1613" s="16"/>
      <c r="G1613" s="17"/>
      <c r="H1613" s="17"/>
    </row>
    <row r="1614" spans="1:8" x14ac:dyDescent="0.25">
      <c r="A1614" s="14">
        <v>122130</v>
      </c>
      <c r="B1614" s="14" t="s">
        <v>19</v>
      </c>
      <c r="C1614" s="14" t="s">
        <v>1361</v>
      </c>
      <c r="D1614" s="14" t="s">
        <v>1360</v>
      </c>
      <c r="E1614" s="15" t="s">
        <v>27</v>
      </c>
      <c r="F1614" s="16"/>
      <c r="G1614" s="17"/>
      <c r="H1614" s="17"/>
    </row>
    <row r="1615" spans="1:8" x14ac:dyDescent="0.25">
      <c r="A1615" s="35">
        <v>464247</v>
      </c>
      <c r="B1615" s="35" t="s">
        <v>4891</v>
      </c>
      <c r="C1615" s="35" t="s">
        <v>1360</v>
      </c>
      <c r="D1615" s="72"/>
      <c r="E1615" s="72"/>
      <c r="F1615" s="78"/>
      <c r="G1615" s="72"/>
      <c r="H1615" s="72"/>
    </row>
    <row r="1616" spans="1:8" x14ac:dyDescent="0.25">
      <c r="A1616" s="30">
        <v>463311</v>
      </c>
      <c r="B1616" s="30" t="s">
        <v>4891</v>
      </c>
      <c r="C1616" s="30" t="s">
        <v>5202</v>
      </c>
      <c r="D1616" s="72"/>
      <c r="E1616" s="72"/>
      <c r="F1616" s="78"/>
      <c r="G1616" s="72"/>
      <c r="H1616" s="72"/>
    </row>
    <row r="1617" spans="1:8" x14ac:dyDescent="0.25">
      <c r="A1617" s="14">
        <v>122200</v>
      </c>
      <c r="B1617" s="14" t="s">
        <v>19</v>
      </c>
      <c r="C1617" s="14" t="s">
        <v>1362</v>
      </c>
      <c r="D1617" s="14" t="s">
        <v>131</v>
      </c>
      <c r="E1617" s="15" t="s">
        <v>22</v>
      </c>
      <c r="F1617" s="16"/>
      <c r="G1617" s="17"/>
      <c r="H1617" s="17"/>
    </row>
    <row r="1618" spans="1:8" x14ac:dyDescent="0.25">
      <c r="A1618" s="14">
        <v>122300</v>
      </c>
      <c r="B1618" s="14" t="s">
        <v>19</v>
      </c>
      <c r="C1618" s="14" t="s">
        <v>1363</v>
      </c>
      <c r="D1618" s="14" t="s">
        <v>131</v>
      </c>
      <c r="E1618" s="15" t="s">
        <v>22</v>
      </c>
      <c r="F1618" s="16"/>
      <c r="G1618" s="17" t="s">
        <v>1364</v>
      </c>
      <c r="H1618" s="17">
        <v>122500</v>
      </c>
    </row>
    <row r="1619" spans="1:8" x14ac:dyDescent="0.25">
      <c r="A1619" s="14">
        <v>122500</v>
      </c>
      <c r="B1619" s="14" t="s">
        <v>63</v>
      </c>
      <c r="C1619" s="14" t="s">
        <v>1364</v>
      </c>
      <c r="D1619" s="14" t="s">
        <v>131</v>
      </c>
      <c r="E1619" s="15" t="s">
        <v>22</v>
      </c>
      <c r="F1619" s="16"/>
      <c r="G1619" s="17"/>
      <c r="H1619" s="17"/>
    </row>
    <row r="1620" spans="1:8" x14ac:dyDescent="0.25">
      <c r="A1620" s="14">
        <v>122400</v>
      </c>
      <c r="B1620" s="14" t="s">
        <v>19</v>
      </c>
      <c r="C1620" s="14" t="s">
        <v>1365</v>
      </c>
      <c r="D1620" s="14" t="s">
        <v>131</v>
      </c>
      <c r="E1620" s="15" t="s">
        <v>22</v>
      </c>
      <c r="F1620" s="16"/>
      <c r="G1620" s="17" t="s">
        <v>1364</v>
      </c>
      <c r="H1620" s="17">
        <v>122500</v>
      </c>
    </row>
    <row r="1621" spans="1:8" x14ac:dyDescent="0.25">
      <c r="A1621" s="14">
        <v>122700</v>
      </c>
      <c r="B1621" s="14" t="s">
        <v>19</v>
      </c>
      <c r="C1621" s="14" t="s">
        <v>1366</v>
      </c>
      <c r="D1621" s="14" t="s">
        <v>131</v>
      </c>
      <c r="E1621" s="15" t="s">
        <v>22</v>
      </c>
      <c r="F1621" s="16"/>
      <c r="G1621" s="17" t="s">
        <v>1364</v>
      </c>
      <c r="H1621" s="17">
        <v>122500</v>
      </c>
    </row>
    <row r="1622" spans="1:8" x14ac:dyDescent="0.25">
      <c r="A1622" s="30">
        <v>463312</v>
      </c>
      <c r="B1622" s="30" t="s">
        <v>4891</v>
      </c>
      <c r="C1622" s="30" t="s">
        <v>5203</v>
      </c>
      <c r="D1622" s="72"/>
      <c r="E1622" s="72"/>
      <c r="F1622" s="78"/>
      <c r="G1622" s="72"/>
      <c r="H1622" s="72"/>
    </row>
    <row r="1623" spans="1:8" x14ac:dyDescent="0.25">
      <c r="A1623" s="14">
        <v>122800</v>
      </c>
      <c r="B1623" s="14" t="s">
        <v>19</v>
      </c>
      <c r="C1623" s="14" t="s">
        <v>1367</v>
      </c>
      <c r="D1623" s="14" t="s">
        <v>46</v>
      </c>
      <c r="E1623" s="15"/>
      <c r="F1623" s="16" t="s">
        <v>53</v>
      </c>
      <c r="G1623" s="17"/>
      <c r="H1623" s="17"/>
    </row>
    <row r="1624" spans="1:8" x14ac:dyDescent="0.25">
      <c r="A1624" s="14">
        <v>122900</v>
      </c>
      <c r="B1624" s="14" t="s">
        <v>19</v>
      </c>
      <c r="C1624" s="14" t="s">
        <v>1368</v>
      </c>
      <c r="D1624" s="14" t="s">
        <v>46</v>
      </c>
      <c r="E1624" s="15" t="s">
        <v>22</v>
      </c>
      <c r="F1624" s="16"/>
      <c r="G1624" s="17"/>
      <c r="H1624" s="17"/>
    </row>
    <row r="1625" spans="1:8" x14ac:dyDescent="0.25">
      <c r="A1625" s="14">
        <v>123000</v>
      </c>
      <c r="B1625" s="14" t="s">
        <v>19</v>
      </c>
      <c r="C1625" s="14" t="s">
        <v>1369</v>
      </c>
      <c r="D1625" s="14" t="s">
        <v>46</v>
      </c>
      <c r="E1625" s="15" t="s">
        <v>22</v>
      </c>
      <c r="F1625" s="16"/>
      <c r="G1625" s="17"/>
      <c r="H1625" s="17"/>
    </row>
    <row r="1626" spans="1:8" x14ac:dyDescent="0.25">
      <c r="A1626" s="14">
        <v>123100</v>
      </c>
      <c r="B1626" s="14" t="s">
        <v>19</v>
      </c>
      <c r="C1626" s="14" t="s">
        <v>1370</v>
      </c>
      <c r="D1626" s="14" t="s">
        <v>46</v>
      </c>
      <c r="E1626" s="15" t="s">
        <v>22</v>
      </c>
      <c r="F1626" s="16"/>
      <c r="G1626" s="17"/>
      <c r="H1626" s="17"/>
    </row>
    <row r="1627" spans="1:8" x14ac:dyDescent="0.25">
      <c r="A1627" s="14">
        <v>123300</v>
      </c>
      <c r="B1627" s="14" t="s">
        <v>19</v>
      </c>
      <c r="C1627" s="14" t="s">
        <v>1371</v>
      </c>
      <c r="D1627" s="14" t="s">
        <v>46</v>
      </c>
      <c r="E1627" s="15" t="s">
        <v>22</v>
      </c>
      <c r="F1627" s="16"/>
      <c r="G1627" s="17"/>
      <c r="H1627" s="17"/>
    </row>
    <row r="1628" spans="1:8" x14ac:dyDescent="0.25">
      <c r="A1628" s="14">
        <v>123400</v>
      </c>
      <c r="B1628" s="14" t="s">
        <v>19</v>
      </c>
      <c r="C1628" s="14" t="s">
        <v>1372</v>
      </c>
      <c r="D1628" s="14" t="s">
        <v>46</v>
      </c>
      <c r="E1628" s="15" t="s">
        <v>22</v>
      </c>
      <c r="F1628" s="16"/>
      <c r="G1628" s="17"/>
      <c r="H1628" s="17"/>
    </row>
    <row r="1629" spans="1:8" x14ac:dyDescent="0.25">
      <c r="A1629" s="14">
        <v>123500</v>
      </c>
      <c r="B1629" s="14" t="s">
        <v>19</v>
      </c>
      <c r="C1629" s="14" t="s">
        <v>1373</v>
      </c>
      <c r="D1629" s="14" t="s">
        <v>46</v>
      </c>
      <c r="E1629" s="15" t="s">
        <v>22</v>
      </c>
      <c r="F1629" s="16"/>
      <c r="G1629" s="17"/>
      <c r="H1629" s="17"/>
    </row>
    <row r="1630" spans="1:8" x14ac:dyDescent="0.25">
      <c r="A1630" s="14">
        <v>123600</v>
      </c>
      <c r="B1630" s="14" t="s">
        <v>19</v>
      </c>
      <c r="C1630" s="14" t="s">
        <v>1374</v>
      </c>
      <c r="D1630" s="14" t="s">
        <v>46</v>
      </c>
      <c r="E1630" s="15" t="s">
        <v>22</v>
      </c>
      <c r="F1630" s="16"/>
      <c r="G1630" s="17"/>
      <c r="H1630" s="17"/>
    </row>
    <row r="1631" spans="1:8" x14ac:dyDescent="0.25">
      <c r="A1631" s="18">
        <v>123650</v>
      </c>
      <c r="B1631" s="18" t="s">
        <v>66</v>
      </c>
      <c r="C1631" s="18" t="s">
        <v>1375</v>
      </c>
      <c r="D1631" s="18" t="s">
        <v>46</v>
      </c>
      <c r="E1631" s="19" t="s">
        <v>22</v>
      </c>
      <c r="F1631" s="20"/>
      <c r="G1631" s="21" t="s">
        <v>1374</v>
      </c>
      <c r="H1631" s="21">
        <v>123600</v>
      </c>
    </row>
    <row r="1632" spans="1:8" x14ac:dyDescent="0.25">
      <c r="A1632" s="14">
        <v>123700</v>
      </c>
      <c r="B1632" s="14" t="s">
        <v>19</v>
      </c>
      <c r="C1632" s="14" t="s">
        <v>1376</v>
      </c>
      <c r="D1632" s="14" t="s">
        <v>46</v>
      </c>
      <c r="E1632" s="15" t="s">
        <v>22</v>
      </c>
      <c r="F1632" s="16"/>
      <c r="G1632" s="17"/>
      <c r="H1632" s="17"/>
    </row>
    <row r="1633" spans="1:8" x14ac:dyDescent="0.25">
      <c r="A1633" s="18">
        <v>123750</v>
      </c>
      <c r="B1633" s="18" t="s">
        <v>66</v>
      </c>
      <c r="C1633" s="18" t="s">
        <v>1377</v>
      </c>
      <c r="D1633" s="18" t="s">
        <v>46</v>
      </c>
      <c r="E1633" s="19" t="s">
        <v>22</v>
      </c>
      <c r="F1633" s="20"/>
      <c r="G1633" s="21" t="s">
        <v>1376</v>
      </c>
      <c r="H1633" s="21">
        <v>123700</v>
      </c>
    </row>
    <row r="1634" spans="1:8" x14ac:dyDescent="0.25">
      <c r="A1634" s="14">
        <v>123900</v>
      </c>
      <c r="B1634" s="14" t="s">
        <v>19</v>
      </c>
      <c r="C1634" s="14" t="s">
        <v>1378</v>
      </c>
      <c r="D1634" s="14" t="s">
        <v>46</v>
      </c>
      <c r="E1634" s="15" t="s">
        <v>22</v>
      </c>
      <c r="F1634" s="16"/>
      <c r="G1634" s="17"/>
      <c r="H1634" s="17"/>
    </row>
    <row r="1635" spans="1:8" x14ac:dyDescent="0.25">
      <c r="A1635" s="14">
        <v>124000</v>
      </c>
      <c r="B1635" s="14" t="s">
        <v>19</v>
      </c>
      <c r="C1635" s="14" t="s">
        <v>1379</v>
      </c>
      <c r="D1635" s="14" t="s">
        <v>46</v>
      </c>
      <c r="E1635" s="15" t="s">
        <v>22</v>
      </c>
      <c r="F1635" s="16"/>
      <c r="G1635" s="17"/>
      <c r="H1635" s="17"/>
    </row>
    <row r="1636" spans="1:8" x14ac:dyDescent="0.25">
      <c r="A1636" s="14">
        <v>124200</v>
      </c>
      <c r="B1636" s="14" t="s">
        <v>19</v>
      </c>
      <c r="C1636" s="14" t="s">
        <v>1380</v>
      </c>
      <c r="D1636" s="14" t="s">
        <v>46</v>
      </c>
      <c r="E1636" s="15" t="s">
        <v>27</v>
      </c>
      <c r="F1636" s="16"/>
      <c r="G1636" s="17"/>
      <c r="H1636" s="17"/>
    </row>
    <row r="1637" spans="1:8" x14ac:dyDescent="0.25">
      <c r="A1637" s="14">
        <v>124300</v>
      </c>
      <c r="B1637" s="14" t="s">
        <v>19</v>
      </c>
      <c r="C1637" s="14" t="s">
        <v>1381</v>
      </c>
      <c r="D1637" s="14" t="s">
        <v>46</v>
      </c>
      <c r="E1637" s="15" t="s">
        <v>22</v>
      </c>
      <c r="F1637" s="16"/>
      <c r="G1637" s="17"/>
      <c r="H1637" s="17"/>
    </row>
    <row r="1638" spans="1:8" x14ac:dyDescent="0.25">
      <c r="A1638" s="14">
        <v>124500</v>
      </c>
      <c r="B1638" s="14" t="s">
        <v>19</v>
      </c>
      <c r="C1638" s="14" t="s">
        <v>1382</v>
      </c>
      <c r="D1638" s="14" t="s">
        <v>46</v>
      </c>
      <c r="E1638" s="15" t="s">
        <v>22</v>
      </c>
      <c r="F1638" s="16"/>
      <c r="G1638" s="17"/>
      <c r="H1638" s="17"/>
    </row>
    <row r="1639" spans="1:8" x14ac:dyDescent="0.25">
      <c r="A1639" s="14">
        <v>124600</v>
      </c>
      <c r="B1639" s="14" t="s">
        <v>19</v>
      </c>
      <c r="C1639" s="14" t="s">
        <v>1383</v>
      </c>
      <c r="D1639" s="14" t="s">
        <v>46</v>
      </c>
      <c r="E1639" s="15" t="s">
        <v>27</v>
      </c>
      <c r="F1639" s="16"/>
      <c r="G1639" s="17"/>
      <c r="H1639" s="17"/>
    </row>
    <row r="1640" spans="1:8" x14ac:dyDescent="0.25">
      <c r="A1640" s="14">
        <v>124700</v>
      </c>
      <c r="B1640" s="14" t="s">
        <v>19</v>
      </c>
      <c r="C1640" s="14" t="s">
        <v>1384</v>
      </c>
      <c r="D1640" s="14" t="s">
        <v>46</v>
      </c>
      <c r="E1640" s="15" t="s">
        <v>22</v>
      </c>
      <c r="F1640" s="16"/>
      <c r="G1640" s="17"/>
      <c r="H1640" s="17"/>
    </row>
    <row r="1641" spans="1:8" x14ac:dyDescent="0.25">
      <c r="A1641" s="14">
        <v>124800</v>
      </c>
      <c r="B1641" s="14" t="s">
        <v>19</v>
      </c>
      <c r="C1641" s="14" t="s">
        <v>1385</v>
      </c>
      <c r="D1641" s="14" t="s">
        <v>46</v>
      </c>
      <c r="E1641" s="15" t="s">
        <v>22</v>
      </c>
      <c r="F1641" s="16"/>
      <c r="G1641" s="17"/>
      <c r="H1641" s="17"/>
    </row>
    <row r="1642" spans="1:8" x14ac:dyDescent="0.25">
      <c r="A1642" s="14">
        <v>124900</v>
      </c>
      <c r="B1642" s="14" t="s">
        <v>19</v>
      </c>
      <c r="C1642" s="14" t="s">
        <v>1386</v>
      </c>
      <c r="D1642" s="14" t="s">
        <v>46</v>
      </c>
      <c r="E1642" s="15" t="s">
        <v>22</v>
      </c>
      <c r="F1642" s="16"/>
      <c r="G1642" s="17"/>
      <c r="H1642" s="17"/>
    </row>
    <row r="1643" spans="1:8" s="22" customFormat="1" x14ac:dyDescent="0.25">
      <c r="A1643" s="14">
        <v>125000</v>
      </c>
      <c r="B1643" s="14" t="s">
        <v>19</v>
      </c>
      <c r="C1643" s="14" t="s">
        <v>1387</v>
      </c>
      <c r="D1643" s="14" t="s">
        <v>46</v>
      </c>
      <c r="E1643" s="15" t="s">
        <v>27</v>
      </c>
      <c r="F1643" s="16"/>
      <c r="G1643" s="17"/>
      <c r="H1643" s="17"/>
    </row>
    <row r="1644" spans="1:8" x14ac:dyDescent="0.25">
      <c r="A1644" s="14">
        <v>125200</v>
      </c>
      <c r="B1644" s="14" t="s">
        <v>19</v>
      </c>
      <c r="C1644" s="14" t="s">
        <v>1388</v>
      </c>
      <c r="D1644" s="14" t="s">
        <v>46</v>
      </c>
      <c r="E1644" s="15" t="s">
        <v>27</v>
      </c>
      <c r="F1644" s="16"/>
      <c r="G1644" s="17"/>
      <c r="H1644" s="17"/>
    </row>
    <row r="1645" spans="1:8" x14ac:dyDescent="0.25">
      <c r="A1645" s="14">
        <v>125400</v>
      </c>
      <c r="B1645" s="14" t="s">
        <v>19</v>
      </c>
      <c r="C1645" s="14" t="s">
        <v>1389</v>
      </c>
      <c r="D1645" s="14" t="s">
        <v>46</v>
      </c>
      <c r="E1645" s="15" t="s">
        <v>22</v>
      </c>
      <c r="F1645" s="16"/>
      <c r="G1645" s="17"/>
      <c r="H1645" s="17"/>
    </row>
    <row r="1646" spans="1:8" x14ac:dyDescent="0.25">
      <c r="A1646" s="14">
        <v>125500</v>
      </c>
      <c r="B1646" s="14" t="s">
        <v>19</v>
      </c>
      <c r="C1646" s="14" t="s">
        <v>1390</v>
      </c>
      <c r="D1646" s="14" t="s">
        <v>46</v>
      </c>
      <c r="E1646" s="15" t="s">
        <v>22</v>
      </c>
      <c r="F1646" s="16"/>
      <c r="G1646" s="17"/>
      <c r="H1646" s="17"/>
    </row>
    <row r="1647" spans="1:8" x14ac:dyDescent="0.25">
      <c r="A1647" s="14">
        <v>125550</v>
      </c>
      <c r="B1647" s="14" t="s">
        <v>19</v>
      </c>
      <c r="C1647" s="14" t="s">
        <v>1391</v>
      </c>
      <c r="D1647" s="14" t="s">
        <v>46</v>
      </c>
      <c r="E1647" s="15" t="s">
        <v>442</v>
      </c>
      <c r="F1647" s="16"/>
      <c r="G1647" s="17"/>
      <c r="H1647" s="17"/>
    </row>
    <row r="1648" spans="1:8" x14ac:dyDescent="0.25">
      <c r="A1648" s="14">
        <v>125600</v>
      </c>
      <c r="B1648" s="14" t="s">
        <v>55</v>
      </c>
      <c r="C1648" s="14" t="s">
        <v>1392</v>
      </c>
      <c r="D1648" s="14" t="s">
        <v>46</v>
      </c>
      <c r="E1648" s="15" t="s">
        <v>27</v>
      </c>
      <c r="F1648" s="16"/>
      <c r="G1648" s="17" t="s">
        <v>1391</v>
      </c>
      <c r="H1648" s="17">
        <v>125550</v>
      </c>
    </row>
    <row r="1649" spans="1:8" x14ac:dyDescent="0.25">
      <c r="A1649" s="14">
        <v>125700</v>
      </c>
      <c r="B1649" s="14" t="s">
        <v>55</v>
      </c>
      <c r="C1649" s="14" t="s">
        <v>1393</v>
      </c>
      <c r="D1649" s="14" t="s">
        <v>46</v>
      </c>
      <c r="E1649" s="15" t="s">
        <v>22</v>
      </c>
      <c r="F1649" s="16"/>
      <c r="G1649" s="17" t="s">
        <v>1391</v>
      </c>
      <c r="H1649" s="17">
        <v>125550</v>
      </c>
    </row>
    <row r="1650" spans="1:8" x14ac:dyDescent="0.25">
      <c r="A1650" s="30">
        <v>463313</v>
      </c>
      <c r="B1650" s="30" t="s">
        <v>4891</v>
      </c>
      <c r="C1650" s="30" t="s">
        <v>5204</v>
      </c>
      <c r="D1650" s="72"/>
      <c r="E1650" s="72"/>
      <c r="F1650" s="78"/>
      <c r="G1650" s="72"/>
      <c r="H1650" s="72"/>
    </row>
    <row r="1651" spans="1:8" x14ac:dyDescent="0.25">
      <c r="A1651" s="14">
        <v>125800</v>
      </c>
      <c r="B1651" s="14" t="s">
        <v>19</v>
      </c>
      <c r="C1651" s="14" t="s">
        <v>1394</v>
      </c>
      <c r="D1651" s="14" t="s">
        <v>1395</v>
      </c>
      <c r="E1651" s="15" t="s">
        <v>22</v>
      </c>
      <c r="F1651" s="16"/>
      <c r="G1651" s="17"/>
      <c r="H1651" s="17"/>
    </row>
    <row r="1652" spans="1:8" x14ac:dyDescent="0.25">
      <c r="A1652" s="14">
        <v>125900</v>
      </c>
      <c r="B1652" s="14" t="s">
        <v>19</v>
      </c>
      <c r="C1652" s="14" t="s">
        <v>1396</v>
      </c>
      <c r="D1652" s="14" t="s">
        <v>1395</v>
      </c>
      <c r="E1652" s="15"/>
      <c r="F1652" s="16" t="s">
        <v>53</v>
      </c>
      <c r="G1652" s="17"/>
      <c r="H1652" s="17"/>
    </row>
    <row r="1653" spans="1:8" x14ac:dyDescent="0.25">
      <c r="A1653" s="14">
        <v>125930</v>
      </c>
      <c r="B1653" s="14" t="s">
        <v>19</v>
      </c>
      <c r="C1653" s="14" t="s">
        <v>1397</v>
      </c>
      <c r="D1653" s="14" t="s">
        <v>1395</v>
      </c>
      <c r="E1653" s="15" t="s">
        <v>27</v>
      </c>
      <c r="F1653" s="16"/>
      <c r="G1653" s="17"/>
      <c r="H1653" s="17"/>
    </row>
    <row r="1654" spans="1:8" x14ac:dyDescent="0.25">
      <c r="A1654" s="14">
        <v>125950</v>
      </c>
      <c r="B1654" s="14" t="s">
        <v>19</v>
      </c>
      <c r="C1654" s="14" t="s">
        <v>1398</v>
      </c>
      <c r="D1654" s="14" t="s">
        <v>1395</v>
      </c>
      <c r="E1654" s="15" t="s">
        <v>27</v>
      </c>
      <c r="F1654" s="16"/>
      <c r="G1654" s="17"/>
      <c r="H1654" s="17"/>
    </row>
    <row r="1655" spans="1:8" x14ac:dyDescent="0.25">
      <c r="A1655" s="14">
        <v>126000</v>
      </c>
      <c r="B1655" s="14" t="s">
        <v>19</v>
      </c>
      <c r="C1655" s="14" t="s">
        <v>1399</v>
      </c>
      <c r="D1655" s="14" t="s">
        <v>1395</v>
      </c>
      <c r="E1655" s="15" t="s">
        <v>27</v>
      </c>
      <c r="F1655" s="16"/>
      <c r="G1655" s="17"/>
      <c r="H1655" s="17"/>
    </row>
    <row r="1656" spans="1:8" x14ac:dyDescent="0.25">
      <c r="A1656" s="14">
        <v>126050</v>
      </c>
      <c r="B1656" s="14" t="s">
        <v>19</v>
      </c>
      <c r="C1656" s="14" t="s">
        <v>1400</v>
      </c>
      <c r="D1656" s="14" t="s">
        <v>1395</v>
      </c>
      <c r="E1656" s="15" t="s">
        <v>27</v>
      </c>
      <c r="F1656" s="16"/>
      <c r="G1656" s="17"/>
      <c r="H1656" s="17"/>
    </row>
    <row r="1657" spans="1:8" x14ac:dyDescent="0.25">
      <c r="A1657" s="30">
        <v>463314</v>
      </c>
      <c r="B1657" s="30" t="s">
        <v>4891</v>
      </c>
      <c r="C1657" s="30" t="s">
        <v>5205</v>
      </c>
      <c r="D1657" s="72"/>
      <c r="E1657" s="72"/>
      <c r="F1657" s="78"/>
      <c r="G1657" s="72"/>
      <c r="H1657" s="72"/>
    </row>
    <row r="1658" spans="1:8" x14ac:dyDescent="0.25">
      <c r="A1658" s="14">
        <v>126100</v>
      </c>
      <c r="B1658" s="14" t="s">
        <v>19</v>
      </c>
      <c r="C1658" s="14" t="s">
        <v>1401</v>
      </c>
      <c r="D1658" s="14" t="s">
        <v>568</v>
      </c>
      <c r="E1658" s="15"/>
      <c r="F1658" s="16" t="s">
        <v>53</v>
      </c>
      <c r="G1658" s="17"/>
      <c r="H1658" s="17"/>
    </row>
    <row r="1659" spans="1:8" x14ac:dyDescent="0.25">
      <c r="A1659" s="30">
        <v>463315</v>
      </c>
      <c r="B1659" s="30" t="s">
        <v>4891</v>
      </c>
      <c r="C1659" s="30" t="s">
        <v>5206</v>
      </c>
      <c r="D1659" s="72"/>
      <c r="E1659" s="72"/>
      <c r="F1659" s="78"/>
      <c r="G1659" s="72"/>
      <c r="H1659" s="72"/>
    </row>
    <row r="1660" spans="1:8" x14ac:dyDescent="0.25">
      <c r="A1660" s="14">
        <v>126200</v>
      </c>
      <c r="B1660" s="14" t="s">
        <v>19</v>
      </c>
      <c r="C1660" s="14" t="s">
        <v>1402</v>
      </c>
      <c r="D1660" s="14" t="s">
        <v>568</v>
      </c>
      <c r="E1660" s="15" t="s">
        <v>22</v>
      </c>
      <c r="F1660" s="16"/>
      <c r="G1660" s="17"/>
      <c r="H1660" s="17"/>
    </row>
    <row r="1661" spans="1:8" x14ac:dyDescent="0.25">
      <c r="A1661" s="14">
        <v>126300</v>
      </c>
      <c r="B1661" s="14" t="s">
        <v>19</v>
      </c>
      <c r="C1661" s="14" t="s">
        <v>1403</v>
      </c>
      <c r="D1661" s="14" t="s">
        <v>568</v>
      </c>
      <c r="E1661" s="15" t="s">
        <v>22</v>
      </c>
      <c r="F1661" s="16"/>
      <c r="G1661" s="17"/>
      <c r="H1661" s="17"/>
    </row>
    <row r="1662" spans="1:8" x14ac:dyDescent="0.25">
      <c r="A1662" s="14">
        <v>126400</v>
      </c>
      <c r="B1662" s="14" t="s">
        <v>19</v>
      </c>
      <c r="C1662" s="14" t="s">
        <v>1404</v>
      </c>
      <c r="D1662" s="14" t="s">
        <v>568</v>
      </c>
      <c r="E1662" s="15" t="s">
        <v>22</v>
      </c>
      <c r="F1662" s="16"/>
      <c r="G1662" s="17"/>
      <c r="H1662" s="17"/>
    </row>
    <row r="1663" spans="1:8" x14ac:dyDescent="0.25">
      <c r="A1663" s="30">
        <v>463316</v>
      </c>
      <c r="B1663" s="30" t="s">
        <v>4891</v>
      </c>
      <c r="C1663" s="30" t="s">
        <v>5207</v>
      </c>
      <c r="D1663" s="72"/>
      <c r="E1663" s="72"/>
      <c r="F1663" s="78"/>
      <c r="G1663" s="72"/>
      <c r="H1663" s="72"/>
    </row>
    <row r="1664" spans="1:8" x14ac:dyDescent="0.25">
      <c r="A1664" s="14">
        <v>126500</v>
      </c>
      <c r="B1664" s="14" t="s">
        <v>19</v>
      </c>
      <c r="C1664" s="14" t="s">
        <v>1405</v>
      </c>
      <c r="D1664" s="14" t="s">
        <v>46</v>
      </c>
      <c r="E1664" s="15" t="s">
        <v>22</v>
      </c>
      <c r="F1664" s="16"/>
      <c r="G1664" s="17"/>
      <c r="H1664" s="17"/>
    </row>
    <row r="1665" spans="1:8" x14ac:dyDescent="0.25">
      <c r="A1665" s="30">
        <v>463317</v>
      </c>
      <c r="B1665" s="30" t="s">
        <v>4891</v>
      </c>
      <c r="C1665" s="30" t="s">
        <v>5208</v>
      </c>
      <c r="D1665" s="72"/>
      <c r="E1665" s="72"/>
      <c r="F1665" s="78"/>
      <c r="G1665" s="72"/>
      <c r="H1665" s="72"/>
    </row>
    <row r="1666" spans="1:8" x14ac:dyDescent="0.25">
      <c r="A1666" s="30">
        <v>463318</v>
      </c>
      <c r="B1666" s="30" t="s">
        <v>4891</v>
      </c>
      <c r="C1666" s="30" t="s">
        <v>5209</v>
      </c>
      <c r="D1666" s="72"/>
      <c r="E1666" s="72"/>
      <c r="F1666" s="78"/>
      <c r="G1666" s="72"/>
      <c r="H1666" s="72"/>
    </row>
    <row r="1667" spans="1:8" x14ac:dyDescent="0.25">
      <c r="A1667" s="14">
        <v>126600</v>
      </c>
      <c r="B1667" s="14" t="s">
        <v>19</v>
      </c>
      <c r="C1667" s="14" t="s">
        <v>1406</v>
      </c>
      <c r="D1667" s="14" t="s">
        <v>105</v>
      </c>
      <c r="E1667" s="15" t="s">
        <v>22</v>
      </c>
      <c r="F1667" s="16"/>
      <c r="G1667" s="17"/>
      <c r="H1667" s="17"/>
    </row>
    <row r="1668" spans="1:8" x14ac:dyDescent="0.25">
      <c r="A1668" s="30">
        <v>463319</v>
      </c>
      <c r="B1668" s="30" t="s">
        <v>4891</v>
      </c>
      <c r="C1668" s="30" t="s">
        <v>5210</v>
      </c>
      <c r="D1668" s="72"/>
      <c r="E1668" s="72"/>
      <c r="F1668" s="78"/>
      <c r="G1668" s="72"/>
      <c r="H1668" s="72"/>
    </row>
    <row r="1669" spans="1:8" x14ac:dyDescent="0.25">
      <c r="A1669" s="14">
        <v>126700</v>
      </c>
      <c r="B1669" s="14" t="s">
        <v>19</v>
      </c>
      <c r="C1669" s="14" t="s">
        <v>1407</v>
      </c>
      <c r="D1669" s="14" t="s">
        <v>137</v>
      </c>
      <c r="E1669" s="15" t="s">
        <v>22</v>
      </c>
      <c r="F1669" s="16"/>
      <c r="G1669" s="17"/>
      <c r="H1669" s="17"/>
    </row>
    <row r="1670" spans="1:8" x14ac:dyDescent="0.25">
      <c r="A1670" s="30">
        <v>463320</v>
      </c>
      <c r="B1670" s="30" t="s">
        <v>4891</v>
      </c>
      <c r="C1670" s="30" t="s">
        <v>5211</v>
      </c>
      <c r="D1670" s="72"/>
      <c r="E1670" s="72"/>
      <c r="F1670" s="78"/>
      <c r="G1670" s="72"/>
      <c r="H1670" s="72"/>
    </row>
    <row r="1671" spans="1:8" x14ac:dyDescent="0.25">
      <c r="A1671" s="14">
        <v>126800</v>
      </c>
      <c r="B1671" s="14" t="s">
        <v>19</v>
      </c>
      <c r="C1671" s="14" t="s">
        <v>1408</v>
      </c>
      <c r="D1671" s="14" t="s">
        <v>801</v>
      </c>
      <c r="E1671" s="15" t="s">
        <v>24</v>
      </c>
      <c r="F1671" s="16"/>
      <c r="G1671" s="17"/>
      <c r="H1671" s="17"/>
    </row>
    <row r="1672" spans="1:8" x14ac:dyDescent="0.25">
      <c r="A1672" s="14">
        <v>126900</v>
      </c>
      <c r="B1672" s="14" t="s">
        <v>19</v>
      </c>
      <c r="C1672" s="14" t="s">
        <v>1409</v>
      </c>
      <c r="D1672" s="14" t="s">
        <v>801</v>
      </c>
      <c r="E1672" s="15" t="s">
        <v>27</v>
      </c>
      <c r="F1672" s="16"/>
      <c r="G1672" s="17"/>
      <c r="H1672" s="17"/>
    </row>
    <row r="1673" spans="1:8" x14ac:dyDescent="0.25">
      <c r="A1673" s="30">
        <v>463321</v>
      </c>
      <c r="B1673" s="30" t="s">
        <v>4891</v>
      </c>
      <c r="C1673" s="30" t="s">
        <v>5212</v>
      </c>
      <c r="D1673" s="72"/>
      <c r="E1673" s="72"/>
      <c r="F1673" s="78"/>
      <c r="G1673" s="72"/>
      <c r="H1673" s="72"/>
    </row>
    <row r="1674" spans="1:8" x14ac:dyDescent="0.25">
      <c r="A1674" s="14">
        <v>127000</v>
      </c>
      <c r="B1674" s="14" t="s">
        <v>19</v>
      </c>
      <c r="C1674" s="14" t="s">
        <v>1410</v>
      </c>
      <c r="D1674" s="14" t="s">
        <v>801</v>
      </c>
      <c r="E1674" s="15" t="s">
        <v>27</v>
      </c>
      <c r="F1674" s="16"/>
      <c r="G1674" s="17"/>
      <c r="H1674" s="17"/>
    </row>
    <row r="1675" spans="1:8" x14ac:dyDescent="0.25">
      <c r="A1675" s="14">
        <v>127100</v>
      </c>
      <c r="B1675" s="14" t="s">
        <v>19</v>
      </c>
      <c r="C1675" s="14" t="s">
        <v>1411</v>
      </c>
      <c r="D1675" s="14" t="s">
        <v>801</v>
      </c>
      <c r="E1675" s="15" t="s">
        <v>27</v>
      </c>
      <c r="F1675" s="16"/>
      <c r="G1675" s="17"/>
      <c r="H1675" s="17"/>
    </row>
    <row r="1676" spans="1:8" x14ac:dyDescent="0.25">
      <c r="A1676" s="35">
        <v>464248</v>
      </c>
      <c r="B1676" s="35" t="s">
        <v>4891</v>
      </c>
      <c r="C1676" s="35" t="s">
        <v>801</v>
      </c>
      <c r="D1676" s="72"/>
      <c r="E1676" s="72"/>
      <c r="F1676" s="78"/>
      <c r="G1676" s="72"/>
      <c r="H1676" s="72"/>
    </row>
    <row r="1677" spans="1:8" x14ac:dyDescent="0.25">
      <c r="A1677" s="35">
        <v>464249</v>
      </c>
      <c r="B1677" s="35" t="s">
        <v>4891</v>
      </c>
      <c r="C1677" s="35" t="s">
        <v>1197</v>
      </c>
      <c r="D1677" s="72"/>
      <c r="E1677" s="72"/>
      <c r="F1677" s="78"/>
      <c r="G1677" s="72"/>
      <c r="H1677" s="72"/>
    </row>
    <row r="1678" spans="1:8" x14ac:dyDescent="0.25">
      <c r="A1678" s="30">
        <v>463322</v>
      </c>
      <c r="B1678" s="30" t="s">
        <v>4891</v>
      </c>
      <c r="C1678" s="30" t="s">
        <v>5213</v>
      </c>
      <c r="D1678" s="72"/>
      <c r="E1678" s="72"/>
      <c r="F1678" s="78"/>
      <c r="G1678" s="72"/>
      <c r="H1678" s="72"/>
    </row>
    <row r="1679" spans="1:8" x14ac:dyDescent="0.25">
      <c r="A1679" s="14">
        <v>127200</v>
      </c>
      <c r="B1679" s="14" t="s">
        <v>19</v>
      </c>
      <c r="C1679" s="14" t="s">
        <v>1412</v>
      </c>
      <c r="D1679" s="14" t="s">
        <v>1197</v>
      </c>
      <c r="E1679" s="15" t="s">
        <v>24</v>
      </c>
      <c r="F1679" s="16"/>
      <c r="G1679" s="17"/>
      <c r="H1679" s="17"/>
    </row>
    <row r="1680" spans="1:8" x14ac:dyDescent="0.25">
      <c r="A1680" s="30">
        <v>463323</v>
      </c>
      <c r="B1680" s="30" t="s">
        <v>4891</v>
      </c>
      <c r="C1680" s="30" t="s">
        <v>5214</v>
      </c>
      <c r="D1680" s="72"/>
      <c r="E1680" s="72"/>
      <c r="F1680" s="78"/>
      <c r="G1680" s="72"/>
      <c r="H1680" s="72"/>
    </row>
    <row r="1681" spans="1:8" x14ac:dyDescent="0.25">
      <c r="A1681" s="14">
        <v>127500</v>
      </c>
      <c r="B1681" s="14" t="s">
        <v>19</v>
      </c>
      <c r="C1681" s="14" t="s">
        <v>1413</v>
      </c>
      <c r="D1681" s="14" t="s">
        <v>862</v>
      </c>
      <c r="E1681" s="15" t="s">
        <v>27</v>
      </c>
      <c r="F1681" s="16"/>
      <c r="G1681" s="17"/>
      <c r="H1681" s="17"/>
    </row>
    <row r="1682" spans="1:8" x14ac:dyDescent="0.25">
      <c r="A1682" s="14">
        <v>127700</v>
      </c>
      <c r="B1682" s="14" t="s">
        <v>19</v>
      </c>
      <c r="C1682" s="14" t="s">
        <v>1414</v>
      </c>
      <c r="D1682" s="14" t="s">
        <v>862</v>
      </c>
      <c r="E1682" s="15" t="s">
        <v>107</v>
      </c>
      <c r="F1682" s="16"/>
      <c r="G1682" s="17"/>
      <c r="H1682" s="17"/>
    </row>
    <row r="1683" spans="1:8" x14ac:dyDescent="0.25">
      <c r="A1683" s="14">
        <v>127800</v>
      </c>
      <c r="B1683" s="14" t="s">
        <v>19</v>
      </c>
      <c r="C1683" s="14" t="s">
        <v>1415</v>
      </c>
      <c r="D1683" s="14" t="s">
        <v>862</v>
      </c>
      <c r="E1683" s="15" t="s">
        <v>22</v>
      </c>
      <c r="F1683" s="16"/>
      <c r="G1683" s="17"/>
      <c r="H1683" s="17"/>
    </row>
    <row r="1684" spans="1:8" x14ac:dyDescent="0.25">
      <c r="A1684" s="14">
        <v>127830</v>
      </c>
      <c r="B1684" s="14" t="s">
        <v>55</v>
      </c>
      <c r="C1684" s="14" t="s">
        <v>1416</v>
      </c>
      <c r="D1684" s="14" t="s">
        <v>862</v>
      </c>
      <c r="E1684" s="15" t="s">
        <v>22</v>
      </c>
      <c r="F1684" s="16"/>
      <c r="G1684" s="17" t="s">
        <v>1415</v>
      </c>
      <c r="H1684" s="17">
        <v>127800</v>
      </c>
    </row>
    <row r="1685" spans="1:8" x14ac:dyDescent="0.25">
      <c r="A1685" s="14">
        <v>127860</v>
      </c>
      <c r="B1685" s="14" t="s">
        <v>55</v>
      </c>
      <c r="C1685" s="14" t="s">
        <v>1417</v>
      </c>
      <c r="D1685" s="14" t="s">
        <v>862</v>
      </c>
      <c r="E1685" s="15" t="s">
        <v>22</v>
      </c>
      <c r="F1685" s="16"/>
      <c r="G1685" s="17" t="s">
        <v>1415</v>
      </c>
      <c r="H1685" s="17">
        <v>127800</v>
      </c>
    </row>
    <row r="1686" spans="1:8" s="22" customFormat="1" x14ac:dyDescent="0.25">
      <c r="A1686" s="14">
        <v>127900</v>
      </c>
      <c r="B1686" s="14" t="s">
        <v>19</v>
      </c>
      <c r="C1686" s="14" t="s">
        <v>1418</v>
      </c>
      <c r="D1686" s="14" t="s">
        <v>862</v>
      </c>
      <c r="E1686" s="15" t="s">
        <v>22</v>
      </c>
      <c r="F1686" s="16"/>
      <c r="G1686" s="17"/>
      <c r="H1686" s="17"/>
    </row>
    <row r="1687" spans="1:8" x14ac:dyDescent="0.25">
      <c r="A1687" s="14">
        <v>127930</v>
      </c>
      <c r="B1687" s="14" t="s">
        <v>19</v>
      </c>
      <c r="C1687" s="14" t="s">
        <v>1419</v>
      </c>
      <c r="D1687" s="14" t="s">
        <v>862</v>
      </c>
      <c r="E1687" s="15" t="s">
        <v>27</v>
      </c>
      <c r="F1687" s="16"/>
      <c r="G1687" s="17"/>
      <c r="H1687" s="17"/>
    </row>
    <row r="1688" spans="1:8" x14ac:dyDescent="0.25">
      <c r="A1688" s="35">
        <v>464250</v>
      </c>
      <c r="B1688" s="35" t="s">
        <v>4891</v>
      </c>
      <c r="C1688" s="35" t="s">
        <v>6003</v>
      </c>
      <c r="D1688" s="72"/>
      <c r="E1688" s="72"/>
      <c r="F1688" s="78"/>
      <c r="G1688" s="72"/>
      <c r="H1688" s="72"/>
    </row>
    <row r="1689" spans="1:8" x14ac:dyDescent="0.25">
      <c r="A1689" s="30">
        <v>463324</v>
      </c>
      <c r="B1689" s="30" t="s">
        <v>4891</v>
      </c>
      <c r="C1689" s="30" t="s">
        <v>5215</v>
      </c>
      <c r="D1689" s="72"/>
      <c r="E1689" s="72"/>
      <c r="F1689" s="78"/>
      <c r="G1689" s="72"/>
      <c r="H1689" s="72"/>
    </row>
    <row r="1690" spans="1:8" x14ac:dyDescent="0.25">
      <c r="A1690" s="14">
        <v>127950</v>
      </c>
      <c r="B1690" s="14" t="s">
        <v>19</v>
      </c>
      <c r="C1690" s="14" t="s">
        <v>1420</v>
      </c>
      <c r="D1690" s="14" t="s">
        <v>373</v>
      </c>
      <c r="E1690" s="15" t="s">
        <v>27</v>
      </c>
      <c r="F1690" s="16"/>
      <c r="G1690" s="17"/>
      <c r="H1690" s="17"/>
    </row>
    <row r="1691" spans="1:8" x14ac:dyDescent="0.25">
      <c r="A1691" s="14">
        <v>128100</v>
      </c>
      <c r="B1691" s="14" t="s">
        <v>19</v>
      </c>
      <c r="C1691" s="14" t="s">
        <v>1421</v>
      </c>
      <c r="D1691" s="14" t="s">
        <v>373</v>
      </c>
      <c r="E1691" s="15" t="s">
        <v>22</v>
      </c>
      <c r="F1691" s="16"/>
      <c r="G1691" s="17"/>
      <c r="H1691" s="17"/>
    </row>
    <row r="1692" spans="1:8" x14ac:dyDescent="0.25">
      <c r="A1692" s="14">
        <v>128400</v>
      </c>
      <c r="B1692" s="14" t="s">
        <v>19</v>
      </c>
      <c r="C1692" s="14" t="s">
        <v>1422</v>
      </c>
      <c r="D1692" s="14" t="s">
        <v>373</v>
      </c>
      <c r="E1692" s="15" t="s">
        <v>22</v>
      </c>
      <c r="F1692" s="16"/>
      <c r="G1692" s="17"/>
      <c r="H1692" s="17"/>
    </row>
    <row r="1693" spans="1:8" x14ac:dyDescent="0.25">
      <c r="A1693" s="30">
        <v>463325</v>
      </c>
      <c r="B1693" s="30" t="s">
        <v>4891</v>
      </c>
      <c r="C1693" s="30" t="s">
        <v>5216</v>
      </c>
      <c r="D1693" s="72"/>
      <c r="E1693" s="72"/>
      <c r="F1693" s="78"/>
      <c r="G1693" s="72"/>
      <c r="H1693" s="72"/>
    </row>
    <row r="1694" spans="1:8" x14ac:dyDescent="0.25">
      <c r="A1694" s="30">
        <v>463326</v>
      </c>
      <c r="B1694" s="30" t="s">
        <v>4891</v>
      </c>
      <c r="C1694" s="30" t="s">
        <v>5217</v>
      </c>
      <c r="D1694" s="72"/>
      <c r="E1694" s="72"/>
      <c r="F1694" s="78"/>
      <c r="G1694" s="72"/>
      <c r="H1694" s="72"/>
    </row>
    <row r="1695" spans="1:8" x14ac:dyDescent="0.25">
      <c r="A1695" s="14">
        <v>128500</v>
      </c>
      <c r="B1695" s="14" t="s">
        <v>19</v>
      </c>
      <c r="C1695" s="14" t="s">
        <v>1423</v>
      </c>
      <c r="D1695" s="14" t="s">
        <v>131</v>
      </c>
      <c r="E1695" s="15" t="s">
        <v>24</v>
      </c>
      <c r="F1695" s="16"/>
      <c r="G1695" s="17"/>
      <c r="H1695" s="17"/>
    </row>
    <row r="1696" spans="1:8" x14ac:dyDescent="0.25">
      <c r="A1696" s="30">
        <v>463327</v>
      </c>
      <c r="B1696" s="30" t="s">
        <v>4891</v>
      </c>
      <c r="C1696" s="30" t="s">
        <v>5218</v>
      </c>
      <c r="D1696" s="72"/>
      <c r="E1696" s="72"/>
      <c r="F1696" s="78"/>
      <c r="G1696" s="72"/>
      <c r="H1696" s="72"/>
    </row>
    <row r="1697" spans="1:8" x14ac:dyDescent="0.25">
      <c r="A1697" s="14">
        <v>128550</v>
      </c>
      <c r="B1697" s="14" t="s">
        <v>19</v>
      </c>
      <c r="C1697" s="14" t="s">
        <v>1424</v>
      </c>
      <c r="D1697" s="14" t="s">
        <v>1425</v>
      </c>
      <c r="E1697" s="15" t="s">
        <v>27</v>
      </c>
      <c r="F1697" s="16"/>
      <c r="G1697" s="17"/>
      <c r="H1697" s="17"/>
    </row>
    <row r="1698" spans="1:8" x14ac:dyDescent="0.25">
      <c r="A1698" s="30">
        <v>463328</v>
      </c>
      <c r="B1698" s="30" t="s">
        <v>4891</v>
      </c>
      <c r="C1698" s="30" t="s">
        <v>5219</v>
      </c>
      <c r="D1698" s="72"/>
      <c r="E1698" s="72"/>
      <c r="F1698" s="78"/>
      <c r="G1698" s="72"/>
      <c r="H1698" s="72"/>
    </row>
    <row r="1699" spans="1:8" x14ac:dyDescent="0.25">
      <c r="A1699" s="14">
        <v>128600</v>
      </c>
      <c r="B1699" s="14" t="s">
        <v>19</v>
      </c>
      <c r="C1699" s="14" t="s">
        <v>1426</v>
      </c>
      <c r="D1699" s="14" t="s">
        <v>450</v>
      </c>
      <c r="E1699" s="15" t="s">
        <v>22</v>
      </c>
      <c r="F1699" s="16"/>
      <c r="G1699" s="17"/>
      <c r="H1699" s="17"/>
    </row>
    <row r="1700" spans="1:8" x14ac:dyDescent="0.25">
      <c r="A1700" s="30">
        <v>463329</v>
      </c>
      <c r="B1700" s="30" t="s">
        <v>4891</v>
      </c>
      <c r="C1700" s="30" t="s">
        <v>5220</v>
      </c>
      <c r="D1700" s="72"/>
      <c r="E1700" s="72"/>
      <c r="F1700" s="78"/>
      <c r="G1700" s="72"/>
      <c r="H1700" s="72"/>
    </row>
    <row r="1701" spans="1:8" x14ac:dyDescent="0.25">
      <c r="A1701" s="14">
        <v>128695</v>
      </c>
      <c r="B1701" s="14" t="s">
        <v>19</v>
      </c>
      <c r="C1701" s="14" t="s">
        <v>1427</v>
      </c>
      <c r="D1701" s="14" t="s">
        <v>46</v>
      </c>
      <c r="E1701" s="15" t="s">
        <v>301</v>
      </c>
      <c r="F1701" s="16"/>
      <c r="G1701" s="17"/>
      <c r="H1701" s="17"/>
    </row>
    <row r="1702" spans="1:8" x14ac:dyDescent="0.25">
      <c r="A1702" s="14">
        <v>128700</v>
      </c>
      <c r="B1702" s="14" t="s">
        <v>55</v>
      </c>
      <c r="C1702" s="14" t="s">
        <v>1428</v>
      </c>
      <c r="D1702" s="14" t="s">
        <v>46</v>
      </c>
      <c r="E1702" s="15" t="s">
        <v>301</v>
      </c>
      <c r="F1702" s="16"/>
      <c r="G1702" s="17" t="s">
        <v>1427</v>
      </c>
      <c r="H1702" s="17">
        <v>128695</v>
      </c>
    </row>
    <row r="1703" spans="1:8" x14ac:dyDescent="0.25">
      <c r="A1703" s="14">
        <v>128800</v>
      </c>
      <c r="B1703" s="14" t="s">
        <v>55</v>
      </c>
      <c r="C1703" s="14" t="s">
        <v>1429</v>
      </c>
      <c r="D1703" s="14" t="s">
        <v>46</v>
      </c>
      <c r="E1703" s="15" t="s">
        <v>301</v>
      </c>
      <c r="F1703" s="16"/>
      <c r="G1703" s="17" t="s">
        <v>1427</v>
      </c>
      <c r="H1703" s="17">
        <v>128695</v>
      </c>
    </row>
    <row r="1704" spans="1:8" x14ac:dyDescent="0.25">
      <c r="A1704" s="30">
        <v>463330</v>
      </c>
      <c r="B1704" s="30" t="s">
        <v>4891</v>
      </c>
      <c r="C1704" s="30" t="s">
        <v>5221</v>
      </c>
      <c r="D1704" s="72"/>
      <c r="E1704" s="72"/>
      <c r="F1704" s="78"/>
      <c r="G1704" s="72"/>
      <c r="H1704" s="72"/>
    </row>
    <row r="1705" spans="1:8" x14ac:dyDescent="0.25">
      <c r="A1705" s="14">
        <v>129000</v>
      </c>
      <c r="B1705" s="14" t="s">
        <v>19</v>
      </c>
      <c r="C1705" s="14" t="s">
        <v>1430</v>
      </c>
      <c r="D1705" s="14" t="s">
        <v>76</v>
      </c>
      <c r="E1705" s="15" t="s">
        <v>22</v>
      </c>
      <c r="F1705" s="16"/>
      <c r="G1705" s="17"/>
      <c r="H1705" s="17"/>
    </row>
    <row r="1706" spans="1:8" x14ac:dyDescent="0.25">
      <c r="A1706" s="30">
        <v>463331</v>
      </c>
      <c r="B1706" s="30" t="s">
        <v>4891</v>
      </c>
      <c r="C1706" s="30" t="s">
        <v>5222</v>
      </c>
      <c r="D1706" s="72"/>
      <c r="E1706" s="72"/>
      <c r="F1706" s="78"/>
      <c r="G1706" s="72"/>
      <c r="H1706" s="72"/>
    </row>
    <row r="1707" spans="1:8" x14ac:dyDescent="0.25">
      <c r="A1707" s="14">
        <v>129050</v>
      </c>
      <c r="B1707" s="14" t="s">
        <v>19</v>
      </c>
      <c r="C1707" s="14" t="s">
        <v>1431</v>
      </c>
      <c r="D1707" s="14" t="s">
        <v>368</v>
      </c>
      <c r="E1707" s="15"/>
      <c r="F1707" s="16" t="s">
        <v>53</v>
      </c>
      <c r="G1707" s="17"/>
      <c r="H1707" s="17"/>
    </row>
    <row r="1708" spans="1:8" x14ac:dyDescent="0.25">
      <c r="A1708" s="14">
        <v>129100</v>
      </c>
      <c r="B1708" s="14" t="s">
        <v>19</v>
      </c>
      <c r="C1708" s="14" t="s">
        <v>1432</v>
      </c>
      <c r="D1708" s="14" t="s">
        <v>368</v>
      </c>
      <c r="E1708" s="15"/>
      <c r="F1708" s="16" t="s">
        <v>53</v>
      </c>
      <c r="G1708" s="17"/>
      <c r="H1708" s="17"/>
    </row>
    <row r="1709" spans="1:8" x14ac:dyDescent="0.25">
      <c r="A1709" s="14">
        <v>129200</v>
      </c>
      <c r="B1709" s="14" t="s">
        <v>19</v>
      </c>
      <c r="C1709" s="14" t="s">
        <v>1433</v>
      </c>
      <c r="D1709" s="14" t="s">
        <v>368</v>
      </c>
      <c r="E1709" s="15" t="s">
        <v>22</v>
      </c>
      <c r="F1709" s="16"/>
      <c r="G1709" s="17"/>
      <c r="H1709" s="17"/>
    </row>
    <row r="1710" spans="1:8" x14ac:dyDescent="0.25">
      <c r="A1710" s="14">
        <v>129300</v>
      </c>
      <c r="B1710" s="14" t="s">
        <v>19</v>
      </c>
      <c r="C1710" s="14" t="s">
        <v>1434</v>
      </c>
      <c r="D1710" s="14" t="s">
        <v>368</v>
      </c>
      <c r="E1710" s="15" t="s">
        <v>22</v>
      </c>
      <c r="F1710" s="16"/>
      <c r="G1710" s="17"/>
      <c r="H1710" s="17"/>
    </row>
    <row r="1711" spans="1:8" x14ac:dyDescent="0.25">
      <c r="A1711" s="30">
        <v>463332</v>
      </c>
      <c r="B1711" s="30" t="s">
        <v>4891</v>
      </c>
      <c r="C1711" s="30" t="s">
        <v>5223</v>
      </c>
      <c r="D1711" s="72"/>
      <c r="E1711" s="72"/>
      <c r="F1711" s="78"/>
      <c r="G1711" s="72"/>
      <c r="H1711" s="72"/>
    </row>
    <row r="1712" spans="1:8" x14ac:dyDescent="0.25">
      <c r="A1712" s="30">
        <v>463333</v>
      </c>
      <c r="B1712" s="30" t="s">
        <v>4891</v>
      </c>
      <c r="C1712" s="30" t="s">
        <v>5224</v>
      </c>
      <c r="D1712" s="72"/>
      <c r="E1712" s="72"/>
      <c r="F1712" s="78"/>
      <c r="G1712" s="72"/>
      <c r="H1712" s="72"/>
    </row>
    <row r="1713" spans="1:8" x14ac:dyDescent="0.25">
      <c r="A1713" s="14">
        <v>129400</v>
      </c>
      <c r="B1713" s="14" t="s">
        <v>19</v>
      </c>
      <c r="C1713" s="14" t="s">
        <v>1435</v>
      </c>
      <c r="D1713" s="14" t="s">
        <v>76</v>
      </c>
      <c r="E1713" s="15" t="s">
        <v>22</v>
      </c>
      <c r="F1713" s="16"/>
      <c r="G1713" s="17"/>
      <c r="H1713" s="17"/>
    </row>
    <row r="1714" spans="1:8" x14ac:dyDescent="0.25">
      <c r="A1714" s="14">
        <v>129500</v>
      </c>
      <c r="B1714" s="14" t="s">
        <v>19</v>
      </c>
      <c r="C1714" s="14" t="s">
        <v>1436</v>
      </c>
      <c r="D1714" s="14" t="s">
        <v>76</v>
      </c>
      <c r="E1714" s="15" t="s">
        <v>107</v>
      </c>
      <c r="F1714" s="16"/>
      <c r="G1714" s="17"/>
      <c r="H1714" s="17"/>
    </row>
    <row r="1715" spans="1:8" x14ac:dyDescent="0.25">
      <c r="A1715" s="35">
        <v>464251</v>
      </c>
      <c r="B1715" s="35" t="s">
        <v>4891</v>
      </c>
      <c r="C1715" s="35" t="s">
        <v>729</v>
      </c>
      <c r="D1715" s="72"/>
      <c r="E1715" s="72"/>
      <c r="F1715" s="78"/>
      <c r="G1715" s="72"/>
      <c r="H1715" s="72"/>
    </row>
    <row r="1716" spans="1:8" x14ac:dyDescent="0.25">
      <c r="A1716" s="30">
        <v>463334</v>
      </c>
      <c r="B1716" s="30" t="s">
        <v>4891</v>
      </c>
      <c r="C1716" s="30" t="s">
        <v>5225</v>
      </c>
      <c r="D1716" s="72"/>
      <c r="E1716" s="72"/>
      <c r="F1716" s="78"/>
      <c r="G1716" s="72"/>
      <c r="H1716" s="72"/>
    </row>
    <row r="1717" spans="1:8" x14ac:dyDescent="0.25">
      <c r="A1717" s="14">
        <v>129600</v>
      </c>
      <c r="B1717" s="14" t="s">
        <v>19</v>
      </c>
      <c r="C1717" s="14" t="s">
        <v>1437</v>
      </c>
      <c r="D1717" s="14" t="s">
        <v>729</v>
      </c>
      <c r="E1717" s="15" t="s">
        <v>27</v>
      </c>
      <c r="F1717" s="16"/>
      <c r="G1717" s="17"/>
      <c r="H1717" s="17"/>
    </row>
    <row r="1718" spans="1:8" x14ac:dyDescent="0.25">
      <c r="A1718" s="14">
        <v>129650</v>
      </c>
      <c r="B1718" s="14" t="s">
        <v>19</v>
      </c>
      <c r="C1718" s="14" t="s">
        <v>1438</v>
      </c>
      <c r="D1718" s="14" t="s">
        <v>729</v>
      </c>
      <c r="E1718" s="15" t="s">
        <v>27</v>
      </c>
      <c r="F1718" s="16"/>
      <c r="G1718" s="17"/>
      <c r="H1718" s="17"/>
    </row>
    <row r="1719" spans="1:8" x14ac:dyDescent="0.25">
      <c r="A1719" s="14">
        <v>129660</v>
      </c>
      <c r="B1719" s="14" t="s">
        <v>19</v>
      </c>
      <c r="C1719" s="14" t="s">
        <v>1439</v>
      </c>
      <c r="D1719" s="14" t="s">
        <v>729</v>
      </c>
      <c r="E1719" s="15" t="s">
        <v>27</v>
      </c>
      <c r="F1719" s="16"/>
      <c r="G1719" s="17"/>
      <c r="H1719" s="17"/>
    </row>
    <row r="1720" spans="1:8" x14ac:dyDescent="0.25">
      <c r="A1720" s="14">
        <v>129700</v>
      </c>
      <c r="B1720" s="14" t="s">
        <v>19</v>
      </c>
      <c r="C1720" s="14" t="s">
        <v>1440</v>
      </c>
      <c r="D1720" s="14" t="s">
        <v>729</v>
      </c>
      <c r="E1720" s="15" t="s">
        <v>22</v>
      </c>
      <c r="F1720" s="16"/>
      <c r="G1720" s="17"/>
      <c r="H1720" s="17"/>
    </row>
    <row r="1721" spans="1:8" x14ac:dyDescent="0.25">
      <c r="A1721" s="14">
        <v>129800</v>
      </c>
      <c r="B1721" s="14" t="s">
        <v>19</v>
      </c>
      <c r="C1721" s="14" t="s">
        <v>1441</v>
      </c>
      <c r="D1721" s="14" t="s">
        <v>729</v>
      </c>
      <c r="E1721" s="15" t="s">
        <v>22</v>
      </c>
      <c r="F1721" s="16"/>
      <c r="G1721" s="17"/>
      <c r="H1721" s="17"/>
    </row>
    <row r="1722" spans="1:8" x14ac:dyDescent="0.25">
      <c r="A1722" s="14">
        <v>129900</v>
      </c>
      <c r="B1722" s="14" t="s">
        <v>19</v>
      </c>
      <c r="C1722" s="14" t="s">
        <v>1442</v>
      </c>
      <c r="D1722" s="14" t="s">
        <v>729</v>
      </c>
      <c r="E1722" s="15" t="s">
        <v>22</v>
      </c>
      <c r="F1722" s="16"/>
      <c r="G1722" s="17"/>
      <c r="H1722" s="17"/>
    </row>
    <row r="1723" spans="1:8" x14ac:dyDescent="0.25">
      <c r="A1723" s="14">
        <v>130000</v>
      </c>
      <c r="B1723" s="14" t="s">
        <v>19</v>
      </c>
      <c r="C1723" s="14" t="s">
        <v>1443</v>
      </c>
      <c r="D1723" s="14" t="s">
        <v>729</v>
      </c>
      <c r="E1723" s="15" t="s">
        <v>22</v>
      </c>
      <c r="F1723" s="16"/>
      <c r="G1723" s="17"/>
      <c r="H1723" s="17"/>
    </row>
    <row r="1724" spans="1:8" x14ac:dyDescent="0.25">
      <c r="A1724" s="14">
        <v>130050</v>
      </c>
      <c r="B1724" s="14" t="s">
        <v>19</v>
      </c>
      <c r="C1724" s="14" t="s">
        <v>1444</v>
      </c>
      <c r="D1724" s="14" t="s">
        <v>729</v>
      </c>
      <c r="E1724" s="15" t="s">
        <v>27</v>
      </c>
      <c r="F1724" s="16"/>
      <c r="G1724" s="17"/>
      <c r="H1724" s="17"/>
    </row>
    <row r="1725" spans="1:8" x14ac:dyDescent="0.25">
      <c r="A1725" s="14">
        <v>130100</v>
      </c>
      <c r="B1725" s="14" t="s">
        <v>19</v>
      </c>
      <c r="C1725" s="14" t="s">
        <v>1445</v>
      </c>
      <c r="D1725" s="14" t="s">
        <v>729</v>
      </c>
      <c r="E1725" s="15" t="s">
        <v>22</v>
      </c>
      <c r="F1725" s="16"/>
      <c r="G1725" s="17"/>
      <c r="H1725" s="17"/>
    </row>
    <row r="1726" spans="1:8" x14ac:dyDescent="0.25">
      <c r="A1726" s="14">
        <v>130150</v>
      </c>
      <c r="B1726" s="14" t="s">
        <v>19</v>
      </c>
      <c r="C1726" s="14" t="s">
        <v>1446</v>
      </c>
      <c r="D1726" s="14" t="s">
        <v>729</v>
      </c>
      <c r="E1726" s="15" t="s">
        <v>27</v>
      </c>
      <c r="F1726" s="16"/>
      <c r="G1726" s="17"/>
      <c r="H1726" s="17"/>
    </row>
    <row r="1727" spans="1:8" x14ac:dyDescent="0.25">
      <c r="A1727" s="14">
        <v>130200</v>
      </c>
      <c r="B1727" s="14" t="s">
        <v>19</v>
      </c>
      <c r="C1727" s="14" t="s">
        <v>1447</v>
      </c>
      <c r="D1727" s="14" t="s">
        <v>729</v>
      </c>
      <c r="E1727" s="15" t="s">
        <v>22</v>
      </c>
      <c r="F1727" s="16"/>
      <c r="G1727" s="17"/>
      <c r="H1727" s="17"/>
    </row>
    <row r="1728" spans="1:8" x14ac:dyDescent="0.25">
      <c r="A1728" s="14">
        <v>130300</v>
      </c>
      <c r="B1728" s="14" t="s">
        <v>19</v>
      </c>
      <c r="C1728" s="14" t="s">
        <v>1448</v>
      </c>
      <c r="D1728" s="14" t="s">
        <v>729</v>
      </c>
      <c r="E1728" s="15" t="s">
        <v>22</v>
      </c>
      <c r="F1728" s="16"/>
      <c r="G1728" s="17"/>
      <c r="H1728" s="17"/>
    </row>
    <row r="1729" spans="1:8" x14ac:dyDescent="0.25">
      <c r="A1729" s="30">
        <v>463335</v>
      </c>
      <c r="B1729" s="30" t="s">
        <v>4891</v>
      </c>
      <c r="C1729" s="30" t="s">
        <v>5226</v>
      </c>
      <c r="D1729" s="72"/>
      <c r="E1729" s="72"/>
      <c r="F1729" s="78"/>
      <c r="G1729" s="72"/>
      <c r="H1729" s="72"/>
    </row>
    <row r="1730" spans="1:8" x14ac:dyDescent="0.25">
      <c r="A1730" s="14">
        <v>130400</v>
      </c>
      <c r="B1730" s="14" t="s">
        <v>19</v>
      </c>
      <c r="C1730" s="14" t="s">
        <v>1449</v>
      </c>
      <c r="D1730" s="14" t="s">
        <v>44</v>
      </c>
      <c r="E1730" s="15" t="s">
        <v>22</v>
      </c>
      <c r="F1730" s="16"/>
      <c r="G1730" s="17"/>
      <c r="H1730" s="17"/>
    </row>
    <row r="1731" spans="1:8" x14ac:dyDescent="0.25">
      <c r="A1731" s="30">
        <v>463336</v>
      </c>
      <c r="B1731" s="30" t="s">
        <v>4891</v>
      </c>
      <c r="C1731" s="30" t="s">
        <v>5227</v>
      </c>
      <c r="D1731" s="72"/>
      <c r="E1731" s="72"/>
      <c r="F1731" s="78"/>
      <c r="G1731" s="72"/>
      <c r="H1731" s="72"/>
    </row>
    <row r="1732" spans="1:8" x14ac:dyDescent="0.25">
      <c r="A1732" s="14">
        <v>130430</v>
      </c>
      <c r="B1732" s="14" t="s">
        <v>19</v>
      </c>
      <c r="C1732" s="14" t="s">
        <v>1450</v>
      </c>
      <c r="D1732" s="14" t="s">
        <v>1451</v>
      </c>
      <c r="E1732" s="15" t="s">
        <v>24</v>
      </c>
      <c r="F1732" s="16"/>
      <c r="G1732" s="17"/>
      <c r="H1732" s="17"/>
    </row>
    <row r="1733" spans="1:8" x14ac:dyDescent="0.25">
      <c r="A1733" s="14">
        <v>130460</v>
      </c>
      <c r="B1733" s="14" t="s">
        <v>19</v>
      </c>
      <c r="C1733" s="14" t="s">
        <v>1452</v>
      </c>
      <c r="D1733" s="14" t="s">
        <v>1451</v>
      </c>
      <c r="E1733" s="15" t="s">
        <v>27</v>
      </c>
      <c r="F1733" s="16"/>
      <c r="G1733" s="17"/>
      <c r="H1733" s="17"/>
    </row>
    <row r="1734" spans="1:8" x14ac:dyDescent="0.25">
      <c r="A1734" s="35">
        <v>464252</v>
      </c>
      <c r="B1734" s="35" t="s">
        <v>4891</v>
      </c>
      <c r="C1734" s="35" t="s">
        <v>1454</v>
      </c>
      <c r="D1734" s="72"/>
      <c r="E1734" s="72"/>
      <c r="F1734" s="78"/>
      <c r="G1734" s="72"/>
      <c r="H1734" s="72"/>
    </row>
    <row r="1735" spans="1:8" x14ac:dyDescent="0.25">
      <c r="A1735" s="30">
        <v>463337</v>
      </c>
      <c r="B1735" s="30" t="s">
        <v>4891</v>
      </c>
      <c r="C1735" s="30" t="s">
        <v>5228</v>
      </c>
      <c r="D1735" s="72"/>
      <c r="E1735" s="72"/>
      <c r="F1735" s="78"/>
      <c r="G1735" s="72"/>
      <c r="H1735" s="72"/>
    </row>
    <row r="1736" spans="1:8" x14ac:dyDescent="0.25">
      <c r="A1736" s="14">
        <v>130500</v>
      </c>
      <c r="B1736" s="14" t="s">
        <v>19</v>
      </c>
      <c r="C1736" s="14" t="s">
        <v>1453</v>
      </c>
      <c r="D1736" s="14" t="s">
        <v>1454</v>
      </c>
      <c r="E1736" s="15" t="s">
        <v>22</v>
      </c>
      <c r="F1736" s="16"/>
      <c r="G1736" s="17"/>
      <c r="H1736" s="17"/>
    </row>
    <row r="1737" spans="1:8" x14ac:dyDescent="0.25">
      <c r="A1737" s="14">
        <v>130600</v>
      </c>
      <c r="B1737" s="14" t="s">
        <v>19</v>
      </c>
      <c r="C1737" s="14" t="s">
        <v>1455</v>
      </c>
      <c r="D1737" s="14" t="s">
        <v>1454</v>
      </c>
      <c r="E1737" s="15" t="s">
        <v>22</v>
      </c>
      <c r="F1737" s="16"/>
      <c r="G1737" s="17" t="s">
        <v>1456</v>
      </c>
      <c r="H1737" s="17">
        <v>130750</v>
      </c>
    </row>
    <row r="1738" spans="1:8" x14ac:dyDescent="0.25">
      <c r="A1738" s="14">
        <v>130700</v>
      </c>
      <c r="B1738" s="14" t="s">
        <v>19</v>
      </c>
      <c r="C1738" s="14" t="s">
        <v>1457</v>
      </c>
      <c r="D1738" s="14" t="s">
        <v>1454</v>
      </c>
      <c r="E1738" s="15" t="s">
        <v>22</v>
      </c>
      <c r="F1738" s="16"/>
      <c r="G1738" s="17" t="s">
        <v>1456</v>
      </c>
      <c r="H1738" s="17">
        <v>130750</v>
      </c>
    </row>
    <row r="1739" spans="1:8" x14ac:dyDescent="0.25">
      <c r="A1739" s="14">
        <v>130750</v>
      </c>
      <c r="B1739" s="14" t="s">
        <v>63</v>
      </c>
      <c r="C1739" s="14" t="s">
        <v>1456</v>
      </c>
      <c r="D1739" s="14" t="s">
        <v>1454</v>
      </c>
      <c r="E1739" s="15" t="s">
        <v>22</v>
      </c>
      <c r="F1739" s="16"/>
      <c r="G1739" s="17"/>
      <c r="H1739" s="17"/>
    </row>
    <row r="1740" spans="1:8" x14ac:dyDescent="0.25">
      <c r="A1740" s="14">
        <v>130800</v>
      </c>
      <c r="B1740" s="14" t="s">
        <v>19</v>
      </c>
      <c r="C1740" s="14" t="s">
        <v>1458</v>
      </c>
      <c r="D1740" s="14" t="s">
        <v>1454</v>
      </c>
      <c r="E1740" s="15" t="s">
        <v>22</v>
      </c>
      <c r="F1740" s="16"/>
      <c r="G1740" s="17"/>
      <c r="H1740" s="17"/>
    </row>
    <row r="1741" spans="1:8" s="22" customFormat="1" x14ac:dyDescent="0.25">
      <c r="A1741" s="35">
        <v>464253</v>
      </c>
      <c r="B1741" s="35" t="s">
        <v>4891</v>
      </c>
      <c r="C1741" s="35" t="s">
        <v>1460</v>
      </c>
      <c r="D1741" s="72"/>
      <c r="E1741" s="72"/>
      <c r="F1741" s="78"/>
      <c r="G1741" s="72"/>
      <c r="H1741" s="72"/>
    </row>
    <row r="1742" spans="1:8" x14ac:dyDescent="0.25">
      <c r="A1742" s="30">
        <v>463338</v>
      </c>
      <c r="B1742" s="30" t="s">
        <v>4891</v>
      </c>
      <c r="C1742" s="30" t="s">
        <v>5229</v>
      </c>
      <c r="D1742" s="72"/>
      <c r="E1742" s="72"/>
      <c r="F1742" s="78"/>
      <c r="G1742" s="72"/>
      <c r="H1742" s="72"/>
    </row>
    <row r="1743" spans="1:8" x14ac:dyDescent="0.25">
      <c r="A1743" s="14">
        <v>130950</v>
      </c>
      <c r="B1743" s="14" t="s">
        <v>19</v>
      </c>
      <c r="C1743" s="14" t="s">
        <v>1459</v>
      </c>
      <c r="D1743" s="14" t="s">
        <v>1460</v>
      </c>
      <c r="E1743" s="15"/>
      <c r="F1743" s="16" t="s">
        <v>53</v>
      </c>
      <c r="G1743" s="17"/>
      <c r="H1743" s="17"/>
    </row>
    <row r="1744" spans="1:8" x14ac:dyDescent="0.25">
      <c r="A1744" s="30">
        <v>463339</v>
      </c>
      <c r="B1744" s="30" t="s">
        <v>4891</v>
      </c>
      <c r="C1744" s="30" t="s">
        <v>5230</v>
      </c>
      <c r="D1744" s="72"/>
      <c r="E1744" s="72"/>
      <c r="F1744" s="78"/>
      <c r="G1744" s="72"/>
      <c r="H1744" s="72"/>
    </row>
    <row r="1745" spans="1:8" x14ac:dyDescent="0.25">
      <c r="A1745" s="14">
        <v>131000</v>
      </c>
      <c r="B1745" s="14" t="s">
        <v>19</v>
      </c>
      <c r="C1745" s="14" t="s">
        <v>1461</v>
      </c>
      <c r="D1745" s="14" t="s">
        <v>29</v>
      </c>
      <c r="E1745" s="15" t="s">
        <v>27</v>
      </c>
      <c r="F1745" s="16"/>
      <c r="G1745" s="17"/>
      <c r="H1745" s="17"/>
    </row>
    <row r="1746" spans="1:8" x14ac:dyDescent="0.25">
      <c r="A1746" s="30">
        <v>463340</v>
      </c>
      <c r="B1746" s="30" t="s">
        <v>4891</v>
      </c>
      <c r="C1746" s="30" t="s">
        <v>5231</v>
      </c>
      <c r="D1746" s="72"/>
      <c r="E1746" s="72"/>
      <c r="F1746" s="78"/>
      <c r="G1746" s="72"/>
      <c r="H1746" s="72"/>
    </row>
    <row r="1747" spans="1:8" x14ac:dyDescent="0.25">
      <c r="A1747" s="14">
        <v>131100</v>
      </c>
      <c r="B1747" s="14" t="s">
        <v>19</v>
      </c>
      <c r="C1747" s="14" t="s">
        <v>1462</v>
      </c>
      <c r="D1747" s="14" t="s">
        <v>29</v>
      </c>
      <c r="E1747" s="15" t="s">
        <v>22</v>
      </c>
      <c r="F1747" s="16"/>
      <c r="G1747" s="17"/>
      <c r="H1747" s="17"/>
    </row>
    <row r="1748" spans="1:8" x14ac:dyDescent="0.25">
      <c r="A1748" s="14">
        <v>131200</v>
      </c>
      <c r="B1748" s="14" t="s">
        <v>19</v>
      </c>
      <c r="C1748" s="14" t="s">
        <v>1463</v>
      </c>
      <c r="D1748" s="14" t="s">
        <v>29</v>
      </c>
      <c r="E1748" s="15" t="s">
        <v>22</v>
      </c>
      <c r="F1748" s="16"/>
      <c r="G1748" s="17"/>
      <c r="H1748" s="17"/>
    </row>
    <row r="1749" spans="1:8" x14ac:dyDescent="0.25">
      <c r="A1749" s="14">
        <v>131300</v>
      </c>
      <c r="B1749" s="14" t="s">
        <v>19</v>
      </c>
      <c r="C1749" s="14" t="s">
        <v>1464</v>
      </c>
      <c r="D1749" s="14" t="s">
        <v>29</v>
      </c>
      <c r="E1749" s="15" t="s">
        <v>22</v>
      </c>
      <c r="F1749" s="16"/>
      <c r="G1749" s="17"/>
      <c r="H1749" s="17"/>
    </row>
    <row r="1750" spans="1:8" x14ac:dyDescent="0.25">
      <c r="A1750" s="14">
        <v>131400</v>
      </c>
      <c r="B1750" s="14" t="s">
        <v>19</v>
      </c>
      <c r="C1750" s="14" t="s">
        <v>1465</v>
      </c>
      <c r="D1750" s="14" t="s">
        <v>29</v>
      </c>
      <c r="E1750" s="15"/>
      <c r="F1750" s="16" t="s">
        <v>53</v>
      </c>
      <c r="G1750" s="17"/>
      <c r="H1750" s="17"/>
    </row>
    <row r="1751" spans="1:8" x14ac:dyDescent="0.25">
      <c r="A1751" s="14">
        <v>131500</v>
      </c>
      <c r="B1751" s="14" t="s">
        <v>19</v>
      </c>
      <c r="C1751" s="14" t="s">
        <v>1466</v>
      </c>
      <c r="D1751" s="14" t="s">
        <v>29</v>
      </c>
      <c r="E1751" s="15" t="s">
        <v>22</v>
      </c>
      <c r="F1751" s="16"/>
      <c r="G1751" s="17"/>
      <c r="H1751" s="17"/>
    </row>
    <row r="1752" spans="1:8" x14ac:dyDescent="0.25">
      <c r="A1752" s="30">
        <v>463341</v>
      </c>
      <c r="B1752" s="30" t="s">
        <v>4891</v>
      </c>
      <c r="C1752" s="30" t="s">
        <v>5232</v>
      </c>
      <c r="D1752" s="72"/>
      <c r="E1752" s="72"/>
      <c r="F1752" s="78"/>
      <c r="G1752" s="72"/>
      <c r="H1752" s="72"/>
    </row>
    <row r="1753" spans="1:8" x14ac:dyDescent="0.25">
      <c r="A1753" s="14">
        <v>131800</v>
      </c>
      <c r="B1753" s="14" t="s">
        <v>19</v>
      </c>
      <c r="C1753" s="14" t="s">
        <v>1467</v>
      </c>
      <c r="D1753" s="14" t="s">
        <v>76</v>
      </c>
      <c r="E1753" s="15" t="s">
        <v>22</v>
      </c>
      <c r="F1753" s="16"/>
      <c r="G1753" s="17"/>
      <c r="H1753" s="17"/>
    </row>
    <row r="1754" spans="1:8" x14ac:dyDescent="0.25">
      <c r="A1754" s="14">
        <v>131850</v>
      </c>
      <c r="B1754" s="14" t="s">
        <v>55</v>
      </c>
      <c r="C1754" s="14" t="s">
        <v>1468</v>
      </c>
      <c r="D1754" s="14" t="s">
        <v>76</v>
      </c>
      <c r="E1754" s="15" t="s">
        <v>22</v>
      </c>
      <c r="F1754" s="16"/>
      <c r="G1754" s="17" t="s">
        <v>1467</v>
      </c>
      <c r="H1754" s="17">
        <v>131800</v>
      </c>
    </row>
    <row r="1755" spans="1:8" x14ac:dyDescent="0.25">
      <c r="A1755" s="14">
        <v>131950</v>
      </c>
      <c r="B1755" s="14" t="s">
        <v>55</v>
      </c>
      <c r="C1755" s="14" t="s">
        <v>1469</v>
      </c>
      <c r="D1755" s="14" t="s">
        <v>76</v>
      </c>
      <c r="E1755" s="15"/>
      <c r="F1755" s="16" t="s">
        <v>53</v>
      </c>
      <c r="G1755" s="17" t="s">
        <v>1467</v>
      </c>
      <c r="H1755" s="17">
        <v>131800</v>
      </c>
    </row>
    <row r="1756" spans="1:8" x14ac:dyDescent="0.25">
      <c r="A1756" s="14">
        <v>131980</v>
      </c>
      <c r="B1756" s="14" t="s">
        <v>55</v>
      </c>
      <c r="C1756" s="14" t="s">
        <v>1470</v>
      </c>
      <c r="D1756" s="14" t="s">
        <v>76</v>
      </c>
      <c r="E1756" s="15"/>
      <c r="F1756" s="16" t="s">
        <v>53</v>
      </c>
      <c r="G1756" s="17" t="s">
        <v>1467</v>
      </c>
      <c r="H1756" s="17">
        <v>131800</v>
      </c>
    </row>
    <row r="1757" spans="1:8" x14ac:dyDescent="0.25">
      <c r="A1757" s="14">
        <v>132000</v>
      </c>
      <c r="B1757" s="14" t="s">
        <v>19</v>
      </c>
      <c r="C1757" s="14" t="s">
        <v>1471</v>
      </c>
      <c r="D1757" s="14" t="s">
        <v>76</v>
      </c>
      <c r="E1757" s="15" t="s">
        <v>22</v>
      </c>
      <c r="F1757" s="16"/>
      <c r="G1757" s="17"/>
      <c r="H1757" s="17"/>
    </row>
    <row r="1758" spans="1:8" s="22" customFormat="1" x14ac:dyDescent="0.25">
      <c r="A1758" s="30">
        <v>463342</v>
      </c>
      <c r="B1758" s="30" t="s">
        <v>4891</v>
      </c>
      <c r="C1758" s="30" t="s">
        <v>5233</v>
      </c>
      <c r="D1758" s="72"/>
      <c r="E1758" s="72"/>
      <c r="F1758" s="78"/>
      <c r="G1758" s="72"/>
      <c r="H1758" s="72"/>
    </row>
    <row r="1759" spans="1:8" x14ac:dyDescent="0.25">
      <c r="A1759" s="14">
        <v>132100</v>
      </c>
      <c r="B1759" s="14" t="s">
        <v>19</v>
      </c>
      <c r="C1759" s="14" t="s">
        <v>1472</v>
      </c>
      <c r="D1759" s="14" t="s">
        <v>44</v>
      </c>
      <c r="E1759" s="15" t="s">
        <v>22</v>
      </c>
      <c r="F1759" s="16"/>
      <c r="G1759" s="17"/>
      <c r="H1759" s="17"/>
    </row>
    <row r="1760" spans="1:8" x14ac:dyDescent="0.25">
      <c r="A1760" s="14">
        <v>132300</v>
      </c>
      <c r="B1760" s="14" t="s">
        <v>19</v>
      </c>
      <c r="C1760" s="14" t="s">
        <v>1473</v>
      </c>
      <c r="D1760" s="14" t="s">
        <v>44</v>
      </c>
      <c r="E1760" s="15" t="s">
        <v>22</v>
      </c>
      <c r="F1760" s="16"/>
      <c r="G1760" s="17"/>
      <c r="H1760" s="17"/>
    </row>
    <row r="1761" spans="1:8" x14ac:dyDescent="0.25">
      <c r="A1761" s="14">
        <v>132350</v>
      </c>
      <c r="B1761" s="14" t="s">
        <v>55</v>
      </c>
      <c r="C1761" s="14" t="s">
        <v>1474</v>
      </c>
      <c r="D1761" s="14" t="s">
        <v>44</v>
      </c>
      <c r="E1761" s="15" t="s">
        <v>22</v>
      </c>
      <c r="F1761" s="16"/>
      <c r="G1761" s="17" t="s">
        <v>1473</v>
      </c>
      <c r="H1761" s="17">
        <v>132300</v>
      </c>
    </row>
    <row r="1762" spans="1:8" x14ac:dyDescent="0.25">
      <c r="A1762" s="14">
        <v>132360</v>
      </c>
      <c r="B1762" s="14" t="s">
        <v>55</v>
      </c>
      <c r="C1762" s="14" t="s">
        <v>1475</v>
      </c>
      <c r="D1762" s="14" t="s">
        <v>44</v>
      </c>
      <c r="E1762" s="15" t="s">
        <v>22</v>
      </c>
      <c r="F1762" s="16"/>
      <c r="G1762" s="17" t="s">
        <v>1473</v>
      </c>
      <c r="H1762" s="17">
        <v>132300</v>
      </c>
    </row>
    <row r="1763" spans="1:8" x14ac:dyDescent="0.25">
      <c r="A1763" s="14">
        <v>132500</v>
      </c>
      <c r="B1763" s="14" t="s">
        <v>19</v>
      </c>
      <c r="C1763" s="14" t="s">
        <v>1476</v>
      </c>
      <c r="D1763" s="14" t="s">
        <v>44</v>
      </c>
      <c r="E1763" s="15" t="s">
        <v>22</v>
      </c>
      <c r="F1763" s="16"/>
      <c r="G1763" s="17"/>
      <c r="H1763" s="17"/>
    </row>
    <row r="1764" spans="1:8" x14ac:dyDescent="0.25">
      <c r="A1764" s="14">
        <v>132600</v>
      </c>
      <c r="B1764" s="14" t="s">
        <v>19</v>
      </c>
      <c r="C1764" s="14" t="s">
        <v>1477</v>
      </c>
      <c r="D1764" s="14" t="s">
        <v>44</v>
      </c>
      <c r="E1764" s="15" t="s">
        <v>22</v>
      </c>
      <c r="F1764" s="16"/>
      <c r="G1764" s="17"/>
      <c r="H1764" s="17"/>
    </row>
    <row r="1765" spans="1:8" x14ac:dyDescent="0.25">
      <c r="A1765" s="14">
        <v>132620</v>
      </c>
      <c r="B1765" s="14" t="s">
        <v>55</v>
      </c>
      <c r="C1765" s="14" t="s">
        <v>1478</v>
      </c>
      <c r="D1765" s="14" t="s">
        <v>44</v>
      </c>
      <c r="E1765" s="15" t="s">
        <v>22</v>
      </c>
      <c r="F1765" s="16"/>
      <c r="G1765" s="17" t="s">
        <v>1477</v>
      </c>
      <c r="H1765" s="17">
        <v>132600</v>
      </c>
    </row>
    <row r="1766" spans="1:8" x14ac:dyDescent="0.25">
      <c r="A1766" s="14">
        <v>132630</v>
      </c>
      <c r="B1766" s="14" t="s">
        <v>55</v>
      </c>
      <c r="C1766" s="14" t="s">
        <v>1479</v>
      </c>
      <c r="D1766" s="14" t="s">
        <v>44</v>
      </c>
      <c r="E1766" s="15" t="s">
        <v>22</v>
      </c>
      <c r="F1766" s="16"/>
      <c r="G1766" s="17" t="s">
        <v>1477</v>
      </c>
      <c r="H1766" s="17">
        <v>132600</v>
      </c>
    </row>
    <row r="1767" spans="1:8" x14ac:dyDescent="0.25">
      <c r="A1767" s="14">
        <v>132640</v>
      </c>
      <c r="B1767" s="14" t="s">
        <v>55</v>
      </c>
      <c r="C1767" s="14" t="s">
        <v>1480</v>
      </c>
      <c r="D1767" s="14" t="s">
        <v>44</v>
      </c>
      <c r="E1767" s="15" t="s">
        <v>22</v>
      </c>
      <c r="F1767" s="16"/>
      <c r="G1767" s="17" t="s">
        <v>1477</v>
      </c>
      <c r="H1767" s="17">
        <v>132600</v>
      </c>
    </row>
    <row r="1768" spans="1:8" x14ac:dyDescent="0.25">
      <c r="A1768" s="14">
        <v>132700</v>
      </c>
      <c r="B1768" s="14" t="s">
        <v>19</v>
      </c>
      <c r="C1768" s="14" t="s">
        <v>1481</v>
      </c>
      <c r="D1768" s="14" t="s">
        <v>44</v>
      </c>
      <c r="E1768" s="15" t="s">
        <v>22</v>
      </c>
      <c r="F1768" s="16"/>
      <c r="G1768" s="17"/>
      <c r="H1768" s="17"/>
    </row>
    <row r="1769" spans="1:8" x14ac:dyDescent="0.25">
      <c r="A1769" s="14">
        <v>132800</v>
      </c>
      <c r="B1769" s="14" t="s">
        <v>19</v>
      </c>
      <c r="C1769" s="14" t="s">
        <v>1482</v>
      </c>
      <c r="D1769" s="14" t="s">
        <v>44</v>
      </c>
      <c r="E1769" s="15" t="s">
        <v>22</v>
      </c>
      <c r="F1769" s="16"/>
      <c r="G1769" s="17"/>
      <c r="H1769" s="17"/>
    </row>
    <row r="1770" spans="1:8" x14ac:dyDescent="0.25">
      <c r="A1770" s="14">
        <v>132900</v>
      </c>
      <c r="B1770" s="14" t="s">
        <v>19</v>
      </c>
      <c r="C1770" s="14" t="s">
        <v>1483</v>
      </c>
      <c r="D1770" s="14" t="s">
        <v>44</v>
      </c>
      <c r="E1770" s="15" t="s">
        <v>22</v>
      </c>
      <c r="F1770" s="16"/>
      <c r="G1770" s="17"/>
      <c r="H1770" s="17"/>
    </row>
    <row r="1771" spans="1:8" x14ac:dyDescent="0.25">
      <c r="A1771" s="30">
        <v>463343</v>
      </c>
      <c r="B1771" s="30" t="s">
        <v>4891</v>
      </c>
      <c r="C1771" s="30" t="s">
        <v>5234</v>
      </c>
      <c r="D1771" s="72"/>
      <c r="E1771" s="72"/>
      <c r="F1771" s="78"/>
      <c r="G1771" s="72"/>
      <c r="H1771" s="72"/>
    </row>
    <row r="1772" spans="1:8" x14ac:dyDescent="0.25">
      <c r="A1772" s="30">
        <v>463344</v>
      </c>
      <c r="B1772" s="30" t="s">
        <v>4891</v>
      </c>
      <c r="C1772" s="30" t="s">
        <v>5235</v>
      </c>
      <c r="D1772" s="72"/>
      <c r="E1772" s="72"/>
      <c r="F1772" s="78"/>
      <c r="G1772" s="72"/>
      <c r="H1772" s="72"/>
    </row>
    <row r="1773" spans="1:8" x14ac:dyDescent="0.25">
      <c r="A1773" s="30">
        <v>463345</v>
      </c>
      <c r="B1773" s="30" t="s">
        <v>4891</v>
      </c>
      <c r="C1773" s="30" t="s">
        <v>5236</v>
      </c>
      <c r="D1773" s="72"/>
      <c r="E1773" s="72"/>
      <c r="F1773" s="78"/>
      <c r="G1773" s="72"/>
      <c r="H1773" s="72"/>
    </row>
    <row r="1774" spans="1:8" x14ac:dyDescent="0.25">
      <c r="A1774" s="14">
        <v>133000</v>
      </c>
      <c r="B1774" s="14" t="s">
        <v>19</v>
      </c>
      <c r="C1774" s="14" t="s">
        <v>1484</v>
      </c>
      <c r="D1774" s="14" t="s">
        <v>76</v>
      </c>
      <c r="E1774" s="15" t="s">
        <v>22</v>
      </c>
      <c r="F1774" s="16"/>
      <c r="G1774" s="17"/>
      <c r="H1774" s="17"/>
    </row>
    <row r="1775" spans="1:8" x14ac:dyDescent="0.25">
      <c r="A1775" s="14">
        <v>133100</v>
      </c>
      <c r="B1775" s="14" t="s">
        <v>19</v>
      </c>
      <c r="C1775" s="14" t="s">
        <v>1485</v>
      </c>
      <c r="D1775" s="14" t="s">
        <v>76</v>
      </c>
      <c r="E1775" s="15" t="s">
        <v>22</v>
      </c>
      <c r="F1775" s="16"/>
      <c r="G1775" s="17"/>
      <c r="H1775" s="17"/>
    </row>
    <row r="1776" spans="1:8" x14ac:dyDescent="0.25">
      <c r="A1776">
        <v>463346</v>
      </c>
      <c r="B1776" s="30" t="s">
        <v>4891</v>
      </c>
      <c r="C1776" s="30" t="s">
        <v>5237</v>
      </c>
      <c r="D1776" s="72"/>
      <c r="E1776" s="72"/>
      <c r="F1776" s="78"/>
      <c r="G1776" s="72"/>
      <c r="H1776" s="72"/>
    </row>
    <row r="1777" spans="1:8" s="22" customFormat="1" x14ac:dyDescent="0.25">
      <c r="A1777" s="14">
        <v>133300</v>
      </c>
      <c r="B1777" s="14" t="s">
        <v>19</v>
      </c>
      <c r="C1777" s="14" t="s">
        <v>1486</v>
      </c>
      <c r="D1777" s="14" t="s">
        <v>1487</v>
      </c>
      <c r="E1777" s="15" t="s">
        <v>22</v>
      </c>
      <c r="F1777" s="16"/>
      <c r="G1777" s="17"/>
      <c r="H1777" s="17"/>
    </row>
    <row r="1778" spans="1:8" x14ac:dyDescent="0.25">
      <c r="A1778" s="14">
        <v>133400</v>
      </c>
      <c r="B1778" s="14" t="s">
        <v>19</v>
      </c>
      <c r="C1778" s="14" t="s">
        <v>1488</v>
      </c>
      <c r="D1778" s="14" t="s">
        <v>1487</v>
      </c>
      <c r="E1778" s="15" t="s">
        <v>22</v>
      </c>
      <c r="F1778" s="16"/>
      <c r="G1778" s="17"/>
      <c r="H1778" s="17"/>
    </row>
    <row r="1779" spans="1:8" x14ac:dyDescent="0.25">
      <c r="A1779" s="14">
        <v>133500</v>
      </c>
      <c r="B1779" s="14" t="s">
        <v>19</v>
      </c>
      <c r="C1779" s="14" t="s">
        <v>1489</v>
      </c>
      <c r="D1779" s="14" t="s">
        <v>1487</v>
      </c>
      <c r="E1779" s="15" t="s">
        <v>22</v>
      </c>
      <c r="F1779" s="16"/>
      <c r="G1779" s="17"/>
      <c r="H1779" s="17"/>
    </row>
    <row r="1780" spans="1:8" x14ac:dyDescent="0.25">
      <c r="A1780" s="14">
        <v>133600</v>
      </c>
      <c r="B1780" s="14" t="s">
        <v>19</v>
      </c>
      <c r="C1780" s="14" t="s">
        <v>1490</v>
      </c>
      <c r="D1780" s="14" t="s">
        <v>1487</v>
      </c>
      <c r="E1780" s="15" t="s">
        <v>22</v>
      </c>
      <c r="F1780" s="16"/>
      <c r="G1780" s="17"/>
      <c r="H1780" s="17"/>
    </row>
    <row r="1781" spans="1:8" x14ac:dyDescent="0.25">
      <c r="A1781" s="14">
        <v>133700</v>
      </c>
      <c r="B1781" s="14" t="s">
        <v>19</v>
      </c>
      <c r="C1781" s="14" t="s">
        <v>1491</v>
      </c>
      <c r="D1781" s="14" t="s">
        <v>1487</v>
      </c>
      <c r="E1781" s="15" t="s">
        <v>22</v>
      </c>
      <c r="F1781" s="16"/>
      <c r="G1781" s="17"/>
      <c r="H1781" s="17"/>
    </row>
    <row r="1782" spans="1:8" x14ac:dyDescent="0.25">
      <c r="A1782" s="30">
        <v>463347</v>
      </c>
      <c r="B1782" s="30" t="s">
        <v>4891</v>
      </c>
      <c r="C1782" s="30" t="s">
        <v>5238</v>
      </c>
      <c r="D1782" s="72"/>
      <c r="E1782" s="72"/>
      <c r="F1782" s="78"/>
      <c r="G1782" s="72"/>
      <c r="H1782" s="72"/>
    </row>
    <row r="1783" spans="1:8" x14ac:dyDescent="0.25">
      <c r="A1783" s="30">
        <v>463348</v>
      </c>
      <c r="B1783" s="30" t="s">
        <v>4891</v>
      </c>
      <c r="C1783" s="30" t="s">
        <v>5239</v>
      </c>
      <c r="D1783" s="72"/>
      <c r="E1783" s="72"/>
      <c r="F1783" s="78"/>
      <c r="G1783" s="72"/>
      <c r="H1783" s="72"/>
    </row>
    <row r="1784" spans="1:8" x14ac:dyDescent="0.25">
      <c r="A1784" s="30">
        <v>463349</v>
      </c>
      <c r="B1784" s="30" t="s">
        <v>4891</v>
      </c>
      <c r="C1784" s="30" t="s">
        <v>5240</v>
      </c>
      <c r="D1784" s="72"/>
      <c r="E1784" s="72"/>
      <c r="F1784" s="78"/>
      <c r="G1784" s="72"/>
      <c r="H1784" s="72"/>
    </row>
    <row r="1785" spans="1:8" x14ac:dyDescent="0.25">
      <c r="A1785" s="14">
        <v>133750</v>
      </c>
      <c r="B1785" s="14" t="s">
        <v>19</v>
      </c>
      <c r="C1785" s="14" t="s">
        <v>1492</v>
      </c>
      <c r="D1785" s="14" t="s">
        <v>657</v>
      </c>
      <c r="E1785" s="15" t="s">
        <v>24</v>
      </c>
      <c r="F1785" s="16"/>
      <c r="G1785" s="17"/>
      <c r="H1785" s="17"/>
    </row>
    <row r="1786" spans="1:8" x14ac:dyDescent="0.25">
      <c r="A1786" s="14">
        <v>133800</v>
      </c>
      <c r="B1786" s="14" t="s">
        <v>19</v>
      </c>
      <c r="C1786" s="14" t="s">
        <v>1493</v>
      </c>
      <c r="D1786" s="14" t="s">
        <v>657</v>
      </c>
      <c r="E1786" s="15" t="s">
        <v>27</v>
      </c>
      <c r="F1786" s="16"/>
      <c r="G1786" s="17"/>
      <c r="H1786" s="17"/>
    </row>
    <row r="1787" spans="1:8" x14ac:dyDescent="0.25">
      <c r="A1787" s="30">
        <v>463350</v>
      </c>
      <c r="B1787" s="30" t="s">
        <v>4891</v>
      </c>
      <c r="C1787" s="30" t="s">
        <v>5241</v>
      </c>
      <c r="D1787" s="72"/>
      <c r="E1787" s="72"/>
      <c r="F1787" s="78"/>
      <c r="G1787" s="72"/>
      <c r="H1787" s="72"/>
    </row>
    <row r="1788" spans="1:8" x14ac:dyDescent="0.25">
      <c r="A1788" s="14">
        <v>133900</v>
      </c>
      <c r="B1788" s="14" t="s">
        <v>19</v>
      </c>
      <c r="C1788" s="14" t="s">
        <v>1494</v>
      </c>
      <c r="D1788" s="14" t="s">
        <v>120</v>
      </c>
      <c r="E1788" s="15" t="s">
        <v>107</v>
      </c>
      <c r="F1788" s="16"/>
      <c r="G1788" s="17"/>
      <c r="H1788" s="17"/>
    </row>
    <row r="1789" spans="1:8" x14ac:dyDescent="0.25">
      <c r="A1789" s="30">
        <v>463351</v>
      </c>
      <c r="B1789" s="30" t="s">
        <v>4891</v>
      </c>
      <c r="C1789" s="30" t="s">
        <v>5242</v>
      </c>
      <c r="D1789" s="72"/>
      <c r="E1789" s="72"/>
      <c r="F1789" s="78"/>
      <c r="G1789" s="72"/>
      <c r="H1789" s="72"/>
    </row>
    <row r="1790" spans="1:8" x14ac:dyDescent="0.25">
      <c r="A1790" s="14">
        <v>133950</v>
      </c>
      <c r="B1790" s="14" t="s">
        <v>19</v>
      </c>
      <c r="C1790" s="14" t="s">
        <v>1495</v>
      </c>
      <c r="D1790" s="14" t="s">
        <v>1496</v>
      </c>
      <c r="E1790" s="15" t="s">
        <v>27</v>
      </c>
      <c r="F1790" s="16"/>
      <c r="G1790" s="17"/>
      <c r="H1790" s="17"/>
    </row>
    <row r="1791" spans="1:8" x14ac:dyDescent="0.25">
      <c r="A1791" s="30">
        <v>463352</v>
      </c>
      <c r="B1791" s="30" t="s">
        <v>4891</v>
      </c>
      <c r="C1791" s="30" t="s">
        <v>5243</v>
      </c>
      <c r="D1791" s="72"/>
      <c r="E1791" s="72"/>
      <c r="F1791" s="78"/>
      <c r="G1791" s="72"/>
      <c r="H1791" s="72"/>
    </row>
    <row r="1792" spans="1:8" x14ac:dyDescent="0.25">
      <c r="A1792" s="14">
        <v>134200</v>
      </c>
      <c r="B1792" s="14" t="s">
        <v>19</v>
      </c>
      <c r="C1792" s="14" t="s">
        <v>1497</v>
      </c>
      <c r="D1792" s="14" t="s">
        <v>81</v>
      </c>
      <c r="E1792" s="15"/>
      <c r="F1792" s="16" t="s">
        <v>53</v>
      </c>
      <c r="G1792" s="17"/>
      <c r="H1792" s="17"/>
    </row>
    <row r="1793" spans="1:8" x14ac:dyDescent="0.25">
      <c r="A1793" s="14">
        <v>134300</v>
      </c>
      <c r="B1793" s="14" t="s">
        <v>19</v>
      </c>
      <c r="C1793" s="14" t="s">
        <v>1498</v>
      </c>
      <c r="D1793" s="14" t="s">
        <v>81</v>
      </c>
      <c r="E1793" s="15" t="s">
        <v>22</v>
      </c>
      <c r="F1793" s="16"/>
      <c r="G1793" s="17"/>
      <c r="H1793" s="17"/>
    </row>
    <row r="1794" spans="1:8" x14ac:dyDescent="0.25">
      <c r="A1794" s="35">
        <v>464254</v>
      </c>
      <c r="B1794" s="35" t="s">
        <v>4891</v>
      </c>
      <c r="C1794" s="35" t="s">
        <v>3457</v>
      </c>
      <c r="D1794" s="72"/>
      <c r="E1794" s="72"/>
      <c r="F1794" s="78"/>
      <c r="G1794" s="72"/>
      <c r="H1794" s="72"/>
    </row>
    <row r="1795" spans="1:8" x14ac:dyDescent="0.25">
      <c r="A1795" s="30">
        <v>463353</v>
      </c>
      <c r="B1795" s="30" t="s">
        <v>4891</v>
      </c>
      <c r="C1795" s="30" t="s">
        <v>5244</v>
      </c>
      <c r="D1795" s="72"/>
      <c r="E1795" s="72"/>
      <c r="F1795" s="78"/>
      <c r="G1795" s="72"/>
      <c r="H1795" s="72"/>
    </row>
    <row r="1796" spans="1:8" x14ac:dyDescent="0.25">
      <c r="A1796" s="30">
        <v>463354</v>
      </c>
      <c r="B1796" s="30" t="s">
        <v>4891</v>
      </c>
      <c r="C1796" s="30" t="s">
        <v>5245</v>
      </c>
      <c r="D1796" s="72"/>
      <c r="E1796" s="72"/>
      <c r="F1796" s="78"/>
      <c r="G1796" s="72"/>
      <c r="H1796" s="72"/>
    </row>
    <row r="1797" spans="1:8" x14ac:dyDescent="0.25">
      <c r="A1797" s="14">
        <v>134800</v>
      </c>
      <c r="B1797" s="14" t="s">
        <v>19</v>
      </c>
      <c r="C1797" s="14" t="s">
        <v>1499</v>
      </c>
      <c r="D1797" s="14" t="s">
        <v>76</v>
      </c>
      <c r="E1797" s="15" t="s">
        <v>22</v>
      </c>
      <c r="F1797" s="16"/>
      <c r="G1797" s="17"/>
      <c r="H1797" s="17"/>
    </row>
    <row r="1798" spans="1:8" x14ac:dyDescent="0.25">
      <c r="A1798" s="14">
        <v>134990</v>
      </c>
      <c r="B1798" s="14" t="s">
        <v>19</v>
      </c>
      <c r="C1798" s="14" t="s">
        <v>1500</v>
      </c>
      <c r="D1798" s="14" t="s">
        <v>76</v>
      </c>
      <c r="E1798" s="15" t="s">
        <v>22</v>
      </c>
      <c r="F1798" s="16"/>
      <c r="G1798" s="17"/>
      <c r="H1798" s="17"/>
    </row>
    <row r="1799" spans="1:8" x14ac:dyDescent="0.25">
      <c r="A1799" s="14">
        <v>135050</v>
      </c>
      <c r="B1799" s="14" t="s">
        <v>19</v>
      </c>
      <c r="C1799" s="14" t="s">
        <v>1501</v>
      </c>
      <c r="D1799" s="14" t="s">
        <v>76</v>
      </c>
      <c r="E1799" s="15"/>
      <c r="F1799" s="16" t="s">
        <v>53</v>
      </c>
      <c r="G1799" s="17"/>
      <c r="H1799" s="17"/>
    </row>
    <row r="1800" spans="1:8" x14ac:dyDescent="0.25">
      <c r="A1800" s="14">
        <v>135100</v>
      </c>
      <c r="B1800" s="14" t="s">
        <v>19</v>
      </c>
      <c r="C1800" s="14" t="s">
        <v>1502</v>
      </c>
      <c r="D1800" s="14" t="s">
        <v>76</v>
      </c>
      <c r="E1800" s="15" t="s">
        <v>22</v>
      </c>
      <c r="F1800" s="16"/>
      <c r="G1800" s="17"/>
      <c r="H1800" s="17"/>
    </row>
    <row r="1801" spans="1:8" x14ac:dyDescent="0.25">
      <c r="A1801" s="30">
        <v>463355</v>
      </c>
      <c r="B1801" s="30" t="s">
        <v>4891</v>
      </c>
      <c r="C1801" s="30" t="s">
        <v>5246</v>
      </c>
      <c r="D1801" s="72"/>
      <c r="E1801" s="72"/>
      <c r="F1801" s="78"/>
      <c r="G1801" s="72"/>
      <c r="H1801" s="72"/>
    </row>
    <row r="1802" spans="1:8" x14ac:dyDescent="0.25">
      <c r="A1802" s="14">
        <v>135200</v>
      </c>
      <c r="B1802" s="14" t="s">
        <v>19</v>
      </c>
      <c r="C1802" s="14" t="s">
        <v>1503</v>
      </c>
      <c r="D1802" s="14" t="s">
        <v>123</v>
      </c>
      <c r="E1802" s="15" t="s">
        <v>22</v>
      </c>
      <c r="F1802" s="16"/>
      <c r="G1802" s="17"/>
      <c r="H1802" s="17"/>
    </row>
    <row r="1803" spans="1:8" x14ac:dyDescent="0.25">
      <c r="A1803" s="30">
        <v>463356</v>
      </c>
      <c r="B1803" s="30" t="s">
        <v>4891</v>
      </c>
      <c r="C1803" s="30" t="s">
        <v>5247</v>
      </c>
      <c r="D1803" s="72"/>
      <c r="E1803" s="72"/>
      <c r="F1803" s="78"/>
      <c r="G1803" s="72"/>
      <c r="H1803" s="72"/>
    </row>
    <row r="1804" spans="1:8" x14ac:dyDescent="0.25">
      <c r="A1804" s="14">
        <v>135230</v>
      </c>
      <c r="B1804" s="14" t="s">
        <v>19</v>
      </c>
      <c r="C1804" s="14" t="s">
        <v>1504</v>
      </c>
      <c r="D1804" s="14" t="s">
        <v>1505</v>
      </c>
      <c r="E1804" s="15" t="s">
        <v>27</v>
      </c>
      <c r="F1804" s="16"/>
      <c r="G1804" s="17"/>
      <c r="H1804" s="17"/>
    </row>
    <row r="1805" spans="1:8" x14ac:dyDescent="0.25">
      <c r="A1805" s="14">
        <v>135250</v>
      </c>
      <c r="B1805" s="14" t="s">
        <v>19</v>
      </c>
      <c r="C1805" s="14" t="s">
        <v>1506</v>
      </c>
      <c r="D1805" s="14" t="s">
        <v>1505</v>
      </c>
      <c r="E1805" s="15" t="s">
        <v>27</v>
      </c>
      <c r="F1805" s="16"/>
      <c r="G1805" s="17"/>
      <c r="H1805" s="17"/>
    </row>
    <row r="1806" spans="1:8" x14ac:dyDescent="0.25">
      <c r="A1806" s="30">
        <v>463357</v>
      </c>
      <c r="B1806" s="30" t="s">
        <v>4891</v>
      </c>
      <c r="C1806" s="30" t="s">
        <v>5248</v>
      </c>
      <c r="D1806" s="72"/>
      <c r="E1806" s="72"/>
      <c r="F1806" s="78"/>
      <c r="G1806" s="72"/>
      <c r="H1806" s="72"/>
    </row>
    <row r="1807" spans="1:8" x14ac:dyDescent="0.25">
      <c r="A1807" s="14">
        <v>135300</v>
      </c>
      <c r="B1807" s="14" t="s">
        <v>19</v>
      </c>
      <c r="C1807" s="14" t="s">
        <v>1507</v>
      </c>
      <c r="D1807" s="14" t="s">
        <v>137</v>
      </c>
      <c r="E1807" s="15" t="s">
        <v>22</v>
      </c>
      <c r="F1807" s="16"/>
      <c r="G1807" s="17"/>
      <c r="H1807" s="17"/>
    </row>
    <row r="1808" spans="1:8" x14ac:dyDescent="0.25">
      <c r="A1808" s="14">
        <v>135400</v>
      </c>
      <c r="B1808" s="14" t="s">
        <v>19</v>
      </c>
      <c r="C1808" s="14" t="s">
        <v>1508</v>
      </c>
      <c r="D1808" s="14" t="s">
        <v>137</v>
      </c>
      <c r="E1808" s="15" t="s">
        <v>27</v>
      </c>
      <c r="F1808" s="16"/>
      <c r="G1808" s="17"/>
      <c r="H1808" s="17"/>
    </row>
    <row r="1809" spans="1:8" x14ac:dyDescent="0.25">
      <c r="A1809" s="18">
        <v>135450</v>
      </c>
      <c r="B1809" s="18" t="s">
        <v>66</v>
      </c>
      <c r="C1809" s="18" t="s">
        <v>1509</v>
      </c>
      <c r="D1809" s="18" t="s">
        <v>137</v>
      </c>
      <c r="E1809" s="19" t="s">
        <v>27</v>
      </c>
      <c r="F1809" s="20"/>
      <c r="G1809" s="21" t="s">
        <v>1508</v>
      </c>
      <c r="H1809" s="21">
        <v>135400</v>
      </c>
    </row>
    <row r="1810" spans="1:8" x14ac:dyDescent="0.25">
      <c r="A1810" s="14">
        <v>135500</v>
      </c>
      <c r="B1810" s="14" t="s">
        <v>19</v>
      </c>
      <c r="C1810" s="14" t="s">
        <v>1510</v>
      </c>
      <c r="D1810" s="14" t="s">
        <v>137</v>
      </c>
      <c r="E1810" s="15" t="s">
        <v>22</v>
      </c>
      <c r="F1810" s="16"/>
      <c r="G1810" s="17"/>
      <c r="H1810" s="17"/>
    </row>
    <row r="1811" spans="1:8" x14ac:dyDescent="0.25">
      <c r="A1811" s="14">
        <v>135600</v>
      </c>
      <c r="B1811" s="14" t="s">
        <v>55</v>
      </c>
      <c r="C1811" s="14" t="s">
        <v>1511</v>
      </c>
      <c r="D1811" s="14" t="s">
        <v>137</v>
      </c>
      <c r="E1811" s="15" t="s">
        <v>22</v>
      </c>
      <c r="F1811" s="16"/>
      <c r="G1811" s="17" t="s">
        <v>1510</v>
      </c>
      <c r="H1811" s="17">
        <v>135500</v>
      </c>
    </row>
    <row r="1812" spans="1:8" x14ac:dyDescent="0.25">
      <c r="A1812" s="14">
        <v>135650</v>
      </c>
      <c r="B1812" s="14" t="s">
        <v>55</v>
      </c>
      <c r="C1812" s="14" t="s">
        <v>1512</v>
      </c>
      <c r="D1812" s="14" t="s">
        <v>137</v>
      </c>
      <c r="E1812" s="15"/>
      <c r="F1812" s="16" t="s">
        <v>53</v>
      </c>
      <c r="G1812" s="17" t="s">
        <v>1510</v>
      </c>
      <c r="H1812" s="17">
        <v>135500</v>
      </c>
    </row>
    <row r="1813" spans="1:8" x14ac:dyDescent="0.25">
      <c r="A1813" s="14">
        <v>135700</v>
      </c>
      <c r="B1813" s="14" t="s">
        <v>55</v>
      </c>
      <c r="C1813" s="14" t="s">
        <v>1513</v>
      </c>
      <c r="D1813" s="14" t="s">
        <v>137</v>
      </c>
      <c r="E1813" s="15" t="s">
        <v>22</v>
      </c>
      <c r="F1813" s="16"/>
      <c r="G1813" s="17" t="s">
        <v>1510</v>
      </c>
      <c r="H1813" s="17">
        <v>135500</v>
      </c>
    </row>
    <row r="1814" spans="1:8" x14ac:dyDescent="0.25">
      <c r="A1814" s="14">
        <v>135800</v>
      </c>
      <c r="B1814" s="14" t="s">
        <v>19</v>
      </c>
      <c r="C1814" s="14" t="s">
        <v>1514</v>
      </c>
      <c r="D1814" s="14" t="s">
        <v>137</v>
      </c>
      <c r="E1814" s="15" t="s">
        <v>27</v>
      </c>
      <c r="F1814" s="16"/>
      <c r="G1814" s="17"/>
      <c r="H1814" s="17"/>
    </row>
    <row r="1815" spans="1:8" x14ac:dyDescent="0.25">
      <c r="A1815" s="14">
        <v>135900</v>
      </c>
      <c r="B1815" s="14" t="s">
        <v>19</v>
      </c>
      <c r="C1815" s="14" t="s">
        <v>1515</v>
      </c>
      <c r="D1815" s="14" t="s">
        <v>137</v>
      </c>
      <c r="E1815" s="15" t="s">
        <v>22</v>
      </c>
      <c r="F1815" s="16"/>
      <c r="G1815" s="17"/>
      <c r="H1815" s="17"/>
    </row>
    <row r="1816" spans="1:8" x14ac:dyDescent="0.25">
      <c r="A1816" s="14">
        <v>135920</v>
      </c>
      <c r="B1816" s="14" t="s">
        <v>19</v>
      </c>
      <c r="C1816" s="14" t="s">
        <v>1516</v>
      </c>
      <c r="D1816" s="14" t="s">
        <v>137</v>
      </c>
      <c r="E1816" s="15"/>
      <c r="F1816" s="16" t="s">
        <v>53</v>
      </c>
      <c r="G1816" s="17"/>
      <c r="H1816" s="17"/>
    </row>
    <row r="1817" spans="1:8" x14ac:dyDescent="0.25">
      <c r="A1817" s="18">
        <v>135930</v>
      </c>
      <c r="B1817" s="18" t="s">
        <v>66</v>
      </c>
      <c r="C1817" s="18" t="s">
        <v>1517</v>
      </c>
      <c r="D1817" s="18" t="s">
        <v>137</v>
      </c>
      <c r="E1817" s="19"/>
      <c r="F1817" s="20" t="s">
        <v>53</v>
      </c>
      <c r="G1817" s="21" t="s">
        <v>1516</v>
      </c>
      <c r="H1817" s="21">
        <v>135920</v>
      </c>
    </row>
    <row r="1818" spans="1:8" x14ac:dyDescent="0.25">
      <c r="A1818" s="14">
        <v>135950</v>
      </c>
      <c r="B1818" s="14" t="s">
        <v>19</v>
      </c>
      <c r="C1818" s="14" t="s">
        <v>1518</v>
      </c>
      <c r="D1818" s="14" t="s">
        <v>137</v>
      </c>
      <c r="E1818" s="15" t="s">
        <v>27</v>
      </c>
      <c r="F1818" s="16"/>
      <c r="G1818" s="17"/>
      <c r="H1818" s="17"/>
    </row>
    <row r="1819" spans="1:8" x14ac:dyDescent="0.25">
      <c r="A1819" s="14">
        <v>136000</v>
      </c>
      <c r="B1819" s="14" t="s">
        <v>19</v>
      </c>
      <c r="C1819" s="14" t="s">
        <v>1519</v>
      </c>
      <c r="D1819" s="14" t="s">
        <v>137</v>
      </c>
      <c r="E1819" s="15" t="s">
        <v>22</v>
      </c>
      <c r="F1819" s="16"/>
      <c r="G1819" s="17"/>
      <c r="H1819" s="17"/>
    </row>
    <row r="1820" spans="1:8" x14ac:dyDescent="0.25">
      <c r="A1820" s="14">
        <v>136100</v>
      </c>
      <c r="B1820" s="14" t="s">
        <v>19</v>
      </c>
      <c r="C1820" s="14" t="s">
        <v>1520</v>
      </c>
      <c r="D1820" s="14" t="s">
        <v>137</v>
      </c>
      <c r="E1820" s="15" t="s">
        <v>22</v>
      </c>
      <c r="F1820" s="16"/>
      <c r="G1820" s="17"/>
      <c r="H1820" s="17"/>
    </row>
    <row r="1821" spans="1:8" x14ac:dyDescent="0.25">
      <c r="A1821" s="14">
        <v>136200</v>
      </c>
      <c r="B1821" s="14" t="s">
        <v>19</v>
      </c>
      <c r="C1821" s="14" t="s">
        <v>1521</v>
      </c>
      <c r="D1821" s="14" t="s">
        <v>137</v>
      </c>
      <c r="E1821" s="15" t="s">
        <v>22</v>
      </c>
      <c r="F1821" s="16"/>
      <c r="G1821" s="17"/>
      <c r="H1821" s="17"/>
    </row>
    <row r="1822" spans="1:8" x14ac:dyDescent="0.25">
      <c r="A1822" s="14">
        <v>136500</v>
      </c>
      <c r="B1822" s="14" t="s">
        <v>19</v>
      </c>
      <c r="C1822" s="14" t="s">
        <v>1522</v>
      </c>
      <c r="D1822" s="14" t="s">
        <v>137</v>
      </c>
      <c r="E1822" s="15"/>
      <c r="F1822" s="16" t="s">
        <v>53</v>
      </c>
      <c r="G1822" s="17"/>
      <c r="H1822" s="17"/>
    </row>
    <row r="1823" spans="1:8" x14ac:dyDescent="0.25">
      <c r="A1823" s="14">
        <v>136600</v>
      </c>
      <c r="B1823" s="14" t="s">
        <v>19</v>
      </c>
      <c r="C1823" s="14" t="s">
        <v>1523</v>
      </c>
      <c r="D1823" s="14" t="s">
        <v>137</v>
      </c>
      <c r="E1823" s="15" t="s">
        <v>24</v>
      </c>
      <c r="F1823" s="16"/>
      <c r="G1823" s="17"/>
      <c r="H1823" s="17"/>
    </row>
    <row r="1824" spans="1:8" x14ac:dyDescent="0.25">
      <c r="A1824" s="14">
        <v>136760</v>
      </c>
      <c r="B1824" s="14" t="s">
        <v>55</v>
      </c>
      <c r="C1824" s="14" t="s">
        <v>1526</v>
      </c>
      <c r="D1824" s="14" t="s">
        <v>137</v>
      </c>
      <c r="E1824" s="15"/>
      <c r="F1824" s="16" t="s">
        <v>53</v>
      </c>
      <c r="G1824" s="17" t="s">
        <v>1524</v>
      </c>
      <c r="H1824" s="17">
        <v>136700</v>
      </c>
    </row>
    <row r="1825" spans="1:8" x14ac:dyDescent="0.25">
      <c r="A1825" s="14">
        <v>136700</v>
      </c>
      <c r="B1825" s="14" t="s">
        <v>19</v>
      </c>
      <c r="C1825" s="14" t="s">
        <v>1524</v>
      </c>
      <c r="D1825" s="14" t="s">
        <v>137</v>
      </c>
      <c r="E1825" s="15" t="s">
        <v>22</v>
      </c>
      <c r="F1825" s="16"/>
      <c r="G1825" s="17"/>
      <c r="H1825" s="17"/>
    </row>
    <row r="1826" spans="1:8" x14ac:dyDescent="0.25">
      <c r="A1826" s="14">
        <v>136730</v>
      </c>
      <c r="B1826" s="14" t="s">
        <v>55</v>
      </c>
      <c r="C1826" s="14" t="s">
        <v>1525</v>
      </c>
      <c r="D1826" s="14" t="s">
        <v>137</v>
      </c>
      <c r="E1826" s="15" t="s">
        <v>22</v>
      </c>
      <c r="F1826" s="16"/>
      <c r="G1826" s="17" t="s">
        <v>1524</v>
      </c>
      <c r="H1826" s="17">
        <v>136700</v>
      </c>
    </row>
    <row r="1827" spans="1:8" x14ac:dyDescent="0.25">
      <c r="A1827" s="14">
        <v>136800</v>
      </c>
      <c r="B1827" s="14" t="s">
        <v>19</v>
      </c>
      <c r="C1827" s="14" t="s">
        <v>1527</v>
      </c>
      <c r="D1827" s="14" t="s">
        <v>137</v>
      </c>
      <c r="E1827" s="15" t="s">
        <v>22</v>
      </c>
      <c r="F1827" s="16"/>
      <c r="G1827" s="17"/>
      <c r="H1827" s="17"/>
    </row>
    <row r="1828" spans="1:8" s="22" customFormat="1" x14ac:dyDescent="0.25">
      <c r="A1828" s="14">
        <v>136830</v>
      </c>
      <c r="B1828" s="14" t="s">
        <v>55</v>
      </c>
      <c r="C1828" s="14" t="s">
        <v>1528</v>
      </c>
      <c r="D1828" s="14" t="s">
        <v>137</v>
      </c>
      <c r="E1828" s="15" t="s">
        <v>22</v>
      </c>
      <c r="F1828" s="16"/>
      <c r="G1828" s="17" t="s">
        <v>1527</v>
      </c>
      <c r="H1828" s="17">
        <v>136800</v>
      </c>
    </row>
    <row r="1829" spans="1:8" x14ac:dyDescent="0.25">
      <c r="A1829" s="14">
        <v>136860</v>
      </c>
      <c r="B1829" s="14" t="s">
        <v>55</v>
      </c>
      <c r="C1829" s="14" t="s">
        <v>1529</v>
      </c>
      <c r="D1829" s="14" t="s">
        <v>137</v>
      </c>
      <c r="E1829" s="15" t="s">
        <v>22</v>
      </c>
      <c r="F1829" s="16"/>
      <c r="G1829" s="17" t="s">
        <v>1527</v>
      </c>
      <c r="H1829" s="17">
        <v>136800</v>
      </c>
    </row>
    <row r="1830" spans="1:8" x14ac:dyDescent="0.25">
      <c r="A1830" s="14">
        <v>136900</v>
      </c>
      <c r="B1830" s="14" t="s">
        <v>19</v>
      </c>
      <c r="C1830" s="14" t="s">
        <v>1530</v>
      </c>
      <c r="D1830" s="14" t="s">
        <v>137</v>
      </c>
      <c r="E1830" s="15" t="s">
        <v>22</v>
      </c>
      <c r="F1830" s="16"/>
      <c r="G1830" s="17"/>
      <c r="H1830" s="17"/>
    </row>
    <row r="1831" spans="1:8" x14ac:dyDescent="0.25">
      <c r="A1831" s="18">
        <v>136920</v>
      </c>
      <c r="B1831" s="18" t="s">
        <v>66</v>
      </c>
      <c r="C1831" s="18" t="s">
        <v>1531</v>
      </c>
      <c r="D1831" s="18" t="s">
        <v>137</v>
      </c>
      <c r="E1831" s="19" t="s">
        <v>22</v>
      </c>
      <c r="F1831" s="20"/>
      <c r="G1831" s="21" t="s">
        <v>1530</v>
      </c>
      <c r="H1831" s="21">
        <v>136900</v>
      </c>
    </row>
    <row r="1832" spans="1:8" x14ac:dyDescent="0.25">
      <c r="A1832" s="30">
        <v>463358</v>
      </c>
      <c r="B1832" s="30" t="s">
        <v>4891</v>
      </c>
      <c r="C1832" s="30" t="s">
        <v>5249</v>
      </c>
      <c r="D1832" s="72"/>
      <c r="E1832" s="72"/>
      <c r="F1832" s="78"/>
      <c r="G1832" s="72"/>
      <c r="H1832" s="72"/>
    </row>
    <row r="1833" spans="1:8" x14ac:dyDescent="0.25">
      <c r="A1833" s="14">
        <v>136940</v>
      </c>
      <c r="B1833" s="14" t="s">
        <v>19</v>
      </c>
      <c r="C1833" s="14" t="s">
        <v>1532</v>
      </c>
      <c r="D1833" s="14" t="s">
        <v>76</v>
      </c>
      <c r="E1833" s="15" t="s">
        <v>27</v>
      </c>
      <c r="F1833" s="16"/>
      <c r="G1833" s="17"/>
      <c r="H1833" s="17"/>
    </row>
    <row r="1834" spans="1:8" x14ac:dyDescent="0.25">
      <c r="A1834" s="30">
        <v>463359</v>
      </c>
      <c r="B1834" s="30" t="s">
        <v>4891</v>
      </c>
      <c r="C1834" s="30" t="s">
        <v>5250</v>
      </c>
      <c r="D1834" s="72"/>
      <c r="E1834" s="72"/>
      <c r="F1834" s="78"/>
      <c r="G1834" s="72"/>
      <c r="H1834" s="72"/>
    </row>
    <row r="1835" spans="1:8" x14ac:dyDescent="0.25">
      <c r="A1835" s="14">
        <v>136950</v>
      </c>
      <c r="B1835" s="14" t="s">
        <v>19</v>
      </c>
      <c r="C1835" s="14" t="s">
        <v>1533</v>
      </c>
      <c r="D1835" s="14" t="s">
        <v>862</v>
      </c>
      <c r="E1835" s="15" t="s">
        <v>27</v>
      </c>
      <c r="F1835" s="16"/>
      <c r="G1835" s="17"/>
      <c r="H1835" s="17"/>
    </row>
    <row r="1836" spans="1:8" x14ac:dyDescent="0.25">
      <c r="A1836" s="30">
        <v>463360</v>
      </c>
      <c r="B1836" s="30" t="s">
        <v>4891</v>
      </c>
      <c r="C1836" s="30" t="s">
        <v>5251</v>
      </c>
      <c r="D1836" s="72"/>
      <c r="E1836" s="72"/>
      <c r="F1836" s="78"/>
      <c r="G1836" s="72"/>
      <c r="H1836" s="72"/>
    </row>
    <row r="1837" spans="1:8" x14ac:dyDescent="0.25">
      <c r="A1837" s="14">
        <v>137000</v>
      </c>
      <c r="B1837" s="14" t="s">
        <v>19</v>
      </c>
      <c r="C1837" s="14" t="s">
        <v>1534</v>
      </c>
      <c r="D1837" s="14" t="s">
        <v>1535</v>
      </c>
      <c r="E1837" s="15" t="s">
        <v>22</v>
      </c>
      <c r="F1837" s="16"/>
      <c r="G1837" s="17"/>
      <c r="H1837" s="17"/>
    </row>
    <row r="1838" spans="1:8" x14ac:dyDescent="0.25">
      <c r="A1838" s="30">
        <v>463361</v>
      </c>
      <c r="B1838" s="30" t="s">
        <v>4891</v>
      </c>
      <c r="C1838" s="30" t="s">
        <v>5252</v>
      </c>
      <c r="D1838" s="72"/>
      <c r="E1838" s="72"/>
      <c r="F1838" s="78"/>
      <c r="G1838" s="72"/>
      <c r="H1838" s="72"/>
    </row>
    <row r="1839" spans="1:8" x14ac:dyDescent="0.25">
      <c r="A1839" s="14">
        <v>137100</v>
      </c>
      <c r="B1839" s="14" t="s">
        <v>19</v>
      </c>
      <c r="C1839" s="14" t="s">
        <v>1536</v>
      </c>
      <c r="D1839" s="14" t="s">
        <v>450</v>
      </c>
      <c r="E1839" s="15" t="s">
        <v>22</v>
      </c>
      <c r="F1839" s="16"/>
      <c r="G1839" s="17"/>
      <c r="H1839" s="17"/>
    </row>
    <row r="1840" spans="1:8" x14ac:dyDescent="0.25">
      <c r="A1840" s="14">
        <v>137300</v>
      </c>
      <c r="B1840" s="14" t="s">
        <v>19</v>
      </c>
      <c r="C1840" s="14" t="s">
        <v>1537</v>
      </c>
      <c r="D1840" s="14" t="s">
        <v>450</v>
      </c>
      <c r="E1840" s="15" t="s">
        <v>22</v>
      </c>
      <c r="F1840" s="16"/>
      <c r="G1840" s="17"/>
      <c r="H1840" s="17"/>
    </row>
    <row r="1841" spans="1:8" x14ac:dyDescent="0.25">
      <c r="A1841" s="14">
        <v>137400</v>
      </c>
      <c r="B1841" s="14" t="s">
        <v>19</v>
      </c>
      <c r="C1841" s="14" t="s">
        <v>1538</v>
      </c>
      <c r="D1841" s="14" t="s">
        <v>450</v>
      </c>
      <c r="E1841" s="15" t="s">
        <v>27</v>
      </c>
      <c r="F1841" s="16"/>
      <c r="G1841" s="17"/>
      <c r="H1841" s="17"/>
    </row>
    <row r="1842" spans="1:8" x14ac:dyDescent="0.25">
      <c r="A1842" s="30">
        <v>463362</v>
      </c>
      <c r="B1842" s="30" t="s">
        <v>4891</v>
      </c>
      <c r="C1842" s="30" t="s">
        <v>5253</v>
      </c>
      <c r="D1842" s="72"/>
      <c r="E1842" s="72"/>
      <c r="F1842" s="78"/>
      <c r="G1842" s="72"/>
      <c r="H1842" s="72"/>
    </row>
    <row r="1843" spans="1:8" x14ac:dyDescent="0.25">
      <c r="A1843" s="14">
        <v>137450</v>
      </c>
      <c r="B1843" s="14" t="s">
        <v>19</v>
      </c>
      <c r="C1843" s="14" t="s">
        <v>1539</v>
      </c>
      <c r="D1843" s="14" t="s">
        <v>76</v>
      </c>
      <c r="E1843" s="15" t="s">
        <v>27</v>
      </c>
      <c r="F1843" s="16"/>
      <c r="G1843" s="17" t="s">
        <v>1540</v>
      </c>
      <c r="H1843" s="17">
        <v>137600</v>
      </c>
    </row>
    <row r="1844" spans="1:8" x14ac:dyDescent="0.25">
      <c r="A1844" s="14">
        <v>137490</v>
      </c>
      <c r="B1844" s="14" t="s">
        <v>19</v>
      </c>
      <c r="C1844" s="14" t="s">
        <v>1541</v>
      </c>
      <c r="D1844" s="14" t="s">
        <v>76</v>
      </c>
      <c r="E1844" s="15" t="s">
        <v>107</v>
      </c>
      <c r="F1844" s="16"/>
      <c r="G1844" s="17" t="s">
        <v>1542</v>
      </c>
      <c r="H1844" s="17">
        <v>137500</v>
      </c>
    </row>
    <row r="1845" spans="1:8" x14ac:dyDescent="0.25">
      <c r="A1845" s="14">
        <v>137500</v>
      </c>
      <c r="B1845" s="14" t="s">
        <v>63</v>
      </c>
      <c r="C1845" s="14" t="s">
        <v>1542</v>
      </c>
      <c r="D1845" s="14" t="s">
        <v>76</v>
      </c>
      <c r="E1845" s="15" t="s">
        <v>347</v>
      </c>
      <c r="F1845" s="16"/>
      <c r="G1845" s="17"/>
      <c r="H1845" s="17"/>
    </row>
    <row r="1846" spans="1:8" x14ac:dyDescent="0.25">
      <c r="A1846" s="14">
        <v>137550</v>
      </c>
      <c r="B1846" s="14" t="s">
        <v>19</v>
      </c>
      <c r="C1846" s="14" t="s">
        <v>1543</v>
      </c>
      <c r="D1846" s="14" t="s">
        <v>76</v>
      </c>
      <c r="E1846" s="15" t="s">
        <v>107</v>
      </c>
      <c r="F1846" s="16"/>
      <c r="G1846" s="17" t="s">
        <v>1540</v>
      </c>
      <c r="H1846" s="17">
        <v>137600</v>
      </c>
    </row>
    <row r="1847" spans="1:8" s="22" customFormat="1" x14ac:dyDescent="0.25">
      <c r="A1847" s="14">
        <v>137600</v>
      </c>
      <c r="B1847" s="14" t="s">
        <v>63</v>
      </c>
      <c r="C1847" s="14" t="s">
        <v>1540</v>
      </c>
      <c r="D1847" s="14" t="s">
        <v>76</v>
      </c>
      <c r="E1847" s="15" t="s">
        <v>347</v>
      </c>
      <c r="F1847" s="16"/>
      <c r="G1847" s="17"/>
      <c r="H1847" s="17"/>
    </row>
    <row r="1848" spans="1:8" x14ac:dyDescent="0.25">
      <c r="A1848" s="14">
        <v>137650</v>
      </c>
      <c r="B1848" s="14" t="s">
        <v>19</v>
      </c>
      <c r="C1848" s="14" t="s">
        <v>1544</v>
      </c>
      <c r="D1848" s="14" t="s">
        <v>76</v>
      </c>
      <c r="E1848" s="15" t="s">
        <v>27</v>
      </c>
      <c r="F1848" s="16"/>
      <c r="G1848" s="17" t="s">
        <v>1542</v>
      </c>
      <c r="H1848" s="17">
        <v>137500</v>
      </c>
    </row>
    <row r="1849" spans="1:8" x14ac:dyDescent="0.25">
      <c r="A1849" s="35">
        <v>464255</v>
      </c>
      <c r="B1849" s="35" t="s">
        <v>4891</v>
      </c>
      <c r="C1849" s="35" t="s">
        <v>4253</v>
      </c>
      <c r="D1849" s="72"/>
      <c r="E1849" s="72"/>
      <c r="F1849" s="78"/>
      <c r="G1849" s="72"/>
      <c r="H1849" s="72"/>
    </row>
    <row r="1850" spans="1:8" x14ac:dyDescent="0.25">
      <c r="A1850" s="30">
        <v>463363</v>
      </c>
      <c r="B1850" s="30" t="s">
        <v>4891</v>
      </c>
      <c r="C1850" s="30" t="s">
        <v>5254</v>
      </c>
      <c r="D1850" s="72"/>
      <c r="E1850" s="72"/>
      <c r="F1850" s="78"/>
      <c r="G1850" s="72"/>
      <c r="H1850" s="72"/>
    </row>
    <row r="1851" spans="1:8" x14ac:dyDescent="0.25">
      <c r="A1851" s="14">
        <v>137700</v>
      </c>
      <c r="B1851" s="14" t="s">
        <v>19</v>
      </c>
      <c r="C1851" s="14" t="s">
        <v>1545</v>
      </c>
      <c r="D1851" s="14" t="s">
        <v>1546</v>
      </c>
      <c r="E1851" s="15" t="s">
        <v>27</v>
      </c>
      <c r="F1851" s="16"/>
      <c r="G1851" s="17"/>
      <c r="H1851" s="17"/>
    </row>
    <row r="1852" spans="1:8" x14ac:dyDescent="0.25">
      <c r="A1852" s="30">
        <v>463364</v>
      </c>
      <c r="B1852" s="30" t="s">
        <v>4891</v>
      </c>
      <c r="C1852" s="30" t="s">
        <v>5255</v>
      </c>
      <c r="D1852" s="72"/>
      <c r="E1852" s="72"/>
      <c r="F1852" s="78"/>
      <c r="G1852" s="72"/>
      <c r="H1852" s="72"/>
    </row>
    <row r="1853" spans="1:8" x14ac:dyDescent="0.25">
      <c r="A1853" s="30">
        <v>463365</v>
      </c>
      <c r="B1853" s="30" t="s">
        <v>4891</v>
      </c>
      <c r="C1853" s="30" t="s">
        <v>5256</v>
      </c>
      <c r="D1853" s="72"/>
      <c r="E1853" s="72"/>
      <c r="F1853" s="78"/>
      <c r="G1853" s="72"/>
      <c r="H1853" s="72"/>
    </row>
    <row r="1854" spans="1:8" x14ac:dyDescent="0.25">
      <c r="A1854" s="14">
        <v>138100</v>
      </c>
      <c r="B1854" s="14" t="s">
        <v>604</v>
      </c>
      <c r="C1854" s="14" t="s">
        <v>1551</v>
      </c>
      <c r="D1854" s="14" t="s">
        <v>1548</v>
      </c>
      <c r="E1854" s="15" t="s">
        <v>22</v>
      </c>
      <c r="F1854" s="16"/>
      <c r="G1854" s="17"/>
      <c r="H1854" s="17"/>
    </row>
    <row r="1855" spans="1:8" x14ac:dyDescent="0.25">
      <c r="A1855" s="14">
        <v>138200</v>
      </c>
      <c r="B1855" s="14" t="s">
        <v>604</v>
      </c>
      <c r="C1855" s="14" t="s">
        <v>1552</v>
      </c>
      <c r="D1855" s="14" t="s">
        <v>1548</v>
      </c>
      <c r="E1855" s="15" t="s">
        <v>22</v>
      </c>
      <c r="F1855" s="16"/>
      <c r="G1855" s="17"/>
      <c r="H1855" s="17"/>
    </row>
    <row r="1856" spans="1:8" x14ac:dyDescent="0.25">
      <c r="A1856" s="14">
        <v>137800</v>
      </c>
      <c r="B1856" s="14" t="s">
        <v>19</v>
      </c>
      <c r="C1856" s="14" t="s">
        <v>1547</v>
      </c>
      <c r="D1856" s="14" t="s">
        <v>1548</v>
      </c>
      <c r="E1856" s="15" t="s">
        <v>22</v>
      </c>
      <c r="F1856" s="16"/>
      <c r="G1856" s="17"/>
      <c r="H1856" s="17"/>
    </row>
    <row r="1857" spans="1:8" x14ac:dyDescent="0.25">
      <c r="A1857" s="14">
        <v>137900</v>
      </c>
      <c r="B1857" s="14" t="s">
        <v>19</v>
      </c>
      <c r="C1857" s="14" t="s">
        <v>1549</v>
      </c>
      <c r="D1857" s="14" t="s">
        <v>1548</v>
      </c>
      <c r="E1857" s="15" t="s">
        <v>22</v>
      </c>
      <c r="F1857" s="16"/>
      <c r="G1857" s="17"/>
      <c r="H1857" s="17"/>
    </row>
    <row r="1858" spans="1:8" x14ac:dyDescent="0.25">
      <c r="A1858" s="14">
        <v>138000</v>
      </c>
      <c r="B1858" s="14" t="s">
        <v>19</v>
      </c>
      <c r="C1858" s="14" t="s">
        <v>1550</v>
      </c>
      <c r="D1858" s="14" t="s">
        <v>1548</v>
      </c>
      <c r="E1858" s="15" t="s">
        <v>22</v>
      </c>
      <c r="F1858" s="16"/>
      <c r="G1858" s="17"/>
      <c r="H1858" s="17"/>
    </row>
    <row r="1859" spans="1:8" x14ac:dyDescent="0.25">
      <c r="A1859" s="30">
        <v>463366</v>
      </c>
      <c r="B1859" s="30" t="s">
        <v>4891</v>
      </c>
      <c r="C1859" s="30" t="s">
        <v>5257</v>
      </c>
      <c r="D1859" s="72"/>
      <c r="E1859" s="72"/>
      <c r="F1859" s="78"/>
      <c r="G1859" s="72"/>
      <c r="H1859" s="72"/>
    </row>
    <row r="1860" spans="1:8" x14ac:dyDescent="0.25">
      <c r="A1860" s="30">
        <v>463367</v>
      </c>
      <c r="B1860" s="30" t="s">
        <v>4891</v>
      </c>
      <c r="C1860" s="30" t="s">
        <v>5258</v>
      </c>
      <c r="D1860" s="72"/>
      <c r="E1860" s="72"/>
      <c r="F1860" s="78"/>
      <c r="G1860" s="72"/>
      <c r="H1860" s="72"/>
    </row>
    <row r="1861" spans="1:8" x14ac:dyDescent="0.25">
      <c r="A1861" s="14">
        <v>138800</v>
      </c>
      <c r="B1861" s="14" t="s">
        <v>19</v>
      </c>
      <c r="C1861" s="14" t="s">
        <v>1553</v>
      </c>
      <c r="D1861" s="14" t="s">
        <v>123</v>
      </c>
      <c r="E1861" s="15" t="s">
        <v>27</v>
      </c>
      <c r="F1861" s="16"/>
      <c r="G1861" s="17"/>
      <c r="H1861" s="17"/>
    </row>
    <row r="1862" spans="1:8" x14ac:dyDescent="0.25">
      <c r="A1862" s="14">
        <v>138900</v>
      </c>
      <c r="B1862" s="14" t="s">
        <v>19</v>
      </c>
      <c r="C1862" s="14" t="s">
        <v>1554</v>
      </c>
      <c r="D1862" s="14" t="s">
        <v>123</v>
      </c>
      <c r="E1862" s="15" t="s">
        <v>107</v>
      </c>
      <c r="F1862" s="16"/>
      <c r="G1862" s="17"/>
      <c r="H1862" s="17"/>
    </row>
    <row r="1863" spans="1:8" x14ac:dyDescent="0.25">
      <c r="A1863" s="14">
        <v>139000</v>
      </c>
      <c r="B1863" s="14" t="s">
        <v>19</v>
      </c>
      <c r="C1863" s="14" t="s">
        <v>1555</v>
      </c>
      <c r="D1863" s="14" t="s">
        <v>123</v>
      </c>
      <c r="E1863" s="15" t="s">
        <v>107</v>
      </c>
      <c r="F1863" s="16"/>
      <c r="G1863" s="17"/>
      <c r="H1863" s="17"/>
    </row>
    <row r="1864" spans="1:8" x14ac:dyDescent="0.25">
      <c r="A1864" s="30">
        <v>463368</v>
      </c>
      <c r="B1864" s="30" t="s">
        <v>4891</v>
      </c>
      <c r="C1864" s="30" t="s">
        <v>5259</v>
      </c>
      <c r="D1864" s="72"/>
      <c r="E1864" s="72"/>
      <c r="F1864" s="78"/>
      <c r="G1864" s="72"/>
      <c r="H1864" s="72"/>
    </row>
    <row r="1865" spans="1:8" x14ac:dyDescent="0.25">
      <c r="A1865" s="14">
        <v>139200</v>
      </c>
      <c r="B1865" s="14" t="s">
        <v>19</v>
      </c>
      <c r="C1865" s="14" t="s">
        <v>1556</v>
      </c>
      <c r="D1865" s="14" t="s">
        <v>1141</v>
      </c>
      <c r="E1865" s="15" t="s">
        <v>22</v>
      </c>
      <c r="F1865" s="16"/>
      <c r="G1865" s="17"/>
      <c r="H1865" s="17"/>
    </row>
    <row r="1866" spans="1:8" x14ac:dyDescent="0.25">
      <c r="A1866" s="14">
        <v>139300</v>
      </c>
      <c r="B1866" s="14" t="s">
        <v>19</v>
      </c>
      <c r="C1866" s="14" t="s">
        <v>1557</v>
      </c>
      <c r="D1866" s="14" t="s">
        <v>1141</v>
      </c>
      <c r="E1866" s="15" t="s">
        <v>107</v>
      </c>
      <c r="F1866" s="16"/>
      <c r="G1866" s="17"/>
      <c r="H1866" s="17"/>
    </row>
    <row r="1867" spans="1:8" x14ac:dyDescent="0.25">
      <c r="A1867" s="14">
        <v>139400</v>
      </c>
      <c r="B1867" s="14" t="s">
        <v>19</v>
      </c>
      <c r="C1867" s="14" t="s">
        <v>1558</v>
      </c>
      <c r="D1867" s="14" t="s">
        <v>1141</v>
      </c>
      <c r="E1867" s="15" t="s">
        <v>22</v>
      </c>
      <c r="F1867" s="16"/>
      <c r="G1867" s="17"/>
      <c r="H1867" s="17"/>
    </row>
    <row r="1868" spans="1:8" x14ac:dyDescent="0.25">
      <c r="A1868" s="14">
        <v>139450</v>
      </c>
      <c r="B1868" s="14" t="s">
        <v>19</v>
      </c>
      <c r="C1868" s="14" t="s">
        <v>1559</v>
      </c>
      <c r="D1868" s="14" t="s">
        <v>1141</v>
      </c>
      <c r="E1868" s="15" t="s">
        <v>27</v>
      </c>
      <c r="F1868" s="16"/>
      <c r="G1868" s="17"/>
      <c r="H1868" s="17"/>
    </row>
    <row r="1869" spans="1:8" x14ac:dyDescent="0.25">
      <c r="A1869" s="30">
        <v>463369</v>
      </c>
      <c r="B1869" s="30" t="s">
        <v>4891</v>
      </c>
      <c r="C1869" s="30" t="s">
        <v>5260</v>
      </c>
      <c r="D1869" s="72"/>
      <c r="E1869" s="72"/>
      <c r="F1869" s="78"/>
      <c r="G1869" s="72"/>
      <c r="H1869" s="72"/>
    </row>
    <row r="1870" spans="1:8" x14ac:dyDescent="0.25">
      <c r="A1870" s="14">
        <v>139530</v>
      </c>
      <c r="B1870" s="14" t="s">
        <v>19</v>
      </c>
      <c r="C1870" s="14" t="s">
        <v>1560</v>
      </c>
      <c r="D1870" s="14" t="s">
        <v>46</v>
      </c>
      <c r="E1870" s="15" t="s">
        <v>27</v>
      </c>
      <c r="F1870" s="16"/>
      <c r="G1870" s="17"/>
      <c r="H1870" s="17"/>
    </row>
    <row r="1871" spans="1:8" x14ac:dyDescent="0.25">
      <c r="A1871" s="14">
        <v>139560</v>
      </c>
      <c r="B1871" s="14" t="s">
        <v>19</v>
      </c>
      <c r="C1871" s="14" t="s">
        <v>1561</v>
      </c>
      <c r="D1871" s="14" t="s">
        <v>46</v>
      </c>
      <c r="E1871" s="15" t="s">
        <v>27</v>
      </c>
      <c r="F1871" s="16"/>
      <c r="G1871" s="17"/>
      <c r="H1871" s="17"/>
    </row>
    <row r="1872" spans="1:8" x14ac:dyDescent="0.25">
      <c r="A1872" s="30">
        <v>463370</v>
      </c>
      <c r="B1872" s="30" t="s">
        <v>4891</v>
      </c>
      <c r="C1872" s="30" t="s">
        <v>5261</v>
      </c>
      <c r="D1872" s="72"/>
      <c r="E1872" s="72"/>
      <c r="F1872" s="78"/>
      <c r="G1872" s="72"/>
      <c r="H1872" s="72"/>
    </row>
    <row r="1873" spans="1:8" x14ac:dyDescent="0.25">
      <c r="A1873" s="14">
        <v>140180</v>
      </c>
      <c r="B1873" s="14" t="s">
        <v>604</v>
      </c>
      <c r="C1873" s="14" t="s">
        <v>1573</v>
      </c>
      <c r="D1873" s="14" t="s">
        <v>46</v>
      </c>
      <c r="E1873" s="15" t="s">
        <v>27</v>
      </c>
      <c r="F1873" s="16"/>
      <c r="G1873" s="17" t="s">
        <v>1570</v>
      </c>
      <c r="H1873" s="17">
        <v>140160</v>
      </c>
    </row>
    <row r="1874" spans="1:8" x14ac:dyDescent="0.25">
      <c r="A1874" s="14">
        <v>139600</v>
      </c>
      <c r="B1874" s="14" t="s">
        <v>19</v>
      </c>
      <c r="C1874" s="14" t="s">
        <v>1562</v>
      </c>
      <c r="D1874" s="14" t="s">
        <v>46</v>
      </c>
      <c r="E1874" s="15"/>
      <c r="F1874" s="16" t="s">
        <v>53</v>
      </c>
      <c r="G1874" s="17"/>
      <c r="H1874" s="17"/>
    </row>
    <row r="1875" spans="1:8" x14ac:dyDescent="0.25">
      <c r="A1875" s="14">
        <v>139700</v>
      </c>
      <c r="B1875" s="14" t="s">
        <v>19</v>
      </c>
      <c r="C1875" s="14" t="s">
        <v>1563</v>
      </c>
      <c r="D1875" s="14" t="s">
        <v>46</v>
      </c>
      <c r="E1875" s="15" t="s">
        <v>22</v>
      </c>
      <c r="F1875" s="16"/>
      <c r="G1875" s="17"/>
      <c r="H1875" s="17"/>
    </row>
    <row r="1876" spans="1:8" x14ac:dyDescent="0.25">
      <c r="A1876" s="18">
        <v>139750</v>
      </c>
      <c r="B1876" s="18" t="s">
        <v>66</v>
      </c>
      <c r="C1876" s="18" t="s">
        <v>1564</v>
      </c>
      <c r="D1876" s="18" t="s">
        <v>46</v>
      </c>
      <c r="E1876" s="19" t="s">
        <v>22</v>
      </c>
      <c r="F1876" s="20"/>
      <c r="G1876" s="21" t="s">
        <v>1563</v>
      </c>
      <c r="H1876" s="21">
        <v>139700</v>
      </c>
    </row>
    <row r="1877" spans="1:8" x14ac:dyDescent="0.25">
      <c r="A1877" s="14">
        <v>139800</v>
      </c>
      <c r="B1877" s="14" t="s">
        <v>19</v>
      </c>
      <c r="C1877" s="14" t="s">
        <v>1565</v>
      </c>
      <c r="D1877" s="14" t="s">
        <v>46</v>
      </c>
      <c r="E1877" s="15" t="s">
        <v>27</v>
      </c>
      <c r="F1877" s="16"/>
      <c r="G1877" s="17"/>
      <c r="H1877" s="17"/>
    </row>
    <row r="1878" spans="1:8" x14ac:dyDescent="0.25">
      <c r="A1878" s="14">
        <v>139900</v>
      </c>
      <c r="B1878" s="14" t="s">
        <v>19</v>
      </c>
      <c r="C1878" s="14" t="s">
        <v>1566</v>
      </c>
      <c r="D1878" s="14" t="s">
        <v>46</v>
      </c>
      <c r="E1878" s="15"/>
      <c r="F1878" s="16" t="s">
        <v>53</v>
      </c>
      <c r="G1878" s="17"/>
      <c r="H1878" s="17"/>
    </row>
    <row r="1879" spans="1:8" x14ac:dyDescent="0.25">
      <c r="A1879" s="18">
        <v>139950</v>
      </c>
      <c r="B1879" s="18" t="s">
        <v>66</v>
      </c>
      <c r="C1879" s="18" t="s">
        <v>1567</v>
      </c>
      <c r="D1879" s="18" t="s">
        <v>46</v>
      </c>
      <c r="E1879" s="19"/>
      <c r="F1879" s="20" t="s">
        <v>53</v>
      </c>
      <c r="G1879" s="21" t="s">
        <v>1566</v>
      </c>
      <c r="H1879" s="21">
        <v>139900</v>
      </c>
    </row>
    <row r="1880" spans="1:8" x14ac:dyDescent="0.25">
      <c r="A1880" s="14">
        <v>140000</v>
      </c>
      <c r="B1880" s="14" t="s">
        <v>19</v>
      </c>
      <c r="C1880" s="14" t="s">
        <v>1568</v>
      </c>
      <c r="D1880" s="14" t="s">
        <v>46</v>
      </c>
      <c r="E1880" s="15" t="s">
        <v>22</v>
      </c>
      <c r="F1880" s="16"/>
      <c r="G1880" s="17"/>
      <c r="H1880" s="17"/>
    </row>
    <row r="1881" spans="1:8" x14ac:dyDescent="0.25">
      <c r="A1881" s="14">
        <v>140050</v>
      </c>
      <c r="B1881" s="14" t="s">
        <v>19</v>
      </c>
      <c r="C1881" s="14" t="s">
        <v>1569</v>
      </c>
      <c r="D1881" s="14" t="s">
        <v>46</v>
      </c>
      <c r="E1881" s="15" t="s">
        <v>27</v>
      </c>
      <c r="F1881" s="16"/>
      <c r="G1881" s="17" t="s">
        <v>1570</v>
      </c>
      <c r="H1881" s="17">
        <v>140160</v>
      </c>
    </row>
    <row r="1882" spans="1:8" x14ac:dyDescent="0.25">
      <c r="A1882" s="14">
        <v>140100</v>
      </c>
      <c r="B1882" s="14" t="s">
        <v>19</v>
      </c>
      <c r="C1882" s="14" t="s">
        <v>1571</v>
      </c>
      <c r="D1882" s="14" t="s">
        <v>46</v>
      </c>
      <c r="E1882" s="15" t="s">
        <v>22</v>
      </c>
      <c r="F1882" s="16"/>
      <c r="G1882" s="17"/>
      <c r="H1882" s="17"/>
    </row>
    <row r="1883" spans="1:8" x14ac:dyDescent="0.25">
      <c r="A1883" s="14">
        <v>140160</v>
      </c>
      <c r="B1883" s="14" t="s">
        <v>63</v>
      </c>
      <c r="C1883" s="14" t="s">
        <v>1570</v>
      </c>
      <c r="D1883" s="14" t="s">
        <v>46</v>
      </c>
      <c r="E1883" s="15" t="s">
        <v>27</v>
      </c>
      <c r="F1883" s="16"/>
      <c r="G1883" s="17"/>
      <c r="H1883" s="17"/>
    </row>
    <row r="1884" spans="1:8" x14ac:dyDescent="0.25">
      <c r="A1884" s="14">
        <v>140150</v>
      </c>
      <c r="B1884" s="14" t="s">
        <v>19</v>
      </c>
      <c r="C1884" s="14" t="s">
        <v>1572</v>
      </c>
      <c r="D1884" s="14" t="s">
        <v>46</v>
      </c>
      <c r="E1884" s="15" t="s">
        <v>27</v>
      </c>
      <c r="F1884" s="16"/>
      <c r="G1884" s="17" t="s">
        <v>1570</v>
      </c>
      <c r="H1884" s="17">
        <v>140160</v>
      </c>
    </row>
    <row r="1885" spans="1:8" x14ac:dyDescent="0.25">
      <c r="A1885" s="30">
        <v>463371</v>
      </c>
      <c r="B1885" s="30" t="s">
        <v>4891</v>
      </c>
      <c r="C1885" s="30" t="s">
        <v>5262</v>
      </c>
      <c r="D1885" s="72"/>
      <c r="E1885" s="72"/>
      <c r="F1885" s="78"/>
      <c r="G1885" s="72"/>
      <c r="H1885" s="72"/>
    </row>
    <row r="1886" spans="1:8" x14ac:dyDescent="0.25">
      <c r="A1886" s="14">
        <v>140200</v>
      </c>
      <c r="B1886" s="14" t="s">
        <v>19</v>
      </c>
      <c r="C1886" s="14" t="s">
        <v>1574</v>
      </c>
      <c r="D1886" s="14" t="s">
        <v>29</v>
      </c>
      <c r="E1886" s="15" t="s">
        <v>22</v>
      </c>
      <c r="F1886" s="16"/>
      <c r="G1886" s="17"/>
      <c r="H1886" s="17"/>
    </row>
    <row r="1887" spans="1:8" x14ac:dyDescent="0.25">
      <c r="A1887" s="14">
        <v>140300</v>
      </c>
      <c r="B1887" s="14" t="s">
        <v>19</v>
      </c>
      <c r="C1887" s="14" t="s">
        <v>1575</v>
      </c>
      <c r="D1887" s="14" t="s">
        <v>29</v>
      </c>
      <c r="E1887" s="15" t="s">
        <v>22</v>
      </c>
      <c r="F1887" s="16"/>
      <c r="G1887" s="17"/>
      <c r="H1887" s="17"/>
    </row>
    <row r="1888" spans="1:8" x14ac:dyDescent="0.25">
      <c r="A1888" s="30">
        <v>463372</v>
      </c>
      <c r="B1888" s="30" t="s">
        <v>4891</v>
      </c>
      <c r="C1888" s="30" t="s">
        <v>5263</v>
      </c>
      <c r="D1888" s="72"/>
      <c r="E1888" s="72"/>
      <c r="F1888" s="78"/>
      <c r="G1888" s="72"/>
      <c r="H1888" s="72"/>
    </row>
    <row r="1889" spans="1:8" x14ac:dyDescent="0.25">
      <c r="A1889" s="14">
        <v>140500</v>
      </c>
      <c r="B1889" s="14" t="s">
        <v>19</v>
      </c>
      <c r="C1889" s="14" t="s">
        <v>1576</v>
      </c>
      <c r="D1889" s="14" t="s">
        <v>123</v>
      </c>
      <c r="E1889" s="15" t="s">
        <v>22</v>
      </c>
      <c r="F1889" s="16"/>
      <c r="G1889" s="17"/>
      <c r="H1889" s="17"/>
    </row>
    <row r="1890" spans="1:8" x14ac:dyDescent="0.25">
      <c r="A1890" s="18">
        <v>140550</v>
      </c>
      <c r="B1890" s="18" t="s">
        <v>66</v>
      </c>
      <c r="C1890" s="18" t="s">
        <v>1577</v>
      </c>
      <c r="D1890" s="18" t="s">
        <v>123</v>
      </c>
      <c r="E1890" s="19" t="s">
        <v>22</v>
      </c>
      <c r="F1890" s="20"/>
      <c r="G1890" s="21" t="s">
        <v>1576</v>
      </c>
      <c r="H1890" s="21">
        <v>140500</v>
      </c>
    </row>
    <row r="1891" spans="1:8" x14ac:dyDescent="0.25">
      <c r="A1891" s="14">
        <v>140700</v>
      </c>
      <c r="B1891" s="14" t="s">
        <v>19</v>
      </c>
      <c r="C1891" s="14" t="s">
        <v>1578</v>
      </c>
      <c r="D1891" s="14" t="s">
        <v>123</v>
      </c>
      <c r="E1891" s="15" t="s">
        <v>22</v>
      </c>
      <c r="F1891" s="16"/>
      <c r="G1891" s="17"/>
      <c r="H1891" s="17"/>
    </row>
    <row r="1892" spans="1:8" x14ac:dyDescent="0.25">
      <c r="A1892" s="14">
        <v>140800</v>
      </c>
      <c r="B1892" s="14" t="s">
        <v>19</v>
      </c>
      <c r="C1892" s="14" t="s">
        <v>1579</v>
      </c>
      <c r="D1892" s="14" t="s">
        <v>123</v>
      </c>
      <c r="E1892" s="15" t="s">
        <v>22</v>
      </c>
      <c r="F1892" s="16"/>
      <c r="G1892" s="17"/>
      <c r="H1892" s="17"/>
    </row>
    <row r="1893" spans="1:8" x14ac:dyDescent="0.25">
      <c r="A1893" s="14">
        <v>140900</v>
      </c>
      <c r="B1893" s="14" t="s">
        <v>19</v>
      </c>
      <c r="C1893" s="14" t="s">
        <v>1580</v>
      </c>
      <c r="D1893" s="14" t="s">
        <v>123</v>
      </c>
      <c r="E1893" s="15" t="s">
        <v>22</v>
      </c>
      <c r="F1893" s="16"/>
      <c r="G1893" s="17"/>
      <c r="H1893" s="17"/>
    </row>
    <row r="1894" spans="1:8" s="22" customFormat="1" x14ac:dyDescent="0.25">
      <c r="A1894" s="14">
        <v>141000</v>
      </c>
      <c r="B1894" s="14" t="s">
        <v>19</v>
      </c>
      <c r="C1894" s="14" t="s">
        <v>1581</v>
      </c>
      <c r="D1894" s="14" t="s">
        <v>123</v>
      </c>
      <c r="E1894" s="15" t="s">
        <v>22</v>
      </c>
      <c r="F1894" s="16"/>
      <c r="G1894" s="17"/>
      <c r="H1894" s="17"/>
    </row>
    <row r="1895" spans="1:8" x14ac:dyDescent="0.25">
      <c r="A1895" s="14">
        <v>141100</v>
      </c>
      <c r="B1895" s="14" t="s">
        <v>19</v>
      </c>
      <c r="C1895" s="14" t="s">
        <v>1582</v>
      </c>
      <c r="D1895" s="14" t="s">
        <v>123</v>
      </c>
      <c r="E1895" s="15" t="s">
        <v>22</v>
      </c>
      <c r="F1895" s="16"/>
      <c r="G1895" s="17"/>
      <c r="H1895" s="17"/>
    </row>
    <row r="1896" spans="1:8" x14ac:dyDescent="0.25">
      <c r="A1896" s="14">
        <v>141200</v>
      </c>
      <c r="B1896" s="14" t="s">
        <v>19</v>
      </c>
      <c r="C1896" s="14" t="s">
        <v>1583</v>
      </c>
      <c r="D1896" s="14" t="s">
        <v>123</v>
      </c>
      <c r="E1896" s="15" t="s">
        <v>22</v>
      </c>
      <c r="F1896" s="16"/>
      <c r="G1896" s="17"/>
      <c r="H1896" s="17"/>
    </row>
    <row r="1897" spans="1:8" x14ac:dyDescent="0.25">
      <c r="A1897" s="14">
        <v>141300</v>
      </c>
      <c r="B1897" s="14" t="s">
        <v>19</v>
      </c>
      <c r="C1897" s="14" t="s">
        <v>1584</v>
      </c>
      <c r="D1897" s="14" t="s">
        <v>123</v>
      </c>
      <c r="E1897" s="15" t="s">
        <v>22</v>
      </c>
      <c r="F1897" s="16"/>
      <c r="G1897" s="17"/>
      <c r="H1897" s="17"/>
    </row>
    <row r="1898" spans="1:8" x14ac:dyDescent="0.25">
      <c r="A1898" s="14">
        <v>141400</v>
      </c>
      <c r="B1898" s="14" t="s">
        <v>19</v>
      </c>
      <c r="C1898" s="14" t="s">
        <v>1585</v>
      </c>
      <c r="D1898" s="14" t="s">
        <v>123</v>
      </c>
      <c r="E1898" s="15" t="s">
        <v>22</v>
      </c>
      <c r="F1898" s="16"/>
      <c r="G1898" s="17"/>
      <c r="H1898" s="17"/>
    </row>
    <row r="1899" spans="1:8" x14ac:dyDescent="0.25">
      <c r="A1899" s="14">
        <v>141550</v>
      </c>
      <c r="B1899" s="14" t="s">
        <v>19</v>
      </c>
      <c r="C1899" s="14" t="s">
        <v>1586</v>
      </c>
      <c r="D1899" s="14" t="s">
        <v>123</v>
      </c>
      <c r="E1899" s="15" t="s">
        <v>22</v>
      </c>
      <c r="F1899" s="16"/>
      <c r="G1899" s="17"/>
      <c r="H1899" s="17"/>
    </row>
    <row r="1900" spans="1:8" x14ac:dyDescent="0.25">
      <c r="A1900" s="14">
        <v>141600</v>
      </c>
      <c r="B1900" s="14" t="s">
        <v>19</v>
      </c>
      <c r="C1900" s="14" t="s">
        <v>1587</v>
      </c>
      <c r="D1900" s="14" t="s">
        <v>123</v>
      </c>
      <c r="E1900" s="15" t="s">
        <v>22</v>
      </c>
      <c r="F1900" s="16"/>
      <c r="G1900" s="17"/>
      <c r="H1900" s="17"/>
    </row>
    <row r="1901" spans="1:8" x14ac:dyDescent="0.25">
      <c r="A1901" s="30">
        <v>463373</v>
      </c>
      <c r="B1901" s="30" t="s">
        <v>4891</v>
      </c>
      <c r="C1901" s="30" t="s">
        <v>5264</v>
      </c>
      <c r="D1901" s="72"/>
      <c r="E1901" s="72"/>
      <c r="F1901" s="78"/>
      <c r="G1901" s="72"/>
      <c r="H1901" s="72"/>
    </row>
    <row r="1902" spans="1:8" x14ac:dyDescent="0.25">
      <c r="A1902" s="14">
        <v>141700</v>
      </c>
      <c r="B1902" s="14" t="s">
        <v>19</v>
      </c>
      <c r="C1902" s="14" t="s">
        <v>1588</v>
      </c>
      <c r="D1902" s="14" t="s">
        <v>78</v>
      </c>
      <c r="E1902" s="15" t="s">
        <v>22</v>
      </c>
      <c r="F1902" s="16"/>
      <c r="G1902" s="17"/>
      <c r="H1902" s="17"/>
    </row>
    <row r="1903" spans="1:8" x14ac:dyDescent="0.25">
      <c r="A1903" s="14">
        <v>141800</v>
      </c>
      <c r="B1903" s="14" t="s">
        <v>19</v>
      </c>
      <c r="C1903" s="14" t="s">
        <v>1589</v>
      </c>
      <c r="D1903" s="14" t="s">
        <v>78</v>
      </c>
      <c r="E1903" s="15" t="s">
        <v>22</v>
      </c>
      <c r="F1903" s="16"/>
      <c r="G1903" s="17"/>
      <c r="H1903" s="17"/>
    </row>
    <row r="1904" spans="1:8" x14ac:dyDescent="0.25">
      <c r="A1904" s="30">
        <v>463374</v>
      </c>
      <c r="B1904" s="30" t="s">
        <v>4891</v>
      </c>
      <c r="C1904" s="30" t="s">
        <v>5265</v>
      </c>
      <c r="D1904" s="72"/>
      <c r="E1904" s="72"/>
      <c r="F1904" s="78"/>
      <c r="G1904" s="72"/>
      <c r="H1904" s="72"/>
    </row>
    <row r="1905" spans="1:8" x14ac:dyDescent="0.25">
      <c r="A1905" s="14">
        <v>141900</v>
      </c>
      <c r="B1905" s="14" t="s">
        <v>19</v>
      </c>
      <c r="C1905" s="14" t="s">
        <v>1590</v>
      </c>
      <c r="D1905" s="14" t="s">
        <v>556</v>
      </c>
      <c r="E1905" s="15" t="s">
        <v>27</v>
      </c>
      <c r="F1905" s="16"/>
      <c r="G1905" s="17"/>
      <c r="H1905" s="17"/>
    </row>
    <row r="1906" spans="1:8" x14ac:dyDescent="0.25">
      <c r="A1906" s="30">
        <v>463375</v>
      </c>
      <c r="B1906" s="30" t="s">
        <v>4891</v>
      </c>
      <c r="C1906" s="30" t="s">
        <v>5266</v>
      </c>
      <c r="D1906" s="72"/>
      <c r="E1906" s="72"/>
      <c r="F1906" s="78"/>
      <c r="G1906" s="72"/>
      <c r="H1906" s="72"/>
    </row>
    <row r="1907" spans="1:8" x14ac:dyDescent="0.25">
      <c r="A1907" s="14">
        <v>142400</v>
      </c>
      <c r="B1907" s="14" t="s">
        <v>604</v>
      </c>
      <c r="C1907" s="14" t="s">
        <v>1594</v>
      </c>
      <c r="D1907" s="14" t="s">
        <v>288</v>
      </c>
      <c r="E1907" s="15" t="s">
        <v>22</v>
      </c>
      <c r="F1907" s="16"/>
      <c r="G1907" s="17"/>
      <c r="H1907" s="17"/>
    </row>
    <row r="1908" spans="1:8" x14ac:dyDescent="0.25">
      <c r="A1908" s="14">
        <v>142000</v>
      </c>
      <c r="B1908" s="14" t="s">
        <v>19</v>
      </c>
      <c r="C1908" s="14" t="s">
        <v>1591</v>
      </c>
      <c r="D1908" s="14" t="s">
        <v>288</v>
      </c>
      <c r="E1908" s="15" t="s">
        <v>22</v>
      </c>
      <c r="F1908" s="16"/>
      <c r="G1908" s="17"/>
      <c r="H1908" s="17"/>
    </row>
    <row r="1909" spans="1:8" x14ac:dyDescent="0.25">
      <c r="A1909" s="14">
        <v>142100</v>
      </c>
      <c r="B1909" s="14" t="s">
        <v>19</v>
      </c>
      <c r="C1909" s="14" t="s">
        <v>1592</v>
      </c>
      <c r="D1909" s="14" t="s">
        <v>288</v>
      </c>
      <c r="E1909" s="15" t="s">
        <v>22</v>
      </c>
      <c r="F1909" s="16"/>
      <c r="G1909" s="17"/>
      <c r="H1909" s="17"/>
    </row>
    <row r="1910" spans="1:8" x14ac:dyDescent="0.25">
      <c r="A1910" s="14">
        <v>142300</v>
      </c>
      <c r="B1910" s="14" t="s">
        <v>19</v>
      </c>
      <c r="C1910" s="14" t="s">
        <v>1593</v>
      </c>
      <c r="D1910" s="14" t="s">
        <v>288</v>
      </c>
      <c r="E1910" s="15" t="s">
        <v>22</v>
      </c>
      <c r="F1910" s="16"/>
      <c r="G1910" s="17"/>
      <c r="H1910" s="17"/>
    </row>
    <row r="1911" spans="1:8" x14ac:dyDescent="0.25">
      <c r="A1911" s="35">
        <v>464256</v>
      </c>
      <c r="B1911" s="35" t="s">
        <v>4891</v>
      </c>
      <c r="C1911" s="35" t="s">
        <v>288</v>
      </c>
      <c r="D1911" s="72"/>
      <c r="E1911" s="72"/>
      <c r="F1911" s="78"/>
      <c r="G1911" s="72"/>
      <c r="H1911" s="72"/>
    </row>
    <row r="1912" spans="1:8" x14ac:dyDescent="0.25">
      <c r="A1912" s="30">
        <v>463376</v>
      </c>
      <c r="B1912" s="30" t="s">
        <v>4891</v>
      </c>
      <c r="C1912" s="30" t="s">
        <v>5267</v>
      </c>
      <c r="D1912" s="72"/>
      <c r="E1912" s="72"/>
      <c r="F1912" s="78"/>
      <c r="G1912" s="72"/>
      <c r="H1912" s="72"/>
    </row>
    <row r="1913" spans="1:8" x14ac:dyDescent="0.25">
      <c r="A1913" s="14">
        <v>142500</v>
      </c>
      <c r="B1913" s="14" t="s">
        <v>19</v>
      </c>
      <c r="C1913" s="14" t="s">
        <v>1595</v>
      </c>
      <c r="D1913" s="14" t="s">
        <v>131</v>
      </c>
      <c r="E1913" s="15" t="s">
        <v>22</v>
      </c>
      <c r="F1913" s="16"/>
      <c r="G1913" s="17"/>
      <c r="H1913" s="17"/>
    </row>
    <row r="1914" spans="1:8" x14ac:dyDescent="0.25">
      <c r="A1914" s="35">
        <v>464257</v>
      </c>
      <c r="B1914" s="35" t="s">
        <v>4891</v>
      </c>
      <c r="C1914" s="35" t="s">
        <v>1451</v>
      </c>
      <c r="D1914" s="72"/>
      <c r="E1914" s="72"/>
      <c r="F1914" s="78"/>
      <c r="G1914" s="72"/>
      <c r="H1914" s="72"/>
    </row>
    <row r="1915" spans="1:8" x14ac:dyDescent="0.25">
      <c r="A1915" s="30">
        <v>463377</v>
      </c>
      <c r="B1915" s="30" t="s">
        <v>4891</v>
      </c>
      <c r="C1915" s="30" t="s">
        <v>5268</v>
      </c>
      <c r="D1915" s="72"/>
      <c r="E1915" s="72"/>
      <c r="F1915" s="78"/>
      <c r="G1915" s="72"/>
      <c r="H1915" s="72"/>
    </row>
    <row r="1916" spans="1:8" x14ac:dyDescent="0.25">
      <c r="A1916" s="14">
        <v>142600</v>
      </c>
      <c r="B1916" s="14" t="s">
        <v>19</v>
      </c>
      <c r="C1916" s="14" t="s">
        <v>1596</v>
      </c>
      <c r="D1916" s="14" t="s">
        <v>1451</v>
      </c>
      <c r="E1916" s="15" t="s">
        <v>22</v>
      </c>
      <c r="F1916" s="16"/>
      <c r="G1916" s="17"/>
      <c r="H1916" s="17"/>
    </row>
    <row r="1917" spans="1:8" x14ac:dyDescent="0.25">
      <c r="A1917" s="14">
        <v>142650</v>
      </c>
      <c r="B1917" s="14" t="s">
        <v>55</v>
      </c>
      <c r="C1917" s="14" t="s">
        <v>1597</v>
      </c>
      <c r="D1917" s="14" t="s">
        <v>1451</v>
      </c>
      <c r="E1917" s="15" t="s">
        <v>22</v>
      </c>
      <c r="F1917" s="16"/>
      <c r="G1917" s="17" t="s">
        <v>1596</v>
      </c>
      <c r="H1917" s="17">
        <v>142600</v>
      </c>
    </row>
    <row r="1918" spans="1:8" x14ac:dyDescent="0.25">
      <c r="A1918" s="14">
        <v>142700</v>
      </c>
      <c r="B1918" s="14" t="s">
        <v>55</v>
      </c>
      <c r="C1918" s="14" t="s">
        <v>1598</v>
      </c>
      <c r="D1918" s="14" t="s">
        <v>1451</v>
      </c>
      <c r="E1918" s="15" t="s">
        <v>22</v>
      </c>
      <c r="F1918" s="16"/>
      <c r="G1918" s="17" t="s">
        <v>1596</v>
      </c>
      <c r="H1918" s="17">
        <v>142600</v>
      </c>
    </row>
    <row r="1919" spans="1:8" x14ac:dyDescent="0.25">
      <c r="A1919" s="14">
        <v>142730</v>
      </c>
      <c r="B1919" s="14" t="s">
        <v>55</v>
      </c>
      <c r="C1919" s="14" t="s">
        <v>1599</v>
      </c>
      <c r="D1919" s="14" t="s">
        <v>1451</v>
      </c>
      <c r="E1919" s="15" t="s">
        <v>22</v>
      </c>
      <c r="F1919" s="16"/>
      <c r="G1919" s="17" t="s">
        <v>1596</v>
      </c>
      <c r="H1919" s="17">
        <v>142600</v>
      </c>
    </row>
    <row r="1920" spans="1:8" x14ac:dyDescent="0.25">
      <c r="A1920" s="14">
        <v>142760</v>
      </c>
      <c r="B1920" s="14" t="s">
        <v>55</v>
      </c>
      <c r="C1920" s="14" t="s">
        <v>1600</v>
      </c>
      <c r="D1920" s="14" t="s">
        <v>1451</v>
      </c>
      <c r="E1920" s="15" t="s">
        <v>22</v>
      </c>
      <c r="F1920" s="16"/>
      <c r="G1920" s="17" t="s">
        <v>1596</v>
      </c>
      <c r="H1920" s="17">
        <v>142600</v>
      </c>
    </row>
    <row r="1921" spans="1:8" x14ac:dyDescent="0.25">
      <c r="A1921" s="14">
        <v>143100</v>
      </c>
      <c r="B1921" s="14" t="s">
        <v>19</v>
      </c>
      <c r="C1921" s="14" t="s">
        <v>1601</v>
      </c>
      <c r="D1921" s="14" t="s">
        <v>1451</v>
      </c>
      <c r="E1921" s="15" t="s">
        <v>22</v>
      </c>
      <c r="F1921" s="16"/>
      <c r="G1921" s="17"/>
      <c r="H1921" s="17"/>
    </row>
    <row r="1922" spans="1:8" x14ac:dyDescent="0.25">
      <c r="A1922" s="14">
        <v>143200</v>
      </c>
      <c r="B1922" s="14" t="s">
        <v>19</v>
      </c>
      <c r="C1922" s="14" t="s">
        <v>1602</v>
      </c>
      <c r="D1922" s="14" t="s">
        <v>1451</v>
      </c>
      <c r="E1922" s="15" t="s">
        <v>22</v>
      </c>
      <c r="F1922" s="16"/>
      <c r="G1922" s="17"/>
      <c r="H1922" s="17"/>
    </row>
    <row r="1923" spans="1:8" x14ac:dyDescent="0.25">
      <c r="A1923" s="14">
        <v>143300</v>
      </c>
      <c r="B1923" s="14" t="s">
        <v>19</v>
      </c>
      <c r="C1923" s="14" t="s">
        <v>1603</v>
      </c>
      <c r="D1923" s="14" t="s">
        <v>1451</v>
      </c>
      <c r="E1923" s="15" t="s">
        <v>22</v>
      </c>
      <c r="F1923" s="16"/>
      <c r="G1923" s="17" t="s">
        <v>1604</v>
      </c>
      <c r="H1923" s="17">
        <v>143350</v>
      </c>
    </row>
    <row r="1924" spans="1:8" x14ac:dyDescent="0.25">
      <c r="A1924" s="14">
        <v>143350</v>
      </c>
      <c r="B1924" s="14" t="s">
        <v>63</v>
      </c>
      <c r="C1924" s="14" t="s">
        <v>1604</v>
      </c>
      <c r="D1924" s="14" t="s">
        <v>1451</v>
      </c>
      <c r="E1924" s="15" t="s">
        <v>22</v>
      </c>
      <c r="F1924" s="16"/>
      <c r="G1924" s="17"/>
      <c r="H1924" s="17"/>
    </row>
    <row r="1925" spans="1:8" x14ac:dyDescent="0.25">
      <c r="A1925" s="14">
        <v>143400</v>
      </c>
      <c r="B1925" s="14" t="s">
        <v>19</v>
      </c>
      <c r="C1925" s="14" t="s">
        <v>1605</v>
      </c>
      <c r="D1925" s="14" t="s">
        <v>1451</v>
      </c>
      <c r="E1925" s="15" t="s">
        <v>22</v>
      </c>
      <c r="F1925" s="16"/>
      <c r="G1925" s="17" t="s">
        <v>1604</v>
      </c>
      <c r="H1925" s="17">
        <v>143350</v>
      </c>
    </row>
    <row r="1926" spans="1:8" x14ac:dyDescent="0.25">
      <c r="A1926" s="14">
        <v>143500</v>
      </c>
      <c r="B1926" s="14" t="s">
        <v>19</v>
      </c>
      <c r="C1926" s="14" t="s">
        <v>1606</v>
      </c>
      <c r="D1926" s="14" t="s">
        <v>1451</v>
      </c>
      <c r="E1926" s="15" t="s">
        <v>22</v>
      </c>
      <c r="F1926" s="16"/>
      <c r="G1926" s="17"/>
      <c r="H1926" s="17"/>
    </row>
    <row r="1927" spans="1:8" x14ac:dyDescent="0.25">
      <c r="A1927" s="14">
        <v>143700</v>
      </c>
      <c r="B1927" s="14" t="s">
        <v>19</v>
      </c>
      <c r="C1927" s="14" t="s">
        <v>1607</v>
      </c>
      <c r="D1927" s="14" t="s">
        <v>1451</v>
      </c>
      <c r="E1927" s="15" t="s">
        <v>22</v>
      </c>
      <c r="F1927" s="16"/>
      <c r="G1927" s="17"/>
      <c r="H1927" s="17"/>
    </row>
    <row r="1928" spans="1:8" x14ac:dyDescent="0.25">
      <c r="A1928" s="14">
        <v>143900</v>
      </c>
      <c r="B1928" s="14" t="s">
        <v>19</v>
      </c>
      <c r="C1928" s="14" t="s">
        <v>1608</v>
      </c>
      <c r="D1928" s="14" t="s">
        <v>1451</v>
      </c>
      <c r="E1928" s="15" t="s">
        <v>22</v>
      </c>
      <c r="F1928" s="16"/>
      <c r="G1928" s="17"/>
      <c r="H1928" s="17"/>
    </row>
    <row r="1929" spans="1:8" x14ac:dyDescent="0.25">
      <c r="A1929" s="30">
        <v>463378</v>
      </c>
      <c r="B1929" s="30" t="s">
        <v>4891</v>
      </c>
      <c r="C1929" s="30" t="s">
        <v>5269</v>
      </c>
      <c r="D1929" s="72"/>
      <c r="E1929" s="72"/>
      <c r="F1929" s="78"/>
      <c r="G1929" s="72"/>
      <c r="H1929" s="72"/>
    </row>
    <row r="1930" spans="1:8" x14ac:dyDescent="0.25">
      <c r="A1930" s="30">
        <v>463379</v>
      </c>
      <c r="B1930" s="30" t="s">
        <v>4891</v>
      </c>
      <c r="C1930" s="30" t="s">
        <v>5270</v>
      </c>
      <c r="D1930" s="72"/>
      <c r="E1930" s="72"/>
      <c r="F1930" s="78"/>
      <c r="G1930" s="72"/>
      <c r="H1930" s="72"/>
    </row>
    <row r="1931" spans="1:8" x14ac:dyDescent="0.25">
      <c r="A1931" s="14">
        <v>144000</v>
      </c>
      <c r="B1931" s="14" t="s">
        <v>19</v>
      </c>
      <c r="C1931" s="14" t="s">
        <v>1609</v>
      </c>
      <c r="D1931" s="14" t="s">
        <v>131</v>
      </c>
      <c r="E1931" s="15" t="s">
        <v>27</v>
      </c>
      <c r="F1931" s="16"/>
      <c r="G1931" s="17"/>
      <c r="H1931" s="17"/>
    </row>
    <row r="1932" spans="1:8" x14ac:dyDescent="0.25">
      <c r="A1932" s="35">
        <v>464258</v>
      </c>
      <c r="B1932" s="35" t="s">
        <v>4891</v>
      </c>
      <c r="C1932" s="35" t="s">
        <v>1546</v>
      </c>
      <c r="D1932" s="72"/>
      <c r="E1932" s="72"/>
      <c r="F1932" s="78"/>
      <c r="G1932" s="72"/>
      <c r="H1932" s="72"/>
    </row>
    <row r="1933" spans="1:8" x14ac:dyDescent="0.25">
      <c r="A1933" s="30">
        <v>463380</v>
      </c>
      <c r="B1933" s="30" t="s">
        <v>4891</v>
      </c>
      <c r="C1933" s="30" t="s">
        <v>5271</v>
      </c>
      <c r="D1933" s="72"/>
      <c r="E1933" s="72"/>
      <c r="F1933" s="78"/>
      <c r="G1933" s="72"/>
      <c r="H1933" s="72"/>
    </row>
    <row r="1934" spans="1:8" x14ac:dyDescent="0.25">
      <c r="A1934" s="14">
        <v>144030</v>
      </c>
      <c r="B1934" s="14" t="s">
        <v>19</v>
      </c>
      <c r="C1934" s="14" t="s">
        <v>1610</v>
      </c>
      <c r="D1934" s="14" t="s">
        <v>801</v>
      </c>
      <c r="E1934" s="15" t="s">
        <v>27</v>
      </c>
      <c r="F1934" s="16"/>
      <c r="G1934" s="17"/>
      <c r="H1934" s="17"/>
    </row>
    <row r="1935" spans="1:8" x14ac:dyDescent="0.25">
      <c r="A1935" s="30">
        <v>463381</v>
      </c>
      <c r="B1935" s="30" t="s">
        <v>4891</v>
      </c>
      <c r="C1935" s="30" t="s">
        <v>5272</v>
      </c>
      <c r="D1935" s="72"/>
      <c r="E1935" s="72"/>
      <c r="F1935" s="78"/>
      <c r="G1935" s="72"/>
      <c r="H1935" s="72"/>
    </row>
    <row r="1936" spans="1:8" s="22" customFormat="1" x14ac:dyDescent="0.25">
      <c r="A1936" s="30">
        <v>463382</v>
      </c>
      <c r="B1936" s="30" t="s">
        <v>4891</v>
      </c>
      <c r="C1936" s="30" t="s">
        <v>5273</v>
      </c>
      <c r="D1936" s="72"/>
      <c r="E1936" s="72"/>
      <c r="F1936" s="78"/>
      <c r="G1936" s="72"/>
      <c r="H1936" s="72"/>
    </row>
    <row r="1937" spans="1:8" x14ac:dyDescent="0.25">
      <c r="A1937" s="30">
        <v>463383</v>
      </c>
      <c r="B1937" s="30" t="s">
        <v>4891</v>
      </c>
      <c r="C1937" s="30" t="s">
        <v>5274</v>
      </c>
      <c r="D1937" s="72"/>
      <c r="E1937" s="72"/>
      <c r="F1937" s="78"/>
      <c r="G1937" s="72"/>
      <c r="H1937" s="72"/>
    </row>
    <row r="1938" spans="1:8" x14ac:dyDescent="0.25">
      <c r="A1938" s="14">
        <v>144050</v>
      </c>
      <c r="B1938" s="14" t="s">
        <v>19</v>
      </c>
      <c r="C1938" s="14" t="s">
        <v>1611</v>
      </c>
      <c r="D1938" s="14" t="s">
        <v>76</v>
      </c>
      <c r="E1938" s="15" t="s">
        <v>27</v>
      </c>
      <c r="F1938" s="16"/>
      <c r="G1938" s="17"/>
      <c r="H1938" s="17"/>
    </row>
    <row r="1939" spans="1:8" x14ac:dyDescent="0.25">
      <c r="A1939" s="14">
        <v>144100</v>
      </c>
      <c r="B1939" s="14" t="s">
        <v>19</v>
      </c>
      <c r="C1939" s="14" t="s">
        <v>1612</v>
      </c>
      <c r="D1939" s="14" t="s">
        <v>76</v>
      </c>
      <c r="E1939" s="15" t="s">
        <v>107</v>
      </c>
      <c r="F1939" s="16"/>
      <c r="G1939" s="17"/>
      <c r="H1939" s="17"/>
    </row>
    <row r="1940" spans="1:8" x14ac:dyDescent="0.25">
      <c r="A1940" s="30">
        <v>463384</v>
      </c>
      <c r="B1940" s="30" t="s">
        <v>4891</v>
      </c>
      <c r="C1940" s="30" t="s">
        <v>5275</v>
      </c>
      <c r="D1940" s="72"/>
      <c r="E1940" s="72"/>
      <c r="F1940" s="78"/>
      <c r="G1940" s="72"/>
      <c r="H1940" s="72"/>
    </row>
    <row r="1941" spans="1:8" x14ac:dyDescent="0.25">
      <c r="A1941" s="14">
        <v>144150</v>
      </c>
      <c r="B1941" s="14" t="s">
        <v>19</v>
      </c>
      <c r="C1941" s="14" t="s">
        <v>1613</v>
      </c>
      <c r="D1941" s="14" t="s">
        <v>801</v>
      </c>
      <c r="E1941" s="15"/>
      <c r="F1941" s="16" t="s">
        <v>53</v>
      </c>
      <c r="G1941" s="17"/>
      <c r="H1941" s="17"/>
    </row>
    <row r="1942" spans="1:8" x14ac:dyDescent="0.25">
      <c r="A1942" s="30">
        <v>463385</v>
      </c>
      <c r="B1942" s="30" t="s">
        <v>4891</v>
      </c>
      <c r="C1942" s="30" t="s">
        <v>5276</v>
      </c>
      <c r="D1942" s="72"/>
      <c r="E1942" s="72"/>
      <c r="F1942" s="78"/>
      <c r="G1942" s="72"/>
      <c r="H1942" s="72"/>
    </row>
    <row r="1943" spans="1:8" x14ac:dyDescent="0.25">
      <c r="A1943" s="30">
        <v>463386</v>
      </c>
      <c r="B1943" s="30" t="s">
        <v>4891</v>
      </c>
      <c r="C1943" s="30" t="s">
        <v>5277</v>
      </c>
      <c r="D1943" s="72"/>
      <c r="E1943" s="72"/>
      <c r="F1943" s="78"/>
      <c r="G1943" s="72"/>
      <c r="H1943" s="72"/>
    </row>
    <row r="1944" spans="1:8" x14ac:dyDescent="0.25">
      <c r="A1944" s="14">
        <v>144220</v>
      </c>
      <c r="B1944" s="14" t="s">
        <v>19</v>
      </c>
      <c r="C1944" s="14" t="s">
        <v>1614</v>
      </c>
      <c r="D1944" s="14" t="s">
        <v>46</v>
      </c>
      <c r="E1944" s="15" t="s">
        <v>27</v>
      </c>
      <c r="F1944" s="16"/>
      <c r="G1944" s="17"/>
      <c r="H1944" s="17"/>
    </row>
    <row r="1945" spans="1:8" x14ac:dyDescent="0.25">
      <c r="A1945" s="14">
        <v>144250</v>
      </c>
      <c r="B1945" s="14" t="s">
        <v>19</v>
      </c>
      <c r="C1945" s="14" t="s">
        <v>1615</v>
      </c>
      <c r="D1945" s="14" t="s">
        <v>46</v>
      </c>
      <c r="E1945" s="15" t="s">
        <v>27</v>
      </c>
      <c r="F1945" s="16"/>
      <c r="G1945" s="17"/>
      <c r="H1945" s="17"/>
    </row>
    <row r="1946" spans="1:8" x14ac:dyDescent="0.25">
      <c r="A1946" s="14">
        <v>144270</v>
      </c>
      <c r="B1946" s="14" t="s">
        <v>19</v>
      </c>
      <c r="C1946" s="14" t="s">
        <v>1616</v>
      </c>
      <c r="D1946" s="14" t="s">
        <v>46</v>
      </c>
      <c r="E1946" s="15"/>
      <c r="F1946" s="16" t="s">
        <v>53</v>
      </c>
      <c r="G1946" s="17"/>
      <c r="H1946" s="17"/>
    </row>
    <row r="1947" spans="1:8" x14ac:dyDescent="0.25">
      <c r="A1947" s="14">
        <v>144300</v>
      </c>
      <c r="B1947" s="14" t="s">
        <v>19</v>
      </c>
      <c r="C1947" s="14" t="s">
        <v>1617</v>
      </c>
      <c r="D1947" s="14" t="s">
        <v>46</v>
      </c>
      <c r="E1947" s="15" t="s">
        <v>22</v>
      </c>
      <c r="F1947" s="16"/>
      <c r="G1947" s="17"/>
      <c r="H1947" s="17"/>
    </row>
    <row r="1948" spans="1:8" x14ac:dyDescent="0.25">
      <c r="A1948" s="30">
        <v>463387</v>
      </c>
      <c r="B1948" s="30" t="s">
        <v>4891</v>
      </c>
      <c r="C1948" s="30" t="s">
        <v>5278</v>
      </c>
      <c r="D1948" s="72"/>
      <c r="E1948" s="72"/>
      <c r="F1948" s="78"/>
      <c r="G1948" s="72"/>
      <c r="H1948" s="72"/>
    </row>
    <row r="1949" spans="1:8" x14ac:dyDescent="0.25">
      <c r="A1949" s="14">
        <v>144400</v>
      </c>
      <c r="B1949" s="14" t="s">
        <v>19</v>
      </c>
      <c r="C1949" s="14" t="s">
        <v>1618</v>
      </c>
      <c r="D1949" s="14" t="s">
        <v>368</v>
      </c>
      <c r="E1949" s="15"/>
      <c r="F1949" s="16" t="s">
        <v>53</v>
      </c>
      <c r="G1949" s="17"/>
      <c r="H1949" s="17"/>
    </row>
    <row r="1950" spans="1:8" x14ac:dyDescent="0.25">
      <c r="A1950" s="14">
        <v>144450</v>
      </c>
      <c r="B1950" s="14" t="s">
        <v>19</v>
      </c>
      <c r="C1950" s="14" t="s">
        <v>1619</v>
      </c>
      <c r="D1950" s="14" t="s">
        <v>368</v>
      </c>
      <c r="E1950" s="15" t="s">
        <v>27</v>
      </c>
      <c r="F1950" s="16"/>
      <c r="G1950" s="17"/>
      <c r="H1950" s="17"/>
    </row>
    <row r="1951" spans="1:8" x14ac:dyDescent="0.25">
      <c r="A1951" s="14">
        <v>144500</v>
      </c>
      <c r="B1951" s="14" t="s">
        <v>19</v>
      </c>
      <c r="C1951" s="14" t="s">
        <v>1620</v>
      </c>
      <c r="D1951" s="14" t="s">
        <v>368</v>
      </c>
      <c r="E1951" s="15" t="s">
        <v>22</v>
      </c>
      <c r="F1951" s="16"/>
      <c r="G1951" s="17"/>
      <c r="H1951" s="17"/>
    </row>
    <row r="1952" spans="1:8" x14ac:dyDescent="0.25">
      <c r="A1952" s="35">
        <v>464259</v>
      </c>
      <c r="B1952" s="35" t="s">
        <v>4891</v>
      </c>
      <c r="C1952" s="35" t="s">
        <v>1622</v>
      </c>
      <c r="D1952" s="72"/>
      <c r="E1952" s="72"/>
      <c r="F1952" s="78"/>
      <c r="G1952" s="72"/>
      <c r="H1952" s="72"/>
    </row>
    <row r="1953" spans="1:8" x14ac:dyDescent="0.25">
      <c r="A1953" s="30">
        <v>463388</v>
      </c>
      <c r="B1953" s="30" t="s">
        <v>4891</v>
      </c>
      <c r="C1953" s="30" t="s">
        <v>5279</v>
      </c>
      <c r="D1953" s="72"/>
      <c r="E1953" s="72"/>
      <c r="F1953" s="78"/>
      <c r="G1953" s="72"/>
      <c r="H1953" s="72"/>
    </row>
    <row r="1954" spans="1:8" x14ac:dyDescent="0.25">
      <c r="A1954" s="14">
        <v>144530</v>
      </c>
      <c r="B1954" s="14" t="s">
        <v>19</v>
      </c>
      <c r="C1954" s="14" t="s">
        <v>1621</v>
      </c>
      <c r="D1954" s="14" t="s">
        <v>1622</v>
      </c>
      <c r="E1954" s="15" t="s">
        <v>27</v>
      </c>
      <c r="F1954" s="16"/>
      <c r="G1954" s="17"/>
      <c r="H1954" s="17"/>
    </row>
    <row r="1955" spans="1:8" x14ac:dyDescent="0.25">
      <c r="A1955" s="14">
        <v>144550</v>
      </c>
      <c r="B1955" s="14" t="s">
        <v>19</v>
      </c>
      <c r="C1955" s="14" t="s">
        <v>1623</v>
      </c>
      <c r="D1955" s="14" t="s">
        <v>1622</v>
      </c>
      <c r="E1955" s="15" t="s">
        <v>27</v>
      </c>
      <c r="F1955" s="16"/>
      <c r="G1955" s="17"/>
      <c r="H1955" s="17"/>
    </row>
    <row r="1956" spans="1:8" x14ac:dyDescent="0.25">
      <c r="A1956" s="35">
        <v>464260</v>
      </c>
      <c r="B1956" s="35" t="s">
        <v>4891</v>
      </c>
      <c r="C1956" s="35" t="s">
        <v>1625</v>
      </c>
      <c r="D1956" s="72"/>
      <c r="E1956" s="72"/>
      <c r="F1956" s="78"/>
      <c r="G1956" s="72"/>
      <c r="H1956" s="72"/>
    </row>
    <row r="1957" spans="1:8" x14ac:dyDescent="0.25">
      <c r="A1957" s="30">
        <v>463389</v>
      </c>
      <c r="B1957" s="30" t="s">
        <v>4891</v>
      </c>
      <c r="C1957" s="30" t="s">
        <v>5280</v>
      </c>
      <c r="D1957" s="72"/>
      <c r="E1957" s="72"/>
      <c r="F1957" s="78"/>
      <c r="G1957" s="72"/>
      <c r="H1957" s="72"/>
    </row>
    <row r="1958" spans="1:8" x14ac:dyDescent="0.25">
      <c r="A1958" s="14">
        <v>144600</v>
      </c>
      <c r="B1958" s="14" t="s">
        <v>19</v>
      </c>
      <c r="C1958" s="14" t="s">
        <v>1624</v>
      </c>
      <c r="D1958" s="14" t="s">
        <v>1625</v>
      </c>
      <c r="E1958" s="15" t="s">
        <v>107</v>
      </c>
      <c r="F1958" s="16"/>
      <c r="G1958" s="17"/>
      <c r="H1958" s="17"/>
    </row>
    <row r="1959" spans="1:8" x14ac:dyDescent="0.25">
      <c r="A1959" s="14">
        <v>144700</v>
      </c>
      <c r="B1959" s="14" t="s">
        <v>19</v>
      </c>
      <c r="C1959" s="14" t="s">
        <v>1626</v>
      </c>
      <c r="D1959" s="14" t="s">
        <v>1625</v>
      </c>
      <c r="E1959" s="15" t="s">
        <v>22</v>
      </c>
      <c r="F1959" s="16"/>
      <c r="G1959" s="17"/>
      <c r="H1959" s="17"/>
    </row>
    <row r="1960" spans="1:8" x14ac:dyDescent="0.25">
      <c r="A1960" s="14">
        <v>144800</v>
      </c>
      <c r="B1960" s="14" t="s">
        <v>19</v>
      </c>
      <c r="C1960" s="14" t="s">
        <v>1627</v>
      </c>
      <c r="D1960" s="14" t="s">
        <v>1625</v>
      </c>
      <c r="E1960" s="15" t="s">
        <v>22</v>
      </c>
      <c r="F1960" s="16"/>
      <c r="G1960" s="17"/>
      <c r="H1960" s="17"/>
    </row>
    <row r="1961" spans="1:8" x14ac:dyDescent="0.25">
      <c r="A1961" s="14">
        <v>144900</v>
      </c>
      <c r="B1961" s="14" t="s">
        <v>19</v>
      </c>
      <c r="C1961" s="14" t="s">
        <v>1628</v>
      </c>
      <c r="D1961" s="14" t="s">
        <v>1625</v>
      </c>
      <c r="E1961" s="15"/>
      <c r="F1961" s="16" t="s">
        <v>53</v>
      </c>
      <c r="G1961" s="17"/>
      <c r="H1961" s="17"/>
    </row>
    <row r="1962" spans="1:8" x14ac:dyDescent="0.25">
      <c r="A1962" s="30">
        <v>463390</v>
      </c>
      <c r="B1962" s="30" t="s">
        <v>4891</v>
      </c>
      <c r="C1962" s="30" t="s">
        <v>5281</v>
      </c>
      <c r="D1962" s="72"/>
      <c r="E1962" s="72"/>
      <c r="F1962" s="78"/>
      <c r="G1962" s="72"/>
      <c r="H1962" s="72"/>
    </row>
    <row r="1963" spans="1:8" x14ac:dyDescent="0.25">
      <c r="A1963" s="14">
        <v>145000</v>
      </c>
      <c r="B1963" s="14" t="s">
        <v>19</v>
      </c>
      <c r="C1963" s="14" t="s">
        <v>1629</v>
      </c>
      <c r="D1963" s="14" t="s">
        <v>729</v>
      </c>
      <c r="E1963" s="15" t="s">
        <v>22</v>
      </c>
      <c r="F1963" s="16"/>
      <c r="G1963" s="17"/>
      <c r="H1963" s="17"/>
    </row>
    <row r="1964" spans="1:8" x14ac:dyDescent="0.25">
      <c r="A1964" s="14">
        <v>145100</v>
      </c>
      <c r="B1964" s="14" t="s">
        <v>19</v>
      </c>
      <c r="C1964" s="14" t="s">
        <v>1630</v>
      </c>
      <c r="D1964" s="14" t="s">
        <v>729</v>
      </c>
      <c r="E1964" s="15" t="s">
        <v>22</v>
      </c>
      <c r="F1964" s="16"/>
      <c r="G1964" s="17"/>
      <c r="H1964" s="17"/>
    </row>
    <row r="1965" spans="1:8" x14ac:dyDescent="0.25">
      <c r="A1965" s="14">
        <v>145200</v>
      </c>
      <c r="B1965" s="14" t="s">
        <v>19</v>
      </c>
      <c r="C1965" s="14" t="s">
        <v>1631</v>
      </c>
      <c r="D1965" s="14" t="s">
        <v>729</v>
      </c>
      <c r="E1965" s="15" t="s">
        <v>22</v>
      </c>
      <c r="F1965" s="16"/>
      <c r="G1965" s="17" t="s">
        <v>1632</v>
      </c>
      <c r="H1965" s="17">
        <v>145705</v>
      </c>
    </row>
    <row r="1966" spans="1:8" x14ac:dyDescent="0.25">
      <c r="A1966" s="14">
        <v>145300</v>
      </c>
      <c r="B1966" s="14" t="s">
        <v>19</v>
      </c>
      <c r="C1966" s="14" t="s">
        <v>1633</v>
      </c>
      <c r="D1966" s="14" t="s">
        <v>729</v>
      </c>
      <c r="E1966" s="15"/>
      <c r="F1966" s="16" t="s">
        <v>53</v>
      </c>
      <c r="G1966" s="17"/>
      <c r="H1966" s="17"/>
    </row>
    <row r="1967" spans="1:8" x14ac:dyDescent="0.25">
      <c r="A1967" s="14">
        <v>145400</v>
      </c>
      <c r="B1967" s="14" t="s">
        <v>19</v>
      </c>
      <c r="C1967" s="14" t="s">
        <v>1634</v>
      </c>
      <c r="D1967" s="14" t="s">
        <v>729</v>
      </c>
      <c r="E1967" s="15" t="s">
        <v>22</v>
      </c>
      <c r="F1967" s="16"/>
      <c r="G1967" s="17" t="s">
        <v>1632</v>
      </c>
      <c r="H1967" s="17">
        <v>145705</v>
      </c>
    </row>
    <row r="1968" spans="1:8" x14ac:dyDescent="0.25">
      <c r="A1968" s="14">
        <v>145550</v>
      </c>
      <c r="B1968" s="14" t="s">
        <v>19</v>
      </c>
      <c r="C1968" s="14" t="s">
        <v>1635</v>
      </c>
      <c r="D1968" s="14" t="s">
        <v>729</v>
      </c>
      <c r="E1968" s="15" t="s">
        <v>27</v>
      </c>
      <c r="F1968" s="16"/>
      <c r="G1968" s="17"/>
      <c r="H1968" s="17"/>
    </row>
    <row r="1969" spans="1:8" x14ac:dyDescent="0.25">
      <c r="A1969" s="14">
        <v>145600</v>
      </c>
      <c r="B1969" s="14" t="s">
        <v>19</v>
      </c>
      <c r="C1969" s="14" t="s">
        <v>1636</v>
      </c>
      <c r="D1969" s="14" t="s">
        <v>729</v>
      </c>
      <c r="E1969" s="15" t="s">
        <v>22</v>
      </c>
      <c r="F1969" s="16"/>
      <c r="G1969" s="17"/>
      <c r="H1969" s="17"/>
    </row>
    <row r="1970" spans="1:8" x14ac:dyDescent="0.25">
      <c r="A1970" s="14">
        <v>145700</v>
      </c>
      <c r="B1970" s="14" t="s">
        <v>19</v>
      </c>
      <c r="C1970" s="14" t="s">
        <v>1637</v>
      </c>
      <c r="D1970" s="14" t="s">
        <v>729</v>
      </c>
      <c r="E1970" s="15" t="s">
        <v>22</v>
      </c>
      <c r="F1970" s="16"/>
      <c r="G1970" s="17" t="s">
        <v>1632</v>
      </c>
      <c r="H1970" s="17">
        <v>145705</v>
      </c>
    </row>
    <row r="1971" spans="1:8" x14ac:dyDescent="0.25">
      <c r="A1971" s="14">
        <v>145705</v>
      </c>
      <c r="B1971" s="14" t="s">
        <v>63</v>
      </c>
      <c r="C1971" s="14" t="s">
        <v>1632</v>
      </c>
      <c r="D1971" s="14" t="s">
        <v>729</v>
      </c>
      <c r="E1971" s="15" t="s">
        <v>22</v>
      </c>
      <c r="F1971" s="16"/>
      <c r="G1971" s="17"/>
      <c r="H1971" s="17"/>
    </row>
    <row r="1972" spans="1:8" x14ac:dyDescent="0.25">
      <c r="A1972" s="14">
        <v>145900</v>
      </c>
      <c r="B1972" s="14" t="s">
        <v>19</v>
      </c>
      <c r="C1972" s="14" t="s">
        <v>1638</v>
      </c>
      <c r="D1972" s="14" t="s">
        <v>729</v>
      </c>
      <c r="E1972" s="15" t="s">
        <v>22</v>
      </c>
      <c r="F1972" s="16"/>
      <c r="G1972" s="17"/>
      <c r="H1972" s="17"/>
    </row>
    <row r="1973" spans="1:8" x14ac:dyDescent="0.25">
      <c r="A1973" s="14">
        <v>146000</v>
      </c>
      <c r="B1973" s="14" t="s">
        <v>19</v>
      </c>
      <c r="C1973" s="14" t="s">
        <v>1639</v>
      </c>
      <c r="D1973" s="14" t="s">
        <v>729</v>
      </c>
      <c r="E1973" s="15" t="s">
        <v>22</v>
      </c>
      <c r="F1973" s="16"/>
      <c r="G1973" s="17" t="s">
        <v>1632</v>
      </c>
      <c r="H1973" s="17">
        <v>145705</v>
      </c>
    </row>
    <row r="1974" spans="1:8" x14ac:dyDescent="0.25">
      <c r="A1974" s="30">
        <v>463391</v>
      </c>
      <c r="B1974" s="30" t="s">
        <v>4891</v>
      </c>
      <c r="C1974" s="30" t="s">
        <v>5282</v>
      </c>
      <c r="D1974" s="72"/>
      <c r="E1974" s="72"/>
      <c r="F1974" s="78"/>
      <c r="G1974" s="72"/>
      <c r="H1974" s="72"/>
    </row>
    <row r="1975" spans="1:8" x14ac:dyDescent="0.25">
      <c r="A1975" s="30">
        <v>463392</v>
      </c>
      <c r="B1975" s="30" t="s">
        <v>4891</v>
      </c>
      <c r="C1975" s="30" t="s">
        <v>5283</v>
      </c>
      <c r="D1975" s="72"/>
      <c r="E1975" s="72"/>
      <c r="F1975" s="78"/>
      <c r="G1975" s="72"/>
      <c r="H1975" s="72"/>
    </row>
    <row r="1976" spans="1:8" x14ac:dyDescent="0.25">
      <c r="A1976" s="14">
        <v>146100</v>
      </c>
      <c r="B1976" s="14" t="s">
        <v>19</v>
      </c>
      <c r="C1976" s="14" t="s">
        <v>1640</v>
      </c>
      <c r="D1976" s="14" t="s">
        <v>76</v>
      </c>
      <c r="E1976" s="15" t="s">
        <v>27</v>
      </c>
      <c r="F1976" s="16"/>
      <c r="G1976" s="17"/>
      <c r="H1976" s="17"/>
    </row>
    <row r="1977" spans="1:8" x14ac:dyDescent="0.25">
      <c r="A1977" s="14">
        <v>146150</v>
      </c>
      <c r="B1977" s="14" t="s">
        <v>19</v>
      </c>
      <c r="C1977" s="14" t="s">
        <v>1641</v>
      </c>
      <c r="D1977" s="14" t="s">
        <v>76</v>
      </c>
      <c r="E1977" s="15"/>
      <c r="F1977" s="16" t="s">
        <v>53</v>
      </c>
      <c r="G1977" s="17"/>
      <c r="H1977" s="17"/>
    </row>
    <row r="1978" spans="1:8" x14ac:dyDescent="0.25">
      <c r="A1978" s="30">
        <v>463393</v>
      </c>
      <c r="B1978" s="30" t="s">
        <v>4891</v>
      </c>
      <c r="C1978" s="30" t="s">
        <v>5284</v>
      </c>
      <c r="D1978" s="72"/>
      <c r="E1978" s="72"/>
      <c r="F1978" s="78"/>
      <c r="G1978" s="72"/>
      <c r="H1978" s="72"/>
    </row>
    <row r="1979" spans="1:8" x14ac:dyDescent="0.25">
      <c r="A1979" s="14">
        <v>146200</v>
      </c>
      <c r="B1979" s="14" t="s">
        <v>19</v>
      </c>
      <c r="C1979" s="14" t="s">
        <v>1642</v>
      </c>
      <c r="D1979" s="14" t="s">
        <v>1643</v>
      </c>
      <c r="E1979" s="15" t="s">
        <v>27</v>
      </c>
      <c r="F1979" s="16"/>
      <c r="G1979" s="17"/>
      <c r="H1979" s="17"/>
    </row>
    <row r="1980" spans="1:8" x14ac:dyDescent="0.25">
      <c r="A1980" s="14">
        <v>146300</v>
      </c>
      <c r="B1980" s="14" t="s">
        <v>19</v>
      </c>
      <c r="C1980" s="14" t="s">
        <v>1644</v>
      </c>
      <c r="D1980" s="14" t="s">
        <v>1643</v>
      </c>
      <c r="E1980" s="15" t="s">
        <v>27</v>
      </c>
      <c r="F1980" s="16"/>
      <c r="G1980" s="17"/>
      <c r="H1980" s="17"/>
    </row>
    <row r="1981" spans="1:8" x14ac:dyDescent="0.25">
      <c r="A1981" s="14">
        <v>146400</v>
      </c>
      <c r="B1981" s="14" t="s">
        <v>19</v>
      </c>
      <c r="C1981" s="14" t="s">
        <v>1645</v>
      </c>
      <c r="D1981" s="14" t="s">
        <v>1643</v>
      </c>
      <c r="E1981" s="15" t="s">
        <v>27</v>
      </c>
      <c r="F1981" s="16"/>
      <c r="G1981" s="17"/>
      <c r="H1981" s="17"/>
    </row>
    <row r="1982" spans="1:8" x14ac:dyDescent="0.25">
      <c r="A1982" s="30">
        <v>463394</v>
      </c>
      <c r="B1982" s="30" t="s">
        <v>4891</v>
      </c>
      <c r="C1982" s="30" t="s">
        <v>5285</v>
      </c>
      <c r="D1982" s="72"/>
      <c r="E1982" s="72"/>
      <c r="F1982" s="78"/>
      <c r="G1982" s="72"/>
      <c r="H1982" s="72"/>
    </row>
    <row r="1983" spans="1:8" x14ac:dyDescent="0.25">
      <c r="A1983" s="14">
        <v>146450</v>
      </c>
      <c r="B1983" s="14" t="s">
        <v>19</v>
      </c>
      <c r="C1983" s="14" t="s">
        <v>1646</v>
      </c>
      <c r="D1983" s="14" t="s">
        <v>76</v>
      </c>
      <c r="E1983" s="15" t="s">
        <v>22</v>
      </c>
      <c r="F1983" s="16"/>
      <c r="G1983" s="17"/>
      <c r="H1983" s="17"/>
    </row>
    <row r="1984" spans="1:8" x14ac:dyDescent="0.25">
      <c r="A1984" s="14">
        <v>146460</v>
      </c>
      <c r="B1984" s="14" t="s">
        <v>19</v>
      </c>
      <c r="C1984" s="14" t="s">
        <v>1647</v>
      </c>
      <c r="D1984" s="14" t="s">
        <v>76</v>
      </c>
      <c r="E1984" s="15" t="s">
        <v>22</v>
      </c>
      <c r="F1984" s="16"/>
      <c r="G1984" s="17"/>
      <c r="H1984" s="17"/>
    </row>
    <row r="1985" spans="1:8" x14ac:dyDescent="0.25">
      <c r="A1985" s="14">
        <v>146530</v>
      </c>
      <c r="B1985" s="14" t="s">
        <v>19</v>
      </c>
      <c r="C1985" s="14" t="s">
        <v>1648</v>
      </c>
      <c r="D1985" s="14" t="s">
        <v>76</v>
      </c>
      <c r="E1985" s="15" t="s">
        <v>22</v>
      </c>
      <c r="F1985" s="16"/>
      <c r="G1985" s="17"/>
      <c r="H1985" s="17"/>
    </row>
    <row r="1986" spans="1:8" x14ac:dyDescent="0.25">
      <c r="A1986" s="14">
        <v>146550</v>
      </c>
      <c r="B1986" s="14" t="s">
        <v>19</v>
      </c>
      <c r="C1986" s="14" t="s">
        <v>1649</v>
      </c>
      <c r="D1986" s="14" t="s">
        <v>76</v>
      </c>
      <c r="E1986" s="15" t="s">
        <v>22</v>
      </c>
      <c r="F1986" s="16"/>
      <c r="G1986" s="17"/>
      <c r="H1986" s="17"/>
    </row>
    <row r="1987" spans="1:8" x14ac:dyDescent="0.25">
      <c r="A1987" s="14">
        <v>146555</v>
      </c>
      <c r="B1987" s="14" t="s">
        <v>19</v>
      </c>
      <c r="C1987" s="14" t="s">
        <v>1650</v>
      </c>
      <c r="D1987" s="14" t="s">
        <v>76</v>
      </c>
      <c r="E1987" s="15" t="s">
        <v>27</v>
      </c>
      <c r="F1987" s="16"/>
      <c r="G1987" s="17"/>
      <c r="H1987" s="17"/>
    </row>
    <row r="1988" spans="1:8" x14ac:dyDescent="0.25">
      <c r="A1988" s="14">
        <v>146560</v>
      </c>
      <c r="B1988" s="14" t="s">
        <v>19</v>
      </c>
      <c r="C1988" s="14" t="s">
        <v>1651</v>
      </c>
      <c r="D1988" s="14" t="s">
        <v>76</v>
      </c>
      <c r="E1988" s="15" t="s">
        <v>22</v>
      </c>
      <c r="F1988" s="16"/>
      <c r="G1988" s="17"/>
      <c r="H1988" s="17"/>
    </row>
    <row r="1989" spans="1:8" x14ac:dyDescent="0.25">
      <c r="A1989" s="30">
        <v>463395</v>
      </c>
      <c r="B1989" s="30" t="s">
        <v>4891</v>
      </c>
      <c r="C1989" s="30" t="s">
        <v>5286</v>
      </c>
      <c r="D1989" s="72"/>
      <c r="E1989" s="72"/>
      <c r="F1989" s="78"/>
      <c r="G1989" s="72"/>
      <c r="H1989" s="72"/>
    </row>
    <row r="1990" spans="1:8" x14ac:dyDescent="0.25">
      <c r="A1990" s="14">
        <v>146600</v>
      </c>
      <c r="B1990" s="14" t="s">
        <v>19</v>
      </c>
      <c r="C1990" s="14" t="s">
        <v>1652</v>
      </c>
      <c r="D1990" s="14" t="s">
        <v>729</v>
      </c>
      <c r="E1990" s="15" t="s">
        <v>22</v>
      </c>
      <c r="F1990" s="16"/>
      <c r="G1990" s="17"/>
      <c r="H1990" s="17"/>
    </row>
    <row r="1991" spans="1:8" x14ac:dyDescent="0.25">
      <c r="A1991" s="30">
        <v>463396</v>
      </c>
      <c r="B1991" s="30" t="s">
        <v>4891</v>
      </c>
      <c r="C1991" s="30" t="s">
        <v>5287</v>
      </c>
      <c r="D1991" s="72"/>
      <c r="E1991" s="72"/>
      <c r="F1991" s="78"/>
      <c r="G1991" s="72"/>
      <c r="H1991" s="72"/>
    </row>
    <row r="1992" spans="1:8" x14ac:dyDescent="0.25">
      <c r="A1992" s="14">
        <v>146795</v>
      </c>
      <c r="B1992" s="14" t="s">
        <v>19</v>
      </c>
      <c r="C1992" s="14" t="s">
        <v>1653</v>
      </c>
      <c r="D1992" s="14" t="s">
        <v>383</v>
      </c>
      <c r="E1992" s="15" t="s">
        <v>22</v>
      </c>
      <c r="F1992" s="16"/>
      <c r="G1992" s="17"/>
      <c r="H1992" s="17"/>
    </row>
    <row r="1993" spans="1:8" x14ac:dyDescent="0.25">
      <c r="A1993" s="14">
        <v>146800</v>
      </c>
      <c r="B1993" s="14" t="s">
        <v>55</v>
      </c>
      <c r="C1993" s="14" t="s">
        <v>1654</v>
      </c>
      <c r="D1993" s="14" t="s">
        <v>383</v>
      </c>
      <c r="E1993" s="15" t="s">
        <v>22</v>
      </c>
      <c r="F1993" s="16"/>
      <c r="G1993" s="17" t="s">
        <v>1653</v>
      </c>
      <c r="H1993" s="17">
        <v>146795</v>
      </c>
    </row>
    <row r="1994" spans="1:8" x14ac:dyDescent="0.25">
      <c r="A1994" s="14">
        <v>146900</v>
      </c>
      <c r="B1994" s="14" t="s">
        <v>55</v>
      </c>
      <c r="C1994" s="14" t="s">
        <v>1655</v>
      </c>
      <c r="D1994" s="14" t="s">
        <v>383</v>
      </c>
      <c r="E1994" s="15" t="s">
        <v>22</v>
      </c>
      <c r="F1994" s="16"/>
      <c r="G1994" s="17" t="s">
        <v>1653</v>
      </c>
      <c r="H1994" s="17">
        <v>146795</v>
      </c>
    </row>
    <row r="1995" spans="1:8" x14ac:dyDescent="0.25">
      <c r="A1995" s="30">
        <v>463397</v>
      </c>
      <c r="B1995" s="30" t="s">
        <v>4891</v>
      </c>
      <c r="C1995" s="30" t="s">
        <v>5288</v>
      </c>
      <c r="D1995" s="72"/>
      <c r="E1995" s="72"/>
      <c r="F1995" s="78"/>
      <c r="G1995" s="72"/>
      <c r="H1995" s="72"/>
    </row>
    <row r="1996" spans="1:8" x14ac:dyDescent="0.25">
      <c r="A1996" s="14">
        <v>147000</v>
      </c>
      <c r="B1996" s="14" t="s">
        <v>19</v>
      </c>
      <c r="C1996" s="14" t="s">
        <v>1656</v>
      </c>
      <c r="D1996" s="14" t="s">
        <v>1657</v>
      </c>
      <c r="E1996" s="15" t="s">
        <v>22</v>
      </c>
      <c r="F1996" s="16"/>
      <c r="G1996" s="17"/>
      <c r="H1996" s="17"/>
    </row>
    <row r="1997" spans="1:8" x14ac:dyDescent="0.25">
      <c r="A1997" s="35">
        <v>464261</v>
      </c>
      <c r="B1997" s="35" t="s">
        <v>4891</v>
      </c>
      <c r="C1997" s="35" t="s">
        <v>1657</v>
      </c>
      <c r="D1997" s="72"/>
      <c r="E1997" s="72"/>
      <c r="F1997" s="78"/>
      <c r="G1997" s="72"/>
      <c r="H1997" s="72"/>
    </row>
    <row r="1998" spans="1:8" x14ac:dyDescent="0.25">
      <c r="A1998" s="30">
        <v>463398</v>
      </c>
      <c r="B1998" s="30" t="s">
        <v>4891</v>
      </c>
      <c r="C1998" s="30" t="s">
        <v>5289</v>
      </c>
      <c r="D1998" s="72"/>
      <c r="E1998" s="72"/>
      <c r="F1998" s="78"/>
      <c r="G1998" s="72"/>
      <c r="H1998" s="72"/>
    </row>
    <row r="1999" spans="1:8" x14ac:dyDescent="0.25">
      <c r="A1999" s="14">
        <v>147300</v>
      </c>
      <c r="B1999" s="14" t="s">
        <v>19</v>
      </c>
      <c r="C1999" s="14" t="s">
        <v>1658</v>
      </c>
      <c r="D1999" s="14" t="s">
        <v>1247</v>
      </c>
      <c r="E1999" s="15" t="s">
        <v>22</v>
      </c>
      <c r="F1999" s="16"/>
      <c r="G1999" s="17"/>
      <c r="H1999" s="17"/>
    </row>
    <row r="2000" spans="1:8" x14ac:dyDescent="0.25">
      <c r="A2000" s="14">
        <v>147500</v>
      </c>
      <c r="B2000" s="14" t="s">
        <v>19</v>
      </c>
      <c r="C2000" s="14" t="s">
        <v>1659</v>
      </c>
      <c r="D2000" s="14" t="s">
        <v>1247</v>
      </c>
      <c r="E2000" s="15" t="s">
        <v>22</v>
      </c>
      <c r="F2000" s="16"/>
      <c r="G2000" s="17"/>
      <c r="H2000" s="17"/>
    </row>
    <row r="2001" spans="1:8" x14ac:dyDescent="0.25">
      <c r="A2001" s="14">
        <v>147600</v>
      </c>
      <c r="B2001" s="14" t="s">
        <v>19</v>
      </c>
      <c r="C2001" s="14" t="s">
        <v>1660</v>
      </c>
      <c r="D2001" s="14" t="s">
        <v>1247</v>
      </c>
      <c r="E2001" s="15" t="s">
        <v>22</v>
      </c>
      <c r="F2001" s="16"/>
      <c r="G2001" s="17"/>
      <c r="H2001" s="17"/>
    </row>
    <row r="2002" spans="1:8" x14ac:dyDescent="0.25">
      <c r="A2002" s="14">
        <v>147700</v>
      </c>
      <c r="B2002" s="14" t="s">
        <v>19</v>
      </c>
      <c r="C2002" s="14" t="s">
        <v>1661</v>
      </c>
      <c r="D2002" s="14" t="s">
        <v>1247</v>
      </c>
      <c r="E2002" s="15" t="s">
        <v>22</v>
      </c>
      <c r="F2002" s="16"/>
      <c r="G2002" s="17"/>
      <c r="H2002" s="17"/>
    </row>
    <row r="2003" spans="1:8" x14ac:dyDescent="0.25">
      <c r="A2003" s="14">
        <v>147800</v>
      </c>
      <c r="B2003" s="14" t="s">
        <v>19</v>
      </c>
      <c r="C2003" s="14" t="s">
        <v>1662</v>
      </c>
      <c r="D2003" s="14" t="s">
        <v>1247</v>
      </c>
      <c r="E2003" s="15" t="s">
        <v>27</v>
      </c>
      <c r="F2003" s="16"/>
      <c r="G2003" s="17"/>
      <c r="H2003" s="17"/>
    </row>
    <row r="2004" spans="1:8" x14ac:dyDescent="0.25">
      <c r="A2004" s="14">
        <v>147900</v>
      </c>
      <c r="B2004" s="14" t="s">
        <v>19</v>
      </c>
      <c r="C2004" s="14" t="s">
        <v>1663</v>
      </c>
      <c r="D2004" s="14" t="s">
        <v>1247</v>
      </c>
      <c r="E2004" s="15" t="s">
        <v>22</v>
      </c>
      <c r="F2004" s="16"/>
      <c r="G2004" s="17"/>
      <c r="H2004" s="17"/>
    </row>
    <row r="2005" spans="1:8" x14ac:dyDescent="0.25">
      <c r="A2005" s="14">
        <v>148000</v>
      </c>
      <c r="B2005" s="14" t="s">
        <v>19</v>
      </c>
      <c r="C2005" s="14" t="s">
        <v>1664</v>
      </c>
      <c r="D2005" s="14" t="s">
        <v>1247</v>
      </c>
      <c r="E2005" s="15" t="s">
        <v>22</v>
      </c>
      <c r="F2005" s="16"/>
      <c r="G2005" s="17"/>
      <c r="H2005" s="17"/>
    </row>
    <row r="2006" spans="1:8" x14ac:dyDescent="0.25">
      <c r="A2006" s="14">
        <v>148100</v>
      </c>
      <c r="B2006" s="14" t="s">
        <v>19</v>
      </c>
      <c r="C2006" s="14" t="s">
        <v>1665</v>
      </c>
      <c r="D2006" s="14" t="s">
        <v>1247</v>
      </c>
      <c r="E2006" s="15" t="s">
        <v>22</v>
      </c>
      <c r="F2006" s="16"/>
      <c r="G2006" s="17"/>
      <c r="H2006" s="17"/>
    </row>
    <row r="2007" spans="1:8" x14ac:dyDescent="0.25">
      <c r="A2007" s="14">
        <v>148200</v>
      </c>
      <c r="B2007" s="14" t="s">
        <v>19</v>
      </c>
      <c r="C2007" s="14" t="s">
        <v>1666</v>
      </c>
      <c r="D2007" s="14" t="s">
        <v>1247</v>
      </c>
      <c r="E2007" s="15" t="s">
        <v>22</v>
      </c>
      <c r="F2007" s="16"/>
      <c r="G2007" s="17"/>
      <c r="H2007" s="17"/>
    </row>
    <row r="2008" spans="1:8" x14ac:dyDescent="0.25">
      <c r="A2008" s="14">
        <v>148300</v>
      </c>
      <c r="B2008" s="14" t="s">
        <v>19</v>
      </c>
      <c r="C2008" s="14" t="s">
        <v>1667</v>
      </c>
      <c r="D2008" s="14" t="s">
        <v>1247</v>
      </c>
      <c r="E2008" s="15" t="s">
        <v>22</v>
      </c>
      <c r="F2008" s="16"/>
      <c r="G2008" s="17"/>
      <c r="H2008" s="17"/>
    </row>
    <row r="2009" spans="1:8" x14ac:dyDescent="0.25">
      <c r="A2009" s="14">
        <v>148500</v>
      </c>
      <c r="B2009" s="14" t="s">
        <v>19</v>
      </c>
      <c r="C2009" s="14" t="s">
        <v>1668</v>
      </c>
      <c r="D2009" s="14" t="s">
        <v>1247</v>
      </c>
      <c r="E2009" s="15" t="s">
        <v>22</v>
      </c>
      <c r="F2009" s="16"/>
      <c r="G2009" s="17"/>
      <c r="H2009" s="17"/>
    </row>
    <row r="2010" spans="1:8" s="22" customFormat="1" x14ac:dyDescent="0.25">
      <c r="A2010" s="14">
        <v>148600</v>
      </c>
      <c r="B2010" s="14" t="s">
        <v>19</v>
      </c>
      <c r="C2010" s="14" t="s">
        <v>1669</v>
      </c>
      <c r="D2010" s="14" t="s">
        <v>1247</v>
      </c>
      <c r="E2010" s="15" t="s">
        <v>22</v>
      </c>
      <c r="F2010" s="16"/>
      <c r="G2010" s="17"/>
      <c r="H2010" s="17"/>
    </row>
    <row r="2011" spans="1:8" x14ac:dyDescent="0.25">
      <c r="A2011" s="14">
        <v>148700</v>
      </c>
      <c r="B2011" s="14" t="s">
        <v>19</v>
      </c>
      <c r="C2011" s="14" t="s">
        <v>1670</v>
      </c>
      <c r="D2011" s="14" t="s">
        <v>1247</v>
      </c>
      <c r="E2011" s="15" t="s">
        <v>22</v>
      </c>
      <c r="F2011" s="16"/>
      <c r="G2011" s="17"/>
      <c r="H2011" s="17"/>
    </row>
    <row r="2012" spans="1:8" x14ac:dyDescent="0.25">
      <c r="A2012" s="14">
        <v>148800</v>
      </c>
      <c r="B2012" s="14" t="s">
        <v>19</v>
      </c>
      <c r="C2012" s="14" t="s">
        <v>1671</v>
      </c>
      <c r="D2012" s="14" t="s">
        <v>1247</v>
      </c>
      <c r="E2012" s="15" t="s">
        <v>22</v>
      </c>
      <c r="F2012" s="16"/>
      <c r="G2012" s="17"/>
      <c r="H2012" s="17"/>
    </row>
    <row r="2013" spans="1:8" x14ac:dyDescent="0.25">
      <c r="A2013" s="14">
        <v>148900</v>
      </c>
      <c r="B2013" s="14" t="s">
        <v>19</v>
      </c>
      <c r="C2013" s="14" t="s">
        <v>1672</v>
      </c>
      <c r="D2013" s="14" t="s">
        <v>1247</v>
      </c>
      <c r="E2013" s="15" t="s">
        <v>22</v>
      </c>
      <c r="F2013" s="16"/>
      <c r="G2013" s="17"/>
      <c r="H2013" s="17"/>
    </row>
    <row r="2014" spans="1:8" x14ac:dyDescent="0.25">
      <c r="A2014" s="14">
        <v>149000</v>
      </c>
      <c r="B2014" s="14" t="s">
        <v>19</v>
      </c>
      <c r="C2014" s="14" t="s">
        <v>1673</v>
      </c>
      <c r="D2014" s="14" t="s">
        <v>1247</v>
      </c>
      <c r="E2014" s="15" t="s">
        <v>22</v>
      </c>
      <c r="F2014" s="16"/>
      <c r="G2014" s="17"/>
      <c r="H2014" s="17"/>
    </row>
    <row r="2015" spans="1:8" x14ac:dyDescent="0.25">
      <c r="A2015" s="14">
        <v>149100</v>
      </c>
      <c r="B2015" s="14" t="s">
        <v>19</v>
      </c>
      <c r="C2015" s="14" t="s">
        <v>1674</v>
      </c>
      <c r="D2015" s="14" t="s">
        <v>1247</v>
      </c>
      <c r="E2015" s="15" t="s">
        <v>22</v>
      </c>
      <c r="F2015" s="16"/>
      <c r="G2015" s="17"/>
      <c r="H2015" s="17"/>
    </row>
    <row r="2016" spans="1:8" x14ac:dyDescent="0.25">
      <c r="A2016" s="14">
        <v>149195</v>
      </c>
      <c r="B2016" s="14" t="s">
        <v>19</v>
      </c>
      <c r="C2016" s="14" t="s">
        <v>1675</v>
      </c>
      <c r="D2016" s="14" t="s">
        <v>1247</v>
      </c>
      <c r="E2016" s="15" t="s">
        <v>22</v>
      </c>
      <c r="F2016" s="16"/>
      <c r="G2016" s="17"/>
      <c r="H2016" s="17"/>
    </row>
    <row r="2017" spans="1:8" x14ac:dyDescent="0.25">
      <c r="A2017" s="14">
        <v>149200</v>
      </c>
      <c r="B2017" s="14" t="s">
        <v>55</v>
      </c>
      <c r="C2017" s="14" t="s">
        <v>1676</v>
      </c>
      <c r="D2017" s="14" t="s">
        <v>1247</v>
      </c>
      <c r="E2017" s="15" t="s">
        <v>22</v>
      </c>
      <c r="F2017" s="16"/>
      <c r="G2017" s="17" t="s">
        <v>1675</v>
      </c>
      <c r="H2017" s="17">
        <v>149195</v>
      </c>
    </row>
    <row r="2018" spans="1:8" x14ac:dyDescent="0.25">
      <c r="A2018" s="14">
        <v>149300</v>
      </c>
      <c r="B2018" s="14" t="s">
        <v>55</v>
      </c>
      <c r="C2018" s="14" t="s">
        <v>1677</v>
      </c>
      <c r="D2018" s="14" t="s">
        <v>1247</v>
      </c>
      <c r="E2018" s="15" t="s">
        <v>22</v>
      </c>
      <c r="F2018" s="16"/>
      <c r="G2018" s="17" t="s">
        <v>1675</v>
      </c>
      <c r="H2018" s="17">
        <v>149195</v>
      </c>
    </row>
    <row r="2019" spans="1:8" x14ac:dyDescent="0.25">
      <c r="A2019" s="30">
        <v>463399</v>
      </c>
      <c r="B2019" s="30" t="s">
        <v>4891</v>
      </c>
      <c r="C2019" s="30" t="s">
        <v>5290</v>
      </c>
      <c r="D2019" s="72"/>
      <c r="E2019" s="72"/>
      <c r="F2019" s="78"/>
      <c r="G2019" s="72"/>
      <c r="H2019" s="72"/>
    </row>
    <row r="2020" spans="1:8" x14ac:dyDescent="0.25">
      <c r="A2020" s="14">
        <v>149400</v>
      </c>
      <c r="B2020" s="14" t="s">
        <v>19</v>
      </c>
      <c r="C2020" s="14" t="s">
        <v>1678</v>
      </c>
      <c r="D2020" s="14" t="s">
        <v>690</v>
      </c>
      <c r="E2020" s="15" t="s">
        <v>27</v>
      </c>
      <c r="F2020" s="16"/>
      <c r="G2020" s="17"/>
      <c r="H2020" s="17"/>
    </row>
    <row r="2021" spans="1:8" x14ac:dyDescent="0.25">
      <c r="A2021" s="14">
        <v>149450</v>
      </c>
      <c r="B2021" s="14" t="s">
        <v>19</v>
      </c>
      <c r="C2021" s="14" t="s">
        <v>1679</v>
      </c>
      <c r="D2021" s="14" t="s">
        <v>690</v>
      </c>
      <c r="E2021" s="15" t="s">
        <v>27</v>
      </c>
      <c r="F2021" s="16"/>
      <c r="G2021" s="17"/>
      <c r="H2021" s="17"/>
    </row>
    <row r="2022" spans="1:8" x14ac:dyDescent="0.25">
      <c r="A2022" s="30">
        <v>463400</v>
      </c>
      <c r="B2022" s="30" t="s">
        <v>4891</v>
      </c>
      <c r="C2022" s="30" t="s">
        <v>5291</v>
      </c>
      <c r="D2022" s="72"/>
      <c r="E2022" s="72"/>
      <c r="F2022" s="78"/>
      <c r="G2022" s="72"/>
      <c r="H2022" s="72"/>
    </row>
    <row r="2023" spans="1:8" x14ac:dyDescent="0.25">
      <c r="A2023" s="14">
        <v>149600</v>
      </c>
      <c r="B2023" s="14" t="s">
        <v>19</v>
      </c>
      <c r="C2023" s="14" t="s">
        <v>1680</v>
      </c>
      <c r="D2023" s="14" t="s">
        <v>44</v>
      </c>
      <c r="E2023" s="15" t="s">
        <v>22</v>
      </c>
      <c r="F2023" s="16"/>
      <c r="G2023" s="17"/>
      <c r="H2023" s="17"/>
    </row>
    <row r="2024" spans="1:8" x14ac:dyDescent="0.25">
      <c r="A2024" s="14">
        <v>149650</v>
      </c>
      <c r="B2024" s="14" t="s">
        <v>19</v>
      </c>
      <c r="C2024" s="14" t="s">
        <v>1681</v>
      </c>
      <c r="D2024" s="14" t="s">
        <v>44</v>
      </c>
      <c r="E2024" s="15" t="s">
        <v>22</v>
      </c>
      <c r="F2024" s="16"/>
      <c r="G2024" s="17" t="s">
        <v>1682</v>
      </c>
      <c r="H2024" s="17">
        <v>149800</v>
      </c>
    </row>
    <row r="2025" spans="1:8" x14ac:dyDescent="0.25">
      <c r="A2025" s="14">
        <v>149655</v>
      </c>
      <c r="B2025" s="14" t="s">
        <v>19</v>
      </c>
      <c r="C2025" s="14" t="s">
        <v>1683</v>
      </c>
      <c r="D2025" s="14" t="s">
        <v>44</v>
      </c>
      <c r="E2025" s="15" t="s">
        <v>22</v>
      </c>
      <c r="F2025" s="16"/>
      <c r="G2025" s="17" t="s">
        <v>1682</v>
      </c>
      <c r="H2025" s="17">
        <v>149800</v>
      </c>
    </row>
    <row r="2026" spans="1:8" x14ac:dyDescent="0.25">
      <c r="A2026" s="14">
        <v>149660</v>
      </c>
      <c r="B2026" s="14" t="s">
        <v>19</v>
      </c>
      <c r="C2026" s="14" t="s">
        <v>1684</v>
      </c>
      <c r="D2026" s="14" t="s">
        <v>44</v>
      </c>
      <c r="E2026" s="15" t="s">
        <v>22</v>
      </c>
      <c r="F2026" s="16"/>
      <c r="G2026" s="17" t="s">
        <v>1682</v>
      </c>
      <c r="H2026" s="17">
        <v>149800</v>
      </c>
    </row>
    <row r="2027" spans="1:8" x14ac:dyDescent="0.25">
      <c r="A2027" s="14">
        <v>149800</v>
      </c>
      <c r="B2027" s="14" t="s">
        <v>63</v>
      </c>
      <c r="C2027" s="14" t="s">
        <v>1682</v>
      </c>
      <c r="D2027" s="14" t="s">
        <v>44</v>
      </c>
      <c r="E2027" s="15" t="s">
        <v>22</v>
      </c>
      <c r="F2027" s="16"/>
      <c r="G2027" s="17"/>
      <c r="H2027" s="17"/>
    </row>
    <row r="2028" spans="1:8" x14ac:dyDescent="0.25">
      <c r="A2028" s="14">
        <v>150000</v>
      </c>
      <c r="B2028" s="14" t="s">
        <v>19</v>
      </c>
      <c r="C2028" s="14" t="s">
        <v>1685</v>
      </c>
      <c r="D2028" s="14" t="s">
        <v>44</v>
      </c>
      <c r="E2028" s="15" t="s">
        <v>22</v>
      </c>
      <c r="F2028" s="16"/>
      <c r="G2028" s="17" t="s">
        <v>1682</v>
      </c>
      <c r="H2028" s="17">
        <v>149800</v>
      </c>
    </row>
    <row r="2029" spans="1:8" x14ac:dyDescent="0.25">
      <c r="A2029" s="14">
        <v>150100</v>
      </c>
      <c r="B2029" s="14" t="s">
        <v>19</v>
      </c>
      <c r="C2029" s="14" t="s">
        <v>1686</v>
      </c>
      <c r="D2029" s="14" t="s">
        <v>44</v>
      </c>
      <c r="E2029" s="15" t="s">
        <v>22</v>
      </c>
      <c r="F2029" s="16"/>
      <c r="G2029" s="17"/>
      <c r="H2029" s="17"/>
    </row>
    <row r="2030" spans="1:8" x14ac:dyDescent="0.25">
      <c r="A2030" s="14">
        <v>150150</v>
      </c>
      <c r="B2030" s="14" t="s">
        <v>19</v>
      </c>
      <c r="C2030" s="14" t="s">
        <v>1687</v>
      </c>
      <c r="D2030" s="14" t="s">
        <v>44</v>
      </c>
      <c r="E2030" s="15" t="s">
        <v>22</v>
      </c>
      <c r="F2030" s="16"/>
      <c r="G2030" s="17" t="s">
        <v>1682</v>
      </c>
      <c r="H2030" s="17">
        <v>149800</v>
      </c>
    </row>
    <row r="2031" spans="1:8" x14ac:dyDescent="0.25">
      <c r="A2031" s="14">
        <v>150300</v>
      </c>
      <c r="B2031" s="14" t="s">
        <v>19</v>
      </c>
      <c r="C2031" s="14" t="s">
        <v>1688</v>
      </c>
      <c r="D2031" s="14" t="s">
        <v>44</v>
      </c>
      <c r="E2031" s="15" t="s">
        <v>22</v>
      </c>
      <c r="F2031" s="16"/>
      <c r="G2031" s="17"/>
      <c r="H2031" s="17"/>
    </row>
    <row r="2032" spans="1:8" x14ac:dyDescent="0.25">
      <c r="A2032" s="14">
        <v>150350</v>
      </c>
      <c r="B2032" s="14" t="s">
        <v>19</v>
      </c>
      <c r="C2032" s="14" t="s">
        <v>1689</v>
      </c>
      <c r="D2032" s="14" t="s">
        <v>44</v>
      </c>
      <c r="E2032" s="15" t="s">
        <v>22</v>
      </c>
      <c r="F2032" s="16"/>
      <c r="G2032" s="17" t="s">
        <v>1682</v>
      </c>
      <c r="H2032" s="17">
        <v>149800</v>
      </c>
    </row>
    <row r="2033" spans="1:8" x14ac:dyDescent="0.25">
      <c r="A2033" s="14">
        <v>150400</v>
      </c>
      <c r="B2033" s="14" t="s">
        <v>19</v>
      </c>
      <c r="C2033" s="14" t="s">
        <v>1690</v>
      </c>
      <c r="D2033" s="14" t="s">
        <v>44</v>
      </c>
      <c r="E2033" s="15" t="s">
        <v>22</v>
      </c>
      <c r="F2033" s="16"/>
      <c r="G2033" s="17"/>
      <c r="H2033" s="17"/>
    </row>
    <row r="2034" spans="1:8" s="22" customFormat="1" x14ac:dyDescent="0.25">
      <c r="A2034" s="14">
        <v>150450</v>
      </c>
      <c r="B2034" s="14" t="s">
        <v>19</v>
      </c>
      <c r="C2034" s="14" t="s">
        <v>1691</v>
      </c>
      <c r="D2034" s="14" t="s">
        <v>44</v>
      </c>
      <c r="E2034" s="15" t="s">
        <v>22</v>
      </c>
      <c r="F2034" s="16"/>
      <c r="G2034" s="17" t="s">
        <v>1682</v>
      </c>
      <c r="H2034" s="17">
        <v>149800</v>
      </c>
    </row>
    <row r="2035" spans="1:8" x14ac:dyDescent="0.25">
      <c r="A2035" s="30">
        <v>463401</v>
      </c>
      <c r="B2035" s="30" t="s">
        <v>4891</v>
      </c>
      <c r="C2035" s="30" t="s">
        <v>5292</v>
      </c>
      <c r="D2035" s="72"/>
      <c r="E2035" s="72"/>
      <c r="F2035" s="78"/>
      <c r="G2035" s="72"/>
      <c r="H2035" s="72"/>
    </row>
    <row r="2036" spans="1:8" x14ac:dyDescent="0.25">
      <c r="A2036" s="14">
        <v>150500</v>
      </c>
      <c r="B2036" s="14" t="s">
        <v>19</v>
      </c>
      <c r="C2036" s="14" t="s">
        <v>1692</v>
      </c>
      <c r="D2036" s="14" t="s">
        <v>44</v>
      </c>
      <c r="E2036" s="15" t="s">
        <v>22</v>
      </c>
      <c r="F2036" s="16"/>
      <c r="G2036" s="17"/>
      <c r="H2036" s="17"/>
    </row>
    <row r="2037" spans="1:8" x14ac:dyDescent="0.25">
      <c r="A2037" s="35">
        <v>464262</v>
      </c>
      <c r="B2037" s="35" t="s">
        <v>4891</v>
      </c>
      <c r="C2037" s="35" t="s">
        <v>1694</v>
      </c>
      <c r="D2037" s="72"/>
      <c r="E2037" s="72"/>
      <c r="F2037" s="78"/>
      <c r="G2037" s="72"/>
      <c r="H2037" s="72"/>
    </row>
    <row r="2038" spans="1:8" x14ac:dyDescent="0.25">
      <c r="A2038" s="35">
        <v>464263</v>
      </c>
      <c r="B2038" s="35" t="s">
        <v>4891</v>
      </c>
      <c r="C2038" s="35" t="s">
        <v>6004</v>
      </c>
      <c r="D2038" s="72"/>
      <c r="E2038" s="72"/>
      <c r="F2038" s="78"/>
      <c r="G2038" s="72"/>
      <c r="H2038" s="72"/>
    </row>
    <row r="2039" spans="1:8" x14ac:dyDescent="0.25">
      <c r="A2039" s="30">
        <v>463402</v>
      </c>
      <c r="B2039" s="30" t="s">
        <v>4891</v>
      </c>
      <c r="C2039" s="30" t="s">
        <v>5293</v>
      </c>
      <c r="D2039" s="72"/>
      <c r="E2039" s="72"/>
      <c r="F2039" s="78"/>
      <c r="G2039" s="72"/>
      <c r="H2039" s="72"/>
    </row>
    <row r="2040" spans="1:8" x14ac:dyDescent="0.25">
      <c r="A2040" s="14">
        <v>151650</v>
      </c>
      <c r="B2040" s="14" t="s">
        <v>604</v>
      </c>
      <c r="C2040" s="14" t="s">
        <v>1703</v>
      </c>
      <c r="D2040" s="14" t="s">
        <v>1694</v>
      </c>
      <c r="E2040" s="15" t="s">
        <v>22</v>
      </c>
      <c r="F2040" s="16"/>
      <c r="G2040" s="17"/>
      <c r="H2040" s="17"/>
    </row>
    <row r="2041" spans="1:8" x14ac:dyDescent="0.25">
      <c r="A2041" s="14">
        <v>151700</v>
      </c>
      <c r="B2041" s="14" t="s">
        <v>604</v>
      </c>
      <c r="C2041" s="14" t="s">
        <v>1704</v>
      </c>
      <c r="D2041" s="14" t="s">
        <v>1694</v>
      </c>
      <c r="E2041" s="15" t="s">
        <v>22</v>
      </c>
      <c r="F2041" s="16"/>
      <c r="G2041" s="17"/>
      <c r="H2041" s="17"/>
    </row>
    <row r="2042" spans="1:8" x14ac:dyDescent="0.25">
      <c r="A2042" s="14">
        <v>150600</v>
      </c>
      <c r="B2042" s="14" t="s">
        <v>19</v>
      </c>
      <c r="C2042" s="14" t="s">
        <v>1693</v>
      </c>
      <c r="D2042" s="14" t="s">
        <v>1694</v>
      </c>
      <c r="E2042" s="15" t="s">
        <v>22</v>
      </c>
      <c r="F2042" s="16"/>
      <c r="G2042" s="17"/>
      <c r="H2042" s="17"/>
    </row>
    <row r="2043" spans="1:8" x14ac:dyDescent="0.25">
      <c r="A2043" s="14">
        <v>150700</v>
      </c>
      <c r="B2043" s="14" t="s">
        <v>19</v>
      </c>
      <c r="C2043" s="14" t="s">
        <v>1695</v>
      </c>
      <c r="D2043" s="14" t="s">
        <v>1694</v>
      </c>
      <c r="E2043" s="15" t="s">
        <v>22</v>
      </c>
      <c r="F2043" s="16"/>
      <c r="G2043" s="17"/>
      <c r="H2043" s="17"/>
    </row>
    <row r="2044" spans="1:8" x14ac:dyDescent="0.25">
      <c r="A2044" s="14">
        <v>150800</v>
      </c>
      <c r="B2044" s="14" t="s">
        <v>19</v>
      </c>
      <c r="C2044" s="14" t="s">
        <v>1696</v>
      </c>
      <c r="D2044" s="14" t="s">
        <v>1694</v>
      </c>
      <c r="E2044" s="15" t="s">
        <v>22</v>
      </c>
      <c r="F2044" s="16"/>
      <c r="G2044" s="17"/>
      <c r="H2044" s="17"/>
    </row>
    <row r="2045" spans="1:8" x14ac:dyDescent="0.25">
      <c r="A2045" s="14">
        <v>151100</v>
      </c>
      <c r="B2045" s="14" t="s">
        <v>19</v>
      </c>
      <c r="C2045" s="14" t="s">
        <v>1697</v>
      </c>
      <c r="D2045" s="14" t="s">
        <v>1694</v>
      </c>
      <c r="E2045" s="15" t="s">
        <v>22</v>
      </c>
      <c r="F2045" s="16"/>
      <c r="G2045" s="17"/>
      <c r="H2045" s="17"/>
    </row>
    <row r="2046" spans="1:8" x14ac:dyDescent="0.25">
      <c r="A2046" s="14">
        <v>151200</v>
      </c>
      <c r="B2046" s="14" t="s">
        <v>19</v>
      </c>
      <c r="C2046" s="14" t="s">
        <v>1698</v>
      </c>
      <c r="D2046" s="14" t="s">
        <v>1694</v>
      </c>
      <c r="E2046" s="15" t="s">
        <v>22</v>
      </c>
      <c r="F2046" s="16"/>
      <c r="G2046" s="17"/>
      <c r="H2046" s="17"/>
    </row>
    <row r="2047" spans="1:8" x14ac:dyDescent="0.25">
      <c r="A2047" s="14">
        <v>151300</v>
      </c>
      <c r="B2047" s="14" t="s">
        <v>19</v>
      </c>
      <c r="C2047" s="14" t="s">
        <v>1699</v>
      </c>
      <c r="D2047" s="14" t="s">
        <v>1694</v>
      </c>
      <c r="E2047" s="15" t="s">
        <v>22</v>
      </c>
      <c r="F2047" s="16"/>
      <c r="G2047" s="17"/>
      <c r="H2047" s="17"/>
    </row>
    <row r="2048" spans="1:8" x14ac:dyDescent="0.25">
      <c r="A2048" s="14">
        <v>151400</v>
      </c>
      <c r="B2048" s="14" t="s">
        <v>19</v>
      </c>
      <c r="C2048" s="14" t="s">
        <v>1700</v>
      </c>
      <c r="D2048" s="14" t="s">
        <v>1694</v>
      </c>
      <c r="E2048" s="15" t="s">
        <v>22</v>
      </c>
      <c r="F2048" s="16"/>
      <c r="G2048" s="17"/>
      <c r="H2048" s="17"/>
    </row>
    <row r="2049" spans="1:8" x14ac:dyDescent="0.25">
      <c r="A2049" s="14">
        <v>151500</v>
      </c>
      <c r="B2049" s="14" t="s">
        <v>19</v>
      </c>
      <c r="C2049" s="14" t="s">
        <v>1701</v>
      </c>
      <c r="D2049" s="14" t="s">
        <v>1694</v>
      </c>
      <c r="E2049" s="15" t="s">
        <v>22</v>
      </c>
      <c r="F2049" s="16"/>
      <c r="G2049" s="17"/>
      <c r="H2049" s="17"/>
    </row>
    <row r="2050" spans="1:8" x14ac:dyDescent="0.25">
      <c r="A2050" s="14">
        <v>151600</v>
      </c>
      <c r="B2050" s="14" t="s">
        <v>19</v>
      </c>
      <c r="C2050" s="14" t="s">
        <v>1702</v>
      </c>
      <c r="D2050" s="14" t="s">
        <v>1694</v>
      </c>
      <c r="E2050" s="15" t="s">
        <v>22</v>
      </c>
      <c r="F2050" s="16"/>
      <c r="G2050" s="17"/>
      <c r="H2050" s="17"/>
    </row>
    <row r="2051" spans="1:8" x14ac:dyDescent="0.25">
      <c r="A2051" s="30">
        <v>463403</v>
      </c>
      <c r="B2051" s="30" t="s">
        <v>4891</v>
      </c>
      <c r="C2051" s="30" t="s">
        <v>5294</v>
      </c>
      <c r="D2051" s="72"/>
      <c r="E2051" s="72"/>
      <c r="F2051" s="78"/>
      <c r="G2051" s="72"/>
      <c r="H2051" s="72"/>
    </row>
    <row r="2052" spans="1:8" x14ac:dyDescent="0.25">
      <c r="A2052" s="14">
        <v>151750</v>
      </c>
      <c r="B2052" s="14" t="s">
        <v>19</v>
      </c>
      <c r="C2052" s="14" t="s">
        <v>1705</v>
      </c>
      <c r="D2052" s="14" t="s">
        <v>76</v>
      </c>
      <c r="E2052" s="15" t="s">
        <v>27</v>
      </c>
      <c r="F2052" s="16"/>
      <c r="G2052" s="17"/>
      <c r="H2052" s="17"/>
    </row>
    <row r="2053" spans="1:8" x14ac:dyDescent="0.25">
      <c r="A2053" s="14">
        <v>151800</v>
      </c>
      <c r="B2053" s="14" t="s">
        <v>19</v>
      </c>
      <c r="C2053" s="14" t="s">
        <v>1706</v>
      </c>
      <c r="D2053" s="14" t="s">
        <v>76</v>
      </c>
      <c r="E2053" s="15" t="s">
        <v>107</v>
      </c>
      <c r="F2053" s="16"/>
      <c r="G2053" s="17"/>
      <c r="H2053" s="17"/>
    </row>
    <row r="2054" spans="1:8" x14ac:dyDescent="0.25">
      <c r="A2054" s="14">
        <v>151830</v>
      </c>
      <c r="B2054" s="14" t="s">
        <v>19</v>
      </c>
      <c r="C2054" s="14" t="s">
        <v>1707</v>
      </c>
      <c r="D2054" s="14" t="s">
        <v>76</v>
      </c>
      <c r="E2054" s="15" t="s">
        <v>27</v>
      </c>
      <c r="F2054" s="16"/>
      <c r="G2054" s="17"/>
      <c r="H2054" s="17"/>
    </row>
    <row r="2055" spans="1:8" s="22" customFormat="1" x14ac:dyDescent="0.25">
      <c r="A2055" s="14">
        <v>151860</v>
      </c>
      <c r="B2055" s="14" t="s">
        <v>19</v>
      </c>
      <c r="C2055" s="14" t="s">
        <v>1708</v>
      </c>
      <c r="D2055" s="14" t="s">
        <v>76</v>
      </c>
      <c r="E2055" s="15" t="s">
        <v>27</v>
      </c>
      <c r="F2055" s="16"/>
      <c r="G2055" s="17"/>
      <c r="H2055" s="17"/>
    </row>
    <row r="2056" spans="1:8" x14ac:dyDescent="0.25">
      <c r="A2056" s="14">
        <v>151950</v>
      </c>
      <c r="B2056" s="14" t="s">
        <v>19</v>
      </c>
      <c r="C2056" s="14" t="s">
        <v>1709</v>
      </c>
      <c r="D2056" s="14" t="s">
        <v>76</v>
      </c>
      <c r="E2056" s="15" t="s">
        <v>27</v>
      </c>
      <c r="F2056" s="16"/>
      <c r="G2056" s="17"/>
      <c r="H2056" s="17"/>
    </row>
    <row r="2057" spans="1:8" x14ac:dyDescent="0.25">
      <c r="A2057" s="14">
        <v>152000</v>
      </c>
      <c r="B2057" s="14" t="s">
        <v>19</v>
      </c>
      <c r="C2057" s="14" t="s">
        <v>1710</v>
      </c>
      <c r="D2057" s="14" t="s">
        <v>76</v>
      </c>
      <c r="E2057" s="15" t="s">
        <v>735</v>
      </c>
      <c r="F2057" s="16"/>
      <c r="G2057" s="17"/>
      <c r="H2057" s="17"/>
    </row>
    <row r="2058" spans="1:8" x14ac:dyDescent="0.25">
      <c r="A2058" s="14">
        <v>152050</v>
      </c>
      <c r="B2058" s="14" t="s">
        <v>19</v>
      </c>
      <c r="C2058" s="14" t="s">
        <v>1711</v>
      </c>
      <c r="D2058" s="14" t="s">
        <v>76</v>
      </c>
      <c r="E2058" s="15" t="s">
        <v>27</v>
      </c>
      <c r="F2058" s="16"/>
      <c r="G2058" s="17"/>
      <c r="H2058" s="17"/>
    </row>
    <row r="2059" spans="1:8" x14ac:dyDescent="0.25">
      <c r="A2059" s="14">
        <v>152070</v>
      </c>
      <c r="B2059" s="14" t="s">
        <v>19</v>
      </c>
      <c r="C2059" s="14" t="s">
        <v>1712</v>
      </c>
      <c r="D2059" s="14" t="s">
        <v>76</v>
      </c>
      <c r="E2059" s="15" t="s">
        <v>27</v>
      </c>
      <c r="F2059" s="16"/>
      <c r="G2059" s="17"/>
      <c r="H2059" s="17"/>
    </row>
    <row r="2060" spans="1:8" x14ac:dyDescent="0.25">
      <c r="A2060" s="14">
        <v>152080</v>
      </c>
      <c r="B2060" s="14" t="s">
        <v>19</v>
      </c>
      <c r="C2060" s="14" t="s">
        <v>1713</v>
      </c>
      <c r="D2060" s="14" t="s">
        <v>76</v>
      </c>
      <c r="E2060" s="15" t="s">
        <v>27</v>
      </c>
      <c r="F2060" s="16"/>
      <c r="G2060" s="17"/>
      <c r="H2060" s="17"/>
    </row>
    <row r="2061" spans="1:8" x14ac:dyDescent="0.25">
      <c r="A2061" s="14">
        <v>152100</v>
      </c>
      <c r="B2061" s="14" t="s">
        <v>19</v>
      </c>
      <c r="C2061" s="14" t="s">
        <v>1714</v>
      </c>
      <c r="D2061" s="14" t="s">
        <v>76</v>
      </c>
      <c r="E2061" s="15" t="s">
        <v>107</v>
      </c>
      <c r="F2061" s="16"/>
      <c r="G2061" s="17"/>
      <c r="H2061" s="17"/>
    </row>
    <row r="2062" spans="1:8" x14ac:dyDescent="0.25">
      <c r="A2062" s="14">
        <v>152130</v>
      </c>
      <c r="B2062" s="14" t="s">
        <v>19</v>
      </c>
      <c r="C2062" s="14" t="s">
        <v>1715</v>
      </c>
      <c r="D2062" s="14" t="s">
        <v>76</v>
      </c>
      <c r="E2062" s="15" t="s">
        <v>24</v>
      </c>
      <c r="F2062" s="16"/>
      <c r="G2062" s="17"/>
      <c r="H2062" s="17"/>
    </row>
    <row r="2063" spans="1:8" x14ac:dyDescent="0.25">
      <c r="A2063" s="14">
        <v>152160</v>
      </c>
      <c r="B2063" s="14" t="s">
        <v>19</v>
      </c>
      <c r="C2063" s="14" t="s">
        <v>1716</v>
      </c>
      <c r="D2063" s="14" t="s">
        <v>76</v>
      </c>
      <c r="E2063" s="15" t="s">
        <v>27</v>
      </c>
      <c r="F2063" s="16"/>
      <c r="G2063" s="17"/>
      <c r="H2063" s="17"/>
    </row>
    <row r="2064" spans="1:8" x14ac:dyDescent="0.25">
      <c r="A2064" s="30">
        <v>463404</v>
      </c>
      <c r="B2064" s="30" t="s">
        <v>4891</v>
      </c>
      <c r="C2064" s="30" t="s">
        <v>5295</v>
      </c>
      <c r="D2064" s="72"/>
      <c r="E2064" s="72"/>
      <c r="F2064" s="78"/>
      <c r="G2064" s="72"/>
      <c r="H2064" s="72"/>
    </row>
    <row r="2065" spans="1:8" x14ac:dyDescent="0.25">
      <c r="A2065" s="14">
        <v>152200</v>
      </c>
      <c r="B2065" s="14" t="s">
        <v>19</v>
      </c>
      <c r="C2065" s="14" t="s">
        <v>1717</v>
      </c>
      <c r="D2065" s="14" t="s">
        <v>81</v>
      </c>
      <c r="E2065" s="15" t="s">
        <v>107</v>
      </c>
      <c r="F2065" s="16"/>
      <c r="G2065" s="17"/>
      <c r="H2065" s="17"/>
    </row>
    <row r="2066" spans="1:8" x14ac:dyDescent="0.25">
      <c r="A2066" s="30">
        <v>463405</v>
      </c>
      <c r="B2066" s="30" t="s">
        <v>4891</v>
      </c>
      <c r="C2066" s="30" t="s">
        <v>5296</v>
      </c>
      <c r="D2066" s="72"/>
      <c r="E2066" s="72"/>
      <c r="F2066" s="78"/>
      <c r="G2066" s="72"/>
      <c r="H2066" s="72"/>
    </row>
    <row r="2067" spans="1:8" x14ac:dyDescent="0.25">
      <c r="A2067" s="30">
        <v>463406</v>
      </c>
      <c r="B2067" s="30" t="s">
        <v>4891</v>
      </c>
      <c r="C2067" s="30" t="s">
        <v>5297</v>
      </c>
      <c r="D2067" s="72"/>
      <c r="E2067" s="72"/>
      <c r="F2067" s="78"/>
      <c r="G2067" s="72"/>
      <c r="H2067" s="72"/>
    </row>
    <row r="2068" spans="1:8" x14ac:dyDescent="0.25">
      <c r="A2068" s="14">
        <v>152300</v>
      </c>
      <c r="B2068" s="14" t="s">
        <v>19</v>
      </c>
      <c r="C2068" s="14" t="s">
        <v>1718</v>
      </c>
      <c r="D2068" s="14" t="s">
        <v>383</v>
      </c>
      <c r="E2068" s="15"/>
      <c r="F2068" s="16" t="s">
        <v>53</v>
      </c>
      <c r="G2068" s="17"/>
      <c r="H2068" s="17"/>
    </row>
    <row r="2069" spans="1:8" x14ac:dyDescent="0.25">
      <c r="A2069" s="14">
        <v>152400</v>
      </c>
      <c r="B2069" s="14" t="s">
        <v>19</v>
      </c>
      <c r="C2069" s="14" t="s">
        <v>1719</v>
      </c>
      <c r="D2069" s="14" t="s">
        <v>383</v>
      </c>
      <c r="E2069" s="15" t="s">
        <v>22</v>
      </c>
      <c r="F2069" s="16"/>
      <c r="G2069" s="17"/>
      <c r="H2069" s="17"/>
    </row>
    <row r="2070" spans="1:8" x14ac:dyDescent="0.25">
      <c r="A2070" s="14">
        <v>152600</v>
      </c>
      <c r="B2070" s="14" t="s">
        <v>19</v>
      </c>
      <c r="C2070" s="14" t="s">
        <v>1720</v>
      </c>
      <c r="D2070" s="14" t="s">
        <v>383</v>
      </c>
      <c r="E2070" s="15" t="s">
        <v>27</v>
      </c>
      <c r="F2070" s="16"/>
      <c r="G2070" s="17"/>
      <c r="H2070" s="17"/>
    </row>
    <row r="2071" spans="1:8" x14ac:dyDescent="0.25">
      <c r="A2071" s="14">
        <v>152700</v>
      </c>
      <c r="B2071" s="14" t="s">
        <v>19</v>
      </c>
      <c r="C2071" s="14" t="s">
        <v>1721</v>
      </c>
      <c r="D2071" s="14" t="s">
        <v>383</v>
      </c>
      <c r="E2071" s="15" t="s">
        <v>22</v>
      </c>
      <c r="F2071" s="16"/>
      <c r="G2071" s="17"/>
      <c r="H2071" s="17"/>
    </row>
    <row r="2072" spans="1:8" x14ac:dyDescent="0.25">
      <c r="A2072" s="35">
        <v>464264</v>
      </c>
      <c r="B2072" s="35" t="s">
        <v>4891</v>
      </c>
      <c r="C2072" s="35" t="s">
        <v>383</v>
      </c>
      <c r="D2072" s="72"/>
      <c r="E2072" s="72"/>
      <c r="F2072" s="78"/>
      <c r="G2072" s="72"/>
      <c r="H2072" s="72"/>
    </row>
    <row r="2073" spans="1:8" x14ac:dyDescent="0.25">
      <c r="A2073" s="30">
        <v>463407</v>
      </c>
      <c r="B2073" s="30" t="s">
        <v>4891</v>
      </c>
      <c r="C2073" s="30" t="s">
        <v>5298</v>
      </c>
      <c r="D2073" s="72"/>
      <c r="E2073" s="72"/>
      <c r="F2073" s="78"/>
      <c r="G2073" s="72"/>
      <c r="H2073" s="72"/>
    </row>
    <row r="2074" spans="1:8" x14ac:dyDescent="0.25">
      <c r="A2074" s="14">
        <v>153300</v>
      </c>
      <c r="B2074" s="14" t="s">
        <v>19</v>
      </c>
      <c r="C2074" s="14" t="s">
        <v>1722</v>
      </c>
      <c r="D2074" s="14" t="s">
        <v>46</v>
      </c>
      <c r="E2074" s="15" t="s">
        <v>22</v>
      </c>
      <c r="F2074" s="16"/>
      <c r="G2074" s="17"/>
      <c r="H2074" s="17"/>
    </row>
    <row r="2075" spans="1:8" x14ac:dyDescent="0.25">
      <c r="A2075" s="14">
        <v>153350</v>
      </c>
      <c r="B2075" s="14" t="s">
        <v>55</v>
      </c>
      <c r="C2075" s="14" t="s">
        <v>1723</v>
      </c>
      <c r="D2075" s="14" t="s">
        <v>46</v>
      </c>
      <c r="E2075" s="15" t="s">
        <v>22</v>
      </c>
      <c r="F2075" s="16"/>
      <c r="G2075" s="17" t="s">
        <v>1722</v>
      </c>
      <c r="H2075" s="17">
        <v>153300</v>
      </c>
    </row>
    <row r="2076" spans="1:8" x14ac:dyDescent="0.25">
      <c r="A2076" s="14">
        <v>153400</v>
      </c>
      <c r="B2076" s="14" t="s">
        <v>55</v>
      </c>
      <c r="C2076" s="14" t="s">
        <v>1724</v>
      </c>
      <c r="D2076" s="14" t="s">
        <v>46</v>
      </c>
      <c r="E2076" s="15" t="s">
        <v>22</v>
      </c>
      <c r="F2076" s="16"/>
      <c r="G2076" s="17" t="s">
        <v>1722</v>
      </c>
      <c r="H2076" s="17">
        <v>153300</v>
      </c>
    </row>
    <row r="2077" spans="1:8" x14ac:dyDescent="0.25">
      <c r="A2077" s="14">
        <v>153500</v>
      </c>
      <c r="B2077" s="14" t="s">
        <v>55</v>
      </c>
      <c r="C2077" s="14" t="s">
        <v>1725</v>
      </c>
      <c r="D2077" s="14" t="s">
        <v>46</v>
      </c>
      <c r="E2077" s="15" t="s">
        <v>22</v>
      </c>
      <c r="F2077" s="16"/>
      <c r="G2077" s="17" t="s">
        <v>1722</v>
      </c>
      <c r="H2077" s="17">
        <v>153300</v>
      </c>
    </row>
    <row r="2078" spans="1:8" x14ac:dyDescent="0.25">
      <c r="A2078" s="14">
        <v>153550</v>
      </c>
      <c r="B2078" s="14" t="s">
        <v>55</v>
      </c>
      <c r="C2078" s="14" t="s">
        <v>1726</v>
      </c>
      <c r="D2078" s="14" t="s">
        <v>46</v>
      </c>
      <c r="E2078" s="15" t="s">
        <v>22</v>
      </c>
      <c r="F2078" s="16"/>
      <c r="G2078" s="17" t="s">
        <v>1722</v>
      </c>
      <c r="H2078" s="17">
        <v>153300</v>
      </c>
    </row>
    <row r="2079" spans="1:8" x14ac:dyDescent="0.25">
      <c r="A2079" s="14">
        <v>153650</v>
      </c>
      <c r="B2079" s="14" t="s">
        <v>63</v>
      </c>
      <c r="C2079" s="14" t="s">
        <v>1728</v>
      </c>
      <c r="D2079" s="14" t="s">
        <v>46</v>
      </c>
      <c r="E2079" s="15" t="s">
        <v>22</v>
      </c>
      <c r="F2079" s="16"/>
      <c r="G2079" s="17"/>
      <c r="H2079" s="17"/>
    </row>
    <row r="2080" spans="1:8" x14ac:dyDescent="0.25">
      <c r="A2080" s="14">
        <v>153600</v>
      </c>
      <c r="B2080" s="14" t="s">
        <v>19</v>
      </c>
      <c r="C2080" s="14" t="s">
        <v>1727</v>
      </c>
      <c r="D2080" s="14" t="s">
        <v>46</v>
      </c>
      <c r="E2080" s="15" t="s">
        <v>22</v>
      </c>
      <c r="F2080" s="16"/>
      <c r="G2080" s="17" t="s">
        <v>1728</v>
      </c>
      <c r="H2080" s="17">
        <v>153650</v>
      </c>
    </row>
    <row r="2081" spans="1:8" x14ac:dyDescent="0.25">
      <c r="A2081" s="14">
        <v>153800</v>
      </c>
      <c r="B2081" s="14" t="s">
        <v>19</v>
      </c>
      <c r="C2081" s="14" t="s">
        <v>1729</v>
      </c>
      <c r="D2081" s="14" t="s">
        <v>46</v>
      </c>
      <c r="E2081" s="15" t="s">
        <v>27</v>
      </c>
      <c r="F2081" s="16"/>
      <c r="G2081" s="17"/>
      <c r="H2081" s="17"/>
    </row>
    <row r="2082" spans="1:8" x14ac:dyDescent="0.25">
      <c r="A2082" s="14">
        <v>153900</v>
      </c>
      <c r="B2082" s="14" t="s">
        <v>55</v>
      </c>
      <c r="C2082" s="14" t="s">
        <v>1730</v>
      </c>
      <c r="D2082" s="14" t="s">
        <v>46</v>
      </c>
      <c r="E2082" s="15" t="s">
        <v>27</v>
      </c>
      <c r="F2082" s="16"/>
      <c r="G2082" s="17" t="s">
        <v>1729</v>
      </c>
      <c r="H2082" s="17">
        <v>153800</v>
      </c>
    </row>
    <row r="2083" spans="1:8" x14ac:dyDescent="0.25">
      <c r="A2083" s="14">
        <v>153950</v>
      </c>
      <c r="B2083" s="14" t="s">
        <v>55</v>
      </c>
      <c r="C2083" s="14" t="s">
        <v>1731</v>
      </c>
      <c r="D2083" s="14" t="s">
        <v>46</v>
      </c>
      <c r="E2083" s="15" t="s">
        <v>27</v>
      </c>
      <c r="F2083" s="16"/>
      <c r="G2083" s="17" t="s">
        <v>1729</v>
      </c>
      <c r="H2083" s="17">
        <v>153800</v>
      </c>
    </row>
    <row r="2084" spans="1:8" x14ac:dyDescent="0.25">
      <c r="A2084" s="14">
        <v>154200</v>
      </c>
      <c r="B2084" s="14" t="s">
        <v>19</v>
      </c>
      <c r="C2084" s="14" t="s">
        <v>1732</v>
      </c>
      <c r="D2084" s="14" t="s">
        <v>46</v>
      </c>
      <c r="E2084" s="15" t="s">
        <v>22</v>
      </c>
      <c r="F2084" s="16"/>
      <c r="G2084" s="17"/>
      <c r="H2084" s="17"/>
    </row>
    <row r="2085" spans="1:8" x14ac:dyDescent="0.25">
      <c r="A2085" s="14">
        <v>154400</v>
      </c>
      <c r="B2085" s="14" t="s">
        <v>19</v>
      </c>
      <c r="C2085" s="14" t="s">
        <v>1733</v>
      </c>
      <c r="D2085" s="14" t="s">
        <v>46</v>
      </c>
      <c r="E2085" s="15" t="s">
        <v>22</v>
      </c>
      <c r="F2085" s="16"/>
      <c r="G2085" s="17"/>
      <c r="H2085" s="17"/>
    </row>
    <row r="2086" spans="1:8" x14ac:dyDescent="0.25">
      <c r="A2086" s="14">
        <v>154500</v>
      </c>
      <c r="B2086" s="14" t="s">
        <v>19</v>
      </c>
      <c r="C2086" s="14" t="s">
        <v>1734</v>
      </c>
      <c r="D2086" s="14" t="s">
        <v>46</v>
      </c>
      <c r="E2086" s="15" t="s">
        <v>22</v>
      </c>
      <c r="F2086" s="16"/>
      <c r="G2086" s="17" t="s">
        <v>1728</v>
      </c>
      <c r="H2086" s="17">
        <v>153650</v>
      </c>
    </row>
    <row r="2087" spans="1:8" x14ac:dyDescent="0.25">
      <c r="A2087" s="14">
        <v>154600</v>
      </c>
      <c r="B2087" s="14" t="s">
        <v>19</v>
      </c>
      <c r="C2087" s="14" t="s">
        <v>1735</v>
      </c>
      <c r="D2087" s="14" t="s">
        <v>46</v>
      </c>
      <c r="E2087" s="15" t="s">
        <v>27</v>
      </c>
      <c r="F2087" s="16"/>
      <c r="G2087" s="17"/>
      <c r="H2087" s="17"/>
    </row>
    <row r="2088" spans="1:8" x14ac:dyDescent="0.25">
      <c r="A2088" s="14">
        <v>154700</v>
      </c>
      <c r="B2088" s="14" t="s">
        <v>19</v>
      </c>
      <c r="C2088" s="14" t="s">
        <v>1736</v>
      </c>
      <c r="D2088" s="14" t="s">
        <v>46</v>
      </c>
      <c r="E2088" s="15" t="s">
        <v>22</v>
      </c>
      <c r="F2088" s="16"/>
      <c r="G2088" s="17" t="s">
        <v>1728</v>
      </c>
      <c r="H2088" s="17">
        <v>153650</v>
      </c>
    </row>
    <row r="2089" spans="1:8" x14ac:dyDescent="0.25">
      <c r="A2089" s="14">
        <v>155000</v>
      </c>
      <c r="B2089" s="14" t="s">
        <v>19</v>
      </c>
      <c r="C2089" s="14" t="s">
        <v>1737</v>
      </c>
      <c r="D2089" s="14" t="s">
        <v>46</v>
      </c>
      <c r="E2089" s="15" t="s">
        <v>22</v>
      </c>
      <c r="F2089" s="16"/>
      <c r="G2089" s="17" t="s">
        <v>1728</v>
      </c>
      <c r="H2089" s="17">
        <v>153650</v>
      </c>
    </row>
    <row r="2090" spans="1:8" x14ac:dyDescent="0.25">
      <c r="A2090" s="30">
        <v>463408</v>
      </c>
      <c r="B2090" s="30" t="s">
        <v>4891</v>
      </c>
      <c r="C2090" s="30" t="s">
        <v>5299</v>
      </c>
      <c r="D2090" s="72"/>
      <c r="E2090" s="72"/>
      <c r="F2090" s="78"/>
      <c r="G2090" s="72"/>
      <c r="H2090" s="72"/>
    </row>
    <row r="2091" spans="1:8" x14ac:dyDescent="0.25">
      <c r="A2091" s="14">
        <v>155100</v>
      </c>
      <c r="B2091" s="14" t="s">
        <v>19</v>
      </c>
      <c r="C2091" s="14" t="s">
        <v>1738</v>
      </c>
      <c r="D2091" s="14" t="s">
        <v>450</v>
      </c>
      <c r="E2091" s="15" t="s">
        <v>22</v>
      </c>
      <c r="F2091" s="16"/>
      <c r="G2091" s="17"/>
      <c r="H2091" s="17"/>
    </row>
    <row r="2092" spans="1:8" x14ac:dyDescent="0.25">
      <c r="A2092" s="30">
        <v>463409</v>
      </c>
      <c r="B2092" s="30" t="s">
        <v>4891</v>
      </c>
      <c r="C2092" s="30" t="s">
        <v>5300</v>
      </c>
      <c r="D2092" s="72"/>
      <c r="E2092" s="72"/>
      <c r="F2092" s="78"/>
      <c r="G2092" s="72"/>
      <c r="H2092" s="72"/>
    </row>
    <row r="2093" spans="1:8" x14ac:dyDescent="0.25">
      <c r="A2093" s="14">
        <v>155150</v>
      </c>
      <c r="B2093" s="14" t="s">
        <v>19</v>
      </c>
      <c r="C2093" s="14" t="s">
        <v>1739</v>
      </c>
      <c r="D2093" s="14" t="s">
        <v>131</v>
      </c>
      <c r="E2093" s="15" t="s">
        <v>24</v>
      </c>
      <c r="F2093" s="16"/>
      <c r="G2093" s="17"/>
      <c r="H2093" s="17"/>
    </row>
    <row r="2094" spans="1:8" x14ac:dyDescent="0.25">
      <c r="A2094" s="35">
        <v>464265</v>
      </c>
      <c r="B2094" s="35" t="s">
        <v>4891</v>
      </c>
      <c r="C2094" s="35" t="s">
        <v>6005</v>
      </c>
      <c r="D2094" s="72"/>
      <c r="E2094" s="72"/>
      <c r="F2094" s="78"/>
      <c r="G2094" s="72"/>
      <c r="H2094" s="72"/>
    </row>
    <row r="2095" spans="1:8" x14ac:dyDescent="0.25">
      <c r="A2095" s="30">
        <v>463410</v>
      </c>
      <c r="B2095" s="30" t="s">
        <v>4891</v>
      </c>
      <c r="C2095" s="30" t="s">
        <v>5301</v>
      </c>
      <c r="D2095" s="72"/>
      <c r="E2095" s="72"/>
      <c r="F2095" s="78"/>
      <c r="G2095" s="72"/>
      <c r="H2095" s="72"/>
    </row>
    <row r="2096" spans="1:8" x14ac:dyDescent="0.25">
      <c r="A2096" s="30">
        <v>463411</v>
      </c>
      <c r="B2096" s="30" t="s">
        <v>4891</v>
      </c>
      <c r="C2096" s="30" t="s">
        <v>5302</v>
      </c>
      <c r="D2096" s="72"/>
      <c r="E2096" s="72"/>
      <c r="F2096" s="78"/>
      <c r="G2096" s="72"/>
      <c r="H2096" s="72"/>
    </row>
    <row r="2097" spans="1:8" x14ac:dyDescent="0.25">
      <c r="A2097" s="14">
        <v>155200</v>
      </c>
      <c r="B2097" s="14" t="s">
        <v>19</v>
      </c>
      <c r="C2097" s="14" t="s">
        <v>1740</v>
      </c>
      <c r="D2097" s="14" t="s">
        <v>729</v>
      </c>
      <c r="E2097" s="15" t="s">
        <v>22</v>
      </c>
      <c r="F2097" s="16"/>
      <c r="G2097" s="17"/>
      <c r="H2097" s="17"/>
    </row>
    <row r="2098" spans="1:8" x14ac:dyDescent="0.25">
      <c r="A2098" s="14">
        <v>155300</v>
      </c>
      <c r="B2098" s="14" t="s">
        <v>19</v>
      </c>
      <c r="C2098" s="14" t="s">
        <v>1741</v>
      </c>
      <c r="D2098" s="14" t="s">
        <v>729</v>
      </c>
      <c r="E2098" s="15" t="s">
        <v>22</v>
      </c>
      <c r="F2098" s="16"/>
      <c r="G2098" s="17"/>
      <c r="H2098" s="17"/>
    </row>
    <row r="2099" spans="1:8" x14ac:dyDescent="0.25">
      <c r="A2099" s="14">
        <v>155400</v>
      </c>
      <c r="B2099" s="14" t="s">
        <v>19</v>
      </c>
      <c r="C2099" s="14" t="s">
        <v>1742</v>
      </c>
      <c r="D2099" s="14" t="s">
        <v>729</v>
      </c>
      <c r="E2099" s="15" t="s">
        <v>22</v>
      </c>
      <c r="F2099" s="16"/>
      <c r="G2099" s="17"/>
      <c r="H2099" s="17"/>
    </row>
    <row r="2100" spans="1:8" x14ac:dyDescent="0.25">
      <c r="A2100" s="14">
        <v>155500</v>
      </c>
      <c r="B2100" s="14" t="s">
        <v>19</v>
      </c>
      <c r="C2100" s="14" t="s">
        <v>1743</v>
      </c>
      <c r="D2100" s="14" t="s">
        <v>729</v>
      </c>
      <c r="E2100" s="15" t="s">
        <v>22</v>
      </c>
      <c r="F2100" s="16"/>
      <c r="G2100" s="17"/>
      <c r="H2100" s="17"/>
    </row>
    <row r="2101" spans="1:8" x14ac:dyDescent="0.25">
      <c r="A2101" s="14">
        <v>155600</v>
      </c>
      <c r="B2101" s="14" t="s">
        <v>19</v>
      </c>
      <c r="C2101" s="14" t="s">
        <v>1744</v>
      </c>
      <c r="D2101" s="14" t="s">
        <v>729</v>
      </c>
      <c r="E2101" s="15" t="s">
        <v>22</v>
      </c>
      <c r="F2101" s="16"/>
      <c r="G2101" s="17"/>
      <c r="H2101" s="17"/>
    </row>
    <row r="2102" spans="1:8" x14ac:dyDescent="0.25">
      <c r="A2102" s="30">
        <v>463412</v>
      </c>
      <c r="B2102" s="30" t="s">
        <v>4891</v>
      </c>
      <c r="C2102" s="30" t="s">
        <v>5303</v>
      </c>
      <c r="D2102" s="72"/>
      <c r="E2102" s="72"/>
      <c r="F2102" s="78"/>
      <c r="G2102" s="72"/>
      <c r="H2102" s="72"/>
    </row>
    <row r="2103" spans="1:8" x14ac:dyDescent="0.25">
      <c r="A2103" s="14">
        <v>155700</v>
      </c>
      <c r="B2103" s="14" t="s">
        <v>19</v>
      </c>
      <c r="C2103" s="14" t="s">
        <v>1745</v>
      </c>
      <c r="D2103" s="14" t="s">
        <v>368</v>
      </c>
      <c r="E2103" s="15" t="s">
        <v>22</v>
      </c>
      <c r="F2103" s="16"/>
      <c r="G2103" s="17"/>
      <c r="H2103" s="17"/>
    </row>
    <row r="2104" spans="1:8" x14ac:dyDescent="0.25">
      <c r="A2104" s="30">
        <v>463413</v>
      </c>
      <c r="B2104" s="30" t="s">
        <v>4891</v>
      </c>
      <c r="C2104" s="30" t="s">
        <v>5304</v>
      </c>
      <c r="D2104" s="72"/>
      <c r="E2104" s="72"/>
      <c r="F2104" s="78"/>
      <c r="G2104" s="72"/>
      <c r="H2104" s="72"/>
    </row>
    <row r="2105" spans="1:8" x14ac:dyDescent="0.25">
      <c r="A2105" s="14">
        <v>155900</v>
      </c>
      <c r="B2105" s="14" t="s">
        <v>19</v>
      </c>
      <c r="C2105" s="14" t="s">
        <v>1746</v>
      </c>
      <c r="D2105" s="14" t="s">
        <v>1747</v>
      </c>
      <c r="E2105" s="15" t="s">
        <v>27</v>
      </c>
      <c r="F2105" s="16"/>
      <c r="G2105" s="17"/>
      <c r="H2105" s="17"/>
    </row>
    <row r="2106" spans="1:8" x14ac:dyDescent="0.25">
      <c r="A2106" s="14">
        <v>156000</v>
      </c>
      <c r="B2106" s="14" t="s">
        <v>19</v>
      </c>
      <c r="C2106" s="14" t="s">
        <v>1748</v>
      </c>
      <c r="D2106" s="14" t="s">
        <v>1747</v>
      </c>
      <c r="E2106" s="15" t="s">
        <v>22</v>
      </c>
      <c r="F2106" s="16"/>
      <c r="G2106" s="17"/>
      <c r="H2106" s="17"/>
    </row>
    <row r="2107" spans="1:8" x14ac:dyDescent="0.25">
      <c r="A2107" s="14">
        <v>156200</v>
      </c>
      <c r="B2107" s="14" t="s">
        <v>19</v>
      </c>
      <c r="C2107" s="14" t="s">
        <v>1749</v>
      </c>
      <c r="D2107" s="14" t="s">
        <v>1747</v>
      </c>
      <c r="E2107" s="15" t="s">
        <v>27</v>
      </c>
      <c r="F2107" s="16"/>
      <c r="G2107" s="17"/>
      <c r="H2107" s="17"/>
    </row>
    <row r="2108" spans="1:8" x14ac:dyDescent="0.25">
      <c r="A2108" s="30">
        <v>463414</v>
      </c>
      <c r="B2108" s="30" t="s">
        <v>4891</v>
      </c>
      <c r="C2108" s="30" t="s">
        <v>5305</v>
      </c>
      <c r="D2108" s="72"/>
      <c r="E2108" s="72"/>
      <c r="F2108" s="78"/>
      <c r="G2108" s="72"/>
      <c r="H2108" s="72"/>
    </row>
    <row r="2109" spans="1:8" x14ac:dyDescent="0.25">
      <c r="A2109" s="14">
        <v>156500</v>
      </c>
      <c r="B2109" s="14" t="s">
        <v>19</v>
      </c>
      <c r="C2109" s="14" t="s">
        <v>1750</v>
      </c>
      <c r="D2109" s="14" t="s">
        <v>123</v>
      </c>
      <c r="E2109" s="15" t="s">
        <v>22</v>
      </c>
      <c r="F2109" s="16"/>
      <c r="G2109" s="17" t="s">
        <v>1751</v>
      </c>
      <c r="H2109" s="17">
        <v>156700</v>
      </c>
    </row>
    <row r="2110" spans="1:8" x14ac:dyDescent="0.25">
      <c r="A2110" s="14">
        <v>156550</v>
      </c>
      <c r="B2110" s="14" t="s">
        <v>19</v>
      </c>
      <c r="C2110" s="14" t="s">
        <v>1752</v>
      </c>
      <c r="D2110" s="14" t="s">
        <v>123</v>
      </c>
      <c r="E2110" s="15" t="s">
        <v>22</v>
      </c>
      <c r="F2110" s="16"/>
      <c r="G2110" s="17" t="s">
        <v>1751</v>
      </c>
      <c r="H2110" s="17">
        <v>156700</v>
      </c>
    </row>
    <row r="2111" spans="1:8" x14ac:dyDescent="0.25">
      <c r="A2111" s="14">
        <v>156590</v>
      </c>
      <c r="B2111" s="14" t="s">
        <v>19</v>
      </c>
      <c r="C2111" s="14" t="s">
        <v>1753</v>
      </c>
      <c r="D2111" s="14" t="s">
        <v>123</v>
      </c>
      <c r="E2111" s="15" t="s">
        <v>22</v>
      </c>
      <c r="F2111" s="16"/>
      <c r="G2111" s="17" t="s">
        <v>1751</v>
      </c>
      <c r="H2111" s="17">
        <v>156700</v>
      </c>
    </row>
    <row r="2112" spans="1:8" x14ac:dyDescent="0.25">
      <c r="A2112" s="14">
        <v>156700</v>
      </c>
      <c r="B2112" s="14" t="s">
        <v>63</v>
      </c>
      <c r="C2112" s="14" t="s">
        <v>1751</v>
      </c>
      <c r="D2112" s="14" t="s">
        <v>123</v>
      </c>
      <c r="E2112" s="15" t="s">
        <v>22</v>
      </c>
      <c r="F2112" s="16"/>
      <c r="G2112" s="17"/>
      <c r="H2112" s="17"/>
    </row>
    <row r="2113" spans="1:8" x14ac:dyDescent="0.25">
      <c r="A2113" s="30">
        <v>463415</v>
      </c>
      <c r="B2113" s="30" t="s">
        <v>4891</v>
      </c>
      <c r="C2113" s="30" t="s">
        <v>5306</v>
      </c>
      <c r="D2113" s="72"/>
      <c r="E2113" s="72"/>
      <c r="F2113" s="78"/>
      <c r="G2113" s="72"/>
      <c r="H2113" s="72"/>
    </row>
    <row r="2114" spans="1:8" x14ac:dyDescent="0.25">
      <c r="A2114" s="14">
        <v>156800</v>
      </c>
      <c r="B2114" s="14" t="s">
        <v>19</v>
      </c>
      <c r="C2114" s="14" t="s">
        <v>1754</v>
      </c>
      <c r="D2114" s="14" t="s">
        <v>123</v>
      </c>
      <c r="E2114" s="15" t="s">
        <v>301</v>
      </c>
      <c r="F2114" s="16"/>
      <c r="G2114" s="17"/>
      <c r="H2114" s="17"/>
    </row>
    <row r="2115" spans="1:8" x14ac:dyDescent="0.25">
      <c r="A2115" s="30">
        <v>463416</v>
      </c>
      <c r="B2115" s="30" t="s">
        <v>4891</v>
      </c>
      <c r="C2115" s="30" t="s">
        <v>5307</v>
      </c>
      <c r="D2115" s="72"/>
      <c r="E2115" s="72"/>
      <c r="F2115" s="78"/>
      <c r="G2115" s="72"/>
      <c r="H2115" s="72"/>
    </row>
    <row r="2116" spans="1:8" x14ac:dyDescent="0.25">
      <c r="A2116" s="14">
        <v>157000</v>
      </c>
      <c r="B2116" s="14" t="s">
        <v>19</v>
      </c>
      <c r="C2116" s="14" t="s">
        <v>1755</v>
      </c>
      <c r="D2116" s="14" t="s">
        <v>123</v>
      </c>
      <c r="E2116" s="15" t="s">
        <v>22</v>
      </c>
      <c r="F2116" s="16"/>
      <c r="G2116" s="17"/>
      <c r="H2116" s="17"/>
    </row>
    <row r="2117" spans="1:8" x14ac:dyDescent="0.25">
      <c r="A2117" s="14">
        <v>157100</v>
      </c>
      <c r="B2117" s="14" t="s">
        <v>19</v>
      </c>
      <c r="C2117" s="14" t="s">
        <v>1756</v>
      </c>
      <c r="D2117" s="14" t="s">
        <v>123</v>
      </c>
      <c r="E2117" s="15" t="s">
        <v>22</v>
      </c>
      <c r="F2117" s="16"/>
      <c r="G2117" s="17"/>
      <c r="H2117" s="17"/>
    </row>
    <row r="2118" spans="1:8" x14ac:dyDescent="0.25">
      <c r="A2118" s="30">
        <v>463417</v>
      </c>
      <c r="B2118" s="30" t="s">
        <v>4891</v>
      </c>
      <c r="C2118" s="30" t="s">
        <v>5308</v>
      </c>
      <c r="D2118" s="72"/>
      <c r="E2118" s="72"/>
      <c r="F2118" s="78"/>
      <c r="G2118" s="72"/>
      <c r="H2118" s="72"/>
    </row>
    <row r="2119" spans="1:8" x14ac:dyDescent="0.25">
      <c r="A2119" s="14">
        <v>157200</v>
      </c>
      <c r="B2119" s="14" t="s">
        <v>19</v>
      </c>
      <c r="C2119" s="14" t="s">
        <v>1757</v>
      </c>
      <c r="D2119" s="14" t="s">
        <v>120</v>
      </c>
      <c r="E2119" s="15" t="s">
        <v>22</v>
      </c>
      <c r="F2119" s="16"/>
      <c r="G2119" s="17"/>
      <c r="H2119" s="17"/>
    </row>
    <row r="2120" spans="1:8" x14ac:dyDescent="0.25">
      <c r="A2120" s="14">
        <v>157300</v>
      </c>
      <c r="B2120" s="14" t="s">
        <v>19</v>
      </c>
      <c r="C2120" s="14" t="s">
        <v>1758</v>
      </c>
      <c r="D2120" s="14" t="s">
        <v>120</v>
      </c>
      <c r="E2120" s="15" t="s">
        <v>22</v>
      </c>
      <c r="F2120" s="16"/>
      <c r="G2120" s="17"/>
      <c r="H2120" s="17"/>
    </row>
    <row r="2121" spans="1:8" x14ac:dyDescent="0.25">
      <c r="A2121" s="14">
        <v>157350</v>
      </c>
      <c r="B2121" s="14" t="s">
        <v>19</v>
      </c>
      <c r="C2121" s="14" t="s">
        <v>1759</v>
      </c>
      <c r="D2121" s="14" t="s">
        <v>120</v>
      </c>
      <c r="E2121" s="15" t="s">
        <v>27</v>
      </c>
      <c r="F2121" s="16"/>
      <c r="G2121" s="17"/>
      <c r="H2121" s="17"/>
    </row>
    <row r="2122" spans="1:8" x14ac:dyDescent="0.25">
      <c r="A2122" s="30">
        <v>463418</v>
      </c>
      <c r="B2122" s="30" t="s">
        <v>4891</v>
      </c>
      <c r="C2122" s="30" t="s">
        <v>5309</v>
      </c>
      <c r="D2122" s="72"/>
      <c r="E2122" s="72"/>
      <c r="F2122" s="78"/>
      <c r="G2122" s="72"/>
      <c r="H2122" s="72"/>
    </row>
    <row r="2123" spans="1:8" s="22" customFormat="1" x14ac:dyDescent="0.25">
      <c r="A2123" s="14">
        <v>157400</v>
      </c>
      <c r="B2123" s="14" t="s">
        <v>19</v>
      </c>
      <c r="C2123" s="14" t="s">
        <v>1760</v>
      </c>
      <c r="D2123" s="14" t="s">
        <v>123</v>
      </c>
      <c r="E2123" s="15" t="s">
        <v>22</v>
      </c>
      <c r="F2123" s="16"/>
      <c r="G2123" s="17"/>
      <c r="H2123" s="17"/>
    </row>
    <row r="2124" spans="1:8" x14ac:dyDescent="0.25">
      <c r="A2124" s="14">
        <v>157500</v>
      </c>
      <c r="B2124" s="14" t="s">
        <v>19</v>
      </c>
      <c r="C2124" s="14" t="s">
        <v>1761</v>
      </c>
      <c r="D2124" s="14" t="s">
        <v>123</v>
      </c>
      <c r="E2124" s="15" t="s">
        <v>27</v>
      </c>
      <c r="F2124" s="16"/>
      <c r="G2124" s="17"/>
      <c r="H2124" s="17"/>
    </row>
    <row r="2125" spans="1:8" x14ac:dyDescent="0.25">
      <c r="A2125" s="14">
        <v>157530</v>
      </c>
      <c r="B2125" s="14" t="s">
        <v>19</v>
      </c>
      <c r="C2125" s="14" t="s">
        <v>1762</v>
      </c>
      <c r="D2125" s="14" t="s">
        <v>123</v>
      </c>
      <c r="E2125" s="15"/>
      <c r="F2125" s="16" t="s">
        <v>53</v>
      </c>
      <c r="G2125" s="17"/>
      <c r="H2125" s="17"/>
    </row>
    <row r="2126" spans="1:8" x14ac:dyDescent="0.25">
      <c r="A2126" s="18">
        <v>157560</v>
      </c>
      <c r="B2126" s="18" t="s">
        <v>66</v>
      </c>
      <c r="C2126" s="18" t="s">
        <v>1763</v>
      </c>
      <c r="D2126" s="18" t="s">
        <v>123</v>
      </c>
      <c r="E2126" s="19"/>
      <c r="F2126" s="20" t="s">
        <v>53</v>
      </c>
      <c r="G2126" s="21" t="s">
        <v>1762</v>
      </c>
      <c r="H2126" s="21">
        <v>157530</v>
      </c>
    </row>
    <row r="2127" spans="1:8" x14ac:dyDescent="0.25">
      <c r="A2127" s="14">
        <v>157600</v>
      </c>
      <c r="B2127" s="14" t="s">
        <v>19</v>
      </c>
      <c r="C2127" s="14" t="s">
        <v>1764</v>
      </c>
      <c r="D2127" s="14" t="s">
        <v>123</v>
      </c>
      <c r="E2127" s="15"/>
      <c r="F2127" s="16" t="s">
        <v>53</v>
      </c>
      <c r="G2127" s="17"/>
      <c r="H2127" s="17"/>
    </row>
    <row r="2128" spans="1:8" x14ac:dyDescent="0.25">
      <c r="A2128" s="14">
        <v>158050</v>
      </c>
      <c r="B2128" s="14" t="s">
        <v>19</v>
      </c>
      <c r="C2128" s="14" t="s">
        <v>1765</v>
      </c>
      <c r="D2128" s="14" t="s">
        <v>123</v>
      </c>
      <c r="E2128" s="15"/>
      <c r="F2128" s="16" t="s">
        <v>53</v>
      </c>
      <c r="G2128" s="17" t="s">
        <v>1766</v>
      </c>
      <c r="H2128" s="17">
        <v>158500</v>
      </c>
    </row>
    <row r="2129" spans="1:8" x14ac:dyDescent="0.25">
      <c r="A2129" s="14">
        <v>158100</v>
      </c>
      <c r="B2129" s="14" t="s">
        <v>19</v>
      </c>
      <c r="C2129" s="14" t="s">
        <v>1767</v>
      </c>
      <c r="D2129" s="14" t="s">
        <v>123</v>
      </c>
      <c r="E2129" s="15"/>
      <c r="F2129" s="16" t="s">
        <v>53</v>
      </c>
      <c r="G2129" s="17" t="s">
        <v>1766</v>
      </c>
      <c r="H2129" s="17">
        <v>158500</v>
      </c>
    </row>
    <row r="2130" spans="1:8" s="22" customFormat="1" x14ac:dyDescent="0.25">
      <c r="A2130" s="14">
        <v>158200</v>
      </c>
      <c r="B2130" s="14" t="s">
        <v>19</v>
      </c>
      <c r="C2130" s="14" t="s">
        <v>1768</v>
      </c>
      <c r="D2130" s="14" t="s">
        <v>123</v>
      </c>
      <c r="E2130" s="15" t="s">
        <v>22</v>
      </c>
      <c r="F2130" s="16"/>
      <c r="G2130" s="17"/>
      <c r="H2130" s="17"/>
    </row>
    <row r="2131" spans="1:8" x14ac:dyDescent="0.25">
      <c r="A2131" s="14">
        <v>158400</v>
      </c>
      <c r="B2131" s="14" t="s">
        <v>19</v>
      </c>
      <c r="C2131" s="14" t="s">
        <v>1769</v>
      </c>
      <c r="D2131" s="14" t="s">
        <v>123</v>
      </c>
      <c r="E2131" s="15" t="s">
        <v>27</v>
      </c>
      <c r="F2131" s="16"/>
      <c r="G2131" s="17"/>
      <c r="H2131" s="17"/>
    </row>
    <row r="2132" spans="1:8" x14ac:dyDescent="0.25">
      <c r="A2132" s="14">
        <v>158490</v>
      </c>
      <c r="B2132" s="14" t="s">
        <v>19</v>
      </c>
      <c r="C2132" s="14" t="s">
        <v>1770</v>
      </c>
      <c r="D2132" s="14" t="s">
        <v>123</v>
      </c>
      <c r="E2132" s="15" t="s">
        <v>22</v>
      </c>
      <c r="F2132" s="16"/>
      <c r="G2132" s="17" t="s">
        <v>1766</v>
      </c>
      <c r="H2132" s="17">
        <v>158500</v>
      </c>
    </row>
    <row r="2133" spans="1:8" x14ac:dyDescent="0.25">
      <c r="A2133" s="14">
        <v>158500</v>
      </c>
      <c r="B2133" s="14" t="s">
        <v>63</v>
      </c>
      <c r="C2133" s="14" t="s">
        <v>1766</v>
      </c>
      <c r="D2133" s="14" t="s">
        <v>123</v>
      </c>
      <c r="E2133" s="15" t="s">
        <v>22</v>
      </c>
      <c r="F2133" s="16"/>
      <c r="G2133" s="17"/>
      <c r="H2133" s="17"/>
    </row>
    <row r="2134" spans="1:8" x14ac:dyDescent="0.25">
      <c r="A2134" s="14">
        <v>158600</v>
      </c>
      <c r="B2134" s="14" t="s">
        <v>19</v>
      </c>
      <c r="C2134" s="14" t="s">
        <v>1771</v>
      </c>
      <c r="D2134" s="14" t="s">
        <v>123</v>
      </c>
      <c r="E2134" s="15" t="s">
        <v>27</v>
      </c>
      <c r="F2134" s="16"/>
      <c r="G2134" s="17" t="s">
        <v>1766</v>
      </c>
      <c r="H2134" s="17">
        <v>158500</v>
      </c>
    </row>
    <row r="2135" spans="1:8" x14ac:dyDescent="0.25">
      <c r="A2135" s="14">
        <v>158700</v>
      </c>
      <c r="B2135" s="14" t="s">
        <v>19</v>
      </c>
      <c r="C2135" s="14" t="s">
        <v>1772</v>
      </c>
      <c r="D2135" s="14" t="s">
        <v>123</v>
      </c>
      <c r="E2135" s="15" t="s">
        <v>22</v>
      </c>
      <c r="F2135" s="16"/>
      <c r="G2135" s="17"/>
      <c r="H2135" s="17"/>
    </row>
    <row r="2136" spans="1:8" x14ac:dyDescent="0.25">
      <c r="A2136" s="30">
        <v>463419</v>
      </c>
      <c r="B2136" s="30" t="s">
        <v>4891</v>
      </c>
      <c r="C2136" s="30" t="s">
        <v>5310</v>
      </c>
      <c r="D2136" s="72"/>
      <c r="E2136" s="72"/>
      <c r="F2136" s="78"/>
      <c r="G2136" s="72"/>
      <c r="H2136" s="72"/>
    </row>
    <row r="2137" spans="1:8" x14ac:dyDescent="0.25">
      <c r="A2137" s="14">
        <v>158800</v>
      </c>
      <c r="B2137" s="14" t="s">
        <v>19</v>
      </c>
      <c r="C2137" s="14" t="s">
        <v>1773</v>
      </c>
      <c r="D2137" s="14" t="s">
        <v>1774</v>
      </c>
      <c r="E2137" s="15" t="s">
        <v>22</v>
      </c>
      <c r="F2137" s="16"/>
      <c r="G2137" s="17"/>
      <c r="H2137" s="17"/>
    </row>
    <row r="2138" spans="1:8" x14ac:dyDescent="0.25">
      <c r="A2138" s="30">
        <v>463420</v>
      </c>
      <c r="B2138" s="30" t="s">
        <v>4891</v>
      </c>
      <c r="C2138" s="30" t="s">
        <v>5311</v>
      </c>
      <c r="D2138" s="72"/>
      <c r="E2138" s="72"/>
      <c r="F2138" s="78"/>
      <c r="G2138" s="72"/>
      <c r="H2138" s="72"/>
    </row>
    <row r="2139" spans="1:8" x14ac:dyDescent="0.25">
      <c r="A2139" s="14">
        <v>158850</v>
      </c>
      <c r="B2139" s="14" t="s">
        <v>19</v>
      </c>
      <c r="C2139" s="14" t="s">
        <v>1775</v>
      </c>
      <c r="D2139" s="14" t="s">
        <v>1207</v>
      </c>
      <c r="E2139" s="15" t="s">
        <v>24</v>
      </c>
      <c r="F2139" s="16"/>
      <c r="G2139" s="17"/>
      <c r="H2139" s="17"/>
    </row>
    <row r="2140" spans="1:8" x14ac:dyDescent="0.25">
      <c r="A2140" s="30">
        <v>463421</v>
      </c>
      <c r="B2140" s="30" t="s">
        <v>4891</v>
      </c>
      <c r="C2140" s="30" t="s">
        <v>5312</v>
      </c>
      <c r="D2140" s="72"/>
      <c r="E2140" s="72"/>
      <c r="F2140" s="78"/>
      <c r="G2140" s="72"/>
      <c r="H2140" s="72"/>
    </row>
    <row r="2141" spans="1:8" x14ac:dyDescent="0.25">
      <c r="A2141" s="14">
        <v>158900</v>
      </c>
      <c r="B2141" s="14" t="s">
        <v>19</v>
      </c>
      <c r="C2141" s="14" t="s">
        <v>1776</v>
      </c>
      <c r="D2141" s="14" t="s">
        <v>123</v>
      </c>
      <c r="E2141" s="15" t="s">
        <v>27</v>
      </c>
      <c r="F2141" s="16"/>
      <c r="G2141" s="17"/>
      <c r="H2141" s="17"/>
    </row>
    <row r="2142" spans="1:8" x14ac:dyDescent="0.25">
      <c r="A2142" s="30">
        <v>463422</v>
      </c>
      <c r="B2142" s="30" t="s">
        <v>4891</v>
      </c>
      <c r="C2142" s="30" t="s">
        <v>5313</v>
      </c>
      <c r="D2142" s="72"/>
      <c r="E2142" s="72"/>
      <c r="F2142" s="78"/>
      <c r="G2142" s="72"/>
      <c r="H2142" s="72"/>
    </row>
    <row r="2143" spans="1:8" x14ac:dyDescent="0.25">
      <c r="A2143" s="14">
        <v>159000</v>
      </c>
      <c r="B2143" s="14" t="s">
        <v>19</v>
      </c>
      <c r="C2143" s="14" t="s">
        <v>1777</v>
      </c>
      <c r="D2143" s="14" t="s">
        <v>1778</v>
      </c>
      <c r="E2143" s="15" t="s">
        <v>22</v>
      </c>
      <c r="F2143" s="16"/>
      <c r="G2143" s="17"/>
      <c r="H2143" s="17"/>
    </row>
    <row r="2144" spans="1:8" x14ac:dyDescent="0.25">
      <c r="A2144" s="14">
        <v>159030</v>
      </c>
      <c r="B2144" s="14" t="s">
        <v>19</v>
      </c>
      <c r="C2144" s="14" t="s">
        <v>1779</v>
      </c>
      <c r="D2144" s="14" t="s">
        <v>1778</v>
      </c>
      <c r="E2144" s="15" t="s">
        <v>24</v>
      </c>
      <c r="F2144" s="16"/>
      <c r="G2144" s="17"/>
      <c r="H2144" s="17"/>
    </row>
    <row r="2145" spans="1:8" x14ac:dyDescent="0.25">
      <c r="A2145" s="14">
        <v>159050</v>
      </c>
      <c r="B2145" s="14" t="s">
        <v>19</v>
      </c>
      <c r="C2145" s="14" t="s">
        <v>1780</v>
      </c>
      <c r="D2145" s="14" t="s">
        <v>1778</v>
      </c>
      <c r="E2145" s="15" t="s">
        <v>27</v>
      </c>
      <c r="F2145" s="16"/>
      <c r="G2145" s="17"/>
      <c r="H2145" s="17"/>
    </row>
    <row r="2146" spans="1:8" x14ac:dyDescent="0.25">
      <c r="A2146" s="14">
        <v>159100</v>
      </c>
      <c r="B2146" s="14" t="s">
        <v>19</v>
      </c>
      <c r="C2146" s="14" t="s">
        <v>1781</v>
      </c>
      <c r="D2146" s="14" t="s">
        <v>1778</v>
      </c>
      <c r="E2146" s="15" t="s">
        <v>22</v>
      </c>
      <c r="F2146" s="16"/>
      <c r="G2146" s="17"/>
      <c r="H2146" s="17"/>
    </row>
    <row r="2147" spans="1:8" x14ac:dyDescent="0.25">
      <c r="A2147" s="14">
        <v>159200</v>
      </c>
      <c r="B2147" s="14" t="s">
        <v>19</v>
      </c>
      <c r="C2147" s="14" t="s">
        <v>1782</v>
      </c>
      <c r="D2147" s="14" t="s">
        <v>1778</v>
      </c>
      <c r="E2147" s="15"/>
      <c r="F2147" s="16" t="s">
        <v>53</v>
      </c>
      <c r="G2147" s="17"/>
      <c r="H2147" s="17"/>
    </row>
    <row r="2148" spans="1:8" x14ac:dyDescent="0.25">
      <c r="A2148" s="30">
        <v>463423</v>
      </c>
      <c r="B2148" s="30" t="s">
        <v>4891</v>
      </c>
      <c r="C2148" s="30" t="s">
        <v>5314</v>
      </c>
      <c r="D2148" s="72"/>
      <c r="E2148" s="72"/>
      <c r="F2148" s="78"/>
      <c r="G2148" s="72"/>
      <c r="H2148" s="72"/>
    </row>
    <row r="2149" spans="1:8" x14ac:dyDescent="0.25">
      <c r="A2149" s="14">
        <v>159300</v>
      </c>
      <c r="B2149" s="14" t="s">
        <v>19</v>
      </c>
      <c r="C2149" s="14" t="s">
        <v>1783</v>
      </c>
      <c r="D2149" s="14" t="s">
        <v>46</v>
      </c>
      <c r="E2149" s="15" t="s">
        <v>22</v>
      </c>
      <c r="F2149" s="16"/>
      <c r="G2149" s="17"/>
      <c r="H2149" s="17"/>
    </row>
    <row r="2150" spans="1:8" x14ac:dyDescent="0.25">
      <c r="A2150" s="30">
        <v>463424</v>
      </c>
      <c r="B2150" s="30" t="s">
        <v>4891</v>
      </c>
      <c r="C2150" s="30" t="s">
        <v>5315</v>
      </c>
      <c r="D2150" s="72"/>
      <c r="E2150" s="72"/>
      <c r="F2150" s="78"/>
      <c r="G2150" s="72"/>
      <c r="H2150" s="72"/>
    </row>
    <row r="2151" spans="1:8" x14ac:dyDescent="0.25">
      <c r="A2151" s="14">
        <v>159400</v>
      </c>
      <c r="B2151" s="14" t="s">
        <v>19</v>
      </c>
      <c r="C2151" s="14" t="s">
        <v>1784</v>
      </c>
      <c r="D2151" s="14" t="s">
        <v>31</v>
      </c>
      <c r="E2151" s="15" t="s">
        <v>22</v>
      </c>
      <c r="F2151" s="16"/>
      <c r="G2151" s="17"/>
      <c r="H2151" s="17"/>
    </row>
    <row r="2152" spans="1:8" x14ac:dyDescent="0.25">
      <c r="A2152" s="14">
        <v>159500</v>
      </c>
      <c r="B2152" s="14" t="s">
        <v>19</v>
      </c>
      <c r="C2152" s="14" t="s">
        <v>1785</v>
      </c>
      <c r="D2152" s="14" t="s">
        <v>31</v>
      </c>
      <c r="E2152" s="15"/>
      <c r="F2152" s="16" t="s">
        <v>53</v>
      </c>
      <c r="G2152" s="17"/>
      <c r="H2152" s="17"/>
    </row>
    <row r="2153" spans="1:8" x14ac:dyDescent="0.25">
      <c r="A2153" s="14">
        <v>159600</v>
      </c>
      <c r="B2153" s="14" t="s">
        <v>19</v>
      </c>
      <c r="C2153" s="14" t="s">
        <v>1786</v>
      </c>
      <c r="D2153" s="14" t="s">
        <v>31</v>
      </c>
      <c r="E2153" s="15" t="s">
        <v>22</v>
      </c>
      <c r="F2153" s="16"/>
      <c r="G2153" s="17"/>
      <c r="H2153" s="17"/>
    </row>
    <row r="2154" spans="1:8" x14ac:dyDescent="0.25">
      <c r="A2154" s="14">
        <v>159700</v>
      </c>
      <c r="B2154" s="14" t="s">
        <v>19</v>
      </c>
      <c r="C2154" s="14" t="s">
        <v>1787</v>
      </c>
      <c r="D2154" s="14" t="s">
        <v>31</v>
      </c>
      <c r="E2154" s="15" t="s">
        <v>27</v>
      </c>
      <c r="F2154" s="16"/>
      <c r="G2154" s="17" t="s">
        <v>1788</v>
      </c>
      <c r="H2154" s="17">
        <v>160610</v>
      </c>
    </row>
    <row r="2155" spans="1:8" x14ac:dyDescent="0.25">
      <c r="A2155" s="14">
        <v>159800</v>
      </c>
      <c r="B2155" s="14" t="s">
        <v>19</v>
      </c>
      <c r="C2155" s="14" t="s">
        <v>1789</v>
      </c>
      <c r="D2155" s="14" t="s">
        <v>31</v>
      </c>
      <c r="E2155" s="15" t="s">
        <v>22</v>
      </c>
      <c r="F2155" s="16"/>
      <c r="G2155" s="17"/>
      <c r="H2155" s="17"/>
    </row>
    <row r="2156" spans="1:8" x14ac:dyDescent="0.25">
      <c r="A2156" s="14">
        <v>159850</v>
      </c>
      <c r="B2156" s="14" t="s">
        <v>19</v>
      </c>
      <c r="C2156" s="14" t="s">
        <v>1790</v>
      </c>
      <c r="D2156" s="14" t="s">
        <v>31</v>
      </c>
      <c r="E2156" s="15" t="s">
        <v>27</v>
      </c>
      <c r="F2156" s="16"/>
      <c r="G2156" s="17"/>
      <c r="H2156" s="17"/>
    </row>
    <row r="2157" spans="1:8" x14ac:dyDescent="0.25">
      <c r="A2157" s="14">
        <v>159900</v>
      </c>
      <c r="B2157" s="14" t="s">
        <v>19</v>
      </c>
      <c r="C2157" s="14" t="s">
        <v>1791</v>
      </c>
      <c r="D2157" s="14" t="s">
        <v>31</v>
      </c>
      <c r="E2157" s="15" t="s">
        <v>22</v>
      </c>
      <c r="F2157" s="16"/>
      <c r="G2157" s="17"/>
      <c r="H2157" s="17"/>
    </row>
    <row r="2158" spans="1:8" x14ac:dyDescent="0.25">
      <c r="A2158" s="14">
        <v>159950</v>
      </c>
      <c r="B2158" s="14" t="s">
        <v>19</v>
      </c>
      <c r="C2158" s="14" t="s">
        <v>1792</v>
      </c>
      <c r="D2158" s="14" t="s">
        <v>31</v>
      </c>
      <c r="E2158" s="15" t="s">
        <v>735</v>
      </c>
      <c r="F2158" s="16"/>
      <c r="G2158" s="17"/>
      <c r="H2158" s="17"/>
    </row>
    <row r="2159" spans="1:8" x14ac:dyDescent="0.25">
      <c r="A2159" s="14">
        <v>160000</v>
      </c>
      <c r="B2159" s="14" t="s">
        <v>19</v>
      </c>
      <c r="C2159" s="14" t="s">
        <v>1793</v>
      </c>
      <c r="D2159" s="14" t="s">
        <v>31</v>
      </c>
      <c r="E2159" s="15" t="s">
        <v>107</v>
      </c>
      <c r="F2159" s="16"/>
      <c r="G2159" s="17"/>
      <c r="H2159" s="17"/>
    </row>
    <row r="2160" spans="1:8" x14ac:dyDescent="0.25">
      <c r="A2160" s="14">
        <v>160100</v>
      </c>
      <c r="B2160" s="14" t="s">
        <v>19</v>
      </c>
      <c r="C2160" s="14" t="s">
        <v>1794</v>
      </c>
      <c r="D2160" s="14" t="s">
        <v>31</v>
      </c>
      <c r="E2160" s="15" t="s">
        <v>107</v>
      </c>
      <c r="F2160" s="16"/>
      <c r="G2160" s="17"/>
      <c r="H2160" s="17"/>
    </row>
    <row r="2161" spans="1:8" x14ac:dyDescent="0.25">
      <c r="A2161" s="14">
        <v>160200</v>
      </c>
      <c r="B2161" s="14" t="s">
        <v>19</v>
      </c>
      <c r="C2161" s="14" t="s">
        <v>1795</v>
      </c>
      <c r="D2161" s="14" t="s">
        <v>31</v>
      </c>
      <c r="E2161" s="15" t="s">
        <v>107</v>
      </c>
      <c r="F2161" s="16"/>
      <c r="G2161" s="17"/>
      <c r="H2161" s="17"/>
    </row>
    <row r="2162" spans="1:8" x14ac:dyDescent="0.25">
      <c r="A2162" s="14">
        <v>160300</v>
      </c>
      <c r="B2162" s="14" t="s">
        <v>19</v>
      </c>
      <c r="C2162" s="14" t="s">
        <v>1796</v>
      </c>
      <c r="D2162" s="14" t="s">
        <v>31</v>
      </c>
      <c r="E2162" s="15" t="s">
        <v>27</v>
      </c>
      <c r="F2162" s="16"/>
      <c r="G2162" s="17" t="s">
        <v>1788</v>
      </c>
      <c r="H2162" s="17">
        <v>160610</v>
      </c>
    </row>
    <row r="2163" spans="1:8" x14ac:dyDescent="0.25">
      <c r="A2163" s="14">
        <v>160400</v>
      </c>
      <c r="B2163" s="14" t="s">
        <v>19</v>
      </c>
      <c r="C2163" s="14" t="s">
        <v>1797</v>
      </c>
      <c r="D2163" s="14" t="s">
        <v>31</v>
      </c>
      <c r="E2163" s="15" t="s">
        <v>27</v>
      </c>
      <c r="F2163" s="16"/>
      <c r="G2163" s="17"/>
      <c r="H2163" s="17"/>
    </row>
    <row r="2164" spans="1:8" x14ac:dyDescent="0.25">
      <c r="A2164" s="14">
        <v>160610</v>
      </c>
      <c r="B2164" s="14" t="s">
        <v>63</v>
      </c>
      <c r="C2164" s="14" t="s">
        <v>1788</v>
      </c>
      <c r="D2164" s="14" t="s">
        <v>31</v>
      </c>
      <c r="E2164" s="15" t="s">
        <v>27</v>
      </c>
      <c r="F2164" s="16"/>
      <c r="G2164" s="17"/>
      <c r="H2164" s="17"/>
    </row>
    <row r="2165" spans="1:8" x14ac:dyDescent="0.25">
      <c r="A2165" s="14">
        <v>160600</v>
      </c>
      <c r="B2165" s="14" t="s">
        <v>19</v>
      </c>
      <c r="C2165" s="14" t="s">
        <v>1798</v>
      </c>
      <c r="D2165" s="14" t="s">
        <v>31</v>
      </c>
      <c r="E2165" s="15" t="s">
        <v>27</v>
      </c>
      <c r="F2165" s="16"/>
      <c r="G2165" s="17" t="s">
        <v>1788</v>
      </c>
      <c r="H2165" s="17">
        <v>160610</v>
      </c>
    </row>
    <row r="2166" spans="1:8" x14ac:dyDescent="0.25">
      <c r="A2166" s="14">
        <v>160630</v>
      </c>
      <c r="B2166" s="14" t="s">
        <v>19</v>
      </c>
      <c r="C2166" s="14" t="s">
        <v>1799</v>
      </c>
      <c r="D2166" s="14" t="s">
        <v>31</v>
      </c>
      <c r="E2166" s="15" t="s">
        <v>27</v>
      </c>
      <c r="F2166" s="16"/>
      <c r="G2166" s="17" t="s">
        <v>1788</v>
      </c>
      <c r="H2166" s="17">
        <v>160610</v>
      </c>
    </row>
    <row r="2167" spans="1:8" x14ac:dyDescent="0.25">
      <c r="A2167" s="14">
        <v>160650</v>
      </c>
      <c r="B2167" s="14" t="s">
        <v>19</v>
      </c>
      <c r="C2167" s="14" t="s">
        <v>1800</v>
      </c>
      <c r="D2167" s="14" t="s">
        <v>31</v>
      </c>
      <c r="E2167" s="15" t="s">
        <v>24</v>
      </c>
      <c r="F2167" s="16"/>
      <c r="G2167" s="17"/>
      <c r="H2167" s="17"/>
    </row>
    <row r="2168" spans="1:8" x14ac:dyDescent="0.25">
      <c r="A2168" s="14">
        <v>160700</v>
      </c>
      <c r="B2168" s="14" t="s">
        <v>19</v>
      </c>
      <c r="C2168" s="14" t="s">
        <v>1801</v>
      </c>
      <c r="D2168" s="14" t="s">
        <v>31</v>
      </c>
      <c r="E2168" s="15" t="s">
        <v>27</v>
      </c>
      <c r="F2168" s="16"/>
      <c r="G2168" s="17"/>
      <c r="H2168" s="17"/>
    </row>
    <row r="2169" spans="1:8" x14ac:dyDescent="0.25">
      <c r="A2169" s="14">
        <v>160800</v>
      </c>
      <c r="B2169" s="14" t="s">
        <v>19</v>
      </c>
      <c r="C2169" s="14" t="s">
        <v>1802</v>
      </c>
      <c r="D2169" s="14" t="s">
        <v>31</v>
      </c>
      <c r="E2169" s="15" t="s">
        <v>22</v>
      </c>
      <c r="F2169" s="16"/>
      <c r="G2169" s="17"/>
      <c r="H2169" s="17"/>
    </row>
    <row r="2170" spans="1:8" x14ac:dyDescent="0.25">
      <c r="A2170" s="14">
        <v>160900</v>
      </c>
      <c r="B2170" s="14" t="s">
        <v>19</v>
      </c>
      <c r="C2170" s="14" t="s">
        <v>1803</v>
      </c>
      <c r="D2170" s="14" t="s">
        <v>31</v>
      </c>
      <c r="E2170" s="15" t="s">
        <v>107</v>
      </c>
      <c r="F2170" s="16"/>
      <c r="G2170" s="17"/>
      <c r="H2170" s="17"/>
    </row>
    <row r="2171" spans="1:8" x14ac:dyDescent="0.25">
      <c r="A2171" s="14">
        <v>161000</v>
      </c>
      <c r="B2171" s="14" t="s">
        <v>19</v>
      </c>
      <c r="C2171" s="14" t="s">
        <v>1804</v>
      </c>
      <c r="D2171" s="14" t="s">
        <v>31</v>
      </c>
      <c r="E2171" s="15" t="s">
        <v>22</v>
      </c>
      <c r="F2171" s="16"/>
      <c r="G2171" s="17"/>
      <c r="H2171" s="17"/>
    </row>
    <row r="2172" spans="1:8" x14ac:dyDescent="0.25">
      <c r="A2172" s="14">
        <v>161100</v>
      </c>
      <c r="B2172" s="14" t="s">
        <v>19</v>
      </c>
      <c r="C2172" s="14" t="s">
        <v>1805</v>
      </c>
      <c r="D2172" s="14" t="s">
        <v>31</v>
      </c>
      <c r="E2172" s="15" t="s">
        <v>27</v>
      </c>
      <c r="F2172" s="16"/>
      <c r="G2172" s="17" t="s">
        <v>1788</v>
      </c>
      <c r="H2172" s="17">
        <v>160610</v>
      </c>
    </row>
    <row r="2173" spans="1:8" x14ac:dyDescent="0.25">
      <c r="A2173" s="14">
        <v>161200</v>
      </c>
      <c r="B2173" s="14" t="s">
        <v>19</v>
      </c>
      <c r="C2173" s="14" t="s">
        <v>1806</v>
      </c>
      <c r="D2173" s="14" t="s">
        <v>31</v>
      </c>
      <c r="E2173" s="15" t="s">
        <v>27</v>
      </c>
      <c r="F2173" s="16"/>
      <c r="G2173" s="17"/>
      <c r="H2173" s="17"/>
    </row>
    <row r="2174" spans="1:8" x14ac:dyDescent="0.25">
      <c r="A2174" s="14">
        <v>161250</v>
      </c>
      <c r="B2174" s="14" t="s">
        <v>19</v>
      </c>
      <c r="C2174" s="14" t="s">
        <v>1807</v>
      </c>
      <c r="D2174" s="14" t="s">
        <v>31</v>
      </c>
      <c r="E2174" s="15" t="s">
        <v>22</v>
      </c>
      <c r="F2174" s="16"/>
      <c r="G2174" s="17"/>
      <c r="H2174" s="17"/>
    </row>
    <row r="2175" spans="1:8" s="22" customFormat="1" x14ac:dyDescent="0.25">
      <c r="A2175" s="18">
        <v>161300</v>
      </c>
      <c r="B2175" s="18" t="s">
        <v>66</v>
      </c>
      <c r="C2175" s="18" t="s">
        <v>1808</v>
      </c>
      <c r="D2175" s="18" t="s">
        <v>31</v>
      </c>
      <c r="E2175" s="19" t="s">
        <v>22</v>
      </c>
      <c r="F2175" s="20"/>
      <c r="G2175" s="21" t="s">
        <v>1807</v>
      </c>
      <c r="H2175" s="21">
        <v>161250</v>
      </c>
    </row>
    <row r="2176" spans="1:8" x14ac:dyDescent="0.25">
      <c r="A2176" s="14">
        <v>161430</v>
      </c>
      <c r="B2176" s="14" t="s">
        <v>19</v>
      </c>
      <c r="C2176" s="14" t="s">
        <v>1809</v>
      </c>
      <c r="D2176" s="14" t="s">
        <v>31</v>
      </c>
      <c r="E2176" s="15" t="s">
        <v>27</v>
      </c>
      <c r="F2176" s="16"/>
      <c r="G2176" s="17" t="s">
        <v>1788</v>
      </c>
      <c r="H2176" s="17">
        <v>160610</v>
      </c>
    </row>
    <row r="2177" spans="1:8" x14ac:dyDescent="0.25">
      <c r="A2177" s="14">
        <v>161460</v>
      </c>
      <c r="B2177" s="14" t="s">
        <v>19</v>
      </c>
      <c r="C2177" s="14" t="s">
        <v>1810</v>
      </c>
      <c r="D2177" s="14" t="s">
        <v>31</v>
      </c>
      <c r="E2177" s="15" t="s">
        <v>27</v>
      </c>
      <c r="F2177" s="16"/>
      <c r="G2177" s="17" t="s">
        <v>1788</v>
      </c>
      <c r="H2177" s="17">
        <v>160610</v>
      </c>
    </row>
    <row r="2178" spans="1:8" x14ac:dyDescent="0.25">
      <c r="A2178" s="14">
        <v>161500</v>
      </c>
      <c r="B2178" s="14" t="s">
        <v>19</v>
      </c>
      <c r="C2178" s="14" t="s">
        <v>1811</v>
      </c>
      <c r="D2178" s="14" t="s">
        <v>31</v>
      </c>
      <c r="E2178" s="15"/>
      <c r="F2178" s="16" t="s">
        <v>53</v>
      </c>
      <c r="G2178" s="17"/>
      <c r="H2178" s="17"/>
    </row>
    <row r="2179" spans="1:8" x14ac:dyDescent="0.25">
      <c r="A2179" s="14">
        <v>161600</v>
      </c>
      <c r="B2179" s="14" t="s">
        <v>19</v>
      </c>
      <c r="C2179" s="14" t="s">
        <v>1812</v>
      </c>
      <c r="D2179" s="14" t="s">
        <v>31</v>
      </c>
      <c r="E2179" s="15" t="s">
        <v>22</v>
      </c>
      <c r="F2179" s="16"/>
      <c r="G2179" s="17"/>
      <c r="H2179" s="17"/>
    </row>
    <row r="2180" spans="1:8" x14ac:dyDescent="0.25">
      <c r="A2180" s="14">
        <v>161700</v>
      </c>
      <c r="B2180" s="14" t="s">
        <v>19</v>
      </c>
      <c r="C2180" s="14" t="s">
        <v>1813</v>
      </c>
      <c r="D2180" s="14" t="s">
        <v>31</v>
      </c>
      <c r="E2180" s="15"/>
      <c r="F2180" s="16" t="s">
        <v>53</v>
      </c>
      <c r="G2180" s="17"/>
      <c r="H2180" s="17"/>
    </row>
    <row r="2181" spans="1:8" x14ac:dyDescent="0.25">
      <c r="A2181" s="14">
        <v>161800</v>
      </c>
      <c r="B2181" s="14" t="s">
        <v>19</v>
      </c>
      <c r="C2181" s="14" t="s">
        <v>1814</v>
      </c>
      <c r="D2181" s="14" t="s">
        <v>31</v>
      </c>
      <c r="E2181" s="15" t="s">
        <v>22</v>
      </c>
      <c r="F2181" s="16"/>
      <c r="G2181" s="17"/>
      <c r="H2181" s="17"/>
    </row>
    <row r="2182" spans="1:8" x14ac:dyDescent="0.25">
      <c r="A2182" s="14">
        <v>161900</v>
      </c>
      <c r="B2182" s="14" t="s">
        <v>19</v>
      </c>
      <c r="C2182" s="14" t="s">
        <v>1815</v>
      </c>
      <c r="D2182" s="14" t="s">
        <v>31</v>
      </c>
      <c r="E2182" s="15" t="s">
        <v>27</v>
      </c>
      <c r="F2182" s="16"/>
      <c r="G2182" s="17"/>
      <c r="H2182" s="17"/>
    </row>
    <row r="2183" spans="1:8" x14ac:dyDescent="0.25">
      <c r="A2183" s="35">
        <v>464266</v>
      </c>
      <c r="B2183" s="35" t="s">
        <v>4891</v>
      </c>
      <c r="C2183" s="35" t="s">
        <v>31</v>
      </c>
      <c r="D2183" s="72"/>
      <c r="E2183" s="72"/>
      <c r="F2183" s="78"/>
      <c r="G2183" s="72"/>
      <c r="H2183" s="72"/>
    </row>
    <row r="2184" spans="1:8" x14ac:dyDescent="0.25">
      <c r="A2184" s="30">
        <v>463425</v>
      </c>
      <c r="B2184" s="30" t="s">
        <v>4891</v>
      </c>
      <c r="C2184" s="30" t="s">
        <v>5316</v>
      </c>
      <c r="D2184" s="72"/>
      <c r="E2184" s="72"/>
      <c r="F2184" s="78"/>
      <c r="G2184" s="72"/>
      <c r="H2184" s="72"/>
    </row>
    <row r="2185" spans="1:8" x14ac:dyDescent="0.25">
      <c r="A2185" s="14">
        <v>162000</v>
      </c>
      <c r="B2185" s="14" t="s">
        <v>19</v>
      </c>
      <c r="C2185" s="14" t="s">
        <v>1816</v>
      </c>
      <c r="D2185" s="14" t="s">
        <v>684</v>
      </c>
      <c r="E2185" s="15" t="s">
        <v>22</v>
      </c>
      <c r="F2185" s="16"/>
      <c r="G2185" s="17"/>
      <c r="H2185" s="17"/>
    </row>
    <row r="2186" spans="1:8" x14ac:dyDescent="0.25">
      <c r="A2186" s="14">
        <v>162200</v>
      </c>
      <c r="B2186" s="14" t="s">
        <v>19</v>
      </c>
      <c r="C2186" s="14" t="s">
        <v>1817</v>
      </c>
      <c r="D2186" s="14" t="s">
        <v>684</v>
      </c>
      <c r="E2186" s="15" t="s">
        <v>22</v>
      </c>
      <c r="F2186" s="16"/>
      <c r="G2186" s="17"/>
      <c r="H2186" s="17"/>
    </row>
    <row r="2187" spans="1:8" x14ac:dyDescent="0.25">
      <c r="A2187" s="14">
        <v>162300</v>
      </c>
      <c r="B2187" s="14" t="s">
        <v>19</v>
      </c>
      <c r="C2187" s="14" t="s">
        <v>1818</v>
      </c>
      <c r="D2187" s="14" t="s">
        <v>684</v>
      </c>
      <c r="E2187" s="15" t="s">
        <v>22</v>
      </c>
      <c r="F2187" s="16"/>
      <c r="G2187" s="17"/>
      <c r="H2187" s="17"/>
    </row>
    <row r="2188" spans="1:8" x14ac:dyDescent="0.25">
      <c r="A2188" s="14">
        <v>162350</v>
      </c>
      <c r="B2188" s="14" t="s">
        <v>19</v>
      </c>
      <c r="C2188" s="14" t="s">
        <v>1819</v>
      </c>
      <c r="D2188" s="14" t="s">
        <v>684</v>
      </c>
      <c r="E2188" s="15"/>
      <c r="F2188" s="16" t="s">
        <v>53</v>
      </c>
      <c r="G2188" s="17"/>
      <c r="H2188" s="17"/>
    </row>
    <row r="2189" spans="1:8" x14ac:dyDescent="0.25">
      <c r="A2189" s="14">
        <v>162500</v>
      </c>
      <c r="B2189" s="14" t="s">
        <v>19</v>
      </c>
      <c r="C2189" s="14" t="s">
        <v>1820</v>
      </c>
      <c r="D2189" s="14" t="s">
        <v>684</v>
      </c>
      <c r="E2189" s="15" t="s">
        <v>22</v>
      </c>
      <c r="F2189" s="16"/>
      <c r="G2189" s="17"/>
      <c r="H2189" s="17"/>
    </row>
    <row r="2190" spans="1:8" x14ac:dyDescent="0.25">
      <c r="A2190" s="14">
        <v>162750</v>
      </c>
      <c r="B2190" s="14" t="s">
        <v>19</v>
      </c>
      <c r="C2190" s="14" t="s">
        <v>1821</v>
      </c>
      <c r="D2190" s="14" t="s">
        <v>684</v>
      </c>
      <c r="E2190" s="15" t="s">
        <v>22</v>
      </c>
      <c r="F2190" s="16"/>
      <c r="G2190" s="17"/>
      <c r="H2190" s="17"/>
    </row>
    <row r="2191" spans="1:8" x14ac:dyDescent="0.25">
      <c r="A2191" s="14">
        <v>163000</v>
      </c>
      <c r="B2191" s="14" t="s">
        <v>19</v>
      </c>
      <c r="C2191" s="14" t="s">
        <v>1822</v>
      </c>
      <c r="D2191" s="14" t="s">
        <v>684</v>
      </c>
      <c r="E2191" s="15" t="s">
        <v>22</v>
      </c>
      <c r="F2191" s="16"/>
      <c r="G2191" s="17"/>
      <c r="H2191" s="17"/>
    </row>
    <row r="2192" spans="1:8" x14ac:dyDescent="0.25">
      <c r="A2192" s="14">
        <v>163100</v>
      </c>
      <c r="B2192" s="14" t="s">
        <v>19</v>
      </c>
      <c r="C2192" s="14" t="s">
        <v>1823</v>
      </c>
      <c r="D2192" s="14" t="s">
        <v>684</v>
      </c>
      <c r="E2192" s="15" t="s">
        <v>22</v>
      </c>
      <c r="F2192" s="16"/>
      <c r="G2192" s="17"/>
      <c r="H2192" s="17"/>
    </row>
    <row r="2193" spans="1:8" x14ac:dyDescent="0.25">
      <c r="A2193" s="14">
        <v>163300</v>
      </c>
      <c r="B2193" s="14" t="s">
        <v>55</v>
      </c>
      <c r="C2193" s="14" t="s">
        <v>1828</v>
      </c>
      <c r="D2193" s="14" t="s">
        <v>684</v>
      </c>
      <c r="E2193" s="15" t="s">
        <v>22</v>
      </c>
      <c r="F2193" s="16"/>
      <c r="G2193" s="17" t="s">
        <v>1824</v>
      </c>
      <c r="H2193" s="17">
        <v>163150</v>
      </c>
    </row>
    <row r="2194" spans="1:8" x14ac:dyDescent="0.25">
      <c r="A2194" s="14">
        <v>163150</v>
      </c>
      <c r="B2194" s="14" t="s">
        <v>19</v>
      </c>
      <c r="C2194" s="14" t="s">
        <v>1824</v>
      </c>
      <c r="D2194" s="14" t="s">
        <v>684</v>
      </c>
      <c r="E2194" s="15" t="s">
        <v>22</v>
      </c>
      <c r="F2194" s="16"/>
      <c r="G2194" s="17" t="s">
        <v>1825</v>
      </c>
      <c r="H2194" s="17">
        <v>163850</v>
      </c>
    </row>
    <row r="2195" spans="1:8" x14ac:dyDescent="0.25">
      <c r="A2195" s="14">
        <v>163200</v>
      </c>
      <c r="B2195" s="14" t="s">
        <v>55</v>
      </c>
      <c r="C2195" s="14" t="s">
        <v>1826</v>
      </c>
      <c r="D2195" s="14" t="s">
        <v>684</v>
      </c>
      <c r="E2195" s="15" t="s">
        <v>22</v>
      </c>
      <c r="F2195" s="16"/>
      <c r="G2195" s="17" t="s">
        <v>1824</v>
      </c>
      <c r="H2195" s="17">
        <v>163150</v>
      </c>
    </row>
    <row r="2196" spans="1:8" x14ac:dyDescent="0.25">
      <c r="A2196" s="14">
        <v>163250</v>
      </c>
      <c r="B2196" s="14" t="s">
        <v>19</v>
      </c>
      <c r="C2196" s="14" t="s">
        <v>1827</v>
      </c>
      <c r="D2196" s="14" t="s">
        <v>684</v>
      </c>
      <c r="E2196" s="15"/>
      <c r="F2196" s="16" t="s">
        <v>53</v>
      </c>
      <c r="G2196" s="17"/>
      <c r="H2196" s="17"/>
    </row>
    <row r="2197" spans="1:8" x14ac:dyDescent="0.25">
      <c r="A2197" s="14">
        <v>163850</v>
      </c>
      <c r="B2197" s="14" t="s">
        <v>63</v>
      </c>
      <c r="C2197" s="14" t="s">
        <v>1825</v>
      </c>
      <c r="D2197" s="14" t="s">
        <v>684</v>
      </c>
      <c r="E2197" s="15" t="s">
        <v>22</v>
      </c>
      <c r="F2197" s="16"/>
      <c r="G2197" s="17"/>
      <c r="H2197" s="17"/>
    </row>
    <row r="2198" spans="1:8" x14ac:dyDescent="0.25">
      <c r="A2198" s="14">
        <v>163450</v>
      </c>
      <c r="B2198" s="14" t="s">
        <v>19</v>
      </c>
      <c r="C2198" s="14" t="s">
        <v>1829</v>
      </c>
      <c r="D2198" s="14" t="s">
        <v>684</v>
      </c>
      <c r="E2198" s="15" t="s">
        <v>22</v>
      </c>
      <c r="F2198" s="16"/>
      <c r="G2198" s="17" t="s">
        <v>1825</v>
      </c>
      <c r="H2198" s="17">
        <v>163850</v>
      </c>
    </row>
    <row r="2199" spans="1:8" x14ac:dyDescent="0.25">
      <c r="A2199" s="14">
        <v>163500</v>
      </c>
      <c r="B2199" s="14" t="s">
        <v>55</v>
      </c>
      <c r="C2199" s="14" t="s">
        <v>1830</v>
      </c>
      <c r="D2199" s="14" t="s">
        <v>684</v>
      </c>
      <c r="E2199" s="15" t="s">
        <v>22</v>
      </c>
      <c r="F2199" s="16"/>
      <c r="G2199" s="17" t="s">
        <v>1829</v>
      </c>
      <c r="H2199" s="17">
        <v>163450</v>
      </c>
    </row>
    <row r="2200" spans="1:8" x14ac:dyDescent="0.25">
      <c r="A2200" s="14">
        <v>163700</v>
      </c>
      <c r="B2200" s="14" t="s">
        <v>55</v>
      </c>
      <c r="C2200" s="14" t="s">
        <v>1831</v>
      </c>
      <c r="D2200" s="14" t="s">
        <v>684</v>
      </c>
      <c r="E2200" s="15" t="s">
        <v>22</v>
      </c>
      <c r="F2200" s="16"/>
      <c r="G2200" s="17" t="s">
        <v>1829</v>
      </c>
      <c r="H2200" s="17">
        <v>163450</v>
      </c>
    </row>
    <row r="2201" spans="1:8" x14ac:dyDescent="0.25">
      <c r="A2201" s="14">
        <v>163800</v>
      </c>
      <c r="B2201" s="14" t="s">
        <v>55</v>
      </c>
      <c r="C2201" s="14" t="s">
        <v>1832</v>
      </c>
      <c r="D2201" s="14" t="s">
        <v>684</v>
      </c>
      <c r="E2201" s="15" t="s">
        <v>22</v>
      </c>
      <c r="F2201" s="16"/>
      <c r="G2201" s="17" t="s">
        <v>1829</v>
      </c>
      <c r="H2201" s="17">
        <v>163450</v>
      </c>
    </row>
    <row r="2202" spans="1:8" x14ac:dyDescent="0.25">
      <c r="A2202" s="14">
        <v>163900</v>
      </c>
      <c r="B2202" s="14" t="s">
        <v>19</v>
      </c>
      <c r="C2202" s="14" t="s">
        <v>1833</v>
      </c>
      <c r="D2202" s="14" t="s">
        <v>684</v>
      </c>
      <c r="E2202" s="15" t="s">
        <v>22</v>
      </c>
      <c r="F2202" s="16"/>
      <c r="G2202" s="17"/>
      <c r="H2202" s="17"/>
    </row>
    <row r="2203" spans="1:8" x14ac:dyDescent="0.25">
      <c r="A2203" s="14">
        <v>164000</v>
      </c>
      <c r="B2203" s="14" t="s">
        <v>19</v>
      </c>
      <c r="C2203" s="14" t="s">
        <v>1834</v>
      </c>
      <c r="D2203" s="14" t="s">
        <v>684</v>
      </c>
      <c r="E2203" s="15" t="s">
        <v>22</v>
      </c>
      <c r="F2203" s="16"/>
      <c r="G2203" s="17"/>
      <c r="H2203" s="17"/>
    </row>
    <row r="2204" spans="1:8" x14ac:dyDescent="0.25">
      <c r="A2204" s="14">
        <v>164200</v>
      </c>
      <c r="B2204" s="14" t="s">
        <v>19</v>
      </c>
      <c r="C2204" s="14" t="s">
        <v>1835</v>
      </c>
      <c r="D2204" s="14" t="s">
        <v>684</v>
      </c>
      <c r="E2204" s="15"/>
      <c r="F2204" s="16" t="s">
        <v>53</v>
      </c>
      <c r="G2204" s="17"/>
      <c r="H2204" s="17"/>
    </row>
    <row r="2205" spans="1:8" x14ac:dyDescent="0.25">
      <c r="A2205" s="30">
        <v>463426</v>
      </c>
      <c r="B2205" s="30" t="s">
        <v>4891</v>
      </c>
      <c r="C2205" s="30" t="s">
        <v>5317</v>
      </c>
      <c r="D2205" s="72"/>
      <c r="E2205" s="72"/>
      <c r="F2205" s="78"/>
      <c r="G2205" s="72"/>
      <c r="H2205" s="72"/>
    </row>
    <row r="2206" spans="1:8" x14ac:dyDescent="0.25">
      <c r="A2206" s="35">
        <v>464267</v>
      </c>
      <c r="B2206" s="35" t="s">
        <v>4891</v>
      </c>
      <c r="C2206" s="35" t="s">
        <v>29</v>
      </c>
      <c r="D2206" s="72"/>
      <c r="E2206" s="72"/>
      <c r="F2206" s="78"/>
      <c r="G2206" s="72"/>
      <c r="H2206" s="72"/>
    </row>
    <row r="2207" spans="1:8" x14ac:dyDescent="0.25">
      <c r="A2207" s="35">
        <v>464268</v>
      </c>
      <c r="B2207" s="35" t="s">
        <v>4891</v>
      </c>
      <c r="C2207" s="35" t="s">
        <v>1097</v>
      </c>
      <c r="D2207" s="72"/>
      <c r="E2207" s="72"/>
      <c r="F2207" s="78"/>
      <c r="G2207" s="72"/>
      <c r="H2207" s="72"/>
    </row>
    <row r="2208" spans="1:8" x14ac:dyDescent="0.25">
      <c r="A2208" s="30">
        <v>463427</v>
      </c>
      <c r="B2208" s="30" t="s">
        <v>4891</v>
      </c>
      <c r="C2208" s="30" t="s">
        <v>5318</v>
      </c>
      <c r="D2208" s="72"/>
      <c r="E2208" s="72"/>
      <c r="F2208" s="78"/>
      <c r="G2208" s="72"/>
      <c r="H2208" s="72"/>
    </row>
    <row r="2209" spans="1:8" x14ac:dyDescent="0.25">
      <c r="A2209" s="14">
        <v>164700</v>
      </c>
      <c r="B2209" s="14" t="s">
        <v>19</v>
      </c>
      <c r="C2209" s="14" t="s">
        <v>1836</v>
      </c>
      <c r="D2209" s="14" t="s">
        <v>1837</v>
      </c>
      <c r="E2209" s="15" t="s">
        <v>301</v>
      </c>
      <c r="F2209" s="16"/>
      <c r="G2209" s="17"/>
      <c r="H2209" s="17"/>
    </row>
    <row r="2210" spans="1:8" x14ac:dyDescent="0.25">
      <c r="A2210" s="14">
        <v>164800</v>
      </c>
      <c r="B2210" s="14" t="s">
        <v>19</v>
      </c>
      <c r="C2210" s="14" t="s">
        <v>1838</v>
      </c>
      <c r="D2210" s="14" t="s">
        <v>1837</v>
      </c>
      <c r="E2210" s="15" t="s">
        <v>301</v>
      </c>
      <c r="F2210" s="16"/>
      <c r="G2210" s="17"/>
      <c r="H2210" s="17"/>
    </row>
    <row r="2211" spans="1:8" x14ac:dyDescent="0.25">
      <c r="A2211" s="30">
        <v>463428</v>
      </c>
      <c r="B2211" s="30" t="s">
        <v>4891</v>
      </c>
      <c r="C2211" s="30" t="s">
        <v>5319</v>
      </c>
      <c r="D2211" s="72"/>
      <c r="E2211" s="72"/>
      <c r="F2211" s="78"/>
      <c r="G2211" s="72"/>
      <c r="H2211" s="72"/>
    </row>
    <row r="2212" spans="1:8" x14ac:dyDescent="0.25">
      <c r="A2212" s="14">
        <v>165000</v>
      </c>
      <c r="B2212" s="14" t="s">
        <v>19</v>
      </c>
      <c r="C2212" s="14" t="s">
        <v>1839</v>
      </c>
      <c r="D2212" s="14" t="s">
        <v>1097</v>
      </c>
      <c r="E2212" s="15" t="s">
        <v>22</v>
      </c>
      <c r="F2212" s="16"/>
      <c r="G2212" s="17"/>
      <c r="H2212" s="17"/>
    </row>
    <row r="2213" spans="1:8" x14ac:dyDescent="0.25">
      <c r="A2213" s="30">
        <v>463429</v>
      </c>
      <c r="B2213" s="30" t="s">
        <v>4891</v>
      </c>
      <c r="C2213" s="30" t="s">
        <v>5320</v>
      </c>
      <c r="D2213" s="72"/>
      <c r="E2213" s="72"/>
      <c r="F2213" s="78"/>
      <c r="G2213" s="72"/>
      <c r="H2213" s="72"/>
    </row>
    <row r="2214" spans="1:8" x14ac:dyDescent="0.25">
      <c r="A2214" s="14">
        <v>165100</v>
      </c>
      <c r="B2214" s="14" t="s">
        <v>19</v>
      </c>
      <c r="C2214" s="14" t="s">
        <v>1840</v>
      </c>
      <c r="D2214" s="14" t="s">
        <v>120</v>
      </c>
      <c r="E2214" s="15" t="s">
        <v>107</v>
      </c>
      <c r="F2214" s="16"/>
      <c r="G2214" s="17"/>
      <c r="H2214" s="17"/>
    </row>
    <row r="2215" spans="1:8" x14ac:dyDescent="0.25">
      <c r="A2215" s="30">
        <v>463430</v>
      </c>
      <c r="B2215" s="30" t="s">
        <v>4891</v>
      </c>
      <c r="C2215" s="30" t="s">
        <v>5321</v>
      </c>
      <c r="D2215" s="72"/>
      <c r="E2215" s="72"/>
      <c r="F2215" s="78"/>
      <c r="G2215" s="72"/>
      <c r="H2215" s="72"/>
    </row>
    <row r="2216" spans="1:8" x14ac:dyDescent="0.25">
      <c r="A2216" s="14">
        <v>165150</v>
      </c>
      <c r="B2216" s="14" t="s">
        <v>19</v>
      </c>
      <c r="C2216" s="14" t="s">
        <v>1841</v>
      </c>
      <c r="D2216" s="14" t="s">
        <v>1837</v>
      </c>
      <c r="E2216" s="15" t="s">
        <v>27</v>
      </c>
      <c r="F2216" s="16"/>
      <c r="G2216" s="17"/>
      <c r="H2216" s="17"/>
    </row>
    <row r="2217" spans="1:8" x14ac:dyDescent="0.25">
      <c r="A2217" s="14">
        <v>165200</v>
      </c>
      <c r="B2217" s="14" t="s">
        <v>19</v>
      </c>
      <c r="C2217" s="14" t="s">
        <v>1842</v>
      </c>
      <c r="D2217" s="14" t="s">
        <v>1837</v>
      </c>
      <c r="E2217" s="15" t="s">
        <v>107</v>
      </c>
      <c r="F2217" s="16"/>
      <c r="G2217" s="17"/>
      <c r="H2217" s="17"/>
    </row>
    <row r="2218" spans="1:8" x14ac:dyDescent="0.25">
      <c r="A2218" s="14">
        <v>165300</v>
      </c>
      <c r="B2218" s="14" t="s">
        <v>19</v>
      </c>
      <c r="C2218" s="14" t="s">
        <v>1843</v>
      </c>
      <c r="D2218" s="14" t="s">
        <v>1837</v>
      </c>
      <c r="E2218" s="15" t="s">
        <v>22</v>
      </c>
      <c r="F2218" s="16"/>
      <c r="G2218" s="17"/>
      <c r="H2218" s="17"/>
    </row>
    <row r="2219" spans="1:8" x14ac:dyDescent="0.25">
      <c r="A2219" s="30">
        <v>463431</v>
      </c>
      <c r="B2219" s="30" t="s">
        <v>4891</v>
      </c>
      <c r="C2219" s="30" t="s">
        <v>5322</v>
      </c>
      <c r="D2219" s="72"/>
      <c r="E2219" s="72"/>
      <c r="F2219" s="78"/>
      <c r="G2219" s="72"/>
      <c r="H2219" s="72"/>
    </row>
    <row r="2220" spans="1:8" x14ac:dyDescent="0.25">
      <c r="A2220" s="30">
        <v>463432</v>
      </c>
      <c r="B2220" s="30" t="s">
        <v>4891</v>
      </c>
      <c r="C2220" s="30" t="s">
        <v>5323</v>
      </c>
      <c r="D2220" s="72"/>
      <c r="E2220" s="72"/>
      <c r="F2220" s="78"/>
      <c r="G2220" s="72"/>
      <c r="H2220" s="72"/>
    </row>
    <row r="2221" spans="1:8" x14ac:dyDescent="0.25">
      <c r="A2221" s="14">
        <v>165350</v>
      </c>
      <c r="B2221" s="14" t="s">
        <v>19</v>
      </c>
      <c r="C2221" s="14" t="s">
        <v>1844</v>
      </c>
      <c r="D2221" s="14" t="s">
        <v>120</v>
      </c>
      <c r="E2221" s="15" t="s">
        <v>27</v>
      </c>
      <c r="F2221" s="16"/>
      <c r="G2221" s="17"/>
      <c r="H2221" s="17"/>
    </row>
    <row r="2222" spans="1:8" x14ac:dyDescent="0.25">
      <c r="A2222" s="30">
        <v>463433</v>
      </c>
      <c r="B2222" s="30" t="s">
        <v>4891</v>
      </c>
      <c r="C2222" s="30" t="s">
        <v>5324</v>
      </c>
      <c r="D2222" s="72"/>
      <c r="E2222" s="72"/>
      <c r="F2222" s="78"/>
      <c r="G2222" s="72"/>
      <c r="H2222" s="72"/>
    </row>
    <row r="2223" spans="1:8" x14ac:dyDescent="0.25">
      <c r="A2223" s="14">
        <v>165400</v>
      </c>
      <c r="B2223" s="14" t="s">
        <v>19</v>
      </c>
      <c r="C2223" s="14" t="s">
        <v>1845</v>
      </c>
      <c r="D2223" s="14" t="s">
        <v>76</v>
      </c>
      <c r="E2223" s="15" t="s">
        <v>22</v>
      </c>
      <c r="F2223" s="16"/>
      <c r="G2223" s="17" t="s">
        <v>1846</v>
      </c>
      <c r="H2223" s="17">
        <v>171800</v>
      </c>
    </row>
    <row r="2224" spans="1:8" x14ac:dyDescent="0.25">
      <c r="A2224" s="14">
        <v>165450</v>
      </c>
      <c r="B2224" s="14" t="s">
        <v>19</v>
      </c>
      <c r="C2224" s="14" t="s">
        <v>1847</v>
      </c>
      <c r="D2224" s="14" t="s">
        <v>76</v>
      </c>
      <c r="E2224" s="15" t="s">
        <v>22</v>
      </c>
      <c r="F2224" s="16"/>
      <c r="G2224" s="17" t="s">
        <v>1848</v>
      </c>
      <c r="H2224" s="17">
        <v>168590</v>
      </c>
    </row>
    <row r="2225" spans="1:8" x14ac:dyDescent="0.25">
      <c r="A2225" s="14">
        <v>165600</v>
      </c>
      <c r="B2225" s="14" t="s">
        <v>19</v>
      </c>
      <c r="C2225" s="14" t="s">
        <v>1849</v>
      </c>
      <c r="D2225" s="14" t="s">
        <v>76</v>
      </c>
      <c r="E2225" s="15"/>
      <c r="F2225" s="16" t="s">
        <v>53</v>
      </c>
      <c r="G2225" s="17" t="s">
        <v>1846</v>
      </c>
      <c r="H2225" s="17">
        <v>171800</v>
      </c>
    </row>
    <row r="2226" spans="1:8" x14ac:dyDescent="0.25">
      <c r="A2226" s="14">
        <v>165700</v>
      </c>
      <c r="B2226" s="14" t="s">
        <v>19</v>
      </c>
      <c r="C2226" s="14" t="s">
        <v>1850</v>
      </c>
      <c r="D2226" s="14" t="s">
        <v>76</v>
      </c>
      <c r="E2226" s="15" t="s">
        <v>22</v>
      </c>
      <c r="F2226" s="16"/>
      <c r="G2226" s="17"/>
      <c r="H2226" s="17"/>
    </row>
    <row r="2227" spans="1:8" s="22" customFormat="1" x14ac:dyDescent="0.25">
      <c r="A2227" s="14">
        <v>165800</v>
      </c>
      <c r="B2227" s="14" t="s">
        <v>19</v>
      </c>
      <c r="C2227" s="14" t="s">
        <v>1851</v>
      </c>
      <c r="D2227" s="14" t="s">
        <v>76</v>
      </c>
      <c r="E2227" s="15" t="s">
        <v>22</v>
      </c>
      <c r="F2227" s="16"/>
      <c r="G2227" s="17"/>
      <c r="H2227" s="17"/>
    </row>
    <row r="2228" spans="1:8" x14ac:dyDescent="0.25">
      <c r="A2228" s="14">
        <v>165900</v>
      </c>
      <c r="B2228" s="14" t="s">
        <v>19</v>
      </c>
      <c r="C2228" s="14" t="s">
        <v>1852</v>
      </c>
      <c r="D2228" s="14" t="s">
        <v>76</v>
      </c>
      <c r="E2228" s="15" t="s">
        <v>22</v>
      </c>
      <c r="F2228" s="16"/>
      <c r="G2228" s="17"/>
      <c r="H2228" s="17"/>
    </row>
    <row r="2229" spans="1:8" x14ac:dyDescent="0.25">
      <c r="A2229" s="14">
        <v>166100</v>
      </c>
      <c r="B2229" s="14" t="s">
        <v>19</v>
      </c>
      <c r="C2229" s="14" t="s">
        <v>1853</v>
      </c>
      <c r="D2229" s="14" t="s">
        <v>76</v>
      </c>
      <c r="E2229" s="15" t="s">
        <v>22</v>
      </c>
      <c r="F2229" s="16"/>
      <c r="G2229" s="17"/>
      <c r="H2229" s="17"/>
    </row>
    <row r="2230" spans="1:8" x14ac:dyDescent="0.25">
      <c r="A2230" s="14">
        <v>166200</v>
      </c>
      <c r="B2230" s="14" t="s">
        <v>55</v>
      </c>
      <c r="C2230" s="14" t="s">
        <v>1854</v>
      </c>
      <c r="D2230" s="14" t="s">
        <v>76</v>
      </c>
      <c r="E2230" s="15" t="s">
        <v>22</v>
      </c>
      <c r="F2230" s="16"/>
      <c r="G2230" s="17" t="s">
        <v>1853</v>
      </c>
      <c r="H2230" s="17">
        <v>166100</v>
      </c>
    </row>
    <row r="2231" spans="1:8" x14ac:dyDescent="0.25">
      <c r="A2231" s="14">
        <v>166400</v>
      </c>
      <c r="B2231" s="14" t="s">
        <v>55</v>
      </c>
      <c r="C2231" s="14" t="s">
        <v>1855</v>
      </c>
      <c r="D2231" s="14" t="s">
        <v>76</v>
      </c>
      <c r="E2231" s="15" t="s">
        <v>27</v>
      </c>
      <c r="F2231" s="16"/>
      <c r="G2231" s="17" t="s">
        <v>1853</v>
      </c>
      <c r="H2231" s="17">
        <v>166100</v>
      </c>
    </row>
    <row r="2232" spans="1:8" x14ac:dyDescent="0.25">
      <c r="A2232" s="14">
        <v>166500</v>
      </c>
      <c r="B2232" s="14" t="s">
        <v>55</v>
      </c>
      <c r="C2232" s="14" t="s">
        <v>1856</v>
      </c>
      <c r="D2232" s="14" t="s">
        <v>76</v>
      </c>
      <c r="E2232" s="15" t="s">
        <v>27</v>
      </c>
      <c r="F2232" s="16"/>
      <c r="G2232" s="17" t="s">
        <v>1853</v>
      </c>
      <c r="H2232" s="17">
        <v>166100</v>
      </c>
    </row>
    <row r="2233" spans="1:8" x14ac:dyDescent="0.25">
      <c r="A2233" s="14">
        <v>166550</v>
      </c>
      <c r="B2233" s="14" t="s">
        <v>19</v>
      </c>
      <c r="C2233" s="14" t="s">
        <v>1857</v>
      </c>
      <c r="D2233" s="14" t="s">
        <v>76</v>
      </c>
      <c r="E2233" s="15" t="s">
        <v>22</v>
      </c>
      <c r="F2233" s="16"/>
      <c r="G2233" s="17" t="s">
        <v>1858</v>
      </c>
      <c r="H2233" s="17">
        <v>171690</v>
      </c>
    </row>
    <row r="2234" spans="1:8" x14ac:dyDescent="0.25">
      <c r="A2234" s="14">
        <v>166560</v>
      </c>
      <c r="B2234" s="14" t="s">
        <v>19</v>
      </c>
      <c r="C2234" s="14" t="s">
        <v>1859</v>
      </c>
      <c r="D2234" s="14" t="s">
        <v>76</v>
      </c>
      <c r="E2234" s="15"/>
      <c r="F2234" s="16" t="s">
        <v>53</v>
      </c>
      <c r="G2234" s="17" t="s">
        <v>1858</v>
      </c>
      <c r="H2234" s="17">
        <v>171690</v>
      </c>
    </row>
    <row r="2235" spans="1:8" x14ac:dyDescent="0.25">
      <c r="A2235" s="14">
        <v>166650</v>
      </c>
      <c r="B2235" s="14" t="s">
        <v>19</v>
      </c>
      <c r="C2235" s="14" t="s">
        <v>1860</v>
      </c>
      <c r="D2235" s="14" t="s">
        <v>76</v>
      </c>
      <c r="E2235" s="15"/>
      <c r="F2235" s="16" t="s">
        <v>53</v>
      </c>
      <c r="G2235" s="17" t="s">
        <v>1848</v>
      </c>
      <c r="H2235" s="17">
        <v>168590</v>
      </c>
    </row>
    <row r="2236" spans="1:8" x14ac:dyDescent="0.25">
      <c r="A2236" s="14">
        <v>167250</v>
      </c>
      <c r="B2236" s="14" t="s">
        <v>19</v>
      </c>
      <c r="C2236" s="14" t="s">
        <v>1861</v>
      </c>
      <c r="D2236" s="14" t="s">
        <v>76</v>
      </c>
      <c r="E2236" s="15" t="s">
        <v>22</v>
      </c>
      <c r="F2236" s="16"/>
      <c r="G2236" s="17" t="s">
        <v>1848</v>
      </c>
      <c r="H2236" s="17">
        <v>168590</v>
      </c>
    </row>
    <row r="2237" spans="1:8" x14ac:dyDescent="0.25">
      <c r="A2237" s="14">
        <v>167300</v>
      </c>
      <c r="B2237" s="14" t="s">
        <v>19</v>
      </c>
      <c r="C2237" s="14" t="s">
        <v>1862</v>
      </c>
      <c r="D2237" s="14" t="s">
        <v>76</v>
      </c>
      <c r="E2237" s="15"/>
      <c r="F2237" s="16" t="s">
        <v>53</v>
      </c>
      <c r="G2237" s="17" t="s">
        <v>1846</v>
      </c>
      <c r="H2237" s="17">
        <v>171800</v>
      </c>
    </row>
    <row r="2238" spans="1:8" x14ac:dyDescent="0.25">
      <c r="A2238" s="14">
        <v>167400</v>
      </c>
      <c r="B2238" s="14" t="s">
        <v>19</v>
      </c>
      <c r="C2238" s="14" t="s">
        <v>1863</v>
      </c>
      <c r="D2238" s="14" t="s">
        <v>76</v>
      </c>
      <c r="E2238" s="15" t="s">
        <v>22</v>
      </c>
      <c r="F2238" s="16"/>
      <c r="G2238" s="17"/>
      <c r="H2238" s="17"/>
    </row>
    <row r="2239" spans="1:8" x14ac:dyDescent="0.25">
      <c r="A2239" s="14">
        <v>167450</v>
      </c>
      <c r="B2239" s="14" t="s">
        <v>19</v>
      </c>
      <c r="C2239" s="14" t="s">
        <v>1864</v>
      </c>
      <c r="D2239" s="14" t="s">
        <v>76</v>
      </c>
      <c r="E2239" s="15"/>
      <c r="F2239" s="16" t="s">
        <v>53</v>
      </c>
      <c r="G2239" s="17" t="s">
        <v>1848</v>
      </c>
      <c r="H2239" s="17">
        <v>168590</v>
      </c>
    </row>
    <row r="2240" spans="1:8" x14ac:dyDescent="0.25">
      <c r="A2240" s="14">
        <v>167500</v>
      </c>
      <c r="B2240" s="14" t="s">
        <v>19</v>
      </c>
      <c r="C2240" s="14" t="s">
        <v>1865</v>
      </c>
      <c r="D2240" s="14" t="s">
        <v>76</v>
      </c>
      <c r="E2240" s="15" t="s">
        <v>22</v>
      </c>
      <c r="F2240" s="16"/>
      <c r="G2240" s="17" t="s">
        <v>1848</v>
      </c>
      <c r="H2240" s="17">
        <v>168590</v>
      </c>
    </row>
    <row r="2241" spans="1:8" x14ac:dyDescent="0.25">
      <c r="A2241" s="14">
        <v>167650</v>
      </c>
      <c r="B2241" s="14" t="s">
        <v>63</v>
      </c>
      <c r="C2241" s="14" t="s">
        <v>1867</v>
      </c>
      <c r="D2241" s="14" t="s">
        <v>76</v>
      </c>
      <c r="E2241" s="15" t="s">
        <v>22</v>
      </c>
      <c r="F2241" s="16"/>
      <c r="G2241" s="17"/>
      <c r="H2241" s="17"/>
    </row>
    <row r="2242" spans="1:8" x14ac:dyDescent="0.25">
      <c r="A2242" s="14">
        <v>167600</v>
      </c>
      <c r="B2242" s="14" t="s">
        <v>19</v>
      </c>
      <c r="C2242" s="14" t="s">
        <v>1866</v>
      </c>
      <c r="D2242" s="14" t="s">
        <v>76</v>
      </c>
      <c r="E2242" s="15" t="s">
        <v>22</v>
      </c>
      <c r="F2242" s="16"/>
      <c r="G2242" s="17" t="s">
        <v>1867</v>
      </c>
      <c r="H2242" s="17">
        <v>167650</v>
      </c>
    </row>
    <row r="2243" spans="1:8" x14ac:dyDescent="0.25">
      <c r="A2243" s="18">
        <v>167620</v>
      </c>
      <c r="B2243" s="18" t="s">
        <v>66</v>
      </c>
      <c r="C2243" s="18" t="s">
        <v>1868</v>
      </c>
      <c r="D2243" s="18" t="s">
        <v>76</v>
      </c>
      <c r="E2243" s="19" t="s">
        <v>22</v>
      </c>
      <c r="F2243" s="20"/>
      <c r="G2243" s="21" t="s">
        <v>1866</v>
      </c>
      <c r="H2243" s="21">
        <v>167600</v>
      </c>
    </row>
    <row r="2244" spans="1:8" x14ac:dyDescent="0.25">
      <c r="A2244" s="14">
        <v>167770</v>
      </c>
      <c r="B2244" s="14" t="s">
        <v>19</v>
      </c>
      <c r="C2244" s="14" t="s">
        <v>1869</v>
      </c>
      <c r="D2244" s="14" t="s">
        <v>76</v>
      </c>
      <c r="E2244" s="15" t="s">
        <v>22</v>
      </c>
      <c r="F2244" s="16"/>
      <c r="G2244" s="17" t="s">
        <v>1870</v>
      </c>
      <c r="H2244" s="17">
        <v>170200</v>
      </c>
    </row>
    <row r="2245" spans="1:8" x14ac:dyDescent="0.25">
      <c r="A2245" s="14">
        <v>167800</v>
      </c>
      <c r="B2245" s="14" t="s">
        <v>19</v>
      </c>
      <c r="C2245" s="14" t="s">
        <v>1871</v>
      </c>
      <c r="D2245" s="14" t="s">
        <v>76</v>
      </c>
      <c r="E2245" s="15" t="s">
        <v>22</v>
      </c>
      <c r="F2245" s="16"/>
      <c r="G2245" s="17" t="s">
        <v>1848</v>
      </c>
      <c r="H2245" s="17">
        <v>168590</v>
      </c>
    </row>
    <row r="2246" spans="1:8" x14ac:dyDescent="0.25">
      <c r="A2246" s="14">
        <v>167900</v>
      </c>
      <c r="B2246" s="14" t="s">
        <v>19</v>
      </c>
      <c r="C2246" s="14" t="s">
        <v>1872</v>
      </c>
      <c r="D2246" s="14" t="s">
        <v>76</v>
      </c>
      <c r="E2246" s="15" t="s">
        <v>22</v>
      </c>
      <c r="F2246" s="16"/>
      <c r="G2246" s="17"/>
      <c r="H2246" s="17"/>
    </row>
    <row r="2247" spans="1:8" x14ac:dyDescent="0.25">
      <c r="A2247" s="14">
        <v>168000</v>
      </c>
      <c r="B2247" s="14" t="s">
        <v>19</v>
      </c>
      <c r="C2247" s="14" t="s">
        <v>1873</v>
      </c>
      <c r="D2247" s="14" t="s">
        <v>76</v>
      </c>
      <c r="E2247" s="15" t="s">
        <v>22</v>
      </c>
      <c r="F2247" s="16"/>
      <c r="G2247" s="17" t="s">
        <v>1867</v>
      </c>
      <c r="H2247" s="17">
        <v>167650</v>
      </c>
    </row>
    <row r="2248" spans="1:8" x14ac:dyDescent="0.25">
      <c r="A2248" s="14">
        <v>168150</v>
      </c>
      <c r="B2248" s="14" t="s">
        <v>19</v>
      </c>
      <c r="C2248" s="14" t="s">
        <v>1874</v>
      </c>
      <c r="D2248" s="14" t="s">
        <v>76</v>
      </c>
      <c r="E2248" s="15" t="s">
        <v>22</v>
      </c>
      <c r="F2248" s="16"/>
      <c r="G2248" s="17" t="s">
        <v>1848</v>
      </c>
      <c r="H2248" s="17">
        <v>168590</v>
      </c>
    </row>
    <row r="2249" spans="1:8" x14ac:dyDescent="0.25">
      <c r="A2249" s="14">
        <v>168160</v>
      </c>
      <c r="B2249" s="14" t="s">
        <v>55</v>
      </c>
      <c r="C2249" s="14" t="s">
        <v>1875</v>
      </c>
      <c r="D2249" s="14" t="s">
        <v>76</v>
      </c>
      <c r="E2249" s="15" t="s">
        <v>22</v>
      </c>
      <c r="F2249" s="16"/>
      <c r="G2249" s="17" t="s">
        <v>1874</v>
      </c>
      <c r="H2249" s="17">
        <v>168150</v>
      </c>
    </row>
    <row r="2250" spans="1:8" x14ac:dyDescent="0.25">
      <c r="A2250" s="14">
        <v>168170</v>
      </c>
      <c r="B2250" s="14" t="s">
        <v>55</v>
      </c>
      <c r="C2250" s="14" t="s">
        <v>1876</v>
      </c>
      <c r="D2250" s="14" t="s">
        <v>76</v>
      </c>
      <c r="E2250" s="15" t="s">
        <v>22</v>
      </c>
      <c r="F2250" s="16"/>
      <c r="G2250" s="17" t="s">
        <v>1874</v>
      </c>
      <c r="H2250" s="17">
        <v>168150</v>
      </c>
    </row>
    <row r="2251" spans="1:8" x14ac:dyDescent="0.25">
      <c r="A2251" s="14">
        <v>168180</v>
      </c>
      <c r="B2251" s="14" t="s">
        <v>19</v>
      </c>
      <c r="C2251" s="14" t="s">
        <v>1877</v>
      </c>
      <c r="D2251" s="14" t="s">
        <v>76</v>
      </c>
      <c r="E2251" s="15" t="s">
        <v>22</v>
      </c>
      <c r="F2251" s="16"/>
      <c r="G2251" s="17" t="s">
        <v>1848</v>
      </c>
      <c r="H2251" s="17">
        <v>168590</v>
      </c>
    </row>
    <row r="2252" spans="1:8" x14ac:dyDescent="0.25">
      <c r="A2252" s="14">
        <v>168195</v>
      </c>
      <c r="B2252" s="14" t="s">
        <v>19</v>
      </c>
      <c r="C2252" s="14" t="s">
        <v>1878</v>
      </c>
      <c r="D2252" s="14" t="s">
        <v>76</v>
      </c>
      <c r="E2252" s="15"/>
      <c r="F2252" s="16" t="s">
        <v>53</v>
      </c>
      <c r="G2252" s="17" t="s">
        <v>1858</v>
      </c>
      <c r="H2252" s="17">
        <v>171690</v>
      </c>
    </row>
    <row r="2253" spans="1:8" x14ac:dyDescent="0.25">
      <c r="A2253" s="14">
        <v>168250</v>
      </c>
      <c r="B2253" s="14" t="s">
        <v>19</v>
      </c>
      <c r="C2253" s="14" t="s">
        <v>1879</v>
      </c>
      <c r="D2253" s="14" t="s">
        <v>76</v>
      </c>
      <c r="E2253" s="15" t="s">
        <v>22</v>
      </c>
      <c r="F2253" s="16"/>
      <c r="G2253" s="17" t="s">
        <v>1880</v>
      </c>
      <c r="H2253" s="17">
        <v>172100</v>
      </c>
    </row>
    <row r="2254" spans="1:8" x14ac:dyDescent="0.25">
      <c r="A2254" s="14">
        <v>168300</v>
      </c>
      <c r="B2254" s="14" t="s">
        <v>19</v>
      </c>
      <c r="C2254" s="14" t="s">
        <v>1881</v>
      </c>
      <c r="D2254" s="14" t="s">
        <v>76</v>
      </c>
      <c r="E2254" s="15" t="s">
        <v>22</v>
      </c>
      <c r="F2254" s="16"/>
      <c r="G2254" s="17" t="s">
        <v>1870</v>
      </c>
      <c r="H2254" s="17">
        <v>170200</v>
      </c>
    </row>
    <row r="2255" spans="1:8" x14ac:dyDescent="0.25">
      <c r="A2255" s="14">
        <v>168400</v>
      </c>
      <c r="B2255" s="14" t="s">
        <v>19</v>
      </c>
      <c r="C2255" s="14" t="s">
        <v>1882</v>
      </c>
      <c r="D2255" s="14" t="s">
        <v>76</v>
      </c>
      <c r="E2255" s="15" t="s">
        <v>22</v>
      </c>
      <c r="F2255" s="16"/>
      <c r="G2255" s="17"/>
      <c r="H2255" s="17"/>
    </row>
    <row r="2256" spans="1:8" x14ac:dyDescent="0.25">
      <c r="A2256" s="14">
        <v>168590</v>
      </c>
      <c r="B2256" s="14" t="s">
        <v>63</v>
      </c>
      <c r="C2256" s="14" t="s">
        <v>1848</v>
      </c>
      <c r="D2256" s="14" t="s">
        <v>76</v>
      </c>
      <c r="E2256" s="15" t="s">
        <v>22</v>
      </c>
      <c r="F2256" s="16"/>
      <c r="G2256" s="17"/>
      <c r="H2256" s="17"/>
    </row>
    <row r="2257" spans="1:8" x14ac:dyDescent="0.25">
      <c r="A2257" s="14">
        <v>168500</v>
      </c>
      <c r="B2257" s="14" t="s">
        <v>19</v>
      </c>
      <c r="C2257" s="14" t="s">
        <v>1883</v>
      </c>
      <c r="D2257" s="14" t="s">
        <v>76</v>
      </c>
      <c r="E2257" s="15" t="s">
        <v>22</v>
      </c>
      <c r="F2257" s="16"/>
      <c r="G2257" s="17" t="s">
        <v>1848</v>
      </c>
      <c r="H2257" s="17">
        <v>168590</v>
      </c>
    </row>
    <row r="2258" spans="1:8" x14ac:dyDescent="0.25">
      <c r="A2258" s="14">
        <v>168800</v>
      </c>
      <c r="B2258" s="14" t="s">
        <v>19</v>
      </c>
      <c r="C2258" s="14" t="s">
        <v>1884</v>
      </c>
      <c r="D2258" s="14" t="s">
        <v>76</v>
      </c>
      <c r="E2258" s="15" t="s">
        <v>22</v>
      </c>
      <c r="F2258" s="16"/>
      <c r="G2258" s="17" t="s">
        <v>1848</v>
      </c>
      <c r="H2258" s="17">
        <v>168590</v>
      </c>
    </row>
    <row r="2259" spans="1:8" x14ac:dyDescent="0.25">
      <c r="A2259" s="18">
        <v>168850</v>
      </c>
      <c r="B2259" s="18" t="s">
        <v>66</v>
      </c>
      <c r="C2259" s="18" t="s">
        <v>1885</v>
      </c>
      <c r="D2259" s="18" t="s">
        <v>76</v>
      </c>
      <c r="E2259" s="19" t="s">
        <v>22</v>
      </c>
      <c r="F2259" s="20"/>
      <c r="G2259" s="21" t="s">
        <v>1884</v>
      </c>
      <c r="H2259" s="21">
        <v>168800</v>
      </c>
    </row>
    <row r="2260" spans="1:8" x14ac:dyDescent="0.25">
      <c r="A2260" s="14">
        <v>169000</v>
      </c>
      <c r="B2260" s="14" t="s">
        <v>19</v>
      </c>
      <c r="C2260" s="14" t="s">
        <v>1886</v>
      </c>
      <c r="D2260" s="14" t="s">
        <v>76</v>
      </c>
      <c r="E2260" s="15" t="s">
        <v>22</v>
      </c>
      <c r="F2260" s="16"/>
      <c r="G2260" s="17"/>
      <c r="H2260" s="17"/>
    </row>
    <row r="2261" spans="1:8" x14ac:dyDescent="0.25">
      <c r="A2261" s="14">
        <v>169050</v>
      </c>
      <c r="B2261" s="14" t="s">
        <v>19</v>
      </c>
      <c r="C2261" s="14" t="s">
        <v>1887</v>
      </c>
      <c r="D2261" s="14" t="s">
        <v>76</v>
      </c>
      <c r="E2261" s="15"/>
      <c r="F2261" s="16" t="s">
        <v>53</v>
      </c>
      <c r="G2261" s="17"/>
      <c r="H2261" s="17"/>
    </row>
    <row r="2262" spans="1:8" x14ac:dyDescent="0.25">
      <c r="A2262" s="14">
        <v>169100</v>
      </c>
      <c r="B2262" s="14" t="s">
        <v>19</v>
      </c>
      <c r="C2262" s="14" t="s">
        <v>1888</v>
      </c>
      <c r="D2262" s="14" t="s">
        <v>76</v>
      </c>
      <c r="E2262" s="15" t="s">
        <v>22</v>
      </c>
      <c r="F2262" s="16"/>
      <c r="G2262" s="17"/>
      <c r="H2262" s="17"/>
    </row>
    <row r="2263" spans="1:8" x14ac:dyDescent="0.25">
      <c r="A2263" s="14">
        <v>169200</v>
      </c>
      <c r="B2263" s="14" t="s">
        <v>55</v>
      </c>
      <c r="C2263" s="14" t="s">
        <v>1889</v>
      </c>
      <c r="D2263" s="14" t="s">
        <v>76</v>
      </c>
      <c r="E2263" s="15" t="s">
        <v>22</v>
      </c>
      <c r="F2263" s="16"/>
      <c r="G2263" s="17" t="s">
        <v>1888</v>
      </c>
      <c r="H2263" s="17">
        <v>169100</v>
      </c>
    </row>
    <row r="2264" spans="1:8" x14ac:dyDescent="0.25">
      <c r="A2264" s="14">
        <v>169300</v>
      </c>
      <c r="B2264" s="14" t="s">
        <v>55</v>
      </c>
      <c r="C2264" s="14" t="s">
        <v>1890</v>
      </c>
      <c r="D2264" s="14" t="s">
        <v>76</v>
      </c>
      <c r="E2264" s="15" t="s">
        <v>22</v>
      </c>
      <c r="F2264" s="16"/>
      <c r="G2264" s="17" t="s">
        <v>1888</v>
      </c>
      <c r="H2264" s="17">
        <v>169100</v>
      </c>
    </row>
    <row r="2265" spans="1:8" x14ac:dyDescent="0.25">
      <c r="A2265" s="14">
        <v>169400</v>
      </c>
      <c r="B2265" s="14" t="s">
        <v>19</v>
      </c>
      <c r="C2265" s="14" t="s">
        <v>1891</v>
      </c>
      <c r="D2265" s="14" t="s">
        <v>76</v>
      </c>
      <c r="E2265" s="15" t="s">
        <v>22</v>
      </c>
      <c r="F2265" s="16"/>
      <c r="G2265" s="17" t="s">
        <v>1867</v>
      </c>
      <c r="H2265" s="17">
        <v>167650</v>
      </c>
    </row>
    <row r="2266" spans="1:8" x14ac:dyDescent="0.25">
      <c r="A2266" s="14">
        <v>169600</v>
      </c>
      <c r="B2266" s="14" t="s">
        <v>19</v>
      </c>
      <c r="C2266" s="14" t="s">
        <v>1892</v>
      </c>
      <c r="D2266" s="14" t="s">
        <v>76</v>
      </c>
      <c r="E2266" s="15" t="s">
        <v>22</v>
      </c>
      <c r="F2266" s="16"/>
      <c r="G2266" s="17"/>
      <c r="H2266" s="17"/>
    </row>
    <row r="2267" spans="1:8" x14ac:dyDescent="0.25">
      <c r="A2267" s="14">
        <v>169700</v>
      </c>
      <c r="B2267" s="14" t="s">
        <v>55</v>
      </c>
      <c r="C2267" s="14" t="s">
        <v>1893</v>
      </c>
      <c r="D2267" s="14" t="s">
        <v>76</v>
      </c>
      <c r="E2267" s="15" t="s">
        <v>22</v>
      </c>
      <c r="F2267" s="16"/>
      <c r="G2267" s="17" t="s">
        <v>1892</v>
      </c>
      <c r="H2267" s="17">
        <v>169600</v>
      </c>
    </row>
    <row r="2268" spans="1:8" x14ac:dyDescent="0.25">
      <c r="A2268" s="14">
        <v>169800</v>
      </c>
      <c r="B2268" s="14" t="s">
        <v>55</v>
      </c>
      <c r="C2268" s="14" t="s">
        <v>1894</v>
      </c>
      <c r="D2268" s="14" t="s">
        <v>76</v>
      </c>
      <c r="E2268" s="15" t="s">
        <v>22</v>
      </c>
      <c r="F2268" s="16"/>
      <c r="G2268" s="17" t="s">
        <v>1892</v>
      </c>
      <c r="H2268" s="17">
        <v>169600</v>
      </c>
    </row>
    <row r="2269" spans="1:8" x14ac:dyDescent="0.25">
      <c r="A2269" s="14">
        <v>170000</v>
      </c>
      <c r="B2269" s="14" t="s">
        <v>19</v>
      </c>
      <c r="C2269" s="14" t="s">
        <v>1895</v>
      </c>
      <c r="D2269" s="14" t="s">
        <v>76</v>
      </c>
      <c r="E2269" s="15" t="s">
        <v>22</v>
      </c>
      <c r="F2269" s="16"/>
      <c r="G2269" s="17"/>
      <c r="H2269" s="17"/>
    </row>
    <row r="2270" spans="1:8" x14ac:dyDescent="0.25">
      <c r="A2270" s="14">
        <v>170050</v>
      </c>
      <c r="B2270" s="14" t="s">
        <v>19</v>
      </c>
      <c r="C2270" s="14" t="s">
        <v>1896</v>
      </c>
      <c r="D2270" s="14" t="s">
        <v>76</v>
      </c>
      <c r="E2270" s="15"/>
      <c r="F2270" s="16" t="s">
        <v>53</v>
      </c>
      <c r="G2270" s="17" t="s">
        <v>1870</v>
      </c>
      <c r="H2270" s="17">
        <v>170200</v>
      </c>
    </row>
    <row r="2271" spans="1:8" x14ac:dyDescent="0.25">
      <c r="A2271" s="14">
        <v>170200</v>
      </c>
      <c r="B2271" s="14" t="s">
        <v>63</v>
      </c>
      <c r="C2271" s="14" t="s">
        <v>1870</v>
      </c>
      <c r="D2271" s="14" t="s">
        <v>76</v>
      </c>
      <c r="E2271" s="15" t="s">
        <v>22</v>
      </c>
      <c r="F2271" s="16"/>
      <c r="G2271" s="17"/>
      <c r="H2271" s="17"/>
    </row>
    <row r="2272" spans="1:8" x14ac:dyDescent="0.25">
      <c r="A2272" s="14">
        <v>170100</v>
      </c>
      <c r="B2272" s="14" t="s">
        <v>19</v>
      </c>
      <c r="C2272" s="14" t="s">
        <v>1897</v>
      </c>
      <c r="D2272" s="14" t="s">
        <v>76</v>
      </c>
      <c r="E2272" s="15" t="s">
        <v>22</v>
      </c>
      <c r="F2272" s="16"/>
      <c r="G2272" s="17" t="s">
        <v>1870</v>
      </c>
      <c r="H2272" s="17">
        <v>170200</v>
      </c>
    </row>
    <row r="2273" spans="1:8" x14ac:dyDescent="0.25">
      <c r="A2273" s="14">
        <v>170250</v>
      </c>
      <c r="B2273" s="14" t="s">
        <v>55</v>
      </c>
      <c r="C2273" s="14" t="s">
        <v>1898</v>
      </c>
      <c r="D2273" s="14" t="s">
        <v>76</v>
      </c>
      <c r="E2273" s="15" t="s">
        <v>22</v>
      </c>
      <c r="F2273" s="16"/>
      <c r="G2273" s="17" t="s">
        <v>1897</v>
      </c>
      <c r="H2273" s="17">
        <v>170100</v>
      </c>
    </row>
    <row r="2274" spans="1:8" x14ac:dyDescent="0.25">
      <c r="A2274" s="14">
        <v>170300</v>
      </c>
      <c r="B2274" s="14" t="s">
        <v>55</v>
      </c>
      <c r="C2274" s="14" t="s">
        <v>1899</v>
      </c>
      <c r="D2274" s="14" t="s">
        <v>76</v>
      </c>
      <c r="E2274" s="15" t="s">
        <v>22</v>
      </c>
      <c r="F2274" s="16"/>
      <c r="G2274" s="17" t="s">
        <v>1897</v>
      </c>
      <c r="H2274" s="17">
        <v>170100</v>
      </c>
    </row>
    <row r="2275" spans="1:8" x14ac:dyDescent="0.25">
      <c r="A2275" s="14">
        <v>170400</v>
      </c>
      <c r="B2275" s="14" t="s">
        <v>19</v>
      </c>
      <c r="C2275" s="14" t="s">
        <v>1900</v>
      </c>
      <c r="D2275" s="14" t="s">
        <v>76</v>
      </c>
      <c r="E2275" s="15" t="s">
        <v>22</v>
      </c>
      <c r="F2275" s="16"/>
      <c r="G2275" s="17"/>
      <c r="H2275" s="17"/>
    </row>
    <row r="2276" spans="1:8" x14ac:dyDescent="0.25">
      <c r="A2276" s="14">
        <v>170500</v>
      </c>
      <c r="B2276" s="14" t="s">
        <v>19</v>
      </c>
      <c r="C2276" s="14" t="s">
        <v>1901</v>
      </c>
      <c r="D2276" s="14" t="s">
        <v>76</v>
      </c>
      <c r="E2276" s="15" t="s">
        <v>22</v>
      </c>
      <c r="F2276" s="16"/>
      <c r="G2276" s="17" t="s">
        <v>1858</v>
      </c>
      <c r="H2276" s="17">
        <v>171690</v>
      </c>
    </row>
    <row r="2277" spans="1:8" x14ac:dyDescent="0.25">
      <c r="A2277" s="72">
        <v>170600</v>
      </c>
      <c r="B2277" s="14" t="s">
        <v>19</v>
      </c>
      <c r="C2277" s="14" t="s">
        <v>1902</v>
      </c>
      <c r="D2277" s="14" t="s">
        <v>76</v>
      </c>
      <c r="E2277" s="15" t="s">
        <v>22</v>
      </c>
      <c r="F2277" s="16"/>
      <c r="G2277" s="17" t="s">
        <v>1846</v>
      </c>
      <c r="H2277" s="17">
        <v>171800</v>
      </c>
    </row>
    <row r="2278" spans="1:8" x14ac:dyDescent="0.25">
      <c r="A2278" s="18">
        <v>170700</v>
      </c>
      <c r="B2278" s="18" t="s">
        <v>66</v>
      </c>
      <c r="C2278" s="18" t="s">
        <v>1903</v>
      </c>
      <c r="D2278" s="18" t="s">
        <v>76</v>
      </c>
      <c r="E2278" s="19" t="s">
        <v>22</v>
      </c>
      <c r="F2278" s="20"/>
      <c r="G2278" s="21" t="s">
        <v>1902</v>
      </c>
      <c r="H2278" s="21">
        <v>170600</v>
      </c>
    </row>
    <row r="2279" spans="1:8" x14ac:dyDescent="0.25">
      <c r="A2279" s="14">
        <v>170800</v>
      </c>
      <c r="B2279" s="14" t="s">
        <v>19</v>
      </c>
      <c r="C2279" s="14" t="s">
        <v>1904</v>
      </c>
      <c r="D2279" s="14" t="s">
        <v>76</v>
      </c>
      <c r="E2279" s="15"/>
      <c r="F2279" s="16" t="s">
        <v>53</v>
      </c>
      <c r="G2279" s="17"/>
      <c r="H2279" s="17"/>
    </row>
    <row r="2280" spans="1:8" x14ac:dyDescent="0.25">
      <c r="A2280" s="14">
        <v>170900</v>
      </c>
      <c r="B2280" s="14" t="s">
        <v>19</v>
      </c>
      <c r="C2280" s="14" t="s">
        <v>1905</v>
      </c>
      <c r="D2280" s="14" t="s">
        <v>76</v>
      </c>
      <c r="E2280" s="15" t="s">
        <v>22</v>
      </c>
      <c r="F2280" s="16"/>
      <c r="G2280" s="17" t="s">
        <v>1867</v>
      </c>
      <c r="H2280" s="17">
        <v>167650</v>
      </c>
    </row>
    <row r="2281" spans="1:8" x14ac:dyDescent="0.25">
      <c r="A2281" s="14">
        <v>171300</v>
      </c>
      <c r="B2281" s="14" t="s">
        <v>19</v>
      </c>
      <c r="C2281" s="14" t="s">
        <v>1906</v>
      </c>
      <c r="D2281" s="14" t="s">
        <v>76</v>
      </c>
      <c r="E2281" s="15" t="s">
        <v>22</v>
      </c>
      <c r="F2281" s="16"/>
      <c r="G2281" s="17" t="s">
        <v>1848</v>
      </c>
      <c r="H2281" s="17">
        <v>168590</v>
      </c>
    </row>
    <row r="2282" spans="1:8" x14ac:dyDescent="0.25">
      <c r="A2282" s="14">
        <v>171500</v>
      </c>
      <c r="B2282" s="14" t="s">
        <v>19</v>
      </c>
      <c r="C2282" s="14" t="s">
        <v>1907</v>
      </c>
      <c r="D2282" s="14" t="s">
        <v>76</v>
      </c>
      <c r="E2282" s="15" t="s">
        <v>22</v>
      </c>
      <c r="F2282" s="16"/>
      <c r="G2282" s="17" t="s">
        <v>1870</v>
      </c>
      <c r="H2282" s="17">
        <v>170200</v>
      </c>
    </row>
    <row r="2283" spans="1:8" x14ac:dyDescent="0.25">
      <c r="A2283" s="14">
        <v>171550</v>
      </c>
      <c r="B2283" s="14" t="s">
        <v>55</v>
      </c>
      <c r="C2283" s="14" t="s">
        <v>1908</v>
      </c>
      <c r="D2283" s="14" t="s">
        <v>76</v>
      </c>
      <c r="E2283" s="15" t="s">
        <v>22</v>
      </c>
      <c r="F2283" s="16"/>
      <c r="G2283" s="17" t="s">
        <v>1907</v>
      </c>
      <c r="H2283" s="17">
        <v>171500</v>
      </c>
    </row>
    <row r="2284" spans="1:8" x14ac:dyDescent="0.25">
      <c r="A2284" s="14">
        <v>171560</v>
      </c>
      <c r="B2284" s="14" t="s">
        <v>55</v>
      </c>
      <c r="C2284" s="14" t="s">
        <v>1909</v>
      </c>
      <c r="D2284" s="14" t="s">
        <v>76</v>
      </c>
      <c r="E2284" s="15" t="s">
        <v>22</v>
      </c>
      <c r="F2284" s="16"/>
      <c r="G2284" s="17" t="s">
        <v>1907</v>
      </c>
      <c r="H2284" s="17">
        <v>171500</v>
      </c>
    </row>
    <row r="2285" spans="1:8" x14ac:dyDescent="0.25">
      <c r="A2285" s="14">
        <v>171690</v>
      </c>
      <c r="B2285" s="14" t="s">
        <v>63</v>
      </c>
      <c r="C2285" s="14" t="s">
        <v>1858</v>
      </c>
      <c r="D2285" s="14" t="s">
        <v>76</v>
      </c>
      <c r="E2285" s="15" t="s">
        <v>22</v>
      </c>
      <c r="F2285" s="16"/>
      <c r="G2285" s="17"/>
      <c r="H2285" s="17"/>
    </row>
    <row r="2286" spans="1:8" x14ac:dyDescent="0.25">
      <c r="A2286" s="14">
        <v>171600</v>
      </c>
      <c r="B2286" s="14" t="s">
        <v>19</v>
      </c>
      <c r="C2286" s="14" t="s">
        <v>1910</v>
      </c>
      <c r="D2286" s="14" t="s">
        <v>76</v>
      </c>
      <c r="E2286" s="15" t="s">
        <v>22</v>
      </c>
      <c r="F2286" s="16"/>
      <c r="G2286" s="17" t="s">
        <v>1858</v>
      </c>
      <c r="H2286" s="17">
        <v>171690</v>
      </c>
    </row>
    <row r="2287" spans="1:8" x14ac:dyDescent="0.25">
      <c r="A2287" s="14">
        <v>171800</v>
      </c>
      <c r="B2287" s="14" t="s">
        <v>63</v>
      </c>
      <c r="C2287" s="14" t="s">
        <v>1846</v>
      </c>
      <c r="D2287" s="14" t="s">
        <v>76</v>
      </c>
      <c r="E2287" s="15" t="s">
        <v>22</v>
      </c>
      <c r="F2287" s="16"/>
      <c r="G2287" s="17"/>
      <c r="H2287" s="17"/>
    </row>
    <row r="2288" spans="1:8" x14ac:dyDescent="0.25">
      <c r="A2288" s="14">
        <v>172100</v>
      </c>
      <c r="B2288" s="14" t="s">
        <v>63</v>
      </c>
      <c r="C2288" s="14" t="s">
        <v>1880</v>
      </c>
      <c r="D2288" s="14" t="s">
        <v>76</v>
      </c>
      <c r="E2288" s="15" t="s">
        <v>22</v>
      </c>
      <c r="F2288" s="16"/>
      <c r="G2288" s="17"/>
      <c r="H2288" s="17"/>
    </row>
    <row r="2289" spans="1:8" x14ac:dyDescent="0.25">
      <c r="A2289" s="14">
        <v>172000</v>
      </c>
      <c r="B2289" s="14" t="s">
        <v>19</v>
      </c>
      <c r="C2289" s="14" t="s">
        <v>1911</v>
      </c>
      <c r="D2289" s="14" t="s">
        <v>76</v>
      </c>
      <c r="E2289" s="15" t="s">
        <v>22</v>
      </c>
      <c r="F2289" s="16"/>
      <c r="G2289" s="17" t="s">
        <v>1880</v>
      </c>
      <c r="H2289" s="17">
        <v>172100</v>
      </c>
    </row>
    <row r="2290" spans="1:8" s="22" customFormat="1" x14ac:dyDescent="0.25">
      <c r="A2290" s="14">
        <v>172150</v>
      </c>
      <c r="B2290" s="14" t="s">
        <v>19</v>
      </c>
      <c r="C2290" s="14" t="s">
        <v>1912</v>
      </c>
      <c r="D2290" s="14" t="s">
        <v>76</v>
      </c>
      <c r="E2290" s="15"/>
      <c r="F2290" s="16" t="s">
        <v>53</v>
      </c>
      <c r="G2290" s="17" t="s">
        <v>1848</v>
      </c>
      <c r="H2290" s="17">
        <v>168590</v>
      </c>
    </row>
    <row r="2291" spans="1:8" x14ac:dyDescent="0.25">
      <c r="A2291" s="30">
        <v>463434</v>
      </c>
      <c r="B2291" s="30" t="s">
        <v>4891</v>
      </c>
      <c r="C2291" s="30" t="s">
        <v>5325</v>
      </c>
      <c r="D2291" s="72"/>
      <c r="E2291" s="72"/>
      <c r="F2291" s="78"/>
      <c r="G2291" s="72"/>
      <c r="H2291" s="72"/>
    </row>
    <row r="2292" spans="1:8" x14ac:dyDescent="0.25">
      <c r="A2292" s="30">
        <v>463435</v>
      </c>
      <c r="B2292" s="30" t="s">
        <v>4891</v>
      </c>
      <c r="C2292" s="30" t="s">
        <v>5326</v>
      </c>
      <c r="D2292" s="72"/>
      <c r="E2292" s="72"/>
      <c r="F2292" s="78"/>
      <c r="G2292" s="72"/>
      <c r="H2292" s="72"/>
    </row>
    <row r="2293" spans="1:8" x14ac:dyDescent="0.25">
      <c r="A2293" s="14">
        <v>172200</v>
      </c>
      <c r="B2293" s="14" t="s">
        <v>19</v>
      </c>
      <c r="C2293" s="14" t="s">
        <v>1913</v>
      </c>
      <c r="D2293" s="14" t="s">
        <v>798</v>
      </c>
      <c r="E2293" s="15" t="s">
        <v>107</v>
      </c>
      <c r="F2293" s="16"/>
      <c r="G2293" s="17"/>
      <c r="H2293" s="17"/>
    </row>
    <row r="2294" spans="1:8" x14ac:dyDescent="0.25">
      <c r="A2294" s="30">
        <v>463436</v>
      </c>
      <c r="B2294" s="30" t="s">
        <v>4891</v>
      </c>
      <c r="C2294" s="30" t="s">
        <v>5327</v>
      </c>
      <c r="D2294" s="72"/>
      <c r="E2294" s="72"/>
      <c r="F2294" s="78"/>
      <c r="G2294" s="72"/>
      <c r="H2294" s="72"/>
    </row>
    <row r="2295" spans="1:8" x14ac:dyDescent="0.25">
      <c r="A2295" s="14">
        <v>172300</v>
      </c>
      <c r="B2295" s="14" t="s">
        <v>19</v>
      </c>
      <c r="C2295" s="14" t="s">
        <v>1914</v>
      </c>
      <c r="D2295" s="14" t="s">
        <v>46</v>
      </c>
      <c r="E2295" s="15" t="s">
        <v>22</v>
      </c>
      <c r="F2295" s="16"/>
      <c r="G2295" s="17"/>
      <c r="H2295" s="17"/>
    </row>
    <row r="2296" spans="1:8" s="22" customFormat="1" x14ac:dyDescent="0.25">
      <c r="A2296" s="14">
        <v>172400</v>
      </c>
      <c r="B2296" s="14" t="s">
        <v>19</v>
      </c>
      <c r="C2296" s="14" t="s">
        <v>1915</v>
      </c>
      <c r="D2296" s="14" t="s">
        <v>46</v>
      </c>
      <c r="E2296" s="15" t="s">
        <v>22</v>
      </c>
      <c r="F2296" s="16"/>
      <c r="G2296" s="17"/>
      <c r="H2296" s="17"/>
    </row>
    <row r="2297" spans="1:8" x14ac:dyDescent="0.25">
      <c r="A2297" s="14">
        <v>172600</v>
      </c>
      <c r="B2297" s="14" t="s">
        <v>19</v>
      </c>
      <c r="C2297" s="14" t="s">
        <v>1916</v>
      </c>
      <c r="D2297" s="14" t="s">
        <v>46</v>
      </c>
      <c r="E2297" s="15" t="s">
        <v>22</v>
      </c>
      <c r="F2297" s="16"/>
      <c r="G2297" s="17"/>
      <c r="H2297" s="17"/>
    </row>
    <row r="2298" spans="1:8" x14ac:dyDescent="0.25">
      <c r="A2298" s="14">
        <v>172700</v>
      </c>
      <c r="B2298" s="14" t="s">
        <v>19</v>
      </c>
      <c r="C2298" s="14" t="s">
        <v>1917</v>
      </c>
      <c r="D2298" s="14" t="s">
        <v>46</v>
      </c>
      <c r="E2298" s="15" t="s">
        <v>22</v>
      </c>
      <c r="F2298" s="16"/>
      <c r="G2298" s="17"/>
      <c r="H2298" s="17"/>
    </row>
    <row r="2299" spans="1:8" x14ac:dyDescent="0.25">
      <c r="A2299" s="14">
        <v>172800</v>
      </c>
      <c r="B2299" s="14" t="s">
        <v>19</v>
      </c>
      <c r="C2299" s="14" t="s">
        <v>1918</v>
      </c>
      <c r="D2299" s="14" t="s">
        <v>46</v>
      </c>
      <c r="E2299" s="15" t="s">
        <v>22</v>
      </c>
      <c r="F2299" s="16"/>
      <c r="G2299" s="17"/>
      <c r="H2299" s="17"/>
    </row>
    <row r="2300" spans="1:8" x14ac:dyDescent="0.25">
      <c r="A2300" s="14">
        <v>172900</v>
      </c>
      <c r="B2300" s="14" t="s">
        <v>19</v>
      </c>
      <c r="C2300" s="14" t="s">
        <v>1919</v>
      </c>
      <c r="D2300" s="14" t="s">
        <v>46</v>
      </c>
      <c r="E2300" s="15" t="s">
        <v>22</v>
      </c>
      <c r="F2300" s="16"/>
      <c r="G2300" s="17"/>
      <c r="H2300" s="17"/>
    </row>
    <row r="2301" spans="1:8" x14ac:dyDescent="0.25">
      <c r="A2301" s="30">
        <v>463437</v>
      </c>
      <c r="B2301" s="30" t="s">
        <v>4891</v>
      </c>
      <c r="C2301" s="30" t="s">
        <v>5328</v>
      </c>
      <c r="D2301" s="72"/>
      <c r="E2301" s="72"/>
      <c r="F2301" s="78"/>
      <c r="G2301" s="72"/>
      <c r="H2301" s="72"/>
    </row>
    <row r="2302" spans="1:8" x14ac:dyDescent="0.25">
      <c r="A2302" s="14">
        <v>173100</v>
      </c>
      <c r="B2302" s="14" t="s">
        <v>19</v>
      </c>
      <c r="C2302" s="14" t="s">
        <v>1920</v>
      </c>
      <c r="D2302" s="14" t="s">
        <v>131</v>
      </c>
      <c r="E2302" s="15" t="s">
        <v>22</v>
      </c>
      <c r="F2302" s="16"/>
      <c r="G2302" s="17"/>
      <c r="H2302" s="17"/>
    </row>
    <row r="2303" spans="1:8" x14ac:dyDescent="0.25">
      <c r="A2303" s="14">
        <v>173200</v>
      </c>
      <c r="B2303" s="14" t="s">
        <v>19</v>
      </c>
      <c r="C2303" s="14" t="s">
        <v>1921</v>
      </c>
      <c r="D2303" s="14" t="s">
        <v>131</v>
      </c>
      <c r="E2303" s="15" t="s">
        <v>22</v>
      </c>
      <c r="F2303" s="16"/>
      <c r="G2303" s="17"/>
      <c r="H2303" s="17"/>
    </row>
    <row r="2304" spans="1:8" x14ac:dyDescent="0.25">
      <c r="A2304" s="30">
        <v>463438</v>
      </c>
      <c r="B2304" s="30" t="s">
        <v>4891</v>
      </c>
      <c r="C2304" s="30" t="s">
        <v>5329</v>
      </c>
      <c r="D2304" s="72"/>
      <c r="E2304" s="72"/>
      <c r="F2304" s="78"/>
      <c r="G2304" s="72"/>
      <c r="H2304" s="72"/>
    </row>
    <row r="2305" spans="1:8" x14ac:dyDescent="0.25">
      <c r="A2305" s="14">
        <v>173300</v>
      </c>
      <c r="B2305" s="14" t="s">
        <v>19</v>
      </c>
      <c r="C2305" s="14" t="s">
        <v>1922</v>
      </c>
      <c r="D2305" s="14" t="s">
        <v>729</v>
      </c>
      <c r="E2305" s="15" t="s">
        <v>22</v>
      </c>
      <c r="F2305" s="16"/>
      <c r="G2305" s="17"/>
      <c r="H2305" s="17"/>
    </row>
    <row r="2306" spans="1:8" x14ac:dyDescent="0.25">
      <c r="A2306" s="30">
        <v>463439</v>
      </c>
      <c r="B2306" s="30" t="s">
        <v>4891</v>
      </c>
      <c r="C2306" s="30" t="s">
        <v>5330</v>
      </c>
      <c r="D2306" s="72"/>
      <c r="E2306" s="72"/>
      <c r="F2306" s="78"/>
      <c r="G2306" s="72"/>
      <c r="H2306" s="72"/>
    </row>
    <row r="2307" spans="1:8" x14ac:dyDescent="0.25">
      <c r="A2307" s="14">
        <v>173400</v>
      </c>
      <c r="B2307" s="14" t="s">
        <v>19</v>
      </c>
      <c r="C2307" s="14" t="s">
        <v>1923</v>
      </c>
      <c r="D2307" s="14" t="s">
        <v>120</v>
      </c>
      <c r="E2307" s="15" t="s">
        <v>301</v>
      </c>
      <c r="F2307" s="16"/>
      <c r="G2307" s="17"/>
      <c r="H2307" s="17"/>
    </row>
    <row r="2308" spans="1:8" x14ac:dyDescent="0.25">
      <c r="A2308" s="14">
        <v>173410</v>
      </c>
      <c r="B2308" s="14" t="s">
        <v>55</v>
      </c>
      <c r="C2308" s="14" t="s">
        <v>1924</v>
      </c>
      <c r="D2308" s="14" t="s">
        <v>120</v>
      </c>
      <c r="E2308" s="15" t="s">
        <v>301</v>
      </c>
      <c r="F2308" s="16"/>
      <c r="G2308" s="17" t="s">
        <v>1923</v>
      </c>
      <c r="H2308" s="17">
        <v>173400</v>
      </c>
    </row>
    <row r="2309" spans="1:8" x14ac:dyDescent="0.25">
      <c r="A2309" s="14">
        <v>173420</v>
      </c>
      <c r="B2309" s="14" t="s">
        <v>55</v>
      </c>
      <c r="C2309" s="14" t="s">
        <v>1925</v>
      </c>
      <c r="D2309" s="14" t="s">
        <v>120</v>
      </c>
      <c r="E2309" s="15"/>
      <c r="F2309" s="16" t="s">
        <v>53</v>
      </c>
      <c r="G2309" s="17" t="s">
        <v>1923</v>
      </c>
      <c r="H2309" s="17">
        <v>173400</v>
      </c>
    </row>
    <row r="2310" spans="1:8" x14ac:dyDescent="0.25">
      <c r="A2310" s="30">
        <v>463440</v>
      </c>
      <c r="B2310" s="30" t="s">
        <v>4891</v>
      </c>
      <c r="C2310" s="30" t="s">
        <v>5331</v>
      </c>
      <c r="D2310" s="72"/>
      <c r="E2310" s="72"/>
      <c r="F2310" s="78"/>
      <c r="G2310" s="72"/>
      <c r="H2310" s="72"/>
    </row>
    <row r="2311" spans="1:8" x14ac:dyDescent="0.25">
      <c r="A2311" s="14">
        <v>173450</v>
      </c>
      <c r="B2311" s="14" t="s">
        <v>604</v>
      </c>
      <c r="C2311" s="14" t="s">
        <v>1928</v>
      </c>
      <c r="D2311" s="14" t="s">
        <v>1927</v>
      </c>
      <c r="E2311" s="15" t="s">
        <v>24</v>
      </c>
      <c r="F2311" s="16"/>
      <c r="G2311" s="17"/>
      <c r="H2311" s="17"/>
    </row>
    <row r="2312" spans="1:8" x14ac:dyDescent="0.25">
      <c r="A2312" s="14">
        <v>173440</v>
      </c>
      <c r="B2312" s="14" t="s">
        <v>19</v>
      </c>
      <c r="C2312" s="14" t="s">
        <v>1926</v>
      </c>
      <c r="D2312" s="14" t="s">
        <v>1927</v>
      </c>
      <c r="E2312" s="15" t="s">
        <v>24</v>
      </c>
      <c r="F2312" s="16"/>
      <c r="G2312" s="17"/>
      <c r="H2312" s="17"/>
    </row>
    <row r="2313" spans="1:8" x14ac:dyDescent="0.25">
      <c r="A2313" s="30">
        <v>463441</v>
      </c>
      <c r="B2313" s="30" t="s">
        <v>4891</v>
      </c>
      <c r="C2313" s="30" t="s">
        <v>5332</v>
      </c>
      <c r="D2313" s="72"/>
      <c r="E2313" s="72"/>
      <c r="F2313" s="78"/>
      <c r="G2313" s="72"/>
      <c r="H2313" s="72"/>
    </row>
    <row r="2314" spans="1:8" x14ac:dyDescent="0.25">
      <c r="A2314" s="14">
        <v>173500</v>
      </c>
      <c r="B2314" s="14" t="s">
        <v>19</v>
      </c>
      <c r="C2314" s="14" t="s">
        <v>1929</v>
      </c>
      <c r="D2314" s="14" t="s">
        <v>123</v>
      </c>
      <c r="E2314" s="15" t="s">
        <v>22</v>
      </c>
      <c r="F2314" s="16"/>
      <c r="G2314" s="17"/>
      <c r="H2314" s="17"/>
    </row>
    <row r="2315" spans="1:8" x14ac:dyDescent="0.25">
      <c r="A2315" s="30">
        <v>463442</v>
      </c>
      <c r="B2315" s="30" t="s">
        <v>4891</v>
      </c>
      <c r="C2315" s="30" t="s">
        <v>5333</v>
      </c>
      <c r="D2315" s="72"/>
      <c r="E2315" s="72"/>
      <c r="F2315" s="78"/>
      <c r="G2315" s="72"/>
      <c r="H2315" s="72"/>
    </row>
    <row r="2316" spans="1:8" x14ac:dyDescent="0.25">
      <c r="A2316" s="14">
        <v>173950</v>
      </c>
      <c r="B2316" s="14" t="s">
        <v>604</v>
      </c>
      <c r="C2316" s="14" t="s">
        <v>1933</v>
      </c>
      <c r="D2316" s="14" t="s">
        <v>131</v>
      </c>
      <c r="E2316" s="15" t="s">
        <v>24</v>
      </c>
      <c r="F2316" s="16"/>
      <c r="G2316" s="17"/>
      <c r="H2316" s="17"/>
    </row>
    <row r="2317" spans="1:8" x14ac:dyDescent="0.25">
      <c r="A2317" s="14">
        <v>173700</v>
      </c>
      <c r="B2317" s="14" t="s">
        <v>19</v>
      </c>
      <c r="C2317" s="14" t="s">
        <v>1930</v>
      </c>
      <c r="D2317" s="14" t="s">
        <v>131</v>
      </c>
      <c r="E2317" s="15" t="s">
        <v>22</v>
      </c>
      <c r="F2317" s="16"/>
      <c r="G2317" s="17"/>
      <c r="H2317" s="17"/>
    </row>
    <row r="2318" spans="1:8" x14ac:dyDescent="0.25">
      <c r="A2318" s="14">
        <v>173800</v>
      </c>
      <c r="B2318" s="14" t="s">
        <v>19</v>
      </c>
      <c r="C2318" s="14" t="s">
        <v>1931</v>
      </c>
      <c r="D2318" s="14" t="s">
        <v>131</v>
      </c>
      <c r="E2318" s="15" t="s">
        <v>22</v>
      </c>
      <c r="F2318" s="16"/>
      <c r="G2318" s="17"/>
      <c r="H2318" s="17"/>
    </row>
    <row r="2319" spans="1:8" x14ac:dyDescent="0.25">
      <c r="A2319" s="14">
        <v>173900</v>
      </c>
      <c r="B2319" s="14" t="s">
        <v>19</v>
      </c>
      <c r="C2319" s="14" t="s">
        <v>1932</v>
      </c>
      <c r="D2319" s="14" t="s">
        <v>131</v>
      </c>
      <c r="E2319" s="15" t="s">
        <v>22</v>
      </c>
      <c r="F2319" s="16"/>
      <c r="G2319" s="17"/>
      <c r="H2319" s="17"/>
    </row>
    <row r="2320" spans="1:8" x14ac:dyDescent="0.25">
      <c r="A2320" s="30">
        <v>463443</v>
      </c>
      <c r="B2320" s="30" t="s">
        <v>4891</v>
      </c>
      <c r="C2320" s="30" t="s">
        <v>5334</v>
      </c>
      <c r="D2320" s="72"/>
      <c r="E2320" s="72"/>
      <c r="F2320" s="78"/>
      <c r="G2320" s="72"/>
      <c r="H2320" s="72"/>
    </row>
    <row r="2321" spans="1:8" x14ac:dyDescent="0.25">
      <c r="A2321" s="14">
        <v>174000</v>
      </c>
      <c r="B2321" s="14" t="s">
        <v>19</v>
      </c>
      <c r="C2321" s="14" t="s">
        <v>1934</v>
      </c>
      <c r="D2321" s="14" t="s">
        <v>1935</v>
      </c>
      <c r="E2321" s="15" t="s">
        <v>22</v>
      </c>
      <c r="F2321" s="16"/>
      <c r="G2321" s="17"/>
      <c r="H2321" s="17"/>
    </row>
    <row r="2322" spans="1:8" x14ac:dyDescent="0.25">
      <c r="A2322" s="30">
        <v>463444</v>
      </c>
      <c r="B2322" s="30" t="s">
        <v>4891</v>
      </c>
      <c r="C2322" s="30" t="s">
        <v>5335</v>
      </c>
      <c r="D2322" s="72"/>
      <c r="E2322" s="72"/>
      <c r="F2322" s="78"/>
      <c r="G2322" s="72"/>
      <c r="H2322" s="72"/>
    </row>
    <row r="2323" spans="1:8" x14ac:dyDescent="0.25">
      <c r="A2323" s="14">
        <v>174200</v>
      </c>
      <c r="B2323" s="14" t="s">
        <v>19</v>
      </c>
      <c r="C2323" s="14" t="s">
        <v>1936</v>
      </c>
      <c r="D2323" s="14" t="s">
        <v>1927</v>
      </c>
      <c r="E2323" s="15" t="s">
        <v>22</v>
      </c>
      <c r="F2323" s="16"/>
      <c r="G2323" s="17"/>
      <c r="H2323" s="17"/>
    </row>
    <row r="2324" spans="1:8" x14ac:dyDescent="0.25">
      <c r="A2324" s="14">
        <v>174300</v>
      </c>
      <c r="B2324" s="14" t="s">
        <v>19</v>
      </c>
      <c r="C2324" s="14" t="s">
        <v>1937</v>
      </c>
      <c r="D2324" s="14" t="s">
        <v>1927</v>
      </c>
      <c r="E2324" s="15" t="s">
        <v>22</v>
      </c>
      <c r="F2324" s="16"/>
      <c r="G2324" s="17"/>
      <c r="H2324" s="17"/>
    </row>
    <row r="2325" spans="1:8" x14ac:dyDescent="0.25">
      <c r="A2325" s="14">
        <v>174350</v>
      </c>
      <c r="B2325" s="14" t="s">
        <v>19</v>
      </c>
      <c r="C2325" s="14" t="s">
        <v>1938</v>
      </c>
      <c r="D2325" s="14" t="s">
        <v>1927</v>
      </c>
      <c r="E2325" s="15" t="s">
        <v>27</v>
      </c>
      <c r="F2325" s="16"/>
      <c r="G2325" s="17"/>
      <c r="H2325" s="17"/>
    </row>
    <row r="2326" spans="1:8" x14ac:dyDescent="0.25">
      <c r="A2326" s="30">
        <v>463445</v>
      </c>
      <c r="B2326" s="30" t="s">
        <v>4891</v>
      </c>
      <c r="C2326" s="30" t="s">
        <v>5336</v>
      </c>
      <c r="D2326" s="72"/>
      <c r="E2326" s="72"/>
      <c r="F2326" s="78"/>
      <c r="G2326" s="72"/>
      <c r="H2326" s="72"/>
    </row>
    <row r="2327" spans="1:8" x14ac:dyDescent="0.25">
      <c r="A2327" s="14">
        <v>174400</v>
      </c>
      <c r="B2327" s="14" t="s">
        <v>19</v>
      </c>
      <c r="C2327" s="14" t="s">
        <v>1939</v>
      </c>
      <c r="D2327" s="14" t="s">
        <v>1774</v>
      </c>
      <c r="E2327" s="15" t="s">
        <v>22</v>
      </c>
      <c r="F2327" s="16"/>
      <c r="G2327" s="17"/>
      <c r="H2327" s="17"/>
    </row>
    <row r="2328" spans="1:8" x14ac:dyDescent="0.25">
      <c r="A2328" s="14">
        <v>174450</v>
      </c>
      <c r="B2328" s="14" t="s">
        <v>19</v>
      </c>
      <c r="C2328" s="14" t="s">
        <v>1940</v>
      </c>
      <c r="D2328" s="14" t="s">
        <v>1774</v>
      </c>
      <c r="E2328" s="15"/>
      <c r="F2328" s="16" t="s">
        <v>53</v>
      </c>
      <c r="G2328" s="17"/>
      <c r="H2328" s="17"/>
    </row>
    <row r="2329" spans="1:8" x14ac:dyDescent="0.25">
      <c r="A2329" s="14">
        <v>174500</v>
      </c>
      <c r="B2329" s="14" t="s">
        <v>19</v>
      </c>
      <c r="C2329" s="14" t="s">
        <v>1941</v>
      </c>
      <c r="D2329" s="14" t="s">
        <v>1774</v>
      </c>
      <c r="E2329" s="15"/>
      <c r="F2329" s="16" t="s">
        <v>53</v>
      </c>
      <c r="G2329" s="17"/>
      <c r="H2329" s="17"/>
    </row>
    <row r="2330" spans="1:8" x14ac:dyDescent="0.25">
      <c r="A2330" s="30">
        <v>463446</v>
      </c>
      <c r="B2330" s="30" t="s">
        <v>4891</v>
      </c>
      <c r="C2330" s="30" t="s">
        <v>5337</v>
      </c>
      <c r="D2330" s="72"/>
      <c r="E2330" s="72"/>
      <c r="F2330" s="78"/>
      <c r="G2330" s="72"/>
      <c r="H2330" s="72"/>
    </row>
    <row r="2331" spans="1:8" x14ac:dyDescent="0.25">
      <c r="A2331" s="30">
        <v>463447</v>
      </c>
      <c r="B2331" s="30" t="s">
        <v>4891</v>
      </c>
      <c r="C2331" s="30" t="s">
        <v>5338</v>
      </c>
      <c r="D2331" s="72"/>
      <c r="E2331" s="72"/>
      <c r="F2331" s="78"/>
      <c r="G2331" s="72"/>
      <c r="H2331" s="72"/>
    </row>
    <row r="2332" spans="1:8" x14ac:dyDescent="0.25">
      <c r="A2332" s="14">
        <v>174600</v>
      </c>
      <c r="B2332" s="14" t="s">
        <v>19</v>
      </c>
      <c r="C2332" s="14" t="s">
        <v>1942</v>
      </c>
      <c r="D2332" s="14" t="s">
        <v>1268</v>
      </c>
      <c r="E2332" s="15" t="s">
        <v>22</v>
      </c>
      <c r="F2332" s="16"/>
      <c r="G2332" s="17"/>
      <c r="H2332" s="17"/>
    </row>
    <row r="2333" spans="1:8" x14ac:dyDescent="0.25">
      <c r="A2333" s="14">
        <v>174700</v>
      </c>
      <c r="B2333" s="14" t="s">
        <v>19</v>
      </c>
      <c r="C2333" s="14" t="s">
        <v>1943</v>
      </c>
      <c r="D2333" s="14" t="s">
        <v>1268</v>
      </c>
      <c r="E2333" s="15" t="s">
        <v>22</v>
      </c>
      <c r="F2333" s="16"/>
      <c r="G2333" s="17"/>
      <c r="H2333" s="17"/>
    </row>
    <row r="2334" spans="1:8" x14ac:dyDescent="0.25">
      <c r="A2334" s="30">
        <v>463448</v>
      </c>
      <c r="B2334" s="30" t="s">
        <v>4891</v>
      </c>
      <c r="C2334" s="30" t="s">
        <v>5339</v>
      </c>
      <c r="D2334" s="72"/>
      <c r="E2334" s="72"/>
      <c r="F2334" s="78"/>
      <c r="G2334" s="72"/>
      <c r="H2334" s="72"/>
    </row>
    <row r="2335" spans="1:8" x14ac:dyDescent="0.25">
      <c r="A2335" s="14">
        <v>174800</v>
      </c>
      <c r="B2335" s="14" t="s">
        <v>19</v>
      </c>
      <c r="C2335" s="14" t="s">
        <v>1944</v>
      </c>
      <c r="D2335" s="14" t="s">
        <v>1207</v>
      </c>
      <c r="E2335" s="15" t="s">
        <v>22</v>
      </c>
      <c r="F2335" s="16"/>
      <c r="G2335" s="17"/>
      <c r="H2335" s="17"/>
    </row>
    <row r="2336" spans="1:8" x14ac:dyDescent="0.25">
      <c r="A2336" s="14">
        <v>174840</v>
      </c>
      <c r="B2336" s="14" t="s">
        <v>19</v>
      </c>
      <c r="C2336" s="14" t="s">
        <v>1945</v>
      </c>
      <c r="D2336" s="14" t="s">
        <v>1207</v>
      </c>
      <c r="E2336" s="15"/>
      <c r="F2336" s="16" t="s">
        <v>53</v>
      </c>
      <c r="G2336" s="17"/>
      <c r="H2336" s="17"/>
    </row>
    <row r="2337" spans="1:8" x14ac:dyDescent="0.25">
      <c r="A2337" s="14">
        <v>174900</v>
      </c>
      <c r="B2337" s="14" t="s">
        <v>19</v>
      </c>
      <c r="C2337" s="14" t="s">
        <v>1946</v>
      </c>
      <c r="D2337" s="14" t="s">
        <v>1207</v>
      </c>
      <c r="E2337" s="15" t="s">
        <v>107</v>
      </c>
      <c r="F2337" s="16"/>
      <c r="G2337" s="17"/>
      <c r="H2337" s="17"/>
    </row>
    <row r="2338" spans="1:8" x14ac:dyDescent="0.25">
      <c r="A2338" s="14">
        <v>175000</v>
      </c>
      <c r="B2338" s="14" t="s">
        <v>55</v>
      </c>
      <c r="C2338" s="14" t="s">
        <v>1947</v>
      </c>
      <c r="D2338" s="14" t="s">
        <v>1207</v>
      </c>
      <c r="E2338" s="15" t="s">
        <v>107</v>
      </c>
      <c r="F2338" s="16"/>
      <c r="G2338" s="17" t="s">
        <v>1946</v>
      </c>
      <c r="H2338" s="17">
        <v>174900</v>
      </c>
    </row>
    <row r="2339" spans="1:8" x14ac:dyDescent="0.25">
      <c r="A2339" s="14">
        <v>175100</v>
      </c>
      <c r="B2339" s="14" t="s">
        <v>55</v>
      </c>
      <c r="C2339" s="14" t="s">
        <v>1948</v>
      </c>
      <c r="D2339" s="14" t="s">
        <v>1207</v>
      </c>
      <c r="E2339" s="15" t="s">
        <v>107</v>
      </c>
      <c r="F2339" s="16"/>
      <c r="G2339" s="17" t="s">
        <v>1946</v>
      </c>
      <c r="H2339" s="17">
        <v>174900</v>
      </c>
    </row>
    <row r="2340" spans="1:8" x14ac:dyDescent="0.25">
      <c r="A2340" s="14">
        <v>175300</v>
      </c>
      <c r="B2340" s="14" t="s">
        <v>19</v>
      </c>
      <c r="C2340" s="14" t="s">
        <v>1949</v>
      </c>
      <c r="D2340" s="14" t="s">
        <v>1207</v>
      </c>
      <c r="E2340" s="15" t="s">
        <v>107</v>
      </c>
      <c r="F2340" s="16"/>
      <c r="G2340" s="17"/>
      <c r="H2340" s="17"/>
    </row>
    <row r="2341" spans="1:8" x14ac:dyDescent="0.25">
      <c r="A2341" s="14">
        <v>175400</v>
      </c>
      <c r="B2341" s="14" t="s">
        <v>19</v>
      </c>
      <c r="C2341" s="14" t="s">
        <v>1950</v>
      </c>
      <c r="D2341" s="14" t="s">
        <v>1207</v>
      </c>
      <c r="E2341" s="15" t="s">
        <v>107</v>
      </c>
      <c r="F2341" s="16"/>
      <c r="G2341" s="17"/>
      <c r="H2341" s="17"/>
    </row>
    <row r="2342" spans="1:8" x14ac:dyDescent="0.25">
      <c r="A2342" s="30">
        <v>463449</v>
      </c>
      <c r="B2342" s="30" t="s">
        <v>4891</v>
      </c>
      <c r="C2342" s="30" t="s">
        <v>5340</v>
      </c>
      <c r="D2342" s="72"/>
      <c r="E2342" s="72"/>
      <c r="F2342" s="78"/>
      <c r="G2342" s="72"/>
      <c r="H2342" s="72"/>
    </row>
    <row r="2343" spans="1:8" x14ac:dyDescent="0.25">
      <c r="A2343" s="14">
        <v>175620</v>
      </c>
      <c r="B2343" s="14" t="s">
        <v>19</v>
      </c>
      <c r="C2343" s="14" t="s">
        <v>1951</v>
      </c>
      <c r="D2343" s="14" t="s">
        <v>1774</v>
      </c>
      <c r="E2343" s="15" t="s">
        <v>22</v>
      </c>
      <c r="F2343" s="16"/>
      <c r="G2343" s="17"/>
      <c r="H2343" s="17"/>
    </row>
    <row r="2344" spans="1:8" x14ac:dyDescent="0.25">
      <c r="A2344" s="14">
        <v>175700</v>
      </c>
      <c r="B2344" s="14" t="s">
        <v>19</v>
      </c>
      <c r="C2344" s="14" t="s">
        <v>1952</v>
      </c>
      <c r="D2344" s="14" t="s">
        <v>1774</v>
      </c>
      <c r="E2344" s="15" t="s">
        <v>22</v>
      </c>
      <c r="F2344" s="16"/>
      <c r="G2344" s="17"/>
      <c r="H2344" s="17"/>
    </row>
    <row r="2345" spans="1:8" x14ac:dyDescent="0.25">
      <c r="A2345" s="18">
        <v>175750</v>
      </c>
      <c r="B2345" s="18" t="s">
        <v>66</v>
      </c>
      <c r="C2345" s="18" t="s">
        <v>1953</v>
      </c>
      <c r="D2345" s="18" t="s">
        <v>1774</v>
      </c>
      <c r="E2345" s="19" t="s">
        <v>22</v>
      </c>
      <c r="F2345" s="20"/>
      <c r="G2345" s="21" t="s">
        <v>1952</v>
      </c>
      <c r="H2345" s="21">
        <v>175700</v>
      </c>
    </row>
    <row r="2346" spans="1:8" x14ac:dyDescent="0.25">
      <c r="A2346" s="14">
        <v>175800</v>
      </c>
      <c r="B2346" s="14" t="s">
        <v>19</v>
      </c>
      <c r="C2346" s="14" t="s">
        <v>1954</v>
      </c>
      <c r="D2346" s="14" t="s">
        <v>1774</v>
      </c>
      <c r="E2346" s="15" t="s">
        <v>22</v>
      </c>
      <c r="F2346" s="16"/>
      <c r="G2346" s="17"/>
      <c r="H2346" s="17"/>
    </row>
    <row r="2347" spans="1:8" x14ac:dyDescent="0.25">
      <c r="A2347" s="14">
        <v>175900</v>
      </c>
      <c r="B2347" s="14" t="s">
        <v>19</v>
      </c>
      <c r="C2347" s="14" t="s">
        <v>1955</v>
      </c>
      <c r="D2347" s="14" t="s">
        <v>1774</v>
      </c>
      <c r="E2347" s="15" t="s">
        <v>22</v>
      </c>
      <c r="F2347" s="16"/>
      <c r="G2347" s="17"/>
      <c r="H2347" s="17"/>
    </row>
    <row r="2348" spans="1:8" x14ac:dyDescent="0.25">
      <c r="A2348" s="14">
        <v>176000</v>
      </c>
      <c r="B2348" s="14" t="s">
        <v>19</v>
      </c>
      <c r="C2348" s="14" t="s">
        <v>1956</v>
      </c>
      <c r="D2348" s="14" t="s">
        <v>1774</v>
      </c>
      <c r="E2348" s="15" t="s">
        <v>22</v>
      </c>
      <c r="F2348" s="16"/>
      <c r="G2348" s="17"/>
      <c r="H2348" s="17"/>
    </row>
    <row r="2349" spans="1:8" x14ac:dyDescent="0.25">
      <c r="A2349" s="14">
        <v>176100</v>
      </c>
      <c r="B2349" s="14" t="s">
        <v>19</v>
      </c>
      <c r="C2349" s="14" t="s">
        <v>1957</v>
      </c>
      <c r="D2349" s="14" t="s">
        <v>1774</v>
      </c>
      <c r="E2349" s="15" t="s">
        <v>22</v>
      </c>
      <c r="F2349" s="16"/>
      <c r="G2349" s="17"/>
      <c r="H2349" s="17"/>
    </row>
    <row r="2350" spans="1:8" x14ac:dyDescent="0.25">
      <c r="A2350" s="30">
        <v>463450</v>
      </c>
      <c r="B2350" s="30" t="s">
        <v>4891</v>
      </c>
      <c r="C2350" s="30" t="s">
        <v>5341</v>
      </c>
      <c r="D2350" s="72"/>
      <c r="E2350" s="72"/>
      <c r="F2350" s="78"/>
      <c r="G2350" s="72"/>
      <c r="H2350" s="72"/>
    </row>
    <row r="2351" spans="1:8" x14ac:dyDescent="0.25">
      <c r="A2351" s="14">
        <v>176150</v>
      </c>
      <c r="B2351" s="14" t="s">
        <v>19</v>
      </c>
      <c r="C2351" s="14" t="s">
        <v>1958</v>
      </c>
      <c r="D2351" s="14" t="s">
        <v>295</v>
      </c>
      <c r="E2351" s="15" t="s">
        <v>27</v>
      </c>
      <c r="F2351" s="16"/>
      <c r="G2351" s="17"/>
      <c r="H2351" s="17"/>
    </row>
    <row r="2352" spans="1:8" x14ac:dyDescent="0.25">
      <c r="A2352" s="14">
        <v>176200</v>
      </c>
      <c r="B2352" s="14" t="s">
        <v>19</v>
      </c>
      <c r="C2352" s="14" t="s">
        <v>1959</v>
      </c>
      <c r="D2352" s="14" t="s">
        <v>295</v>
      </c>
      <c r="E2352" s="15" t="s">
        <v>22</v>
      </c>
      <c r="F2352" s="16"/>
      <c r="G2352" s="17"/>
      <c r="H2352" s="17"/>
    </row>
    <row r="2353" spans="1:8" x14ac:dyDescent="0.25">
      <c r="A2353" s="14">
        <v>176250</v>
      </c>
      <c r="B2353" s="14" t="s">
        <v>19</v>
      </c>
      <c r="C2353" s="14" t="s">
        <v>1960</v>
      </c>
      <c r="D2353" s="14" t="s">
        <v>295</v>
      </c>
      <c r="E2353" s="15" t="s">
        <v>24</v>
      </c>
      <c r="F2353" s="16"/>
      <c r="G2353" s="17"/>
      <c r="H2353" s="17"/>
    </row>
    <row r="2354" spans="1:8" x14ac:dyDescent="0.25">
      <c r="A2354" s="30">
        <v>463451</v>
      </c>
      <c r="B2354" s="30" t="s">
        <v>4891</v>
      </c>
      <c r="C2354" s="30" t="s">
        <v>5342</v>
      </c>
      <c r="D2354" s="72"/>
      <c r="E2354" s="72"/>
      <c r="F2354" s="78"/>
      <c r="G2354" s="72"/>
      <c r="H2354" s="72"/>
    </row>
    <row r="2355" spans="1:8" x14ac:dyDescent="0.25">
      <c r="A2355" s="14">
        <v>176300</v>
      </c>
      <c r="B2355" s="14" t="s">
        <v>19</v>
      </c>
      <c r="C2355" s="14" t="s">
        <v>1961</v>
      </c>
      <c r="D2355" s="14" t="s">
        <v>29</v>
      </c>
      <c r="E2355" s="15" t="s">
        <v>27</v>
      </c>
      <c r="F2355" s="16"/>
      <c r="G2355" s="17"/>
      <c r="H2355" s="17"/>
    </row>
    <row r="2356" spans="1:8" x14ac:dyDescent="0.25">
      <c r="A2356" s="30">
        <v>463452</v>
      </c>
      <c r="B2356" s="30" t="s">
        <v>4891</v>
      </c>
      <c r="C2356" s="30" t="s">
        <v>5343</v>
      </c>
      <c r="D2356" s="72"/>
      <c r="E2356" s="72"/>
      <c r="F2356" s="78"/>
      <c r="G2356" s="72"/>
      <c r="H2356" s="72"/>
    </row>
    <row r="2357" spans="1:8" x14ac:dyDescent="0.25">
      <c r="A2357" s="14">
        <v>176400</v>
      </c>
      <c r="B2357" s="14" t="s">
        <v>19</v>
      </c>
      <c r="C2357" s="14" t="s">
        <v>1962</v>
      </c>
      <c r="D2357" s="14" t="s">
        <v>78</v>
      </c>
      <c r="E2357" s="15" t="s">
        <v>22</v>
      </c>
      <c r="F2357" s="16"/>
      <c r="G2357" s="17"/>
      <c r="H2357" s="17"/>
    </row>
    <row r="2358" spans="1:8" x14ac:dyDescent="0.25">
      <c r="A2358" s="14">
        <v>176500</v>
      </c>
      <c r="B2358" s="14" t="s">
        <v>19</v>
      </c>
      <c r="C2358" s="14" t="s">
        <v>1963</v>
      </c>
      <c r="D2358" s="14" t="s">
        <v>78</v>
      </c>
      <c r="E2358" s="15" t="s">
        <v>22</v>
      </c>
      <c r="F2358" s="16"/>
      <c r="G2358" s="17"/>
      <c r="H2358" s="17"/>
    </row>
    <row r="2359" spans="1:8" x14ac:dyDescent="0.25">
      <c r="A2359" s="14">
        <v>176600</v>
      </c>
      <c r="B2359" s="14" t="s">
        <v>19</v>
      </c>
      <c r="C2359" s="14" t="s">
        <v>1964</v>
      </c>
      <c r="D2359" s="14" t="s">
        <v>78</v>
      </c>
      <c r="E2359" s="15" t="s">
        <v>22</v>
      </c>
      <c r="F2359" s="16"/>
      <c r="G2359" s="17"/>
      <c r="H2359" s="17"/>
    </row>
    <row r="2360" spans="1:8" x14ac:dyDescent="0.25">
      <c r="A2360" s="14">
        <v>176800</v>
      </c>
      <c r="B2360" s="14" t="s">
        <v>19</v>
      </c>
      <c r="C2360" s="14" t="s">
        <v>1965</v>
      </c>
      <c r="D2360" s="14" t="s">
        <v>78</v>
      </c>
      <c r="E2360" s="15" t="s">
        <v>22</v>
      </c>
      <c r="F2360" s="16"/>
      <c r="G2360" s="17"/>
      <c r="H2360" s="17"/>
    </row>
    <row r="2361" spans="1:8" x14ac:dyDescent="0.25">
      <c r="A2361" s="14">
        <v>176900</v>
      </c>
      <c r="B2361" s="14" t="s">
        <v>19</v>
      </c>
      <c r="C2361" s="14" t="s">
        <v>1966</v>
      </c>
      <c r="D2361" s="14" t="s">
        <v>78</v>
      </c>
      <c r="E2361" s="15" t="s">
        <v>22</v>
      </c>
      <c r="F2361" s="16"/>
      <c r="G2361" s="17"/>
      <c r="H2361" s="17"/>
    </row>
    <row r="2362" spans="1:8" x14ac:dyDescent="0.25">
      <c r="A2362" s="14">
        <v>177000</v>
      </c>
      <c r="B2362" s="14" t="s">
        <v>19</v>
      </c>
      <c r="C2362" s="14" t="s">
        <v>1967</v>
      </c>
      <c r="D2362" s="14" t="s">
        <v>78</v>
      </c>
      <c r="E2362" s="15" t="s">
        <v>22</v>
      </c>
      <c r="F2362" s="16"/>
      <c r="G2362" s="17"/>
      <c r="H2362" s="17"/>
    </row>
    <row r="2363" spans="1:8" x14ac:dyDescent="0.25">
      <c r="A2363" s="14">
        <v>177100</v>
      </c>
      <c r="B2363" s="14" t="s">
        <v>19</v>
      </c>
      <c r="C2363" s="14" t="s">
        <v>1968</v>
      </c>
      <c r="D2363" s="14" t="s">
        <v>78</v>
      </c>
      <c r="E2363" s="15" t="s">
        <v>22</v>
      </c>
      <c r="F2363" s="16"/>
      <c r="G2363" s="17"/>
      <c r="H2363" s="17"/>
    </row>
    <row r="2364" spans="1:8" x14ac:dyDescent="0.25">
      <c r="A2364" s="30">
        <v>463453</v>
      </c>
      <c r="B2364" s="30" t="s">
        <v>4891</v>
      </c>
      <c r="C2364" s="30" t="s">
        <v>5344</v>
      </c>
      <c r="D2364" s="72"/>
      <c r="E2364" s="72"/>
      <c r="F2364" s="78"/>
      <c r="G2364" s="72"/>
      <c r="H2364" s="72"/>
    </row>
    <row r="2365" spans="1:8" x14ac:dyDescent="0.25">
      <c r="A2365" s="14">
        <v>177300</v>
      </c>
      <c r="B2365" s="14" t="s">
        <v>19</v>
      </c>
      <c r="C2365" s="14" t="s">
        <v>1969</v>
      </c>
      <c r="D2365" s="14" t="s">
        <v>46</v>
      </c>
      <c r="E2365" s="15" t="s">
        <v>27</v>
      </c>
      <c r="F2365" s="16"/>
      <c r="G2365" s="17"/>
      <c r="H2365" s="17"/>
    </row>
    <row r="2366" spans="1:8" x14ac:dyDescent="0.25">
      <c r="A2366" s="14">
        <v>177350</v>
      </c>
      <c r="B2366" s="14" t="s">
        <v>19</v>
      </c>
      <c r="C2366" s="14" t="s">
        <v>1970</v>
      </c>
      <c r="D2366" s="14" t="s">
        <v>46</v>
      </c>
      <c r="E2366" s="15" t="s">
        <v>27</v>
      </c>
      <c r="F2366" s="16"/>
      <c r="G2366" s="17"/>
      <c r="H2366" s="17"/>
    </row>
    <row r="2367" spans="1:8" x14ac:dyDescent="0.25">
      <c r="A2367" s="30">
        <v>463454</v>
      </c>
      <c r="B2367" s="30" t="s">
        <v>4891</v>
      </c>
      <c r="C2367" s="30" t="s">
        <v>5345</v>
      </c>
      <c r="D2367" s="72"/>
      <c r="E2367" s="72"/>
      <c r="F2367" s="78"/>
      <c r="G2367" s="72"/>
      <c r="H2367" s="72"/>
    </row>
    <row r="2368" spans="1:8" x14ac:dyDescent="0.25">
      <c r="A2368" s="14">
        <v>181230</v>
      </c>
      <c r="B2368" s="14" t="s">
        <v>604</v>
      </c>
      <c r="C2368" s="14" t="s">
        <v>2011</v>
      </c>
      <c r="D2368" s="14" t="s">
        <v>568</v>
      </c>
      <c r="E2368" s="15" t="s">
        <v>22</v>
      </c>
      <c r="F2368" s="16"/>
      <c r="G2368" s="17" t="s">
        <v>2001</v>
      </c>
      <c r="H2368" s="17">
        <v>180100</v>
      </c>
    </row>
    <row r="2369" spans="1:8" x14ac:dyDescent="0.25">
      <c r="A2369" s="14">
        <v>181260</v>
      </c>
      <c r="B2369" s="14" t="s">
        <v>604</v>
      </c>
      <c r="C2369" s="14" t="s">
        <v>2012</v>
      </c>
      <c r="D2369" s="14" t="s">
        <v>568</v>
      </c>
      <c r="E2369" s="15" t="s">
        <v>22</v>
      </c>
      <c r="F2369" s="16"/>
      <c r="G2369" s="17"/>
      <c r="H2369" s="17"/>
    </row>
    <row r="2370" spans="1:8" x14ac:dyDescent="0.25">
      <c r="A2370" s="14">
        <v>177400</v>
      </c>
      <c r="B2370" s="14" t="s">
        <v>19</v>
      </c>
      <c r="C2370" s="14" t="s">
        <v>1971</v>
      </c>
      <c r="D2370" s="14" t="s">
        <v>568</v>
      </c>
      <c r="E2370" s="15" t="s">
        <v>22</v>
      </c>
      <c r="F2370" s="16"/>
      <c r="G2370" s="17" t="s">
        <v>1972</v>
      </c>
      <c r="H2370" s="17">
        <v>179000</v>
      </c>
    </row>
    <row r="2371" spans="1:8" x14ac:dyDescent="0.25">
      <c r="A2371" s="18">
        <v>177450</v>
      </c>
      <c r="B2371" s="18" t="s">
        <v>66</v>
      </c>
      <c r="C2371" s="18" t="s">
        <v>1973</v>
      </c>
      <c r="D2371" s="18" t="s">
        <v>568</v>
      </c>
      <c r="E2371" s="19" t="s">
        <v>22</v>
      </c>
      <c r="F2371" s="20"/>
      <c r="G2371" s="21" t="s">
        <v>1971</v>
      </c>
      <c r="H2371" s="21">
        <v>177400</v>
      </c>
    </row>
    <row r="2372" spans="1:8" x14ac:dyDescent="0.25">
      <c r="A2372" s="14">
        <v>177500</v>
      </c>
      <c r="B2372" s="14" t="s">
        <v>19</v>
      </c>
      <c r="C2372" s="14" t="s">
        <v>1974</v>
      </c>
      <c r="D2372" s="14" t="s">
        <v>568</v>
      </c>
      <c r="E2372" s="15" t="s">
        <v>22</v>
      </c>
      <c r="F2372" s="16"/>
      <c r="G2372" s="17" t="s">
        <v>1975</v>
      </c>
      <c r="H2372" s="17">
        <v>179650</v>
      </c>
    </row>
    <row r="2373" spans="1:8" x14ac:dyDescent="0.25">
      <c r="A2373" s="14">
        <v>177600</v>
      </c>
      <c r="B2373" s="14" t="s">
        <v>19</v>
      </c>
      <c r="C2373" s="14" t="s">
        <v>1976</v>
      </c>
      <c r="D2373" s="14" t="s">
        <v>568</v>
      </c>
      <c r="E2373" s="15" t="s">
        <v>22</v>
      </c>
      <c r="F2373" s="16"/>
      <c r="G2373" s="17"/>
      <c r="H2373" s="17"/>
    </row>
    <row r="2374" spans="1:8" x14ac:dyDescent="0.25">
      <c r="A2374" s="14">
        <v>177700</v>
      </c>
      <c r="B2374" s="14" t="s">
        <v>19</v>
      </c>
      <c r="C2374" s="14" t="s">
        <v>1977</v>
      </c>
      <c r="D2374" s="14" t="s">
        <v>568</v>
      </c>
      <c r="E2374" s="15" t="s">
        <v>22</v>
      </c>
      <c r="F2374" s="16"/>
      <c r="G2374" s="17" t="s">
        <v>1978</v>
      </c>
      <c r="H2374" s="17">
        <v>178650</v>
      </c>
    </row>
    <row r="2375" spans="1:8" s="22" customFormat="1" x14ac:dyDescent="0.25">
      <c r="A2375" s="14">
        <v>177900</v>
      </c>
      <c r="B2375" s="14" t="s">
        <v>19</v>
      </c>
      <c r="C2375" s="14" t="s">
        <v>1979</v>
      </c>
      <c r="D2375" s="14" t="s">
        <v>568</v>
      </c>
      <c r="E2375" s="15"/>
      <c r="F2375" s="16" t="s">
        <v>53</v>
      </c>
      <c r="G2375" s="17"/>
      <c r="H2375" s="17"/>
    </row>
    <row r="2376" spans="1:8" x14ac:dyDescent="0.25">
      <c r="A2376" s="14">
        <v>178000</v>
      </c>
      <c r="B2376" s="14" t="s">
        <v>19</v>
      </c>
      <c r="C2376" s="14" t="s">
        <v>1980</v>
      </c>
      <c r="D2376" s="14" t="s">
        <v>568</v>
      </c>
      <c r="E2376" s="15" t="s">
        <v>22</v>
      </c>
      <c r="F2376" s="16"/>
      <c r="G2376" s="17"/>
      <c r="H2376" s="17"/>
    </row>
    <row r="2377" spans="1:8" x14ac:dyDescent="0.25">
      <c r="A2377" s="14">
        <v>178100</v>
      </c>
      <c r="B2377" s="14" t="s">
        <v>19</v>
      </c>
      <c r="C2377" s="14" t="s">
        <v>1981</v>
      </c>
      <c r="D2377" s="14" t="s">
        <v>568</v>
      </c>
      <c r="E2377" s="15"/>
      <c r="F2377" s="16" t="s">
        <v>53</v>
      </c>
      <c r="G2377" s="17"/>
      <c r="H2377" s="17"/>
    </row>
    <row r="2378" spans="1:8" x14ac:dyDescent="0.25">
      <c r="A2378" s="14">
        <v>178200</v>
      </c>
      <c r="B2378" s="14" t="s">
        <v>19</v>
      </c>
      <c r="C2378" s="14" t="s">
        <v>1982</v>
      </c>
      <c r="D2378" s="14" t="s">
        <v>568</v>
      </c>
      <c r="E2378" s="15" t="s">
        <v>22</v>
      </c>
      <c r="F2378" s="16"/>
      <c r="G2378" s="17" t="s">
        <v>1983</v>
      </c>
      <c r="H2378" s="17">
        <v>179450</v>
      </c>
    </row>
    <row r="2379" spans="1:8" x14ac:dyDescent="0.25">
      <c r="A2379" s="14">
        <v>178300</v>
      </c>
      <c r="B2379" s="14" t="s">
        <v>19</v>
      </c>
      <c r="C2379" s="14" t="s">
        <v>1984</v>
      </c>
      <c r="D2379" s="14" t="s">
        <v>568</v>
      </c>
      <c r="E2379" s="15" t="s">
        <v>22</v>
      </c>
      <c r="F2379" s="16"/>
      <c r="G2379" s="17"/>
      <c r="H2379" s="17"/>
    </row>
    <row r="2380" spans="1:8" x14ac:dyDescent="0.25">
      <c r="A2380" s="14">
        <v>178650</v>
      </c>
      <c r="B2380" s="14" t="s">
        <v>63</v>
      </c>
      <c r="C2380" s="14" t="s">
        <v>1978</v>
      </c>
      <c r="D2380" s="14" t="s">
        <v>568</v>
      </c>
      <c r="E2380" s="15" t="s">
        <v>22</v>
      </c>
      <c r="F2380" s="16"/>
      <c r="G2380" s="17"/>
      <c r="H2380" s="17"/>
    </row>
    <row r="2381" spans="1:8" x14ac:dyDescent="0.25">
      <c r="A2381" s="14">
        <v>178600</v>
      </c>
      <c r="B2381" s="14" t="s">
        <v>19</v>
      </c>
      <c r="C2381" s="14" t="s">
        <v>1985</v>
      </c>
      <c r="D2381" s="14" t="s">
        <v>568</v>
      </c>
      <c r="E2381" s="15" t="s">
        <v>22</v>
      </c>
      <c r="F2381" s="16"/>
      <c r="G2381" s="17" t="s">
        <v>1978</v>
      </c>
      <c r="H2381" s="17">
        <v>178650</v>
      </c>
    </row>
    <row r="2382" spans="1:8" x14ac:dyDescent="0.25">
      <c r="A2382" s="14">
        <v>178700</v>
      </c>
      <c r="B2382" s="14" t="s">
        <v>19</v>
      </c>
      <c r="C2382" s="14" t="s">
        <v>1986</v>
      </c>
      <c r="D2382" s="14" t="s">
        <v>568</v>
      </c>
      <c r="E2382" s="15" t="s">
        <v>22</v>
      </c>
      <c r="F2382" s="16"/>
      <c r="G2382" s="17"/>
      <c r="H2382" s="17"/>
    </row>
    <row r="2383" spans="1:8" x14ac:dyDescent="0.25">
      <c r="A2383" s="14">
        <v>178800</v>
      </c>
      <c r="B2383" s="14" t="s">
        <v>19</v>
      </c>
      <c r="C2383" s="14" t="s">
        <v>1987</v>
      </c>
      <c r="D2383" s="14" t="s">
        <v>568</v>
      </c>
      <c r="E2383" s="15" t="s">
        <v>22</v>
      </c>
      <c r="F2383" s="16"/>
      <c r="G2383" s="17"/>
      <c r="H2383" s="17"/>
    </row>
    <row r="2384" spans="1:8" x14ac:dyDescent="0.25">
      <c r="A2384" s="14">
        <v>179000</v>
      </c>
      <c r="B2384" s="14" t="s">
        <v>63</v>
      </c>
      <c r="C2384" s="14" t="s">
        <v>1972</v>
      </c>
      <c r="D2384" s="14" t="s">
        <v>568</v>
      </c>
      <c r="E2384" s="15" t="s">
        <v>22</v>
      </c>
      <c r="F2384" s="16"/>
      <c r="G2384" s="17"/>
      <c r="H2384" s="17"/>
    </row>
    <row r="2385" spans="1:8" x14ac:dyDescent="0.25">
      <c r="A2385" s="14">
        <v>178900</v>
      </c>
      <c r="B2385" s="14" t="s">
        <v>19</v>
      </c>
      <c r="C2385" s="14" t="s">
        <v>1988</v>
      </c>
      <c r="D2385" s="14" t="s">
        <v>568</v>
      </c>
      <c r="E2385" s="15" t="s">
        <v>22</v>
      </c>
      <c r="F2385" s="16"/>
      <c r="G2385" s="17" t="s">
        <v>1972</v>
      </c>
      <c r="H2385" s="17">
        <v>179000</v>
      </c>
    </row>
    <row r="2386" spans="1:8" x14ac:dyDescent="0.25">
      <c r="A2386" s="14">
        <v>179100</v>
      </c>
      <c r="B2386" s="14" t="s">
        <v>19</v>
      </c>
      <c r="C2386" s="14" t="s">
        <v>1989</v>
      </c>
      <c r="D2386" s="14" t="s">
        <v>568</v>
      </c>
      <c r="E2386" s="15"/>
      <c r="F2386" s="16" t="s">
        <v>53</v>
      </c>
      <c r="G2386" s="17"/>
      <c r="H2386" s="17"/>
    </row>
    <row r="2387" spans="1:8" x14ac:dyDescent="0.25">
      <c r="A2387" s="14">
        <v>179150</v>
      </c>
      <c r="B2387" s="14" t="s">
        <v>19</v>
      </c>
      <c r="C2387" s="14" t="s">
        <v>1990</v>
      </c>
      <c r="D2387" s="14" t="s">
        <v>568</v>
      </c>
      <c r="E2387" s="15" t="s">
        <v>27</v>
      </c>
      <c r="F2387" s="16"/>
      <c r="G2387" s="17"/>
      <c r="H2387" s="17"/>
    </row>
    <row r="2388" spans="1:8" x14ac:dyDescent="0.25">
      <c r="A2388" s="14">
        <v>179200</v>
      </c>
      <c r="B2388" s="14" t="s">
        <v>19</v>
      </c>
      <c r="C2388" s="14" t="s">
        <v>1991</v>
      </c>
      <c r="D2388" s="14" t="s">
        <v>568</v>
      </c>
      <c r="E2388" s="15"/>
      <c r="F2388" s="16" t="s">
        <v>53</v>
      </c>
      <c r="G2388" s="17"/>
      <c r="H2388" s="17"/>
    </row>
    <row r="2389" spans="1:8" x14ac:dyDescent="0.25">
      <c r="A2389" s="14">
        <v>179300</v>
      </c>
      <c r="B2389" s="14" t="s">
        <v>19</v>
      </c>
      <c r="C2389" s="14" t="s">
        <v>1992</v>
      </c>
      <c r="D2389" s="14" t="s">
        <v>568</v>
      </c>
      <c r="E2389" s="15" t="s">
        <v>22</v>
      </c>
      <c r="F2389" s="16"/>
      <c r="G2389" s="17"/>
      <c r="H2389" s="17"/>
    </row>
    <row r="2390" spans="1:8" x14ac:dyDescent="0.25">
      <c r="A2390" s="14">
        <v>179450</v>
      </c>
      <c r="B2390" s="14" t="s">
        <v>63</v>
      </c>
      <c r="C2390" s="14" t="s">
        <v>1983</v>
      </c>
      <c r="D2390" s="14" t="s">
        <v>568</v>
      </c>
      <c r="E2390" s="15" t="s">
        <v>22</v>
      </c>
      <c r="F2390" s="16"/>
      <c r="G2390" s="17"/>
      <c r="H2390" s="17"/>
    </row>
    <row r="2391" spans="1:8" x14ac:dyDescent="0.25">
      <c r="A2391" s="14">
        <v>179400</v>
      </c>
      <c r="B2391" s="14" t="s">
        <v>19</v>
      </c>
      <c r="C2391" s="14" t="s">
        <v>1993</v>
      </c>
      <c r="D2391" s="14" t="s">
        <v>568</v>
      </c>
      <c r="E2391" s="15" t="s">
        <v>22</v>
      </c>
      <c r="F2391" s="16"/>
      <c r="G2391" s="17" t="s">
        <v>1983</v>
      </c>
      <c r="H2391" s="17">
        <v>179450</v>
      </c>
    </row>
    <row r="2392" spans="1:8" x14ac:dyDescent="0.25">
      <c r="A2392" s="14">
        <v>179500</v>
      </c>
      <c r="B2392" s="14" t="s">
        <v>19</v>
      </c>
      <c r="C2392" s="14" t="s">
        <v>1994</v>
      </c>
      <c r="D2392" s="14" t="s">
        <v>568</v>
      </c>
      <c r="E2392" s="15" t="s">
        <v>22</v>
      </c>
      <c r="F2392" s="16"/>
      <c r="G2392" s="17"/>
      <c r="H2392" s="17"/>
    </row>
    <row r="2393" spans="1:8" x14ac:dyDescent="0.25">
      <c r="A2393" s="14">
        <v>179600</v>
      </c>
      <c r="B2393" s="14" t="s">
        <v>19</v>
      </c>
      <c r="C2393" s="14" t="s">
        <v>1995</v>
      </c>
      <c r="D2393" s="14" t="s">
        <v>568</v>
      </c>
      <c r="E2393" s="15"/>
      <c r="F2393" s="16" t="s">
        <v>53</v>
      </c>
      <c r="G2393" s="17"/>
      <c r="H2393" s="17"/>
    </row>
    <row r="2394" spans="1:8" s="22" customFormat="1" x14ac:dyDescent="0.25">
      <c r="A2394" s="14">
        <v>179650</v>
      </c>
      <c r="B2394" s="14" t="s">
        <v>63</v>
      </c>
      <c r="C2394" s="14" t="s">
        <v>1975</v>
      </c>
      <c r="D2394" s="14" t="s">
        <v>568</v>
      </c>
      <c r="E2394" s="15" t="s">
        <v>22</v>
      </c>
      <c r="F2394" s="16"/>
      <c r="G2394" s="17"/>
      <c r="H2394" s="17"/>
    </row>
    <row r="2395" spans="1:8" x14ac:dyDescent="0.25">
      <c r="A2395" s="14">
        <v>179700</v>
      </c>
      <c r="B2395" s="14" t="s">
        <v>19</v>
      </c>
      <c r="C2395" s="14" t="s">
        <v>1996</v>
      </c>
      <c r="D2395" s="14" t="s">
        <v>568</v>
      </c>
      <c r="E2395" s="15" t="s">
        <v>22</v>
      </c>
      <c r="F2395" s="16"/>
      <c r="G2395" s="17" t="s">
        <v>1975</v>
      </c>
      <c r="H2395" s="17">
        <v>179650</v>
      </c>
    </row>
    <row r="2396" spans="1:8" x14ac:dyDescent="0.25">
      <c r="A2396" s="14">
        <v>179800</v>
      </c>
      <c r="B2396" s="14" t="s">
        <v>19</v>
      </c>
      <c r="C2396" s="14" t="s">
        <v>1997</v>
      </c>
      <c r="D2396" s="14" t="s">
        <v>568</v>
      </c>
      <c r="E2396" s="15"/>
      <c r="F2396" s="16" t="s">
        <v>53</v>
      </c>
      <c r="G2396" s="17" t="s">
        <v>1975</v>
      </c>
      <c r="H2396" s="17">
        <v>179650</v>
      </c>
    </row>
    <row r="2397" spans="1:8" x14ac:dyDescent="0.25">
      <c r="A2397" s="14">
        <v>179900</v>
      </c>
      <c r="B2397" s="14" t="s">
        <v>19</v>
      </c>
      <c r="C2397" s="14" t="s">
        <v>1998</v>
      </c>
      <c r="D2397" s="14" t="s">
        <v>568</v>
      </c>
      <c r="E2397" s="15" t="s">
        <v>22</v>
      </c>
      <c r="F2397" s="16"/>
      <c r="G2397" s="17"/>
      <c r="H2397" s="17"/>
    </row>
    <row r="2398" spans="1:8" x14ac:dyDescent="0.25">
      <c r="A2398" s="14">
        <v>180000</v>
      </c>
      <c r="B2398" s="14" t="s">
        <v>19</v>
      </c>
      <c r="C2398" s="14" t="s">
        <v>1999</v>
      </c>
      <c r="D2398" s="14" t="s">
        <v>568</v>
      </c>
      <c r="E2398" s="15" t="s">
        <v>27</v>
      </c>
      <c r="F2398" s="16"/>
      <c r="G2398" s="17"/>
      <c r="H2398" s="17"/>
    </row>
    <row r="2399" spans="1:8" x14ac:dyDescent="0.25">
      <c r="A2399" s="14">
        <v>180100</v>
      </c>
      <c r="B2399" s="14" t="s">
        <v>63</v>
      </c>
      <c r="C2399" s="14" t="s">
        <v>2001</v>
      </c>
      <c r="D2399" s="14" t="s">
        <v>568</v>
      </c>
      <c r="E2399" s="15" t="s">
        <v>22</v>
      </c>
      <c r="F2399" s="16"/>
      <c r="G2399" s="17"/>
      <c r="H2399" s="17"/>
    </row>
    <row r="2400" spans="1:8" x14ac:dyDescent="0.25">
      <c r="A2400" s="14">
        <v>180050</v>
      </c>
      <c r="B2400" s="14" t="s">
        <v>19</v>
      </c>
      <c r="C2400" s="14" t="s">
        <v>2000</v>
      </c>
      <c r="D2400" s="14" t="s">
        <v>568</v>
      </c>
      <c r="E2400" s="15" t="s">
        <v>22</v>
      </c>
      <c r="F2400" s="16"/>
      <c r="G2400" s="17" t="s">
        <v>2001</v>
      </c>
      <c r="H2400" s="17">
        <v>180100</v>
      </c>
    </row>
    <row r="2401" spans="1:8" x14ac:dyDescent="0.25">
      <c r="A2401" s="14">
        <v>180200</v>
      </c>
      <c r="B2401" s="14" t="s">
        <v>19</v>
      </c>
      <c r="C2401" s="14" t="s">
        <v>2002</v>
      </c>
      <c r="D2401" s="14" t="s">
        <v>568</v>
      </c>
      <c r="E2401" s="15" t="s">
        <v>22</v>
      </c>
      <c r="F2401" s="16"/>
      <c r="G2401" s="17"/>
      <c r="H2401" s="17"/>
    </row>
    <row r="2402" spans="1:8" x14ac:dyDescent="0.25">
      <c r="A2402" s="14">
        <v>180300</v>
      </c>
      <c r="B2402" s="14" t="s">
        <v>19</v>
      </c>
      <c r="C2402" s="14" t="s">
        <v>2003</v>
      </c>
      <c r="D2402" s="14" t="s">
        <v>568</v>
      </c>
      <c r="E2402" s="15" t="s">
        <v>22</v>
      </c>
      <c r="F2402" s="16"/>
      <c r="G2402" s="17"/>
      <c r="H2402" s="17"/>
    </row>
    <row r="2403" spans="1:8" x14ac:dyDescent="0.25">
      <c r="A2403" s="14">
        <v>180400</v>
      </c>
      <c r="B2403" s="14" t="s">
        <v>19</v>
      </c>
      <c r="C2403" s="14" t="s">
        <v>2004</v>
      </c>
      <c r="D2403" s="14" t="s">
        <v>568</v>
      </c>
      <c r="E2403" s="15" t="s">
        <v>22</v>
      </c>
      <c r="F2403" s="16"/>
      <c r="G2403" s="17"/>
      <c r="H2403" s="17"/>
    </row>
    <row r="2404" spans="1:8" x14ac:dyDescent="0.25">
      <c r="A2404" s="14">
        <v>180500</v>
      </c>
      <c r="B2404" s="14" t="s">
        <v>19</v>
      </c>
      <c r="C2404" s="14" t="s">
        <v>2005</v>
      </c>
      <c r="D2404" s="14" t="s">
        <v>568</v>
      </c>
      <c r="E2404" s="15" t="s">
        <v>22</v>
      </c>
      <c r="F2404" s="16"/>
      <c r="G2404" s="17"/>
      <c r="H2404" s="17"/>
    </row>
    <row r="2405" spans="1:8" x14ac:dyDescent="0.25">
      <c r="A2405" s="14">
        <v>180600</v>
      </c>
      <c r="B2405" s="14" t="s">
        <v>19</v>
      </c>
      <c r="C2405" s="14" t="s">
        <v>2006</v>
      </c>
      <c r="D2405" s="14" t="s">
        <v>568</v>
      </c>
      <c r="E2405" s="15" t="s">
        <v>22</v>
      </c>
      <c r="F2405" s="16"/>
      <c r="G2405" s="17"/>
      <c r="H2405" s="17"/>
    </row>
    <row r="2406" spans="1:8" x14ac:dyDescent="0.25">
      <c r="A2406" s="14">
        <v>180700</v>
      </c>
      <c r="B2406" s="14" t="s">
        <v>19</v>
      </c>
      <c r="C2406" s="14" t="s">
        <v>2007</v>
      </c>
      <c r="D2406" s="14" t="s">
        <v>568</v>
      </c>
      <c r="E2406" s="15" t="s">
        <v>22</v>
      </c>
      <c r="F2406" s="16"/>
      <c r="G2406" s="17"/>
      <c r="H2406" s="17"/>
    </row>
    <row r="2407" spans="1:8" x14ac:dyDescent="0.25">
      <c r="A2407" s="14">
        <v>180900</v>
      </c>
      <c r="B2407" s="14" t="s">
        <v>19</v>
      </c>
      <c r="C2407" s="14" t="s">
        <v>2008</v>
      </c>
      <c r="D2407" s="14" t="s">
        <v>568</v>
      </c>
      <c r="E2407" s="15" t="s">
        <v>22</v>
      </c>
      <c r="F2407" s="16"/>
      <c r="G2407" s="17"/>
      <c r="H2407" s="17"/>
    </row>
    <row r="2408" spans="1:8" x14ac:dyDescent="0.25">
      <c r="A2408" s="14">
        <v>181000</v>
      </c>
      <c r="B2408" s="14" t="s">
        <v>55</v>
      </c>
      <c r="C2408" s="14" t="s">
        <v>2009</v>
      </c>
      <c r="D2408" s="14" t="s">
        <v>568</v>
      </c>
      <c r="E2408" s="15" t="s">
        <v>22</v>
      </c>
      <c r="F2408" s="16"/>
      <c r="G2408" s="17" t="s">
        <v>2008</v>
      </c>
      <c r="H2408" s="17">
        <v>180900</v>
      </c>
    </row>
    <row r="2409" spans="1:8" x14ac:dyDescent="0.25">
      <c r="A2409" s="14">
        <v>181100</v>
      </c>
      <c r="B2409" s="14" t="s">
        <v>55</v>
      </c>
      <c r="C2409" s="14" t="s">
        <v>2010</v>
      </c>
      <c r="D2409" s="14" t="s">
        <v>568</v>
      </c>
      <c r="E2409" s="15" t="s">
        <v>22</v>
      </c>
      <c r="F2409" s="16"/>
      <c r="G2409" s="17" t="s">
        <v>2008</v>
      </c>
      <c r="H2409" s="17">
        <v>180900</v>
      </c>
    </row>
    <row r="2410" spans="1:8" x14ac:dyDescent="0.25">
      <c r="A2410" s="35">
        <v>464269</v>
      </c>
      <c r="B2410" s="35" t="s">
        <v>4891</v>
      </c>
      <c r="C2410" s="35" t="s">
        <v>660</v>
      </c>
      <c r="D2410" s="72"/>
      <c r="E2410" s="72"/>
      <c r="F2410" s="78"/>
      <c r="G2410" s="72"/>
      <c r="H2410" s="72"/>
    </row>
    <row r="2411" spans="1:8" x14ac:dyDescent="0.25">
      <c r="A2411" s="30">
        <v>463455</v>
      </c>
      <c r="B2411" s="30" t="s">
        <v>4891</v>
      </c>
      <c r="C2411" s="30" t="s">
        <v>5346</v>
      </c>
      <c r="D2411" s="72"/>
      <c r="E2411" s="72"/>
      <c r="F2411" s="78"/>
      <c r="G2411" s="72"/>
      <c r="H2411" s="72"/>
    </row>
    <row r="2412" spans="1:8" x14ac:dyDescent="0.25">
      <c r="A2412" s="30">
        <v>463456</v>
      </c>
      <c r="B2412" s="30" t="s">
        <v>4891</v>
      </c>
      <c r="C2412" s="30" t="s">
        <v>5347</v>
      </c>
      <c r="D2412" s="72"/>
      <c r="E2412" s="72"/>
      <c r="F2412" s="78"/>
      <c r="G2412" s="72"/>
      <c r="H2412" s="72"/>
    </row>
    <row r="2413" spans="1:8" x14ac:dyDescent="0.25">
      <c r="A2413" s="14">
        <v>181300</v>
      </c>
      <c r="B2413" s="14" t="s">
        <v>19</v>
      </c>
      <c r="C2413" s="14" t="s">
        <v>2013</v>
      </c>
      <c r="D2413" s="14" t="s">
        <v>76</v>
      </c>
      <c r="E2413" s="15" t="s">
        <v>107</v>
      </c>
      <c r="F2413" s="16"/>
      <c r="G2413" s="17"/>
      <c r="H2413" s="17"/>
    </row>
    <row r="2414" spans="1:8" x14ac:dyDescent="0.25">
      <c r="A2414" s="30">
        <v>463457</v>
      </c>
      <c r="B2414" s="30" t="s">
        <v>4891</v>
      </c>
      <c r="C2414" s="30" t="s">
        <v>5348</v>
      </c>
      <c r="D2414" s="72"/>
      <c r="E2414" s="72"/>
      <c r="F2414" s="78"/>
      <c r="G2414" s="72"/>
      <c r="H2414" s="72"/>
    </row>
    <row r="2415" spans="1:8" x14ac:dyDescent="0.25">
      <c r="A2415" s="14">
        <v>181400</v>
      </c>
      <c r="B2415" s="14" t="s">
        <v>19</v>
      </c>
      <c r="C2415" s="14" t="s">
        <v>2014</v>
      </c>
      <c r="D2415" s="14" t="s">
        <v>29</v>
      </c>
      <c r="E2415" s="15"/>
      <c r="F2415" s="16" t="s">
        <v>53</v>
      </c>
      <c r="G2415" s="17"/>
      <c r="H2415" s="17"/>
    </row>
    <row r="2416" spans="1:8" x14ac:dyDescent="0.25">
      <c r="A2416" s="14">
        <v>181600</v>
      </c>
      <c r="B2416" s="14" t="s">
        <v>19</v>
      </c>
      <c r="C2416" s="14" t="s">
        <v>2015</v>
      </c>
      <c r="D2416" s="14" t="s">
        <v>29</v>
      </c>
      <c r="E2416" s="15" t="s">
        <v>22</v>
      </c>
      <c r="F2416" s="16"/>
      <c r="G2416" s="17"/>
      <c r="H2416" s="17"/>
    </row>
    <row r="2417" spans="1:8" x14ac:dyDescent="0.25">
      <c r="A2417" s="14">
        <v>181700</v>
      </c>
      <c r="B2417" s="14" t="s">
        <v>19</v>
      </c>
      <c r="C2417" s="14" t="s">
        <v>2016</v>
      </c>
      <c r="D2417" s="14" t="s">
        <v>29</v>
      </c>
      <c r="E2417" s="15" t="s">
        <v>22</v>
      </c>
      <c r="F2417" s="16"/>
      <c r="G2417" s="17"/>
      <c r="H2417" s="17"/>
    </row>
    <row r="2418" spans="1:8" x14ac:dyDescent="0.25">
      <c r="A2418" s="14">
        <v>181800</v>
      </c>
      <c r="B2418" s="14" t="s">
        <v>19</v>
      </c>
      <c r="C2418" s="14" t="s">
        <v>2017</v>
      </c>
      <c r="D2418" s="14" t="s">
        <v>29</v>
      </c>
      <c r="E2418" s="15" t="s">
        <v>22</v>
      </c>
      <c r="F2418" s="16"/>
      <c r="G2418" s="17"/>
      <c r="H2418" s="17"/>
    </row>
    <row r="2419" spans="1:8" x14ac:dyDescent="0.25">
      <c r="A2419" s="14">
        <v>181900</v>
      </c>
      <c r="B2419" s="14" t="s">
        <v>19</v>
      </c>
      <c r="C2419" s="14" t="s">
        <v>2018</v>
      </c>
      <c r="D2419" s="14" t="s">
        <v>29</v>
      </c>
      <c r="E2419" s="15" t="s">
        <v>22</v>
      </c>
      <c r="F2419" s="16"/>
      <c r="G2419" s="17"/>
      <c r="H2419" s="17"/>
    </row>
    <row r="2420" spans="1:8" x14ac:dyDescent="0.25">
      <c r="A2420" s="18">
        <v>181950</v>
      </c>
      <c r="B2420" s="18" t="s">
        <v>66</v>
      </c>
      <c r="C2420" s="18" t="s">
        <v>2019</v>
      </c>
      <c r="D2420" s="18" t="s">
        <v>29</v>
      </c>
      <c r="E2420" s="19" t="s">
        <v>22</v>
      </c>
      <c r="F2420" s="20"/>
      <c r="G2420" s="21" t="s">
        <v>2018</v>
      </c>
      <c r="H2420" s="21">
        <v>181900</v>
      </c>
    </row>
    <row r="2421" spans="1:8" x14ac:dyDescent="0.25">
      <c r="A2421" s="14">
        <v>182000</v>
      </c>
      <c r="B2421" s="14" t="s">
        <v>19</v>
      </c>
      <c r="C2421" s="14" t="s">
        <v>2020</v>
      </c>
      <c r="D2421" s="14" t="s">
        <v>29</v>
      </c>
      <c r="E2421" s="15"/>
      <c r="F2421" s="16" t="s">
        <v>53</v>
      </c>
      <c r="G2421" s="17"/>
      <c r="H2421" s="17"/>
    </row>
    <row r="2422" spans="1:8" x14ac:dyDescent="0.25">
      <c r="A2422" s="14">
        <v>182100</v>
      </c>
      <c r="B2422" s="14" t="s">
        <v>19</v>
      </c>
      <c r="C2422" s="14" t="s">
        <v>2021</v>
      </c>
      <c r="D2422" s="14" t="s">
        <v>29</v>
      </c>
      <c r="E2422" s="15" t="s">
        <v>22</v>
      </c>
      <c r="F2422" s="16"/>
      <c r="G2422" s="17"/>
      <c r="H2422" s="17"/>
    </row>
    <row r="2423" spans="1:8" x14ac:dyDescent="0.25">
      <c r="A2423" s="30">
        <v>463458</v>
      </c>
      <c r="B2423" s="30" t="s">
        <v>4891</v>
      </c>
      <c r="C2423" s="30" t="s">
        <v>5349</v>
      </c>
      <c r="D2423" s="72"/>
      <c r="E2423" s="72"/>
      <c r="F2423" s="78"/>
      <c r="G2423" s="72"/>
      <c r="H2423" s="72"/>
    </row>
    <row r="2424" spans="1:8" s="22" customFormat="1" x14ac:dyDescent="0.25">
      <c r="A2424" s="14">
        <v>182200</v>
      </c>
      <c r="B2424" s="14" t="s">
        <v>19</v>
      </c>
      <c r="C2424" s="14" t="s">
        <v>2022</v>
      </c>
      <c r="D2424" s="14" t="s">
        <v>722</v>
      </c>
      <c r="E2424" s="15" t="s">
        <v>22</v>
      </c>
      <c r="F2424" s="16"/>
      <c r="G2424" s="17"/>
      <c r="H2424" s="17"/>
    </row>
    <row r="2425" spans="1:8" x14ac:dyDescent="0.25">
      <c r="A2425" s="14">
        <v>182300</v>
      </c>
      <c r="B2425" s="14" t="s">
        <v>19</v>
      </c>
      <c r="C2425" s="14" t="s">
        <v>2023</v>
      </c>
      <c r="D2425" s="14" t="s">
        <v>722</v>
      </c>
      <c r="E2425" s="15" t="s">
        <v>22</v>
      </c>
      <c r="F2425" s="16"/>
      <c r="G2425" s="17"/>
      <c r="H2425" s="17"/>
    </row>
    <row r="2426" spans="1:8" x14ac:dyDescent="0.25">
      <c r="A2426" s="14">
        <v>182400</v>
      </c>
      <c r="B2426" s="14" t="s">
        <v>19</v>
      </c>
      <c r="C2426" s="14" t="s">
        <v>2024</v>
      </c>
      <c r="D2426" s="14" t="s">
        <v>722</v>
      </c>
      <c r="E2426" s="15" t="s">
        <v>22</v>
      </c>
      <c r="F2426" s="16"/>
      <c r="G2426" s="17"/>
      <c r="H2426" s="17"/>
    </row>
    <row r="2427" spans="1:8" x14ac:dyDescent="0.25">
      <c r="A2427" s="14">
        <v>182500</v>
      </c>
      <c r="B2427" s="14" t="s">
        <v>19</v>
      </c>
      <c r="C2427" s="14" t="s">
        <v>2025</v>
      </c>
      <c r="D2427" s="14" t="s">
        <v>722</v>
      </c>
      <c r="E2427" s="15"/>
      <c r="F2427" s="16" t="s">
        <v>53</v>
      </c>
      <c r="G2427" s="17"/>
      <c r="H2427" s="17"/>
    </row>
    <row r="2428" spans="1:8" x14ac:dyDescent="0.25">
      <c r="A2428" s="14">
        <v>182600</v>
      </c>
      <c r="B2428" s="14" t="s">
        <v>19</v>
      </c>
      <c r="C2428" s="14" t="s">
        <v>2026</v>
      </c>
      <c r="D2428" s="14" t="s">
        <v>722</v>
      </c>
      <c r="E2428" s="15" t="s">
        <v>22</v>
      </c>
      <c r="F2428" s="16"/>
      <c r="G2428" s="17"/>
      <c r="H2428" s="17"/>
    </row>
    <row r="2429" spans="1:8" x14ac:dyDescent="0.25">
      <c r="A2429" s="14">
        <v>182700</v>
      </c>
      <c r="B2429" s="14" t="s">
        <v>19</v>
      </c>
      <c r="C2429" s="14" t="s">
        <v>2027</v>
      </c>
      <c r="D2429" s="14" t="s">
        <v>722</v>
      </c>
      <c r="E2429" s="15" t="s">
        <v>22</v>
      </c>
      <c r="F2429" s="16"/>
      <c r="G2429" s="17"/>
      <c r="H2429" s="17"/>
    </row>
    <row r="2430" spans="1:8" x14ac:dyDescent="0.25">
      <c r="A2430" s="14">
        <v>182800</v>
      </c>
      <c r="B2430" s="14" t="s">
        <v>19</v>
      </c>
      <c r="C2430" s="14" t="s">
        <v>2028</v>
      </c>
      <c r="D2430" s="14" t="s">
        <v>722</v>
      </c>
      <c r="E2430" s="15" t="s">
        <v>22</v>
      </c>
      <c r="F2430" s="16"/>
      <c r="G2430" s="17"/>
      <c r="H2430" s="17"/>
    </row>
    <row r="2431" spans="1:8" x14ac:dyDescent="0.25">
      <c r="A2431" s="14">
        <v>182900</v>
      </c>
      <c r="B2431" s="14" t="s">
        <v>19</v>
      </c>
      <c r="C2431" s="14" t="s">
        <v>2029</v>
      </c>
      <c r="D2431" s="14" t="s">
        <v>722</v>
      </c>
      <c r="E2431" s="15" t="s">
        <v>22</v>
      </c>
      <c r="F2431" s="16"/>
      <c r="G2431" s="17"/>
      <c r="H2431" s="17"/>
    </row>
    <row r="2432" spans="1:8" x14ac:dyDescent="0.25">
      <c r="A2432" s="14">
        <v>182930</v>
      </c>
      <c r="B2432" s="14" t="s">
        <v>55</v>
      </c>
      <c r="C2432" s="14" t="s">
        <v>2030</v>
      </c>
      <c r="D2432" s="14" t="s">
        <v>722</v>
      </c>
      <c r="E2432" s="15" t="s">
        <v>22</v>
      </c>
      <c r="F2432" s="16"/>
      <c r="G2432" s="17" t="s">
        <v>2029</v>
      </c>
      <c r="H2432" s="17">
        <v>182900</v>
      </c>
    </row>
    <row r="2433" spans="1:8" x14ac:dyDescent="0.25">
      <c r="A2433" s="14">
        <v>182960</v>
      </c>
      <c r="B2433" s="14" t="s">
        <v>55</v>
      </c>
      <c r="C2433" s="14" t="s">
        <v>2031</v>
      </c>
      <c r="D2433" s="14" t="s">
        <v>722</v>
      </c>
      <c r="E2433" s="15" t="s">
        <v>22</v>
      </c>
      <c r="F2433" s="16"/>
      <c r="G2433" s="17" t="s">
        <v>2029</v>
      </c>
      <c r="H2433" s="17">
        <v>182900</v>
      </c>
    </row>
    <row r="2434" spans="1:8" x14ac:dyDescent="0.25">
      <c r="A2434" s="14">
        <v>183000</v>
      </c>
      <c r="B2434" s="14" t="s">
        <v>19</v>
      </c>
      <c r="C2434" s="14" t="s">
        <v>2032</v>
      </c>
      <c r="D2434" s="14" t="s">
        <v>722</v>
      </c>
      <c r="E2434" s="15" t="s">
        <v>22</v>
      </c>
      <c r="F2434" s="16"/>
      <c r="G2434" s="17"/>
      <c r="H2434" s="17"/>
    </row>
    <row r="2435" spans="1:8" x14ac:dyDescent="0.25">
      <c r="A2435" s="14">
        <v>183100</v>
      </c>
      <c r="B2435" s="14" t="s">
        <v>19</v>
      </c>
      <c r="C2435" s="14" t="s">
        <v>2033</v>
      </c>
      <c r="D2435" s="14" t="s">
        <v>722</v>
      </c>
      <c r="E2435" s="15" t="s">
        <v>22</v>
      </c>
      <c r="F2435" s="16"/>
      <c r="G2435" s="17"/>
      <c r="H2435" s="17"/>
    </row>
    <row r="2436" spans="1:8" x14ac:dyDescent="0.25">
      <c r="A2436" s="14">
        <v>183200</v>
      </c>
      <c r="B2436" s="14" t="s">
        <v>55</v>
      </c>
      <c r="C2436" s="14" t="s">
        <v>2034</v>
      </c>
      <c r="D2436" s="14" t="s">
        <v>722</v>
      </c>
      <c r="E2436" s="15" t="s">
        <v>22</v>
      </c>
      <c r="F2436" s="16"/>
      <c r="G2436" s="17" t="s">
        <v>2033</v>
      </c>
      <c r="H2436" s="17">
        <v>183100</v>
      </c>
    </row>
    <row r="2437" spans="1:8" s="22" customFormat="1" x14ac:dyDescent="0.25">
      <c r="A2437" s="14">
        <v>183300</v>
      </c>
      <c r="B2437" s="14" t="s">
        <v>55</v>
      </c>
      <c r="C2437" s="14" t="s">
        <v>2035</v>
      </c>
      <c r="D2437" s="14" t="s">
        <v>722</v>
      </c>
      <c r="E2437" s="15" t="s">
        <v>22</v>
      </c>
      <c r="F2437" s="16"/>
      <c r="G2437" s="17" t="s">
        <v>2033</v>
      </c>
      <c r="H2437" s="17">
        <v>183100</v>
      </c>
    </row>
    <row r="2438" spans="1:8" x14ac:dyDescent="0.25">
      <c r="A2438" s="14">
        <v>183400</v>
      </c>
      <c r="B2438" s="14" t="s">
        <v>19</v>
      </c>
      <c r="C2438" s="14" t="s">
        <v>2036</v>
      </c>
      <c r="D2438" s="14" t="s">
        <v>722</v>
      </c>
      <c r="E2438" s="15" t="s">
        <v>22</v>
      </c>
      <c r="F2438" s="16"/>
      <c r="G2438" s="17"/>
      <c r="H2438" s="17"/>
    </row>
    <row r="2439" spans="1:8" x14ac:dyDescent="0.25">
      <c r="A2439" s="14">
        <v>183500</v>
      </c>
      <c r="B2439" s="14" t="s">
        <v>19</v>
      </c>
      <c r="C2439" s="14" t="s">
        <v>2037</v>
      </c>
      <c r="D2439" s="14" t="s">
        <v>722</v>
      </c>
      <c r="E2439" s="15" t="s">
        <v>22</v>
      </c>
      <c r="F2439" s="16"/>
      <c r="G2439" s="17"/>
      <c r="H2439" s="17"/>
    </row>
    <row r="2440" spans="1:8" x14ac:dyDescent="0.25">
      <c r="A2440" s="14">
        <v>183600</v>
      </c>
      <c r="B2440" s="14" t="s">
        <v>19</v>
      </c>
      <c r="C2440" s="14" t="s">
        <v>2038</v>
      </c>
      <c r="D2440" s="14" t="s">
        <v>722</v>
      </c>
      <c r="E2440" s="15" t="s">
        <v>22</v>
      </c>
      <c r="F2440" s="16"/>
      <c r="G2440" s="17"/>
      <c r="H2440" s="17"/>
    </row>
    <row r="2441" spans="1:8" x14ac:dyDescent="0.25">
      <c r="A2441" s="14">
        <v>183700</v>
      </c>
      <c r="B2441" s="14" t="s">
        <v>19</v>
      </c>
      <c r="C2441" s="14" t="s">
        <v>2039</v>
      </c>
      <c r="D2441" s="14" t="s">
        <v>722</v>
      </c>
      <c r="E2441" s="15" t="s">
        <v>22</v>
      </c>
      <c r="F2441" s="16"/>
      <c r="G2441" s="17"/>
      <c r="H2441" s="17"/>
    </row>
    <row r="2442" spans="1:8" x14ac:dyDescent="0.25">
      <c r="A2442" s="14">
        <v>183810</v>
      </c>
      <c r="B2442" s="14" t="s">
        <v>55</v>
      </c>
      <c r="C2442" s="14" t="s">
        <v>2042</v>
      </c>
      <c r="D2442" s="14" t="s">
        <v>722</v>
      </c>
      <c r="E2442" s="15" t="s">
        <v>22</v>
      </c>
      <c r="F2442" s="16"/>
      <c r="G2442" s="17" t="s">
        <v>2040</v>
      </c>
      <c r="H2442" s="17">
        <v>183800</v>
      </c>
    </row>
    <row r="2443" spans="1:8" x14ac:dyDescent="0.25">
      <c r="A2443" s="14">
        <v>183815</v>
      </c>
      <c r="B2443" s="14" t="s">
        <v>55</v>
      </c>
      <c r="C2443" s="14" t="s">
        <v>2043</v>
      </c>
      <c r="D2443" s="14" t="s">
        <v>722</v>
      </c>
      <c r="E2443" s="15" t="s">
        <v>22</v>
      </c>
      <c r="F2443" s="16"/>
      <c r="G2443" s="17" t="s">
        <v>2040</v>
      </c>
      <c r="H2443" s="17">
        <v>183800</v>
      </c>
    </row>
    <row r="2444" spans="1:8" x14ac:dyDescent="0.25">
      <c r="A2444" s="14">
        <v>183800</v>
      </c>
      <c r="B2444" s="14" t="s">
        <v>19</v>
      </c>
      <c r="C2444" s="14" t="s">
        <v>2040</v>
      </c>
      <c r="D2444" s="14" t="s">
        <v>722</v>
      </c>
      <c r="E2444" s="15" t="s">
        <v>22</v>
      </c>
      <c r="F2444" s="16"/>
      <c r="G2444" s="17"/>
      <c r="H2444" s="17"/>
    </row>
    <row r="2445" spans="1:8" x14ac:dyDescent="0.25">
      <c r="A2445" s="14">
        <v>183805</v>
      </c>
      <c r="B2445" s="14" t="s">
        <v>55</v>
      </c>
      <c r="C2445" s="14" t="s">
        <v>2041</v>
      </c>
      <c r="D2445" s="14" t="s">
        <v>722</v>
      </c>
      <c r="E2445" s="15" t="s">
        <v>22</v>
      </c>
      <c r="F2445" s="16"/>
      <c r="G2445" s="17" t="s">
        <v>2040</v>
      </c>
      <c r="H2445" s="17">
        <v>183800</v>
      </c>
    </row>
    <row r="2446" spans="1:8" x14ac:dyDescent="0.25">
      <c r="A2446" s="14">
        <v>183900</v>
      </c>
      <c r="B2446" s="14" t="s">
        <v>19</v>
      </c>
      <c r="C2446" s="14" t="s">
        <v>2044</v>
      </c>
      <c r="D2446" s="14" t="s">
        <v>722</v>
      </c>
      <c r="E2446" s="15" t="s">
        <v>22</v>
      </c>
      <c r="F2446" s="16"/>
      <c r="G2446" s="17"/>
      <c r="H2446" s="17"/>
    </row>
    <row r="2447" spans="1:8" x14ac:dyDescent="0.25">
      <c r="A2447" s="14">
        <v>184100</v>
      </c>
      <c r="B2447" s="14" t="s">
        <v>19</v>
      </c>
      <c r="C2447" s="14" t="s">
        <v>2045</v>
      </c>
      <c r="D2447" s="14" t="s">
        <v>722</v>
      </c>
      <c r="E2447" s="15" t="s">
        <v>22</v>
      </c>
      <c r="F2447" s="16"/>
      <c r="G2447" s="17"/>
      <c r="H2447" s="17"/>
    </row>
    <row r="2448" spans="1:8" x14ac:dyDescent="0.25">
      <c r="A2448" s="14">
        <v>184150</v>
      </c>
      <c r="B2448" s="14" t="s">
        <v>55</v>
      </c>
      <c r="C2448" s="14" t="s">
        <v>2046</v>
      </c>
      <c r="D2448" s="14" t="s">
        <v>722</v>
      </c>
      <c r="E2448" s="15" t="s">
        <v>22</v>
      </c>
      <c r="F2448" s="16"/>
      <c r="G2448" s="17" t="s">
        <v>2045</v>
      </c>
      <c r="H2448" s="17">
        <v>184100</v>
      </c>
    </row>
    <row r="2449" spans="1:8" x14ac:dyDescent="0.25">
      <c r="A2449" s="14">
        <v>184180</v>
      </c>
      <c r="B2449" s="14" t="s">
        <v>55</v>
      </c>
      <c r="C2449" s="14" t="s">
        <v>2047</v>
      </c>
      <c r="D2449" s="14" t="s">
        <v>722</v>
      </c>
      <c r="E2449" s="15" t="s">
        <v>22</v>
      </c>
      <c r="F2449" s="16"/>
      <c r="G2449" s="17" t="s">
        <v>2045</v>
      </c>
      <c r="H2449" s="17">
        <v>184100</v>
      </c>
    </row>
    <row r="2450" spans="1:8" x14ac:dyDescent="0.25">
      <c r="A2450" s="14">
        <v>184200</v>
      </c>
      <c r="B2450" s="14" t="s">
        <v>19</v>
      </c>
      <c r="C2450" s="14" t="s">
        <v>2048</v>
      </c>
      <c r="D2450" s="14" t="s">
        <v>722</v>
      </c>
      <c r="E2450" s="15"/>
      <c r="F2450" s="16" t="s">
        <v>53</v>
      </c>
      <c r="G2450" s="17"/>
      <c r="H2450" s="17"/>
    </row>
    <row r="2451" spans="1:8" x14ac:dyDescent="0.25">
      <c r="A2451" s="14">
        <v>184300</v>
      </c>
      <c r="B2451" s="14" t="s">
        <v>19</v>
      </c>
      <c r="C2451" s="14" t="s">
        <v>2049</v>
      </c>
      <c r="D2451" s="14" t="s">
        <v>722</v>
      </c>
      <c r="E2451" s="15" t="s">
        <v>22</v>
      </c>
      <c r="F2451" s="16"/>
      <c r="G2451" s="17"/>
      <c r="H2451" s="17"/>
    </row>
    <row r="2452" spans="1:8" x14ac:dyDescent="0.25">
      <c r="A2452" s="14">
        <v>184400</v>
      </c>
      <c r="B2452" s="14" t="s">
        <v>19</v>
      </c>
      <c r="C2452" s="14" t="s">
        <v>2050</v>
      </c>
      <c r="D2452" s="14" t="s">
        <v>722</v>
      </c>
      <c r="E2452" s="15" t="s">
        <v>22</v>
      </c>
      <c r="F2452" s="16"/>
      <c r="G2452" s="17"/>
      <c r="H2452" s="17"/>
    </row>
    <row r="2453" spans="1:8" x14ac:dyDescent="0.25">
      <c r="A2453" s="14">
        <v>184500</v>
      </c>
      <c r="B2453" s="14" t="s">
        <v>19</v>
      </c>
      <c r="C2453" s="14" t="s">
        <v>2051</v>
      </c>
      <c r="D2453" s="14" t="s">
        <v>722</v>
      </c>
      <c r="E2453" s="15" t="s">
        <v>22</v>
      </c>
      <c r="F2453" s="16"/>
      <c r="G2453" s="17"/>
      <c r="H2453" s="17"/>
    </row>
    <row r="2454" spans="1:8" x14ac:dyDescent="0.25">
      <c r="A2454" s="14">
        <v>184600</v>
      </c>
      <c r="B2454" s="14" t="s">
        <v>19</v>
      </c>
      <c r="C2454" s="14" t="s">
        <v>2052</v>
      </c>
      <c r="D2454" s="14" t="s">
        <v>722</v>
      </c>
      <c r="E2454" s="15" t="s">
        <v>22</v>
      </c>
      <c r="F2454" s="16"/>
      <c r="G2454" s="17"/>
      <c r="H2454" s="17"/>
    </row>
    <row r="2455" spans="1:8" x14ac:dyDescent="0.25">
      <c r="A2455" s="14">
        <v>184700</v>
      </c>
      <c r="B2455" s="14" t="s">
        <v>19</v>
      </c>
      <c r="C2455" s="14" t="s">
        <v>2053</v>
      </c>
      <c r="D2455" s="14" t="s">
        <v>722</v>
      </c>
      <c r="E2455" s="15" t="s">
        <v>22</v>
      </c>
      <c r="F2455" s="16"/>
      <c r="G2455" s="17"/>
      <c r="H2455" s="17"/>
    </row>
    <row r="2456" spans="1:8" x14ac:dyDescent="0.25">
      <c r="A2456" s="14">
        <v>184800</v>
      </c>
      <c r="B2456" s="14" t="s">
        <v>19</v>
      </c>
      <c r="C2456" s="14" t="s">
        <v>2054</v>
      </c>
      <c r="D2456" s="14" t="s">
        <v>722</v>
      </c>
      <c r="E2456" s="15" t="s">
        <v>22</v>
      </c>
      <c r="F2456" s="16"/>
      <c r="G2456" s="17"/>
      <c r="H2456" s="17"/>
    </row>
    <row r="2457" spans="1:8" x14ac:dyDescent="0.25">
      <c r="A2457" s="14">
        <v>184900</v>
      </c>
      <c r="B2457" s="14" t="s">
        <v>19</v>
      </c>
      <c r="C2457" s="14" t="s">
        <v>2055</v>
      </c>
      <c r="D2457" s="14" t="s">
        <v>722</v>
      </c>
      <c r="E2457" s="15" t="s">
        <v>22</v>
      </c>
      <c r="F2457" s="16"/>
      <c r="G2457" s="17"/>
      <c r="H2457" s="17"/>
    </row>
    <row r="2458" spans="1:8" x14ac:dyDescent="0.25">
      <c r="A2458" s="14">
        <v>185000</v>
      </c>
      <c r="B2458" s="14" t="s">
        <v>19</v>
      </c>
      <c r="C2458" s="14" t="s">
        <v>2056</v>
      </c>
      <c r="D2458" s="14" t="s">
        <v>722</v>
      </c>
      <c r="E2458" s="15" t="s">
        <v>22</v>
      </c>
      <c r="F2458" s="16"/>
      <c r="G2458" s="17"/>
      <c r="H2458" s="17"/>
    </row>
    <row r="2459" spans="1:8" x14ac:dyDescent="0.25">
      <c r="A2459" s="14">
        <v>185100</v>
      </c>
      <c r="B2459" s="14" t="s">
        <v>19</v>
      </c>
      <c r="C2459" s="14" t="s">
        <v>2057</v>
      </c>
      <c r="D2459" s="14" t="s">
        <v>722</v>
      </c>
      <c r="E2459" s="15" t="s">
        <v>22</v>
      </c>
      <c r="F2459" s="16"/>
      <c r="G2459" s="17"/>
      <c r="H2459" s="17"/>
    </row>
    <row r="2460" spans="1:8" x14ac:dyDescent="0.25">
      <c r="A2460" s="14">
        <v>185200</v>
      </c>
      <c r="B2460" s="14" t="s">
        <v>19</v>
      </c>
      <c r="C2460" s="14" t="s">
        <v>2058</v>
      </c>
      <c r="D2460" s="14" t="s">
        <v>722</v>
      </c>
      <c r="E2460" s="15" t="s">
        <v>22</v>
      </c>
      <c r="F2460" s="16"/>
      <c r="G2460" s="17"/>
      <c r="H2460" s="17"/>
    </row>
    <row r="2461" spans="1:8" x14ac:dyDescent="0.25">
      <c r="A2461" s="14">
        <v>185300</v>
      </c>
      <c r="B2461" s="14" t="s">
        <v>19</v>
      </c>
      <c r="C2461" s="14" t="s">
        <v>2059</v>
      </c>
      <c r="D2461" s="14" t="s">
        <v>722</v>
      </c>
      <c r="E2461" s="15" t="s">
        <v>22</v>
      </c>
      <c r="F2461" s="16"/>
      <c r="G2461" s="17"/>
      <c r="H2461" s="17"/>
    </row>
    <row r="2462" spans="1:8" x14ac:dyDescent="0.25">
      <c r="A2462" s="14">
        <v>185400</v>
      </c>
      <c r="B2462" s="14" t="s">
        <v>19</v>
      </c>
      <c r="C2462" s="14" t="s">
        <v>2060</v>
      </c>
      <c r="D2462" s="14" t="s">
        <v>722</v>
      </c>
      <c r="E2462" s="15" t="s">
        <v>22</v>
      </c>
      <c r="F2462" s="16"/>
      <c r="G2462" s="17"/>
      <c r="H2462" s="17"/>
    </row>
    <row r="2463" spans="1:8" x14ac:dyDescent="0.25">
      <c r="A2463" s="18">
        <v>185430</v>
      </c>
      <c r="B2463" s="18" t="s">
        <v>66</v>
      </c>
      <c r="C2463" s="18" t="s">
        <v>2061</v>
      </c>
      <c r="D2463" s="18" t="s">
        <v>722</v>
      </c>
      <c r="E2463" s="19" t="s">
        <v>22</v>
      </c>
      <c r="F2463" s="20"/>
      <c r="G2463" s="21" t="s">
        <v>2060</v>
      </c>
      <c r="H2463" s="21">
        <v>185400</v>
      </c>
    </row>
    <row r="2464" spans="1:8" x14ac:dyDescent="0.25">
      <c r="A2464" s="35">
        <v>464270</v>
      </c>
      <c r="B2464" s="35" t="s">
        <v>4891</v>
      </c>
      <c r="C2464" s="35" t="s">
        <v>722</v>
      </c>
      <c r="D2464" s="72"/>
      <c r="E2464" s="72"/>
      <c r="F2464" s="78"/>
      <c r="G2464" s="72"/>
      <c r="H2464" s="72"/>
    </row>
    <row r="2465" spans="1:8" x14ac:dyDescent="0.25">
      <c r="A2465" s="30">
        <v>463459</v>
      </c>
      <c r="B2465" s="30" t="s">
        <v>4891</v>
      </c>
      <c r="C2465" s="30" t="s">
        <v>5350</v>
      </c>
      <c r="D2465" s="72"/>
      <c r="E2465" s="72"/>
      <c r="F2465" s="78"/>
      <c r="G2465" s="72"/>
      <c r="H2465" s="72"/>
    </row>
    <row r="2466" spans="1:8" x14ac:dyDescent="0.25">
      <c r="A2466" s="35">
        <v>464271</v>
      </c>
      <c r="B2466" s="35" t="s">
        <v>4891</v>
      </c>
      <c r="C2466" s="35" t="s">
        <v>1747</v>
      </c>
      <c r="D2466" s="72"/>
      <c r="E2466" s="72"/>
      <c r="F2466" s="78"/>
      <c r="G2466" s="72"/>
      <c r="H2466" s="72"/>
    </row>
    <row r="2467" spans="1:8" x14ac:dyDescent="0.25">
      <c r="A2467" s="30">
        <v>463460</v>
      </c>
      <c r="B2467" s="30" t="s">
        <v>4891</v>
      </c>
      <c r="C2467" s="30" t="s">
        <v>5351</v>
      </c>
      <c r="D2467" s="72"/>
      <c r="E2467" s="72"/>
      <c r="F2467" s="78"/>
      <c r="G2467" s="72"/>
      <c r="H2467" s="72"/>
    </row>
    <row r="2468" spans="1:8" x14ac:dyDescent="0.25">
      <c r="A2468" s="14">
        <v>187000</v>
      </c>
      <c r="B2468" s="14" t="s">
        <v>19</v>
      </c>
      <c r="C2468" s="14" t="s">
        <v>2062</v>
      </c>
      <c r="D2468" s="14" t="s">
        <v>1747</v>
      </c>
      <c r="E2468" s="15" t="s">
        <v>22</v>
      </c>
      <c r="F2468" s="16"/>
      <c r="G2468" s="17"/>
      <c r="H2468" s="17"/>
    </row>
    <row r="2469" spans="1:8" x14ac:dyDescent="0.25">
      <c r="A2469" s="14">
        <v>187100</v>
      </c>
      <c r="B2469" s="14" t="s">
        <v>19</v>
      </c>
      <c r="C2469" s="14" t="s">
        <v>2063</v>
      </c>
      <c r="D2469" s="14" t="s">
        <v>1747</v>
      </c>
      <c r="E2469" s="15" t="s">
        <v>22</v>
      </c>
      <c r="F2469" s="16"/>
      <c r="G2469" s="17"/>
      <c r="H2469" s="17"/>
    </row>
    <row r="2470" spans="1:8" x14ac:dyDescent="0.25">
      <c r="A2470" s="14">
        <v>187200</v>
      </c>
      <c r="B2470" s="14" t="s">
        <v>19</v>
      </c>
      <c r="C2470" s="14" t="s">
        <v>2064</v>
      </c>
      <c r="D2470" s="14" t="s">
        <v>1747</v>
      </c>
      <c r="E2470" s="15" t="s">
        <v>22</v>
      </c>
      <c r="F2470" s="16"/>
      <c r="G2470" s="17"/>
      <c r="H2470" s="17"/>
    </row>
    <row r="2471" spans="1:8" x14ac:dyDescent="0.25">
      <c r="A2471" s="14">
        <v>187300</v>
      </c>
      <c r="B2471" s="14" t="s">
        <v>19</v>
      </c>
      <c r="C2471" s="14" t="s">
        <v>2065</v>
      </c>
      <c r="D2471" s="14" t="s">
        <v>1747</v>
      </c>
      <c r="E2471" s="15" t="s">
        <v>22</v>
      </c>
      <c r="F2471" s="16"/>
      <c r="G2471" s="17"/>
      <c r="H2471" s="17"/>
    </row>
    <row r="2472" spans="1:8" x14ac:dyDescent="0.25">
      <c r="A2472" s="14">
        <v>187350</v>
      </c>
      <c r="B2472" s="14" t="s">
        <v>19</v>
      </c>
      <c r="C2472" s="14" t="s">
        <v>2066</v>
      </c>
      <c r="D2472" s="14" t="s">
        <v>1747</v>
      </c>
      <c r="E2472" s="15" t="s">
        <v>24</v>
      </c>
      <c r="F2472" s="16"/>
      <c r="G2472" s="17"/>
      <c r="H2472" s="17"/>
    </row>
    <row r="2473" spans="1:8" x14ac:dyDescent="0.25">
      <c r="A2473" s="14">
        <v>187500</v>
      </c>
      <c r="B2473" s="14" t="s">
        <v>19</v>
      </c>
      <c r="C2473" s="14" t="s">
        <v>2067</v>
      </c>
      <c r="D2473" s="14" t="s">
        <v>1747</v>
      </c>
      <c r="E2473" s="15" t="s">
        <v>22</v>
      </c>
      <c r="F2473" s="16"/>
      <c r="G2473" s="17"/>
      <c r="H2473" s="17"/>
    </row>
    <row r="2474" spans="1:8" x14ac:dyDescent="0.25">
      <c r="A2474" s="14">
        <v>187600</v>
      </c>
      <c r="B2474" s="14" t="s">
        <v>19</v>
      </c>
      <c r="C2474" s="14" t="s">
        <v>2068</v>
      </c>
      <c r="D2474" s="14" t="s">
        <v>1747</v>
      </c>
      <c r="E2474" s="15" t="s">
        <v>24</v>
      </c>
      <c r="F2474" s="16"/>
      <c r="G2474" s="17"/>
      <c r="H2474" s="17"/>
    </row>
    <row r="2475" spans="1:8" x14ac:dyDescent="0.25">
      <c r="A2475" s="14">
        <v>187700</v>
      </c>
      <c r="B2475" s="14" t="s">
        <v>19</v>
      </c>
      <c r="C2475" s="14" t="s">
        <v>2069</v>
      </c>
      <c r="D2475" s="14" t="s">
        <v>1747</v>
      </c>
      <c r="E2475" s="15" t="s">
        <v>22</v>
      </c>
      <c r="F2475" s="16"/>
      <c r="G2475" s="17"/>
      <c r="H2475" s="17"/>
    </row>
    <row r="2476" spans="1:8" x14ac:dyDescent="0.25">
      <c r="A2476" s="14">
        <v>187800</v>
      </c>
      <c r="B2476" s="14" t="s">
        <v>19</v>
      </c>
      <c r="C2476" s="14" t="s">
        <v>2070</v>
      </c>
      <c r="D2476" s="14" t="s">
        <v>1747</v>
      </c>
      <c r="E2476" s="15" t="s">
        <v>22</v>
      </c>
      <c r="F2476" s="16"/>
      <c r="G2476" s="17"/>
      <c r="H2476" s="17"/>
    </row>
    <row r="2477" spans="1:8" x14ac:dyDescent="0.25">
      <c r="A2477" s="14">
        <v>187900</v>
      </c>
      <c r="B2477" s="14" t="s">
        <v>19</v>
      </c>
      <c r="C2477" s="14" t="s">
        <v>2071</v>
      </c>
      <c r="D2477" s="14" t="s">
        <v>1747</v>
      </c>
      <c r="E2477" s="15" t="s">
        <v>22</v>
      </c>
      <c r="F2477" s="16"/>
      <c r="G2477" s="17"/>
      <c r="H2477" s="17"/>
    </row>
    <row r="2478" spans="1:8" x14ac:dyDescent="0.25">
      <c r="A2478" s="14">
        <v>187995</v>
      </c>
      <c r="B2478" s="14" t="s">
        <v>19</v>
      </c>
      <c r="C2478" s="14" t="s">
        <v>2072</v>
      </c>
      <c r="D2478" s="14" t="s">
        <v>1747</v>
      </c>
      <c r="E2478" s="15" t="s">
        <v>22</v>
      </c>
      <c r="F2478" s="16"/>
      <c r="G2478" s="17"/>
      <c r="H2478" s="17"/>
    </row>
    <row r="2479" spans="1:8" x14ac:dyDescent="0.25">
      <c r="A2479" s="14">
        <v>188000</v>
      </c>
      <c r="B2479" s="14" t="s">
        <v>55</v>
      </c>
      <c r="C2479" s="14" t="s">
        <v>2073</v>
      </c>
      <c r="D2479" s="14" t="s">
        <v>1747</v>
      </c>
      <c r="E2479" s="15" t="s">
        <v>27</v>
      </c>
      <c r="F2479" s="16"/>
      <c r="G2479" s="17" t="s">
        <v>2072</v>
      </c>
      <c r="H2479" s="17">
        <v>187995</v>
      </c>
    </row>
    <row r="2480" spans="1:8" x14ac:dyDescent="0.25">
      <c r="A2480" s="14">
        <v>188100</v>
      </c>
      <c r="B2480" s="14" t="s">
        <v>55</v>
      </c>
      <c r="C2480" s="14" t="s">
        <v>2074</v>
      </c>
      <c r="D2480" s="14" t="s">
        <v>1747</v>
      </c>
      <c r="E2480" s="15" t="s">
        <v>22</v>
      </c>
      <c r="F2480" s="16"/>
      <c r="G2480" s="17" t="s">
        <v>2072</v>
      </c>
      <c r="H2480" s="17">
        <v>187995</v>
      </c>
    </row>
    <row r="2481" spans="1:8" x14ac:dyDescent="0.25">
      <c r="A2481" s="14">
        <v>188300</v>
      </c>
      <c r="B2481" s="14" t="s">
        <v>19</v>
      </c>
      <c r="C2481" s="14" t="s">
        <v>2075</v>
      </c>
      <c r="D2481" s="14" t="s">
        <v>1747</v>
      </c>
      <c r="E2481" s="15" t="s">
        <v>22</v>
      </c>
      <c r="F2481" s="16"/>
      <c r="G2481" s="17"/>
      <c r="H2481" s="17"/>
    </row>
    <row r="2482" spans="1:8" x14ac:dyDescent="0.25">
      <c r="A2482" s="14">
        <v>188500</v>
      </c>
      <c r="B2482" s="14" t="s">
        <v>19</v>
      </c>
      <c r="C2482" s="14" t="s">
        <v>2076</v>
      </c>
      <c r="D2482" s="14" t="s">
        <v>1747</v>
      </c>
      <c r="E2482" s="15" t="s">
        <v>107</v>
      </c>
      <c r="F2482" s="16"/>
      <c r="G2482" s="17"/>
      <c r="H2482" s="17"/>
    </row>
    <row r="2483" spans="1:8" x14ac:dyDescent="0.25">
      <c r="A2483" s="14">
        <v>188600</v>
      </c>
      <c r="B2483" s="14" t="s">
        <v>19</v>
      </c>
      <c r="C2483" s="14" t="s">
        <v>2077</v>
      </c>
      <c r="D2483" s="14" t="s">
        <v>1747</v>
      </c>
      <c r="E2483" s="15" t="s">
        <v>22</v>
      </c>
      <c r="F2483" s="16"/>
      <c r="G2483" s="17"/>
      <c r="H2483" s="17"/>
    </row>
    <row r="2484" spans="1:8" x14ac:dyDescent="0.25">
      <c r="A2484" s="14">
        <v>188700</v>
      </c>
      <c r="B2484" s="14" t="s">
        <v>19</v>
      </c>
      <c r="C2484" s="14" t="s">
        <v>2078</v>
      </c>
      <c r="D2484" s="14" t="s">
        <v>1747</v>
      </c>
      <c r="E2484" s="15" t="s">
        <v>22</v>
      </c>
      <c r="F2484" s="16"/>
      <c r="G2484" s="17"/>
      <c r="H2484" s="17"/>
    </row>
    <row r="2485" spans="1:8" x14ac:dyDescent="0.25">
      <c r="A2485" s="14">
        <v>188795</v>
      </c>
      <c r="B2485" s="14" t="s">
        <v>19</v>
      </c>
      <c r="C2485" s="14" t="s">
        <v>2079</v>
      </c>
      <c r="D2485" s="14" t="s">
        <v>1747</v>
      </c>
      <c r="E2485" s="15" t="s">
        <v>22</v>
      </c>
      <c r="F2485" s="16"/>
      <c r="G2485" s="17"/>
      <c r="H2485" s="17"/>
    </row>
    <row r="2486" spans="1:8" x14ac:dyDescent="0.25">
      <c r="A2486" s="14">
        <v>188800</v>
      </c>
      <c r="B2486" s="14" t="s">
        <v>55</v>
      </c>
      <c r="C2486" s="14" t="s">
        <v>2080</v>
      </c>
      <c r="D2486" s="14" t="s">
        <v>1747</v>
      </c>
      <c r="E2486" s="15" t="s">
        <v>22</v>
      </c>
      <c r="F2486" s="16"/>
      <c r="G2486" s="17" t="s">
        <v>2079</v>
      </c>
      <c r="H2486" s="17">
        <v>188795</v>
      </c>
    </row>
    <row r="2487" spans="1:8" x14ac:dyDescent="0.25">
      <c r="A2487" s="14">
        <v>188900</v>
      </c>
      <c r="B2487" s="14" t="s">
        <v>55</v>
      </c>
      <c r="C2487" s="14" t="s">
        <v>2081</v>
      </c>
      <c r="D2487" s="14" t="s">
        <v>1747</v>
      </c>
      <c r="E2487" s="15" t="s">
        <v>735</v>
      </c>
      <c r="F2487" s="16"/>
      <c r="G2487" s="17" t="s">
        <v>2079</v>
      </c>
      <c r="H2487" s="17">
        <v>188795</v>
      </c>
    </row>
    <row r="2488" spans="1:8" x14ac:dyDescent="0.25">
      <c r="A2488" s="14">
        <v>189000</v>
      </c>
      <c r="B2488" s="14" t="s">
        <v>19</v>
      </c>
      <c r="C2488" s="14" t="s">
        <v>2082</v>
      </c>
      <c r="D2488" s="14" t="s">
        <v>1747</v>
      </c>
      <c r="E2488" s="15" t="s">
        <v>107</v>
      </c>
      <c r="F2488" s="16"/>
      <c r="G2488" s="17"/>
      <c r="H2488" s="17"/>
    </row>
    <row r="2489" spans="1:8" x14ac:dyDescent="0.25">
      <c r="A2489" s="14">
        <v>189100</v>
      </c>
      <c r="B2489" s="14" t="s">
        <v>19</v>
      </c>
      <c r="C2489" s="14" t="s">
        <v>2083</v>
      </c>
      <c r="D2489" s="14" t="s">
        <v>1747</v>
      </c>
      <c r="E2489" s="15" t="s">
        <v>22</v>
      </c>
      <c r="F2489" s="16"/>
      <c r="G2489" s="17"/>
      <c r="H2489" s="17"/>
    </row>
    <row r="2490" spans="1:8" x14ac:dyDescent="0.25">
      <c r="A2490" s="14">
        <v>189200</v>
      </c>
      <c r="B2490" s="14" t="s">
        <v>19</v>
      </c>
      <c r="C2490" s="14" t="s">
        <v>2084</v>
      </c>
      <c r="D2490" s="14" t="s">
        <v>1747</v>
      </c>
      <c r="E2490" s="15" t="s">
        <v>27</v>
      </c>
      <c r="F2490" s="16"/>
      <c r="G2490" s="17"/>
      <c r="H2490" s="17"/>
    </row>
    <row r="2491" spans="1:8" x14ac:dyDescent="0.25">
      <c r="A2491" s="14">
        <v>189300</v>
      </c>
      <c r="B2491" s="14" t="s">
        <v>19</v>
      </c>
      <c r="C2491" s="14" t="s">
        <v>2085</v>
      </c>
      <c r="D2491" s="14" t="s">
        <v>1747</v>
      </c>
      <c r="E2491" s="15" t="s">
        <v>22</v>
      </c>
      <c r="F2491" s="16"/>
      <c r="G2491" s="17"/>
      <c r="H2491" s="17"/>
    </row>
    <row r="2492" spans="1:8" x14ac:dyDescent="0.25">
      <c r="A2492" s="35">
        <v>464272</v>
      </c>
      <c r="B2492" s="35" t="s">
        <v>4891</v>
      </c>
      <c r="C2492" s="35" t="s">
        <v>3511</v>
      </c>
      <c r="D2492" s="72"/>
      <c r="E2492" s="72"/>
      <c r="F2492" s="78"/>
      <c r="G2492" s="72"/>
      <c r="H2492" s="72"/>
    </row>
    <row r="2493" spans="1:8" x14ac:dyDescent="0.25">
      <c r="A2493" s="30">
        <v>463461</v>
      </c>
      <c r="B2493" s="30" t="s">
        <v>4891</v>
      </c>
      <c r="C2493" s="30" t="s">
        <v>5352</v>
      </c>
      <c r="D2493" s="72"/>
      <c r="E2493" s="72"/>
      <c r="F2493" s="78"/>
      <c r="G2493" s="72"/>
      <c r="H2493" s="72"/>
    </row>
    <row r="2494" spans="1:8" x14ac:dyDescent="0.25">
      <c r="A2494" s="14">
        <v>189400</v>
      </c>
      <c r="B2494" s="14" t="s">
        <v>19</v>
      </c>
      <c r="C2494" s="14" t="s">
        <v>2086</v>
      </c>
      <c r="D2494" s="14" t="s">
        <v>131</v>
      </c>
      <c r="E2494" s="15" t="s">
        <v>22</v>
      </c>
      <c r="F2494" s="16"/>
      <c r="G2494" s="17"/>
      <c r="H2494" s="17"/>
    </row>
    <row r="2495" spans="1:8" x14ac:dyDescent="0.25">
      <c r="A2495" s="14">
        <v>189500</v>
      </c>
      <c r="B2495" s="14" t="s">
        <v>19</v>
      </c>
      <c r="C2495" s="14" t="s">
        <v>2087</v>
      </c>
      <c r="D2495" s="14" t="s">
        <v>131</v>
      </c>
      <c r="E2495" s="15" t="s">
        <v>22</v>
      </c>
      <c r="F2495" s="16"/>
      <c r="G2495" s="17"/>
      <c r="H2495" s="17"/>
    </row>
    <row r="2496" spans="1:8" x14ac:dyDescent="0.25">
      <c r="A2496" s="14">
        <v>189600</v>
      </c>
      <c r="B2496" s="14" t="s">
        <v>19</v>
      </c>
      <c r="C2496" s="14" t="s">
        <v>2088</v>
      </c>
      <c r="D2496" s="14" t="s">
        <v>131</v>
      </c>
      <c r="E2496" s="15" t="s">
        <v>22</v>
      </c>
      <c r="F2496" s="16"/>
      <c r="G2496" s="17"/>
      <c r="H2496" s="17"/>
    </row>
    <row r="2497" spans="1:8" x14ac:dyDescent="0.25">
      <c r="A2497" s="14">
        <v>189700</v>
      </c>
      <c r="B2497" s="14" t="s">
        <v>19</v>
      </c>
      <c r="C2497" s="14" t="s">
        <v>2089</v>
      </c>
      <c r="D2497" s="14" t="s">
        <v>131</v>
      </c>
      <c r="E2497" s="15" t="s">
        <v>22</v>
      </c>
      <c r="F2497" s="16"/>
      <c r="G2497" s="17"/>
      <c r="H2497" s="17"/>
    </row>
    <row r="2498" spans="1:8" x14ac:dyDescent="0.25">
      <c r="A2498" s="35">
        <v>464273</v>
      </c>
      <c r="B2498" s="35" t="s">
        <v>4891</v>
      </c>
      <c r="C2498" s="35" t="s">
        <v>6006</v>
      </c>
      <c r="D2498" s="72"/>
      <c r="E2498" s="72"/>
      <c r="F2498" s="78"/>
      <c r="G2498" s="72"/>
      <c r="H2498" s="72"/>
    </row>
    <row r="2499" spans="1:8" x14ac:dyDescent="0.25">
      <c r="A2499" s="30">
        <v>463462</v>
      </c>
      <c r="B2499" s="30" t="s">
        <v>4891</v>
      </c>
      <c r="C2499" s="30" t="s">
        <v>5353</v>
      </c>
      <c r="D2499" s="72"/>
      <c r="E2499" s="72"/>
      <c r="F2499" s="78"/>
      <c r="G2499" s="72"/>
      <c r="H2499" s="72"/>
    </row>
    <row r="2500" spans="1:8" x14ac:dyDescent="0.25">
      <c r="A2500" s="14">
        <v>189800</v>
      </c>
      <c r="B2500" s="14" t="s">
        <v>19</v>
      </c>
      <c r="C2500" s="14" t="s">
        <v>2090</v>
      </c>
      <c r="D2500" s="14" t="s">
        <v>1395</v>
      </c>
      <c r="E2500" s="15" t="s">
        <v>27</v>
      </c>
      <c r="F2500" s="16"/>
      <c r="G2500" s="17"/>
      <c r="H2500" s="17"/>
    </row>
    <row r="2501" spans="1:8" x14ac:dyDescent="0.25">
      <c r="A2501" s="14">
        <v>189900</v>
      </c>
      <c r="B2501" s="14" t="s">
        <v>19</v>
      </c>
      <c r="C2501" s="14" t="s">
        <v>2091</v>
      </c>
      <c r="D2501" s="14" t="s">
        <v>1395</v>
      </c>
      <c r="E2501" s="15" t="s">
        <v>22</v>
      </c>
      <c r="F2501" s="16"/>
      <c r="G2501" s="17"/>
      <c r="H2501" s="17"/>
    </row>
    <row r="2502" spans="1:8" x14ac:dyDescent="0.25">
      <c r="A2502" s="14">
        <v>190000</v>
      </c>
      <c r="B2502" s="14" t="s">
        <v>19</v>
      </c>
      <c r="C2502" s="14" t="s">
        <v>2092</v>
      </c>
      <c r="D2502" s="14" t="s">
        <v>1395</v>
      </c>
      <c r="E2502" s="15" t="s">
        <v>22</v>
      </c>
      <c r="F2502" s="16"/>
      <c r="G2502" s="17"/>
      <c r="H2502" s="17"/>
    </row>
    <row r="2503" spans="1:8" x14ac:dyDescent="0.25">
      <c r="A2503" s="14">
        <v>190100</v>
      </c>
      <c r="B2503" s="14" t="s">
        <v>19</v>
      </c>
      <c r="C2503" s="14" t="s">
        <v>2093</v>
      </c>
      <c r="D2503" s="14" t="s">
        <v>1395</v>
      </c>
      <c r="E2503" s="15" t="s">
        <v>22</v>
      </c>
      <c r="F2503" s="16"/>
      <c r="G2503" s="17"/>
      <c r="H2503" s="17"/>
    </row>
    <row r="2504" spans="1:8" x14ac:dyDescent="0.25">
      <c r="A2504" s="30">
        <v>463463</v>
      </c>
      <c r="B2504" s="30" t="s">
        <v>4891</v>
      </c>
      <c r="C2504" s="30" t="s">
        <v>5354</v>
      </c>
      <c r="D2504" s="72"/>
      <c r="E2504" s="72"/>
      <c r="F2504" s="78"/>
      <c r="G2504" s="72"/>
      <c r="H2504" s="72"/>
    </row>
    <row r="2505" spans="1:8" x14ac:dyDescent="0.25">
      <c r="A2505" s="14">
        <v>190300</v>
      </c>
      <c r="B2505" s="14" t="s">
        <v>19</v>
      </c>
      <c r="C2505" s="14" t="s">
        <v>2094</v>
      </c>
      <c r="D2505" s="14" t="s">
        <v>1207</v>
      </c>
      <c r="E2505" s="15" t="s">
        <v>27</v>
      </c>
      <c r="F2505" s="16"/>
      <c r="G2505" s="17"/>
      <c r="H2505" s="17"/>
    </row>
    <row r="2506" spans="1:8" x14ac:dyDescent="0.25">
      <c r="A2506" s="14">
        <v>190400</v>
      </c>
      <c r="B2506" s="14" t="s">
        <v>19</v>
      </c>
      <c r="C2506" s="14" t="s">
        <v>2095</v>
      </c>
      <c r="D2506" s="14" t="s">
        <v>1207</v>
      </c>
      <c r="E2506" s="15" t="s">
        <v>107</v>
      </c>
      <c r="F2506" s="16"/>
      <c r="G2506" s="17"/>
      <c r="H2506" s="17"/>
    </row>
    <row r="2507" spans="1:8" x14ac:dyDescent="0.25">
      <c r="A2507" s="30">
        <v>463464</v>
      </c>
      <c r="B2507" s="30" t="s">
        <v>4891</v>
      </c>
      <c r="C2507" s="30" t="s">
        <v>5355</v>
      </c>
      <c r="D2507" s="72"/>
      <c r="E2507" s="72"/>
      <c r="F2507" s="78"/>
      <c r="G2507" s="72"/>
      <c r="H2507" s="72"/>
    </row>
    <row r="2508" spans="1:8" x14ac:dyDescent="0.25">
      <c r="A2508" s="14">
        <v>190430</v>
      </c>
      <c r="B2508" s="14" t="s">
        <v>19</v>
      </c>
      <c r="C2508" s="14" t="s">
        <v>2096</v>
      </c>
      <c r="D2508" s="14" t="s">
        <v>46</v>
      </c>
      <c r="E2508" s="15" t="s">
        <v>24</v>
      </c>
      <c r="F2508" s="16"/>
      <c r="G2508" s="17"/>
      <c r="H2508" s="17"/>
    </row>
    <row r="2509" spans="1:8" x14ac:dyDescent="0.25">
      <c r="A2509" s="14">
        <v>190450</v>
      </c>
      <c r="B2509" s="14" t="s">
        <v>19</v>
      </c>
      <c r="C2509" s="14" t="s">
        <v>2097</v>
      </c>
      <c r="D2509" s="14" t="s">
        <v>46</v>
      </c>
      <c r="E2509" s="15" t="s">
        <v>27</v>
      </c>
      <c r="F2509" s="16"/>
      <c r="G2509" s="17"/>
      <c r="H2509" s="17"/>
    </row>
    <row r="2510" spans="1:8" x14ac:dyDescent="0.25">
      <c r="A2510" s="30">
        <v>463465</v>
      </c>
      <c r="B2510" s="30" t="s">
        <v>4891</v>
      </c>
      <c r="C2510" s="30" t="s">
        <v>5356</v>
      </c>
      <c r="D2510" s="72"/>
      <c r="E2510" s="72"/>
      <c r="F2510" s="78"/>
      <c r="G2510" s="72"/>
      <c r="H2510" s="72"/>
    </row>
    <row r="2511" spans="1:8" x14ac:dyDescent="0.25">
      <c r="A2511" s="14">
        <v>190500</v>
      </c>
      <c r="B2511" s="14" t="s">
        <v>19</v>
      </c>
      <c r="C2511" s="14" t="s">
        <v>2098</v>
      </c>
      <c r="D2511" s="14" t="s">
        <v>78</v>
      </c>
      <c r="E2511" s="15" t="s">
        <v>22</v>
      </c>
      <c r="F2511" s="16"/>
      <c r="G2511" s="17"/>
      <c r="H2511" s="17"/>
    </row>
    <row r="2512" spans="1:8" x14ac:dyDescent="0.25">
      <c r="A2512" s="14">
        <v>190600</v>
      </c>
      <c r="B2512" s="14" t="s">
        <v>55</v>
      </c>
      <c r="C2512" s="14" t="s">
        <v>2099</v>
      </c>
      <c r="D2512" s="14" t="s">
        <v>78</v>
      </c>
      <c r="E2512" s="15" t="s">
        <v>22</v>
      </c>
      <c r="F2512" s="16"/>
      <c r="G2512" s="17" t="s">
        <v>2098</v>
      </c>
      <c r="H2512" s="17">
        <v>190500</v>
      </c>
    </row>
    <row r="2513" spans="1:8" x14ac:dyDescent="0.25">
      <c r="A2513" s="14">
        <v>190700</v>
      </c>
      <c r="B2513" s="14" t="s">
        <v>55</v>
      </c>
      <c r="C2513" s="14" t="s">
        <v>2100</v>
      </c>
      <c r="D2513" s="14" t="s">
        <v>78</v>
      </c>
      <c r="E2513" s="15" t="s">
        <v>22</v>
      </c>
      <c r="F2513" s="16"/>
      <c r="G2513" s="17" t="s">
        <v>2098</v>
      </c>
      <c r="H2513" s="17">
        <v>190500</v>
      </c>
    </row>
    <row r="2514" spans="1:8" x14ac:dyDescent="0.25">
      <c r="A2514" s="30">
        <v>463466</v>
      </c>
      <c r="B2514" s="30" t="s">
        <v>4891</v>
      </c>
      <c r="C2514" s="30" t="s">
        <v>5357</v>
      </c>
      <c r="D2514" s="72"/>
      <c r="E2514" s="72"/>
      <c r="F2514" s="78"/>
      <c r="G2514" s="72"/>
      <c r="H2514" s="72"/>
    </row>
    <row r="2515" spans="1:8" x14ac:dyDescent="0.25">
      <c r="A2515" s="14">
        <v>190850</v>
      </c>
      <c r="B2515" s="14" t="s">
        <v>19</v>
      </c>
      <c r="C2515" s="14" t="s">
        <v>2101</v>
      </c>
      <c r="D2515" s="14" t="s">
        <v>29</v>
      </c>
      <c r="E2515" s="15" t="s">
        <v>27</v>
      </c>
      <c r="F2515" s="16"/>
      <c r="G2515" s="17"/>
      <c r="H2515" s="17"/>
    </row>
    <row r="2516" spans="1:8" x14ac:dyDescent="0.25">
      <c r="A2516" s="30">
        <v>463467</v>
      </c>
      <c r="B2516" s="30" t="s">
        <v>4891</v>
      </c>
      <c r="C2516" s="30" t="s">
        <v>5358</v>
      </c>
      <c r="D2516" s="72"/>
      <c r="E2516" s="72"/>
      <c r="F2516" s="78"/>
      <c r="G2516" s="72"/>
      <c r="H2516" s="72"/>
    </row>
    <row r="2517" spans="1:8" x14ac:dyDescent="0.25">
      <c r="A2517" s="14">
        <v>190900</v>
      </c>
      <c r="B2517" s="14" t="s">
        <v>19</v>
      </c>
      <c r="C2517" s="14" t="s">
        <v>2102</v>
      </c>
      <c r="D2517" s="14" t="s">
        <v>450</v>
      </c>
      <c r="E2517" s="15" t="s">
        <v>22</v>
      </c>
      <c r="F2517" s="16"/>
      <c r="G2517" s="17"/>
      <c r="H2517" s="17"/>
    </row>
    <row r="2518" spans="1:8" x14ac:dyDescent="0.25">
      <c r="A2518" s="14">
        <v>191000</v>
      </c>
      <c r="B2518" s="14" t="s">
        <v>19</v>
      </c>
      <c r="C2518" s="14" t="s">
        <v>2103</v>
      </c>
      <c r="D2518" s="14" t="s">
        <v>450</v>
      </c>
      <c r="E2518" s="15" t="s">
        <v>22</v>
      </c>
      <c r="F2518" s="16"/>
      <c r="G2518" s="17"/>
      <c r="H2518" s="17"/>
    </row>
    <row r="2519" spans="1:8" x14ac:dyDescent="0.25">
      <c r="A2519" s="14">
        <v>191200</v>
      </c>
      <c r="B2519" s="14" t="s">
        <v>19</v>
      </c>
      <c r="C2519" s="14" t="s">
        <v>2104</v>
      </c>
      <c r="D2519" s="14" t="s">
        <v>450</v>
      </c>
      <c r="E2519" s="15" t="s">
        <v>22</v>
      </c>
      <c r="F2519" s="16"/>
      <c r="G2519" s="17"/>
      <c r="H2519" s="17"/>
    </row>
    <row r="2520" spans="1:8" x14ac:dyDescent="0.25">
      <c r="A2520" s="30">
        <v>463468</v>
      </c>
      <c r="B2520" s="30" t="s">
        <v>4891</v>
      </c>
      <c r="C2520" s="30" t="s">
        <v>5359</v>
      </c>
      <c r="D2520" s="72"/>
      <c r="E2520" s="72"/>
      <c r="F2520" s="78"/>
      <c r="G2520" s="72"/>
      <c r="H2520" s="72"/>
    </row>
    <row r="2521" spans="1:8" x14ac:dyDescent="0.25">
      <c r="A2521" s="14">
        <v>191400</v>
      </c>
      <c r="B2521" s="14" t="s">
        <v>19</v>
      </c>
      <c r="C2521" s="14" t="s">
        <v>2105</v>
      </c>
      <c r="D2521" s="14" t="s">
        <v>76</v>
      </c>
      <c r="E2521" s="15" t="s">
        <v>22</v>
      </c>
      <c r="F2521" s="16"/>
      <c r="G2521" s="17" t="s">
        <v>2106</v>
      </c>
      <c r="H2521" s="17">
        <v>191550</v>
      </c>
    </row>
    <row r="2522" spans="1:8" x14ac:dyDescent="0.25">
      <c r="A2522" s="14">
        <v>191500</v>
      </c>
      <c r="B2522" s="14" t="s">
        <v>19</v>
      </c>
      <c r="C2522" s="14" t="s">
        <v>2107</v>
      </c>
      <c r="D2522" s="14" t="s">
        <v>76</v>
      </c>
      <c r="E2522" s="15" t="s">
        <v>22</v>
      </c>
      <c r="F2522" s="16"/>
      <c r="G2522" s="17" t="s">
        <v>2106</v>
      </c>
      <c r="H2522" s="17">
        <v>191550</v>
      </c>
    </row>
    <row r="2523" spans="1:8" x14ac:dyDescent="0.25">
      <c r="A2523" s="14">
        <v>191550</v>
      </c>
      <c r="B2523" s="14" t="s">
        <v>63</v>
      </c>
      <c r="C2523" s="14" t="s">
        <v>2106</v>
      </c>
      <c r="D2523" s="14" t="s">
        <v>76</v>
      </c>
      <c r="E2523" s="15" t="s">
        <v>22</v>
      </c>
      <c r="F2523" s="16"/>
      <c r="G2523" s="17"/>
      <c r="H2523" s="17"/>
    </row>
    <row r="2524" spans="1:8" x14ac:dyDescent="0.25">
      <c r="A2524" s="14">
        <v>191600</v>
      </c>
      <c r="B2524" s="14" t="s">
        <v>19</v>
      </c>
      <c r="C2524" s="14" t="s">
        <v>2108</v>
      </c>
      <c r="D2524" s="14" t="s">
        <v>76</v>
      </c>
      <c r="E2524" s="15" t="s">
        <v>22</v>
      </c>
      <c r="F2524" s="16"/>
      <c r="G2524" s="17"/>
      <c r="H2524" s="17"/>
    </row>
    <row r="2525" spans="1:8" x14ac:dyDescent="0.25">
      <c r="A2525" s="14">
        <v>191700</v>
      </c>
      <c r="B2525" s="14" t="s">
        <v>19</v>
      </c>
      <c r="C2525" s="14" t="s">
        <v>2109</v>
      </c>
      <c r="D2525" s="14" t="s">
        <v>76</v>
      </c>
      <c r="E2525" s="15" t="s">
        <v>22</v>
      </c>
      <c r="F2525" s="16"/>
      <c r="G2525" s="17" t="s">
        <v>2106</v>
      </c>
      <c r="H2525" s="17">
        <v>191550</v>
      </c>
    </row>
    <row r="2526" spans="1:8" x14ac:dyDescent="0.25">
      <c r="A2526" s="14">
        <v>191900</v>
      </c>
      <c r="B2526" s="14" t="s">
        <v>19</v>
      </c>
      <c r="C2526" s="14" t="s">
        <v>2110</v>
      </c>
      <c r="D2526" s="14" t="s">
        <v>76</v>
      </c>
      <c r="E2526" s="15" t="s">
        <v>27</v>
      </c>
      <c r="F2526" s="16"/>
      <c r="G2526" s="17"/>
      <c r="H2526" s="17"/>
    </row>
    <row r="2527" spans="1:8" x14ac:dyDescent="0.25">
      <c r="A2527" s="30">
        <v>463469</v>
      </c>
      <c r="B2527" s="30" t="s">
        <v>4891</v>
      </c>
      <c r="C2527" s="30" t="s">
        <v>5360</v>
      </c>
      <c r="D2527" s="72"/>
      <c r="E2527" s="72"/>
      <c r="F2527" s="78"/>
      <c r="G2527" s="72"/>
      <c r="H2527" s="72"/>
    </row>
    <row r="2528" spans="1:8" x14ac:dyDescent="0.25">
      <c r="A2528" s="14">
        <v>192000</v>
      </c>
      <c r="B2528" s="14" t="s">
        <v>19</v>
      </c>
      <c r="C2528" s="14" t="s">
        <v>2111</v>
      </c>
      <c r="D2528" s="14" t="s">
        <v>29</v>
      </c>
      <c r="E2528" s="15" t="s">
        <v>27</v>
      </c>
      <c r="F2528" s="16"/>
      <c r="G2528" s="17"/>
      <c r="H2528" s="17"/>
    </row>
    <row r="2529" spans="1:8" x14ac:dyDescent="0.25">
      <c r="A2529" s="30">
        <v>463470</v>
      </c>
      <c r="B2529" s="30" t="s">
        <v>4891</v>
      </c>
      <c r="C2529" s="30" t="s">
        <v>5361</v>
      </c>
      <c r="D2529" s="72"/>
      <c r="E2529" s="72"/>
      <c r="F2529" s="78"/>
      <c r="G2529" s="72"/>
      <c r="H2529" s="72"/>
    </row>
    <row r="2530" spans="1:8" x14ac:dyDescent="0.25">
      <c r="A2530" s="14">
        <v>192100</v>
      </c>
      <c r="B2530" s="14" t="s">
        <v>19</v>
      </c>
      <c r="C2530" s="14" t="s">
        <v>2112</v>
      </c>
      <c r="D2530" s="14" t="s">
        <v>29</v>
      </c>
      <c r="E2530" s="15" t="s">
        <v>27</v>
      </c>
      <c r="F2530" s="16"/>
      <c r="G2530" s="17"/>
      <c r="H2530" s="17"/>
    </row>
    <row r="2531" spans="1:8" x14ac:dyDescent="0.25">
      <c r="A2531" s="30">
        <v>463471</v>
      </c>
      <c r="B2531" s="30" t="s">
        <v>4891</v>
      </c>
      <c r="C2531" s="30" t="s">
        <v>5362</v>
      </c>
      <c r="D2531" s="72"/>
      <c r="E2531" s="72"/>
      <c r="F2531" s="78"/>
      <c r="G2531" s="72"/>
      <c r="H2531" s="72"/>
    </row>
    <row r="2532" spans="1:8" x14ac:dyDescent="0.25">
      <c r="A2532" s="14">
        <v>192200</v>
      </c>
      <c r="B2532" s="14" t="s">
        <v>19</v>
      </c>
      <c r="C2532" s="14" t="s">
        <v>2113</v>
      </c>
      <c r="D2532" s="14" t="s">
        <v>46</v>
      </c>
      <c r="E2532" s="15" t="s">
        <v>22</v>
      </c>
      <c r="F2532" s="16"/>
      <c r="G2532" s="17"/>
      <c r="H2532" s="17"/>
    </row>
    <row r="2533" spans="1:8" x14ac:dyDescent="0.25">
      <c r="A2533" s="14">
        <v>192300</v>
      </c>
      <c r="B2533" s="14" t="s">
        <v>19</v>
      </c>
      <c r="C2533" s="14" t="s">
        <v>2114</v>
      </c>
      <c r="D2533" s="14" t="s">
        <v>46</v>
      </c>
      <c r="E2533" s="15" t="s">
        <v>22</v>
      </c>
      <c r="F2533" s="16"/>
      <c r="G2533" s="17"/>
      <c r="H2533" s="17"/>
    </row>
    <row r="2534" spans="1:8" x14ac:dyDescent="0.25">
      <c r="A2534" s="14">
        <v>192400</v>
      </c>
      <c r="B2534" s="14" t="s">
        <v>19</v>
      </c>
      <c r="C2534" s="14" t="s">
        <v>2115</v>
      </c>
      <c r="D2534" s="14" t="s">
        <v>46</v>
      </c>
      <c r="E2534" s="15" t="s">
        <v>22</v>
      </c>
      <c r="F2534" s="16"/>
      <c r="G2534" s="17"/>
      <c r="H2534" s="17"/>
    </row>
    <row r="2535" spans="1:8" x14ac:dyDescent="0.25">
      <c r="A2535" s="14">
        <v>192450</v>
      </c>
      <c r="B2535" s="14" t="s">
        <v>19</v>
      </c>
      <c r="C2535" s="14" t="s">
        <v>2116</v>
      </c>
      <c r="D2535" s="14" t="s">
        <v>46</v>
      </c>
      <c r="E2535" s="15" t="s">
        <v>27</v>
      </c>
      <c r="F2535" s="16"/>
      <c r="G2535" s="17"/>
      <c r="H2535" s="17"/>
    </row>
    <row r="2536" spans="1:8" x14ac:dyDescent="0.25">
      <c r="A2536" s="14">
        <v>192500</v>
      </c>
      <c r="B2536" s="14" t="s">
        <v>19</v>
      </c>
      <c r="C2536" s="14" t="s">
        <v>2117</v>
      </c>
      <c r="D2536" s="14" t="s">
        <v>46</v>
      </c>
      <c r="E2536" s="15" t="s">
        <v>22</v>
      </c>
      <c r="F2536" s="16"/>
      <c r="G2536" s="17"/>
      <c r="H2536" s="17"/>
    </row>
    <row r="2537" spans="1:8" x14ac:dyDescent="0.25">
      <c r="A2537" s="14">
        <v>192600</v>
      </c>
      <c r="B2537" s="14" t="s">
        <v>19</v>
      </c>
      <c r="C2537" s="14" t="s">
        <v>2118</v>
      </c>
      <c r="D2537" s="14" t="s">
        <v>46</v>
      </c>
      <c r="E2537" s="15" t="s">
        <v>22</v>
      </c>
      <c r="F2537" s="16"/>
      <c r="G2537" s="17"/>
      <c r="H2537" s="17"/>
    </row>
    <row r="2538" spans="1:8" x14ac:dyDescent="0.25">
      <c r="A2538" s="14">
        <v>192700</v>
      </c>
      <c r="B2538" s="14" t="s">
        <v>19</v>
      </c>
      <c r="C2538" s="14" t="s">
        <v>2119</v>
      </c>
      <c r="D2538" s="14" t="s">
        <v>46</v>
      </c>
      <c r="E2538" s="15" t="s">
        <v>22</v>
      </c>
      <c r="F2538" s="16"/>
      <c r="G2538" s="17"/>
      <c r="H2538" s="17"/>
    </row>
    <row r="2539" spans="1:8" x14ac:dyDescent="0.25">
      <c r="A2539" s="35">
        <v>464274</v>
      </c>
      <c r="B2539" s="35" t="s">
        <v>4891</v>
      </c>
      <c r="C2539" s="35" t="s">
        <v>6007</v>
      </c>
      <c r="D2539" s="72"/>
      <c r="E2539" s="72"/>
      <c r="F2539" s="78"/>
      <c r="G2539" s="72"/>
      <c r="H2539" s="72"/>
    </row>
    <row r="2540" spans="1:8" x14ac:dyDescent="0.25">
      <c r="A2540" s="30">
        <v>463472</v>
      </c>
      <c r="B2540" s="30" t="s">
        <v>4891</v>
      </c>
      <c r="C2540" s="30" t="s">
        <v>5363</v>
      </c>
      <c r="D2540" s="72"/>
      <c r="E2540" s="72"/>
      <c r="F2540" s="78"/>
      <c r="G2540" s="72"/>
      <c r="H2540" s="72"/>
    </row>
    <row r="2541" spans="1:8" x14ac:dyDescent="0.25">
      <c r="A2541" s="14">
        <v>192800</v>
      </c>
      <c r="B2541" s="14" t="s">
        <v>19</v>
      </c>
      <c r="C2541" s="14" t="s">
        <v>2120</v>
      </c>
      <c r="D2541" s="14" t="s">
        <v>44</v>
      </c>
      <c r="E2541" s="15" t="s">
        <v>22</v>
      </c>
      <c r="F2541" s="16"/>
      <c r="G2541" s="17"/>
      <c r="H2541" s="17"/>
    </row>
    <row r="2542" spans="1:8" x14ac:dyDescent="0.25">
      <c r="A2542" s="30">
        <v>463473</v>
      </c>
      <c r="B2542" s="30" t="s">
        <v>4891</v>
      </c>
      <c r="C2542" s="30" t="s">
        <v>5364</v>
      </c>
      <c r="D2542" s="72"/>
      <c r="E2542" s="72"/>
      <c r="F2542" s="78"/>
      <c r="G2542" s="72"/>
      <c r="H2542" s="72"/>
    </row>
    <row r="2543" spans="1:8" x14ac:dyDescent="0.25">
      <c r="A2543" s="30">
        <v>463474</v>
      </c>
      <c r="B2543" s="30" t="s">
        <v>4891</v>
      </c>
      <c r="C2543" s="30" t="s">
        <v>5365</v>
      </c>
      <c r="D2543" s="72"/>
      <c r="E2543" s="72"/>
      <c r="F2543" s="78"/>
      <c r="G2543" s="72"/>
      <c r="H2543" s="72"/>
    </row>
    <row r="2544" spans="1:8" x14ac:dyDescent="0.25">
      <c r="A2544" s="14">
        <v>193000</v>
      </c>
      <c r="B2544" s="14" t="s">
        <v>19</v>
      </c>
      <c r="C2544" s="14" t="s">
        <v>2121</v>
      </c>
      <c r="D2544" s="14" t="s">
        <v>450</v>
      </c>
      <c r="E2544" s="15" t="s">
        <v>22</v>
      </c>
      <c r="F2544" s="16"/>
      <c r="G2544" s="17"/>
      <c r="H2544" s="17"/>
    </row>
    <row r="2545" spans="1:8" x14ac:dyDescent="0.25">
      <c r="A2545" s="30">
        <v>463475</v>
      </c>
      <c r="B2545" s="30" t="s">
        <v>4891</v>
      </c>
      <c r="C2545" s="30" t="s">
        <v>5366</v>
      </c>
      <c r="D2545" s="72"/>
      <c r="E2545" s="72"/>
      <c r="F2545" s="78"/>
      <c r="G2545" s="72"/>
      <c r="H2545" s="72"/>
    </row>
    <row r="2546" spans="1:8" x14ac:dyDescent="0.25">
      <c r="A2546" s="14">
        <v>193100</v>
      </c>
      <c r="B2546" s="14" t="s">
        <v>19</v>
      </c>
      <c r="C2546" s="14" t="s">
        <v>2122</v>
      </c>
      <c r="D2546" s="14" t="s">
        <v>2123</v>
      </c>
      <c r="E2546" s="15" t="s">
        <v>22</v>
      </c>
      <c r="F2546" s="16"/>
      <c r="G2546" s="17"/>
      <c r="H2546" s="17"/>
    </row>
    <row r="2547" spans="1:8" x14ac:dyDescent="0.25">
      <c r="A2547" s="35">
        <v>464275</v>
      </c>
      <c r="B2547" s="35" t="s">
        <v>4891</v>
      </c>
      <c r="C2547" s="35" t="s">
        <v>3610</v>
      </c>
      <c r="D2547" s="72"/>
      <c r="E2547" s="72"/>
      <c r="F2547" s="78"/>
      <c r="G2547" s="72"/>
      <c r="H2547" s="72"/>
    </row>
    <row r="2548" spans="1:8" x14ac:dyDescent="0.25">
      <c r="A2548" s="30">
        <v>463476</v>
      </c>
      <c r="B2548" s="30" t="s">
        <v>4891</v>
      </c>
      <c r="C2548" s="30" t="s">
        <v>5367</v>
      </c>
      <c r="D2548" s="72"/>
      <c r="E2548" s="72"/>
      <c r="F2548" s="78"/>
      <c r="G2548" s="72"/>
      <c r="H2548" s="72"/>
    </row>
    <row r="2549" spans="1:8" x14ac:dyDescent="0.25">
      <c r="A2549" s="14">
        <v>193150</v>
      </c>
      <c r="B2549" s="14" t="s">
        <v>19</v>
      </c>
      <c r="C2549" s="14" t="s">
        <v>2124</v>
      </c>
      <c r="D2549" s="14" t="s">
        <v>46</v>
      </c>
      <c r="E2549" s="15" t="s">
        <v>24</v>
      </c>
      <c r="F2549" s="16"/>
      <c r="G2549" s="17"/>
      <c r="H2549" s="17"/>
    </row>
    <row r="2550" spans="1:8" x14ac:dyDescent="0.25">
      <c r="A2550" s="30">
        <v>463477</v>
      </c>
      <c r="B2550" s="30" t="s">
        <v>4891</v>
      </c>
      <c r="C2550" s="30" t="s">
        <v>5368</v>
      </c>
      <c r="D2550" s="72"/>
      <c r="E2550" s="72"/>
      <c r="F2550" s="78"/>
      <c r="G2550" s="72"/>
      <c r="H2550" s="72"/>
    </row>
    <row r="2551" spans="1:8" x14ac:dyDescent="0.25">
      <c r="A2551" s="14">
        <v>193200</v>
      </c>
      <c r="B2551" s="14" t="s">
        <v>19</v>
      </c>
      <c r="C2551" s="14" t="s">
        <v>2125</v>
      </c>
      <c r="D2551" s="14" t="s">
        <v>44</v>
      </c>
      <c r="E2551" s="15" t="s">
        <v>22</v>
      </c>
      <c r="F2551" s="16"/>
      <c r="G2551" s="17"/>
      <c r="H2551" s="17"/>
    </row>
    <row r="2552" spans="1:8" x14ac:dyDescent="0.25">
      <c r="A2552" s="14">
        <v>193300</v>
      </c>
      <c r="B2552" s="14" t="s">
        <v>19</v>
      </c>
      <c r="C2552" s="14" t="s">
        <v>2126</v>
      </c>
      <c r="D2552" s="14" t="s">
        <v>44</v>
      </c>
      <c r="E2552" s="15" t="s">
        <v>22</v>
      </c>
      <c r="F2552" s="16"/>
      <c r="G2552" s="17"/>
      <c r="H2552" s="17"/>
    </row>
    <row r="2553" spans="1:8" x14ac:dyDescent="0.25">
      <c r="A2553" s="30">
        <v>463478</v>
      </c>
      <c r="B2553" s="30" t="s">
        <v>4891</v>
      </c>
      <c r="C2553" s="30" t="s">
        <v>5369</v>
      </c>
      <c r="D2553" s="72"/>
      <c r="E2553" s="72"/>
      <c r="F2553" s="78"/>
      <c r="G2553" s="72"/>
      <c r="H2553" s="72"/>
    </row>
    <row r="2554" spans="1:8" x14ac:dyDescent="0.25">
      <c r="A2554" s="14">
        <v>193400</v>
      </c>
      <c r="B2554" s="14" t="s">
        <v>19</v>
      </c>
      <c r="C2554" s="14" t="s">
        <v>2127</v>
      </c>
      <c r="D2554" s="14" t="s">
        <v>1454</v>
      </c>
      <c r="E2554" s="15" t="s">
        <v>22</v>
      </c>
      <c r="F2554" s="16"/>
      <c r="G2554" s="17"/>
      <c r="H2554" s="17"/>
    </row>
    <row r="2555" spans="1:8" x14ac:dyDescent="0.25">
      <c r="A2555" s="14">
        <v>193500</v>
      </c>
      <c r="B2555" s="14" t="s">
        <v>19</v>
      </c>
      <c r="C2555" s="14" t="s">
        <v>2128</v>
      </c>
      <c r="D2555" s="14" t="s">
        <v>1454</v>
      </c>
      <c r="E2555" s="15" t="s">
        <v>22</v>
      </c>
      <c r="F2555" s="16"/>
      <c r="G2555" s="17"/>
      <c r="H2555" s="17"/>
    </row>
    <row r="2556" spans="1:8" x14ac:dyDescent="0.25">
      <c r="A2556" s="30">
        <v>463479</v>
      </c>
      <c r="B2556" s="30" t="s">
        <v>4891</v>
      </c>
      <c r="C2556" s="30" t="s">
        <v>5370</v>
      </c>
      <c r="D2556" s="72"/>
      <c r="E2556" s="72"/>
      <c r="F2556" s="78"/>
      <c r="G2556" s="72"/>
      <c r="H2556" s="72"/>
    </row>
    <row r="2557" spans="1:8" x14ac:dyDescent="0.25">
      <c r="A2557" s="14">
        <v>193600</v>
      </c>
      <c r="B2557" s="14" t="s">
        <v>19</v>
      </c>
      <c r="C2557" s="14" t="s">
        <v>2129</v>
      </c>
      <c r="D2557" s="14" t="s">
        <v>137</v>
      </c>
      <c r="E2557" s="15" t="s">
        <v>22</v>
      </c>
      <c r="F2557" s="16"/>
      <c r="G2557" s="17"/>
      <c r="H2557" s="17"/>
    </row>
    <row r="2558" spans="1:8" x14ac:dyDescent="0.25">
      <c r="A2558" s="14">
        <v>193700</v>
      </c>
      <c r="B2558" s="14" t="s">
        <v>19</v>
      </c>
      <c r="C2558" s="14" t="s">
        <v>2130</v>
      </c>
      <c r="D2558" s="14" t="s">
        <v>137</v>
      </c>
      <c r="E2558" s="15" t="s">
        <v>27</v>
      </c>
      <c r="F2558" s="16"/>
      <c r="G2558" s="17"/>
      <c r="H2558" s="17"/>
    </row>
    <row r="2559" spans="1:8" x14ac:dyDescent="0.25">
      <c r="A2559" s="14">
        <v>193800</v>
      </c>
      <c r="B2559" s="14" t="s">
        <v>19</v>
      </c>
      <c r="C2559" s="14" t="s">
        <v>2131</v>
      </c>
      <c r="D2559" s="14" t="s">
        <v>137</v>
      </c>
      <c r="E2559" s="15" t="s">
        <v>22</v>
      </c>
      <c r="F2559" s="16"/>
      <c r="G2559" s="17"/>
      <c r="H2559" s="17"/>
    </row>
    <row r="2560" spans="1:8" x14ac:dyDescent="0.25">
      <c r="A2560" s="14">
        <v>193850</v>
      </c>
      <c r="B2560" s="14" t="s">
        <v>19</v>
      </c>
      <c r="C2560" s="14" t="s">
        <v>2132</v>
      </c>
      <c r="D2560" s="14" t="s">
        <v>137</v>
      </c>
      <c r="E2560" s="15" t="s">
        <v>27</v>
      </c>
      <c r="F2560" s="16"/>
      <c r="G2560" s="17"/>
      <c r="H2560" s="17"/>
    </row>
    <row r="2561" spans="1:8" x14ac:dyDescent="0.25">
      <c r="A2561" s="30">
        <v>463480</v>
      </c>
      <c r="B2561" s="30" t="s">
        <v>4891</v>
      </c>
      <c r="C2561" s="30" t="s">
        <v>5371</v>
      </c>
      <c r="D2561" s="72"/>
      <c r="E2561" s="72"/>
      <c r="F2561" s="78"/>
      <c r="G2561" s="72"/>
      <c r="H2561" s="72"/>
    </row>
    <row r="2562" spans="1:8" x14ac:dyDescent="0.25">
      <c r="A2562" s="30">
        <v>463481</v>
      </c>
      <c r="B2562" s="30" t="s">
        <v>4891</v>
      </c>
      <c r="C2562" s="30" t="s">
        <v>5372</v>
      </c>
      <c r="D2562" s="72"/>
      <c r="E2562" s="72"/>
      <c r="F2562" s="78"/>
      <c r="G2562" s="72"/>
      <c r="H2562" s="72"/>
    </row>
    <row r="2563" spans="1:8" x14ac:dyDescent="0.25">
      <c r="A2563" s="35">
        <v>464276</v>
      </c>
      <c r="B2563" s="35" t="s">
        <v>4891</v>
      </c>
      <c r="C2563" s="35" t="s">
        <v>2835</v>
      </c>
      <c r="D2563" s="72"/>
      <c r="E2563" s="72"/>
      <c r="F2563" s="78"/>
      <c r="G2563" s="72"/>
      <c r="H2563" s="72"/>
    </row>
    <row r="2564" spans="1:8" x14ac:dyDescent="0.25">
      <c r="A2564" s="30">
        <v>463482</v>
      </c>
      <c r="B2564" s="30" t="s">
        <v>4891</v>
      </c>
      <c r="C2564" s="30" t="s">
        <v>5373</v>
      </c>
      <c r="D2564" s="72"/>
      <c r="E2564" s="72"/>
      <c r="F2564" s="78"/>
      <c r="G2564" s="72"/>
      <c r="H2564" s="72"/>
    </row>
    <row r="2565" spans="1:8" x14ac:dyDescent="0.25">
      <c r="A2565" s="14">
        <v>193900</v>
      </c>
      <c r="B2565" s="14" t="s">
        <v>19</v>
      </c>
      <c r="C2565" s="14" t="s">
        <v>2133</v>
      </c>
      <c r="D2565" s="14" t="s">
        <v>44</v>
      </c>
      <c r="E2565" s="15" t="s">
        <v>22</v>
      </c>
      <c r="F2565" s="16"/>
      <c r="G2565" s="17"/>
      <c r="H2565" s="17"/>
    </row>
    <row r="2566" spans="1:8" x14ac:dyDescent="0.25">
      <c r="A2566" s="30">
        <v>463483</v>
      </c>
      <c r="B2566" s="30" t="s">
        <v>4891</v>
      </c>
      <c r="C2566" s="30" t="s">
        <v>5374</v>
      </c>
      <c r="D2566" s="72"/>
      <c r="E2566" s="72"/>
      <c r="F2566" s="78"/>
      <c r="G2566" s="72"/>
      <c r="H2566" s="72"/>
    </row>
    <row r="2567" spans="1:8" x14ac:dyDescent="0.25">
      <c r="A2567" s="14">
        <v>194000</v>
      </c>
      <c r="B2567" s="14" t="s">
        <v>19</v>
      </c>
      <c r="C2567" s="14" t="s">
        <v>2134</v>
      </c>
      <c r="D2567" s="14" t="s">
        <v>491</v>
      </c>
      <c r="E2567" s="15" t="s">
        <v>22</v>
      </c>
      <c r="F2567" s="16"/>
      <c r="G2567" s="17"/>
      <c r="H2567" s="17"/>
    </row>
    <row r="2568" spans="1:8" x14ac:dyDescent="0.25">
      <c r="A2568" s="30">
        <v>463484</v>
      </c>
      <c r="B2568" s="30" t="s">
        <v>4891</v>
      </c>
      <c r="C2568" s="30" t="s">
        <v>5375</v>
      </c>
      <c r="D2568" s="72"/>
      <c r="E2568" s="72"/>
      <c r="F2568" s="78"/>
      <c r="G2568" s="72"/>
      <c r="H2568" s="72"/>
    </row>
    <row r="2569" spans="1:8" x14ac:dyDescent="0.25">
      <c r="A2569" s="14">
        <v>194100</v>
      </c>
      <c r="B2569" s="14" t="s">
        <v>19</v>
      </c>
      <c r="C2569" s="14" t="s">
        <v>2135</v>
      </c>
      <c r="D2569" s="14" t="s">
        <v>29</v>
      </c>
      <c r="E2569" s="15" t="s">
        <v>22</v>
      </c>
      <c r="F2569" s="16"/>
      <c r="G2569" s="17"/>
      <c r="H2569" s="17"/>
    </row>
    <row r="2570" spans="1:8" x14ac:dyDescent="0.25">
      <c r="A2570" s="18">
        <v>194150</v>
      </c>
      <c r="B2570" s="18" t="s">
        <v>66</v>
      </c>
      <c r="C2570" s="18" t="s">
        <v>2136</v>
      </c>
      <c r="D2570" s="18" t="s">
        <v>29</v>
      </c>
      <c r="E2570" s="19" t="s">
        <v>22</v>
      </c>
      <c r="F2570" s="20"/>
      <c r="G2570" s="21" t="s">
        <v>2135</v>
      </c>
      <c r="H2570" s="21">
        <v>194100</v>
      </c>
    </row>
    <row r="2571" spans="1:8" x14ac:dyDescent="0.25">
      <c r="A2571" s="30">
        <v>463485</v>
      </c>
      <c r="B2571" s="30" t="s">
        <v>4891</v>
      </c>
      <c r="C2571" s="30" t="s">
        <v>5376</v>
      </c>
      <c r="D2571" s="72"/>
      <c r="E2571" s="72"/>
      <c r="F2571" s="78"/>
      <c r="G2571" s="72"/>
      <c r="H2571" s="72"/>
    </row>
    <row r="2572" spans="1:8" s="22" customFormat="1" x14ac:dyDescent="0.25">
      <c r="A2572" s="30">
        <v>463486</v>
      </c>
      <c r="B2572" s="30" t="s">
        <v>4891</v>
      </c>
      <c r="C2572" s="30" t="s">
        <v>5377</v>
      </c>
      <c r="D2572" s="72"/>
      <c r="E2572" s="72"/>
      <c r="F2572" s="78"/>
      <c r="G2572" s="72"/>
      <c r="H2572" s="72"/>
    </row>
    <row r="2573" spans="1:8" x14ac:dyDescent="0.25">
      <c r="A2573" s="14">
        <v>194300</v>
      </c>
      <c r="B2573" s="14" t="s">
        <v>19</v>
      </c>
      <c r="C2573" s="14" t="s">
        <v>2137</v>
      </c>
      <c r="D2573" s="14" t="s">
        <v>1268</v>
      </c>
      <c r="E2573" s="15" t="s">
        <v>22</v>
      </c>
      <c r="F2573" s="16"/>
      <c r="G2573" s="17"/>
      <c r="H2573" s="17"/>
    </row>
    <row r="2574" spans="1:8" x14ac:dyDescent="0.25">
      <c r="A2574" s="14">
        <v>194400</v>
      </c>
      <c r="B2574" s="14" t="s">
        <v>19</v>
      </c>
      <c r="C2574" s="14" t="s">
        <v>2138</v>
      </c>
      <c r="D2574" s="14" t="s">
        <v>1268</v>
      </c>
      <c r="E2574" s="15" t="s">
        <v>22</v>
      </c>
      <c r="F2574" s="16"/>
      <c r="G2574" s="17"/>
      <c r="H2574" s="17"/>
    </row>
    <row r="2575" spans="1:8" x14ac:dyDescent="0.25">
      <c r="A2575" s="14">
        <v>194500</v>
      </c>
      <c r="B2575" s="14" t="s">
        <v>19</v>
      </c>
      <c r="C2575" s="14" t="s">
        <v>2139</v>
      </c>
      <c r="D2575" s="14" t="s">
        <v>1268</v>
      </c>
      <c r="E2575" s="15" t="s">
        <v>22</v>
      </c>
      <c r="F2575" s="16"/>
      <c r="G2575" s="17"/>
      <c r="H2575" s="17"/>
    </row>
    <row r="2576" spans="1:8" x14ac:dyDescent="0.25">
      <c r="A2576" s="14">
        <v>194700</v>
      </c>
      <c r="B2576" s="14" t="s">
        <v>19</v>
      </c>
      <c r="C2576" s="14" t="s">
        <v>2140</v>
      </c>
      <c r="D2576" s="14" t="s">
        <v>1268</v>
      </c>
      <c r="E2576" s="15"/>
      <c r="F2576" s="16" t="s">
        <v>53</v>
      </c>
      <c r="G2576" s="17"/>
      <c r="H2576" s="17"/>
    </row>
    <row r="2577" spans="1:8" x14ac:dyDescent="0.25">
      <c r="A2577" s="14">
        <v>194895</v>
      </c>
      <c r="B2577" s="14" t="s">
        <v>19</v>
      </c>
      <c r="C2577" s="14" t="s">
        <v>2141</v>
      </c>
      <c r="D2577" s="14" t="s">
        <v>1268</v>
      </c>
      <c r="E2577" s="15" t="s">
        <v>22</v>
      </c>
      <c r="F2577" s="16"/>
      <c r="G2577" s="17"/>
      <c r="H2577" s="17"/>
    </row>
    <row r="2578" spans="1:8" x14ac:dyDescent="0.25">
      <c r="A2578" s="14">
        <v>194900</v>
      </c>
      <c r="B2578" s="14" t="s">
        <v>55</v>
      </c>
      <c r="C2578" s="14" t="s">
        <v>2142</v>
      </c>
      <c r="D2578" s="14" t="s">
        <v>1268</v>
      </c>
      <c r="E2578" s="15" t="s">
        <v>22</v>
      </c>
      <c r="F2578" s="16"/>
      <c r="G2578" s="17" t="s">
        <v>2141</v>
      </c>
      <c r="H2578" s="17">
        <v>194895</v>
      </c>
    </row>
    <row r="2579" spans="1:8" x14ac:dyDescent="0.25">
      <c r="A2579" s="14">
        <v>195000</v>
      </c>
      <c r="B2579" s="14" t="s">
        <v>55</v>
      </c>
      <c r="C2579" s="14" t="s">
        <v>2143</v>
      </c>
      <c r="D2579" s="14" t="s">
        <v>1268</v>
      </c>
      <c r="E2579" s="15" t="s">
        <v>22</v>
      </c>
      <c r="F2579" s="16"/>
      <c r="G2579" s="17" t="s">
        <v>2141</v>
      </c>
      <c r="H2579" s="17">
        <v>194895</v>
      </c>
    </row>
    <row r="2580" spans="1:8" x14ac:dyDescent="0.25">
      <c r="A2580" s="14">
        <v>195100</v>
      </c>
      <c r="B2580" s="14" t="s">
        <v>55</v>
      </c>
      <c r="C2580" s="14" t="s">
        <v>2144</v>
      </c>
      <c r="D2580" s="14" t="s">
        <v>1268</v>
      </c>
      <c r="E2580" s="15" t="s">
        <v>22</v>
      </c>
      <c r="F2580" s="16"/>
      <c r="G2580" s="17" t="s">
        <v>2141</v>
      </c>
      <c r="H2580" s="17">
        <v>194895</v>
      </c>
    </row>
    <row r="2581" spans="1:8" x14ac:dyDescent="0.25">
      <c r="A2581" s="14">
        <v>195200</v>
      </c>
      <c r="B2581" s="14" t="s">
        <v>55</v>
      </c>
      <c r="C2581" s="14" t="s">
        <v>2145</v>
      </c>
      <c r="D2581" s="14" t="s">
        <v>1268</v>
      </c>
      <c r="E2581" s="15" t="s">
        <v>22</v>
      </c>
      <c r="F2581" s="16"/>
      <c r="G2581" s="17" t="s">
        <v>2141</v>
      </c>
      <c r="H2581" s="17">
        <v>194895</v>
      </c>
    </row>
    <row r="2582" spans="1:8" x14ac:dyDescent="0.25">
      <c r="A2582" s="14">
        <v>195300</v>
      </c>
      <c r="B2582" s="14" t="s">
        <v>55</v>
      </c>
      <c r="C2582" s="14" t="s">
        <v>2146</v>
      </c>
      <c r="D2582" s="14" t="s">
        <v>1268</v>
      </c>
      <c r="E2582" s="15" t="s">
        <v>22</v>
      </c>
      <c r="F2582" s="16"/>
      <c r="G2582" s="17" t="s">
        <v>2141</v>
      </c>
      <c r="H2582" s="17">
        <v>194895</v>
      </c>
    </row>
    <row r="2583" spans="1:8" x14ac:dyDescent="0.25">
      <c r="A2583" s="14">
        <v>195500</v>
      </c>
      <c r="B2583" s="14" t="s">
        <v>19</v>
      </c>
      <c r="C2583" s="14" t="s">
        <v>2147</v>
      </c>
      <c r="D2583" s="14" t="s">
        <v>1268</v>
      </c>
      <c r="E2583" s="15" t="s">
        <v>22</v>
      </c>
      <c r="F2583" s="16"/>
      <c r="G2583" s="17"/>
      <c r="H2583" s="17"/>
    </row>
    <row r="2584" spans="1:8" x14ac:dyDescent="0.25">
      <c r="A2584" s="30">
        <v>463487</v>
      </c>
      <c r="B2584" s="30" t="s">
        <v>4891</v>
      </c>
      <c r="C2584" s="30" t="s">
        <v>5378</v>
      </c>
      <c r="D2584" s="72"/>
      <c r="E2584" s="72"/>
      <c r="F2584" s="78"/>
      <c r="G2584" s="72"/>
      <c r="H2584" s="72"/>
    </row>
    <row r="2585" spans="1:8" x14ac:dyDescent="0.25">
      <c r="A2585" s="14">
        <v>196150</v>
      </c>
      <c r="B2585" s="14" t="s">
        <v>604</v>
      </c>
      <c r="C2585" s="14" t="s">
        <v>2155</v>
      </c>
      <c r="D2585" s="14" t="s">
        <v>46</v>
      </c>
      <c r="E2585" s="15" t="s">
        <v>27</v>
      </c>
      <c r="F2585" s="16"/>
      <c r="G2585" s="17" t="s">
        <v>2150</v>
      </c>
      <c r="H2585" s="17">
        <v>196100</v>
      </c>
    </row>
    <row r="2586" spans="1:8" x14ac:dyDescent="0.25">
      <c r="A2586" s="14">
        <v>196000</v>
      </c>
      <c r="B2586" s="14" t="s">
        <v>604</v>
      </c>
      <c r="C2586" s="14" t="s">
        <v>2152</v>
      </c>
      <c r="D2586" s="14" t="s">
        <v>46</v>
      </c>
      <c r="E2586" s="15" t="s">
        <v>27</v>
      </c>
      <c r="F2586" s="16"/>
      <c r="G2586" s="17" t="s">
        <v>2150</v>
      </c>
      <c r="H2586" s="17">
        <v>196100</v>
      </c>
    </row>
    <row r="2587" spans="1:8" x14ac:dyDescent="0.25">
      <c r="A2587" s="14">
        <v>195700</v>
      </c>
      <c r="B2587" s="14" t="s">
        <v>19</v>
      </c>
      <c r="C2587" s="14" t="s">
        <v>2148</v>
      </c>
      <c r="D2587" s="14" t="s">
        <v>46</v>
      </c>
      <c r="E2587" s="15" t="s">
        <v>24</v>
      </c>
      <c r="F2587" s="16"/>
      <c r="G2587" s="17"/>
      <c r="H2587" s="17"/>
    </row>
    <row r="2588" spans="1:8" x14ac:dyDescent="0.25">
      <c r="A2588" s="14">
        <v>195800</v>
      </c>
      <c r="B2588" s="14" t="s">
        <v>19</v>
      </c>
      <c r="C2588" s="14" t="s">
        <v>2149</v>
      </c>
      <c r="D2588" s="14" t="s">
        <v>46</v>
      </c>
      <c r="E2588" s="15" t="s">
        <v>27</v>
      </c>
      <c r="F2588" s="16"/>
      <c r="G2588" s="17" t="s">
        <v>2150</v>
      </c>
      <c r="H2588" s="17">
        <v>196100</v>
      </c>
    </row>
    <row r="2589" spans="1:8" x14ac:dyDescent="0.25">
      <c r="A2589" s="14">
        <v>195900</v>
      </c>
      <c r="B2589" s="14" t="s">
        <v>19</v>
      </c>
      <c r="C2589" s="14" t="s">
        <v>2151</v>
      </c>
      <c r="D2589" s="14" t="s">
        <v>46</v>
      </c>
      <c r="E2589" s="15" t="s">
        <v>27</v>
      </c>
      <c r="F2589" s="16"/>
      <c r="G2589" s="17" t="s">
        <v>2150</v>
      </c>
      <c r="H2589" s="17">
        <v>196100</v>
      </c>
    </row>
    <row r="2590" spans="1:8" x14ac:dyDescent="0.25">
      <c r="A2590" s="14">
        <v>196050</v>
      </c>
      <c r="B2590" s="14" t="s">
        <v>19</v>
      </c>
      <c r="C2590" s="14" t="s">
        <v>2153</v>
      </c>
      <c r="D2590" s="14" t="s">
        <v>46</v>
      </c>
      <c r="E2590" s="15" t="s">
        <v>27</v>
      </c>
      <c r="F2590" s="16"/>
      <c r="G2590" s="17" t="s">
        <v>2150</v>
      </c>
      <c r="H2590" s="17">
        <v>196100</v>
      </c>
    </row>
    <row r="2591" spans="1:8" x14ac:dyDescent="0.25">
      <c r="A2591" s="14">
        <v>196100</v>
      </c>
      <c r="B2591" s="14" t="s">
        <v>63</v>
      </c>
      <c r="C2591" s="14" t="s">
        <v>2150</v>
      </c>
      <c r="D2591" s="14" t="s">
        <v>46</v>
      </c>
      <c r="E2591" s="15" t="s">
        <v>27</v>
      </c>
      <c r="F2591" s="16"/>
      <c r="G2591" s="17"/>
      <c r="H2591" s="17"/>
    </row>
    <row r="2592" spans="1:8" x14ac:dyDescent="0.25">
      <c r="A2592" s="14">
        <v>196090</v>
      </c>
      <c r="B2592" s="14" t="s">
        <v>19</v>
      </c>
      <c r="C2592" s="14" t="s">
        <v>2154</v>
      </c>
      <c r="D2592" s="14" t="s">
        <v>46</v>
      </c>
      <c r="E2592" s="15" t="s">
        <v>27</v>
      </c>
      <c r="F2592" s="16"/>
      <c r="G2592" s="17" t="s">
        <v>2150</v>
      </c>
      <c r="H2592" s="17">
        <v>196100</v>
      </c>
    </row>
    <row r="2593" spans="1:8" x14ac:dyDescent="0.25">
      <c r="A2593" s="30">
        <v>463488</v>
      </c>
      <c r="B2593" s="30" t="s">
        <v>4891</v>
      </c>
      <c r="C2593" s="30" t="s">
        <v>5379</v>
      </c>
      <c r="D2593" s="72"/>
      <c r="E2593" s="72"/>
      <c r="F2593" s="78"/>
      <c r="G2593" s="72"/>
      <c r="H2593" s="72"/>
    </row>
    <row r="2594" spans="1:8" x14ac:dyDescent="0.25">
      <c r="A2594" s="14">
        <v>196200</v>
      </c>
      <c r="B2594" s="14" t="s">
        <v>19</v>
      </c>
      <c r="C2594" s="14" t="s">
        <v>2156</v>
      </c>
      <c r="D2594" s="14" t="s">
        <v>46</v>
      </c>
      <c r="E2594" s="15"/>
      <c r="F2594" s="16" t="s">
        <v>53</v>
      </c>
      <c r="G2594" s="17"/>
      <c r="H2594" s="17"/>
    </row>
    <row r="2595" spans="1:8" x14ac:dyDescent="0.25">
      <c r="A2595" s="14">
        <v>196300</v>
      </c>
      <c r="B2595" s="14" t="s">
        <v>19</v>
      </c>
      <c r="C2595" s="14" t="s">
        <v>2157</v>
      </c>
      <c r="D2595" s="14" t="s">
        <v>46</v>
      </c>
      <c r="E2595" s="15" t="s">
        <v>24</v>
      </c>
      <c r="F2595" s="16"/>
      <c r="G2595" s="17"/>
      <c r="H2595" s="17"/>
    </row>
    <row r="2596" spans="1:8" x14ac:dyDescent="0.25">
      <c r="A2596" s="30">
        <v>463489</v>
      </c>
      <c r="B2596" s="30" t="s">
        <v>4891</v>
      </c>
      <c r="C2596" s="30" t="s">
        <v>5380</v>
      </c>
      <c r="D2596" s="72"/>
      <c r="E2596" s="72"/>
      <c r="F2596" s="78"/>
      <c r="G2596" s="72"/>
      <c r="H2596" s="72"/>
    </row>
    <row r="2597" spans="1:8" x14ac:dyDescent="0.25">
      <c r="A2597" s="14">
        <v>196500</v>
      </c>
      <c r="B2597" s="14" t="s">
        <v>19</v>
      </c>
      <c r="C2597" s="14" t="s">
        <v>2158</v>
      </c>
      <c r="D2597" s="14" t="s">
        <v>76</v>
      </c>
      <c r="E2597" s="15"/>
      <c r="F2597" s="16" t="s">
        <v>53</v>
      </c>
      <c r="G2597" s="17"/>
      <c r="H2597" s="17"/>
    </row>
    <row r="2598" spans="1:8" x14ac:dyDescent="0.25">
      <c r="A2598" s="14">
        <v>196600</v>
      </c>
      <c r="B2598" s="14" t="s">
        <v>19</v>
      </c>
      <c r="C2598" s="14" t="s">
        <v>2159</v>
      </c>
      <c r="D2598" s="14" t="s">
        <v>76</v>
      </c>
      <c r="E2598" s="15"/>
      <c r="F2598" s="16" t="s">
        <v>53</v>
      </c>
      <c r="G2598" s="17" t="s">
        <v>2160</v>
      </c>
      <c r="H2598" s="17">
        <v>196700</v>
      </c>
    </row>
    <row r="2599" spans="1:8" x14ac:dyDescent="0.25">
      <c r="A2599" s="18">
        <v>196650</v>
      </c>
      <c r="B2599" s="18" t="s">
        <v>66</v>
      </c>
      <c r="C2599" s="18" t="s">
        <v>2161</v>
      </c>
      <c r="D2599" s="18" t="s">
        <v>76</v>
      </c>
      <c r="E2599" s="19"/>
      <c r="F2599" s="20" t="s">
        <v>53</v>
      </c>
      <c r="G2599" s="21" t="s">
        <v>2159</v>
      </c>
      <c r="H2599" s="21">
        <v>196600</v>
      </c>
    </row>
    <row r="2600" spans="1:8" x14ac:dyDescent="0.25">
      <c r="A2600" s="14">
        <v>196690</v>
      </c>
      <c r="B2600" s="14" t="s">
        <v>19</v>
      </c>
      <c r="C2600" s="14" t="s">
        <v>2162</v>
      </c>
      <c r="D2600" s="14" t="s">
        <v>76</v>
      </c>
      <c r="E2600" s="15" t="s">
        <v>22</v>
      </c>
      <c r="F2600" s="16"/>
      <c r="G2600" s="17" t="s">
        <v>2160</v>
      </c>
      <c r="H2600" s="17">
        <v>196700</v>
      </c>
    </row>
    <row r="2601" spans="1:8" x14ac:dyDescent="0.25">
      <c r="A2601" s="14">
        <v>196700</v>
      </c>
      <c r="B2601" s="14" t="s">
        <v>63</v>
      </c>
      <c r="C2601" s="14" t="s">
        <v>2160</v>
      </c>
      <c r="D2601" s="14" t="s">
        <v>76</v>
      </c>
      <c r="E2601" s="15" t="s">
        <v>22</v>
      </c>
      <c r="F2601" s="16"/>
      <c r="G2601" s="17"/>
      <c r="H2601" s="17"/>
    </row>
    <row r="2602" spans="1:8" x14ac:dyDescent="0.25">
      <c r="A2602" s="14">
        <v>196800</v>
      </c>
      <c r="B2602" s="14" t="s">
        <v>19</v>
      </c>
      <c r="C2602" s="14" t="s">
        <v>2163</v>
      </c>
      <c r="D2602" s="14" t="s">
        <v>76</v>
      </c>
      <c r="E2602" s="15" t="s">
        <v>22</v>
      </c>
      <c r="F2602" s="16"/>
      <c r="G2602" s="17"/>
      <c r="H2602" s="17"/>
    </row>
    <row r="2603" spans="1:8" x14ac:dyDescent="0.25">
      <c r="A2603" s="14">
        <v>196830</v>
      </c>
      <c r="B2603" s="14" t="s">
        <v>55</v>
      </c>
      <c r="C2603" s="14" t="s">
        <v>2164</v>
      </c>
      <c r="D2603" s="14" t="s">
        <v>76</v>
      </c>
      <c r="E2603" s="15" t="s">
        <v>22</v>
      </c>
      <c r="F2603" s="16"/>
      <c r="G2603" s="17" t="s">
        <v>2163</v>
      </c>
      <c r="H2603" s="17">
        <v>196800</v>
      </c>
    </row>
    <row r="2604" spans="1:8" x14ac:dyDescent="0.25">
      <c r="A2604" s="14">
        <v>196860</v>
      </c>
      <c r="B2604" s="14" t="s">
        <v>55</v>
      </c>
      <c r="C2604" s="14" t="s">
        <v>2165</v>
      </c>
      <c r="D2604" s="14" t="s">
        <v>76</v>
      </c>
      <c r="E2604" s="15" t="s">
        <v>22</v>
      </c>
      <c r="F2604" s="16"/>
      <c r="G2604" s="17" t="s">
        <v>2163</v>
      </c>
      <c r="H2604" s="17">
        <v>196800</v>
      </c>
    </row>
    <row r="2605" spans="1:8" x14ac:dyDescent="0.25">
      <c r="A2605" s="14">
        <v>196900</v>
      </c>
      <c r="B2605" s="14" t="s">
        <v>19</v>
      </c>
      <c r="C2605" s="14" t="s">
        <v>2166</v>
      </c>
      <c r="D2605" s="14" t="s">
        <v>76</v>
      </c>
      <c r="E2605" s="15"/>
      <c r="F2605" s="16" t="s">
        <v>53</v>
      </c>
      <c r="G2605" s="17"/>
      <c r="H2605" s="17"/>
    </row>
    <row r="2606" spans="1:8" x14ac:dyDescent="0.25">
      <c r="A2606" s="14">
        <v>197000</v>
      </c>
      <c r="B2606" s="14" t="s">
        <v>19</v>
      </c>
      <c r="C2606" s="14" t="s">
        <v>2167</v>
      </c>
      <c r="D2606" s="14" t="s">
        <v>76</v>
      </c>
      <c r="E2606" s="15"/>
      <c r="F2606" s="16" t="s">
        <v>53</v>
      </c>
      <c r="G2606" s="17"/>
      <c r="H2606" s="17"/>
    </row>
    <row r="2607" spans="1:8" x14ac:dyDescent="0.25">
      <c r="A2607" s="14">
        <v>197100</v>
      </c>
      <c r="B2607" s="14" t="s">
        <v>19</v>
      </c>
      <c r="C2607" s="14" t="s">
        <v>2168</v>
      </c>
      <c r="D2607" s="14" t="s">
        <v>76</v>
      </c>
      <c r="E2607" s="15" t="s">
        <v>22</v>
      </c>
      <c r="F2607" s="16"/>
      <c r="G2607" s="17"/>
      <c r="H2607" s="17"/>
    </row>
    <row r="2608" spans="1:8" x14ac:dyDescent="0.25">
      <c r="A2608" s="30">
        <v>463490</v>
      </c>
      <c r="B2608" s="30" t="s">
        <v>4891</v>
      </c>
      <c r="C2608" s="30" t="s">
        <v>5381</v>
      </c>
      <c r="D2608" s="72"/>
      <c r="E2608" s="72"/>
      <c r="F2608" s="78"/>
      <c r="G2608" s="72"/>
      <c r="H2608" s="72"/>
    </row>
    <row r="2609" spans="1:8" x14ac:dyDescent="0.25">
      <c r="A2609" s="14">
        <v>197150</v>
      </c>
      <c r="B2609" s="14" t="s">
        <v>19</v>
      </c>
      <c r="C2609" s="14" t="s">
        <v>2169</v>
      </c>
      <c r="D2609" s="14" t="s">
        <v>46</v>
      </c>
      <c r="E2609" s="15" t="s">
        <v>24</v>
      </c>
      <c r="F2609" s="16"/>
      <c r="G2609" s="17"/>
      <c r="H2609" s="17"/>
    </row>
    <row r="2610" spans="1:8" x14ac:dyDescent="0.25">
      <c r="A2610" s="30">
        <v>463491</v>
      </c>
      <c r="B2610" s="30" t="s">
        <v>4891</v>
      </c>
      <c r="C2610" s="30" t="s">
        <v>5382</v>
      </c>
      <c r="D2610" s="72"/>
      <c r="E2610" s="72"/>
      <c r="F2610" s="78"/>
      <c r="G2610" s="72"/>
      <c r="H2610" s="72"/>
    </row>
    <row r="2611" spans="1:8" x14ac:dyDescent="0.25">
      <c r="A2611" s="14">
        <v>197200</v>
      </c>
      <c r="B2611" s="14" t="s">
        <v>19</v>
      </c>
      <c r="C2611" s="14" t="s">
        <v>2170</v>
      </c>
      <c r="D2611" s="14" t="s">
        <v>368</v>
      </c>
      <c r="E2611" s="15" t="s">
        <v>107</v>
      </c>
      <c r="F2611" s="16"/>
      <c r="G2611" s="17"/>
      <c r="H2611" s="17"/>
    </row>
    <row r="2612" spans="1:8" x14ac:dyDescent="0.25">
      <c r="A2612" s="30">
        <v>463492</v>
      </c>
      <c r="B2612" s="30" t="s">
        <v>4891</v>
      </c>
      <c r="C2612" s="30" t="s">
        <v>5383</v>
      </c>
      <c r="D2612" s="72"/>
      <c r="E2612" s="72"/>
      <c r="F2612" s="78"/>
      <c r="G2612" s="72"/>
      <c r="H2612" s="72"/>
    </row>
    <row r="2613" spans="1:8" x14ac:dyDescent="0.25">
      <c r="A2613" s="14">
        <v>197300</v>
      </c>
      <c r="B2613" s="14" t="s">
        <v>19</v>
      </c>
      <c r="C2613" s="14" t="s">
        <v>2171</v>
      </c>
      <c r="D2613" s="14" t="s">
        <v>81</v>
      </c>
      <c r="E2613" s="15" t="s">
        <v>22</v>
      </c>
      <c r="F2613" s="16"/>
      <c r="G2613" s="17"/>
      <c r="H2613" s="17"/>
    </row>
    <row r="2614" spans="1:8" x14ac:dyDescent="0.25">
      <c r="A2614" s="14">
        <v>197400</v>
      </c>
      <c r="B2614" s="14" t="s">
        <v>19</v>
      </c>
      <c r="C2614" s="14" t="s">
        <v>2172</v>
      </c>
      <c r="D2614" s="14" t="s">
        <v>81</v>
      </c>
      <c r="E2614" s="15" t="s">
        <v>22</v>
      </c>
      <c r="F2614" s="16"/>
      <c r="G2614" s="17"/>
      <c r="H2614" s="17"/>
    </row>
    <row r="2615" spans="1:8" x14ac:dyDescent="0.25">
      <c r="A2615" s="14">
        <v>197420</v>
      </c>
      <c r="B2615" s="14" t="s">
        <v>55</v>
      </c>
      <c r="C2615" s="14" t="s">
        <v>2173</v>
      </c>
      <c r="D2615" s="14" t="s">
        <v>81</v>
      </c>
      <c r="E2615" s="15" t="s">
        <v>22</v>
      </c>
      <c r="F2615" s="16"/>
      <c r="G2615" s="17" t="s">
        <v>2172</v>
      </c>
      <c r="H2615" s="17">
        <v>197400</v>
      </c>
    </row>
    <row r="2616" spans="1:8" x14ac:dyDescent="0.25">
      <c r="A2616" s="14">
        <v>197430</v>
      </c>
      <c r="B2616" s="14" t="s">
        <v>55</v>
      </c>
      <c r="C2616" s="14" t="s">
        <v>2174</v>
      </c>
      <c r="D2616" s="14" t="s">
        <v>81</v>
      </c>
      <c r="E2616" s="15" t="s">
        <v>22</v>
      </c>
      <c r="F2616" s="16"/>
      <c r="G2616" s="17" t="s">
        <v>2172</v>
      </c>
      <c r="H2616" s="17">
        <v>197400</v>
      </c>
    </row>
    <row r="2617" spans="1:8" x14ac:dyDescent="0.25">
      <c r="A2617" s="14">
        <v>197450</v>
      </c>
      <c r="B2617" s="14" t="s">
        <v>19</v>
      </c>
      <c r="C2617" s="14" t="s">
        <v>2175</v>
      </c>
      <c r="D2617" s="14" t="s">
        <v>81</v>
      </c>
      <c r="E2617" s="15" t="s">
        <v>27</v>
      </c>
      <c r="F2617" s="16"/>
      <c r="G2617" s="17"/>
      <c r="H2617" s="17"/>
    </row>
    <row r="2618" spans="1:8" x14ac:dyDescent="0.25">
      <c r="A2618" s="14">
        <v>197500</v>
      </c>
      <c r="B2618" s="14" t="s">
        <v>19</v>
      </c>
      <c r="C2618" s="14" t="s">
        <v>2176</v>
      </c>
      <c r="D2618" s="14" t="s">
        <v>81</v>
      </c>
      <c r="E2618" s="15" t="s">
        <v>22</v>
      </c>
      <c r="F2618" s="16"/>
      <c r="G2618" s="17"/>
      <c r="H2618" s="17"/>
    </row>
    <row r="2619" spans="1:8" s="22" customFormat="1" x14ac:dyDescent="0.25">
      <c r="A2619" s="30">
        <v>463493</v>
      </c>
      <c r="B2619" s="30" t="s">
        <v>4891</v>
      </c>
      <c r="C2619" s="30" t="s">
        <v>5384</v>
      </c>
      <c r="D2619" s="72"/>
      <c r="E2619" s="72"/>
      <c r="F2619" s="78"/>
      <c r="G2619" s="72"/>
      <c r="H2619" s="72"/>
    </row>
    <row r="2620" spans="1:8" x14ac:dyDescent="0.25">
      <c r="A2620" s="14">
        <v>197700</v>
      </c>
      <c r="B2620" s="14" t="s">
        <v>19</v>
      </c>
      <c r="C2620" s="14" t="s">
        <v>2177</v>
      </c>
      <c r="D2620" s="14" t="s">
        <v>577</v>
      </c>
      <c r="E2620" s="15" t="s">
        <v>27</v>
      </c>
      <c r="F2620" s="16"/>
      <c r="G2620" s="17"/>
      <c r="H2620" s="17"/>
    </row>
    <row r="2621" spans="1:8" x14ac:dyDescent="0.25">
      <c r="A2621" s="14">
        <v>197800</v>
      </c>
      <c r="B2621" s="14" t="s">
        <v>19</v>
      </c>
      <c r="C2621" s="14" t="s">
        <v>2178</v>
      </c>
      <c r="D2621" s="14" t="s">
        <v>577</v>
      </c>
      <c r="E2621" s="15" t="s">
        <v>27</v>
      </c>
      <c r="F2621" s="16"/>
      <c r="G2621" s="17"/>
      <c r="H2621" s="17"/>
    </row>
    <row r="2622" spans="1:8" x14ac:dyDescent="0.25">
      <c r="A2622" s="30">
        <v>463494</v>
      </c>
      <c r="B2622" s="30" t="s">
        <v>4891</v>
      </c>
      <c r="C2622" s="30" t="s">
        <v>5385</v>
      </c>
      <c r="D2622" s="72"/>
      <c r="E2622" s="72"/>
      <c r="F2622" s="78"/>
      <c r="G2622" s="72"/>
      <c r="H2622" s="72"/>
    </row>
    <row r="2623" spans="1:8" x14ac:dyDescent="0.25">
      <c r="A2623" s="14">
        <v>197900</v>
      </c>
      <c r="B2623" s="14" t="s">
        <v>19</v>
      </c>
      <c r="C2623" s="14" t="s">
        <v>2179</v>
      </c>
      <c r="D2623" s="14" t="s">
        <v>81</v>
      </c>
      <c r="E2623" s="15" t="s">
        <v>22</v>
      </c>
      <c r="F2623" s="16"/>
      <c r="G2623" s="17"/>
      <c r="H2623" s="17"/>
    </row>
    <row r="2624" spans="1:8" x14ac:dyDescent="0.25">
      <c r="A2624" s="30">
        <v>463495</v>
      </c>
      <c r="B2624" s="30" t="s">
        <v>4891</v>
      </c>
      <c r="C2624" s="30" t="s">
        <v>5386</v>
      </c>
      <c r="D2624" s="72"/>
      <c r="E2624" s="72"/>
      <c r="F2624" s="78"/>
      <c r="G2624" s="72"/>
      <c r="H2624" s="72"/>
    </row>
    <row r="2625" spans="1:8" x14ac:dyDescent="0.25">
      <c r="A2625" s="14">
        <v>198200</v>
      </c>
      <c r="B2625" s="14" t="s">
        <v>19</v>
      </c>
      <c r="C2625" s="14" t="s">
        <v>2180</v>
      </c>
      <c r="D2625" s="14" t="s">
        <v>120</v>
      </c>
      <c r="E2625" s="15" t="s">
        <v>22</v>
      </c>
      <c r="F2625" s="16"/>
      <c r="G2625" s="17"/>
      <c r="H2625" s="17"/>
    </row>
    <row r="2626" spans="1:8" x14ac:dyDescent="0.25">
      <c r="A2626" s="18">
        <v>198250</v>
      </c>
      <c r="B2626" s="18" t="s">
        <v>66</v>
      </c>
      <c r="C2626" s="18" t="s">
        <v>2181</v>
      </c>
      <c r="D2626" s="18" t="s">
        <v>120</v>
      </c>
      <c r="E2626" s="19" t="s">
        <v>22</v>
      </c>
      <c r="F2626" s="20"/>
      <c r="G2626" s="21" t="s">
        <v>2180</v>
      </c>
      <c r="H2626" s="21">
        <v>198200</v>
      </c>
    </row>
    <row r="2627" spans="1:8" x14ac:dyDescent="0.25">
      <c r="A2627" s="14">
        <v>198300</v>
      </c>
      <c r="B2627" s="14" t="s">
        <v>19</v>
      </c>
      <c r="C2627" s="14" t="s">
        <v>2182</v>
      </c>
      <c r="D2627" s="14" t="s">
        <v>120</v>
      </c>
      <c r="E2627" s="15" t="s">
        <v>27</v>
      </c>
      <c r="F2627" s="16"/>
      <c r="G2627" s="17"/>
      <c r="H2627" s="17"/>
    </row>
    <row r="2628" spans="1:8" x14ac:dyDescent="0.25">
      <c r="A2628" s="14">
        <v>198595</v>
      </c>
      <c r="B2628" s="14" t="s">
        <v>19</v>
      </c>
      <c r="C2628" s="14" t="s">
        <v>2183</v>
      </c>
      <c r="D2628" s="14" t="s">
        <v>120</v>
      </c>
      <c r="E2628" s="15" t="s">
        <v>22</v>
      </c>
      <c r="F2628" s="16"/>
      <c r="G2628" s="17"/>
      <c r="H2628" s="17"/>
    </row>
    <row r="2629" spans="1:8" s="22" customFormat="1" x14ac:dyDescent="0.25">
      <c r="A2629" s="14">
        <v>198600</v>
      </c>
      <c r="B2629" s="14" t="s">
        <v>55</v>
      </c>
      <c r="C2629" s="14" t="s">
        <v>2184</v>
      </c>
      <c r="D2629" s="14" t="s">
        <v>120</v>
      </c>
      <c r="E2629" s="15" t="s">
        <v>22</v>
      </c>
      <c r="F2629" s="16"/>
      <c r="G2629" s="17" t="s">
        <v>2183</v>
      </c>
      <c r="H2629" s="17">
        <v>198595</v>
      </c>
    </row>
    <row r="2630" spans="1:8" x14ac:dyDescent="0.25">
      <c r="A2630" s="14">
        <v>198700</v>
      </c>
      <c r="B2630" s="14" t="s">
        <v>55</v>
      </c>
      <c r="C2630" s="14" t="s">
        <v>2185</v>
      </c>
      <c r="D2630" s="14" t="s">
        <v>120</v>
      </c>
      <c r="E2630" s="15" t="s">
        <v>22</v>
      </c>
      <c r="F2630" s="16"/>
      <c r="G2630" s="17" t="s">
        <v>2183</v>
      </c>
      <c r="H2630" s="17">
        <v>198595</v>
      </c>
    </row>
    <row r="2631" spans="1:8" x14ac:dyDescent="0.25">
      <c r="A2631" s="14">
        <v>198800</v>
      </c>
      <c r="B2631" s="14" t="s">
        <v>55</v>
      </c>
      <c r="C2631" s="14" t="s">
        <v>2186</v>
      </c>
      <c r="D2631" s="14" t="s">
        <v>120</v>
      </c>
      <c r="E2631" s="15" t="s">
        <v>22</v>
      </c>
      <c r="F2631" s="16"/>
      <c r="G2631" s="17" t="s">
        <v>2183</v>
      </c>
      <c r="H2631" s="17">
        <v>198595</v>
      </c>
    </row>
    <row r="2632" spans="1:8" x14ac:dyDescent="0.25">
      <c r="A2632" s="14">
        <v>199000</v>
      </c>
      <c r="B2632" s="14" t="s">
        <v>55</v>
      </c>
      <c r="C2632" s="14" t="s">
        <v>2187</v>
      </c>
      <c r="D2632" s="14" t="s">
        <v>120</v>
      </c>
      <c r="E2632" s="15" t="s">
        <v>22</v>
      </c>
      <c r="F2632" s="16"/>
      <c r="G2632" s="17" t="s">
        <v>2183</v>
      </c>
      <c r="H2632" s="17">
        <v>198595</v>
      </c>
    </row>
    <row r="2633" spans="1:8" x14ac:dyDescent="0.25">
      <c r="A2633" s="30">
        <v>463496</v>
      </c>
      <c r="B2633" s="30" t="s">
        <v>4891</v>
      </c>
      <c r="C2633" s="30" t="s">
        <v>5387</v>
      </c>
      <c r="D2633" s="72"/>
      <c r="E2633" s="72"/>
      <c r="F2633" s="78"/>
      <c r="G2633" s="72"/>
      <c r="H2633" s="72"/>
    </row>
    <row r="2634" spans="1:8" x14ac:dyDescent="0.25">
      <c r="A2634" s="14">
        <v>199100</v>
      </c>
      <c r="B2634" s="14" t="s">
        <v>19</v>
      </c>
      <c r="C2634" s="14" t="s">
        <v>2188</v>
      </c>
      <c r="D2634" s="14" t="s">
        <v>44</v>
      </c>
      <c r="E2634" s="15" t="s">
        <v>22</v>
      </c>
      <c r="F2634" s="16"/>
      <c r="G2634" s="17"/>
      <c r="H2634" s="17"/>
    </row>
    <row r="2635" spans="1:8" x14ac:dyDescent="0.25">
      <c r="A2635" s="30">
        <v>463497</v>
      </c>
      <c r="B2635" s="30" t="s">
        <v>4891</v>
      </c>
      <c r="C2635" s="30" t="s">
        <v>5388</v>
      </c>
      <c r="D2635" s="72"/>
      <c r="E2635" s="72"/>
      <c r="F2635" s="78"/>
      <c r="G2635" s="72"/>
      <c r="H2635" s="72"/>
    </row>
    <row r="2636" spans="1:8" x14ac:dyDescent="0.25">
      <c r="A2636" s="30">
        <v>463498</v>
      </c>
      <c r="B2636" s="30" t="s">
        <v>4891</v>
      </c>
      <c r="C2636" s="30" t="s">
        <v>5389</v>
      </c>
      <c r="D2636" s="72"/>
      <c r="E2636" s="72"/>
      <c r="F2636" s="78"/>
      <c r="G2636" s="72"/>
      <c r="H2636" s="72"/>
    </row>
    <row r="2637" spans="1:8" s="22" customFormat="1" x14ac:dyDescent="0.25">
      <c r="A2637" s="14">
        <v>199200</v>
      </c>
      <c r="B2637" s="14" t="s">
        <v>19</v>
      </c>
      <c r="C2637" s="14" t="s">
        <v>2189</v>
      </c>
      <c r="D2637" s="14" t="s">
        <v>137</v>
      </c>
      <c r="E2637" s="15" t="s">
        <v>22</v>
      </c>
      <c r="F2637" s="16"/>
      <c r="G2637" s="17"/>
      <c r="H2637" s="17"/>
    </row>
    <row r="2638" spans="1:8" x14ac:dyDescent="0.25">
      <c r="A2638" s="14">
        <v>199300</v>
      </c>
      <c r="B2638" s="14" t="s">
        <v>19</v>
      </c>
      <c r="C2638" s="14" t="s">
        <v>2190</v>
      </c>
      <c r="D2638" s="14" t="s">
        <v>137</v>
      </c>
      <c r="E2638" s="15" t="s">
        <v>22</v>
      </c>
      <c r="F2638" s="16"/>
      <c r="G2638" s="17"/>
      <c r="H2638" s="17"/>
    </row>
    <row r="2639" spans="1:8" x14ac:dyDescent="0.25">
      <c r="A2639" s="14">
        <v>199400</v>
      </c>
      <c r="B2639" s="14" t="s">
        <v>19</v>
      </c>
      <c r="C2639" s="14" t="s">
        <v>2191</v>
      </c>
      <c r="D2639" s="14" t="s">
        <v>137</v>
      </c>
      <c r="E2639" s="15" t="s">
        <v>735</v>
      </c>
      <c r="F2639" s="16"/>
      <c r="G2639" s="17"/>
      <c r="H2639" s="17"/>
    </row>
    <row r="2640" spans="1:8" x14ac:dyDescent="0.25">
      <c r="A2640" s="14">
        <v>199500</v>
      </c>
      <c r="B2640" s="14" t="s">
        <v>19</v>
      </c>
      <c r="C2640" s="14" t="s">
        <v>2192</v>
      </c>
      <c r="D2640" s="14" t="s">
        <v>137</v>
      </c>
      <c r="E2640" s="15"/>
      <c r="F2640" s="16" t="s">
        <v>53</v>
      </c>
      <c r="G2640" s="17"/>
      <c r="H2640" s="17"/>
    </row>
    <row r="2641" spans="1:8" x14ac:dyDescent="0.25">
      <c r="A2641" s="30">
        <v>463499</v>
      </c>
      <c r="B2641" s="30" t="s">
        <v>4891</v>
      </c>
      <c r="C2641" s="30" t="s">
        <v>5390</v>
      </c>
      <c r="D2641" s="72"/>
      <c r="E2641" s="72"/>
      <c r="F2641" s="78"/>
      <c r="G2641" s="72"/>
      <c r="H2641" s="72"/>
    </row>
    <row r="2642" spans="1:8" x14ac:dyDescent="0.25">
      <c r="A2642" s="14">
        <v>199600</v>
      </c>
      <c r="B2642" s="14" t="s">
        <v>19</v>
      </c>
      <c r="C2642" s="14" t="s">
        <v>2193</v>
      </c>
      <c r="D2642" s="14" t="s">
        <v>123</v>
      </c>
      <c r="E2642" s="15" t="s">
        <v>27</v>
      </c>
      <c r="F2642" s="16"/>
      <c r="G2642" s="17"/>
      <c r="H2642" s="17"/>
    </row>
    <row r="2643" spans="1:8" x14ac:dyDescent="0.25">
      <c r="A2643" s="14">
        <v>199630</v>
      </c>
      <c r="B2643" s="14" t="s">
        <v>55</v>
      </c>
      <c r="C2643" s="14" t="s">
        <v>2194</v>
      </c>
      <c r="D2643" s="14" t="s">
        <v>123</v>
      </c>
      <c r="E2643" s="15" t="s">
        <v>27</v>
      </c>
      <c r="F2643" s="16"/>
      <c r="G2643" s="17" t="s">
        <v>2193</v>
      </c>
      <c r="H2643" s="17">
        <v>199600</v>
      </c>
    </row>
    <row r="2644" spans="1:8" x14ac:dyDescent="0.25">
      <c r="A2644" s="14">
        <v>199660</v>
      </c>
      <c r="B2644" s="14" t="s">
        <v>55</v>
      </c>
      <c r="C2644" s="14" t="s">
        <v>2195</v>
      </c>
      <c r="D2644" s="14" t="s">
        <v>123</v>
      </c>
      <c r="E2644" s="15"/>
      <c r="F2644" s="16" t="s">
        <v>53</v>
      </c>
      <c r="G2644" s="17" t="s">
        <v>2193</v>
      </c>
      <c r="H2644" s="17">
        <v>199600</v>
      </c>
    </row>
    <row r="2645" spans="1:8" x14ac:dyDescent="0.25">
      <c r="A2645" s="30">
        <v>463500</v>
      </c>
      <c r="B2645" s="30" t="s">
        <v>4891</v>
      </c>
      <c r="C2645" s="30" t="s">
        <v>5391</v>
      </c>
      <c r="D2645" s="72"/>
      <c r="E2645" s="72"/>
      <c r="F2645" s="78"/>
      <c r="G2645" s="72"/>
      <c r="H2645" s="72"/>
    </row>
    <row r="2646" spans="1:8" x14ac:dyDescent="0.25">
      <c r="A2646" s="30">
        <v>463501</v>
      </c>
      <c r="B2646" s="30" t="s">
        <v>4891</v>
      </c>
      <c r="C2646" s="30" t="s">
        <v>5392</v>
      </c>
      <c r="D2646" s="72"/>
      <c r="E2646" s="72"/>
      <c r="F2646" s="78"/>
      <c r="G2646" s="72"/>
      <c r="H2646" s="72"/>
    </row>
    <row r="2647" spans="1:8" x14ac:dyDescent="0.25">
      <c r="A2647" s="14">
        <v>199700</v>
      </c>
      <c r="B2647" s="14" t="s">
        <v>19</v>
      </c>
      <c r="C2647" s="14" t="s">
        <v>2196</v>
      </c>
      <c r="D2647" s="14" t="s">
        <v>76</v>
      </c>
      <c r="E2647" s="15" t="s">
        <v>22</v>
      </c>
      <c r="F2647" s="16"/>
      <c r="G2647" s="17"/>
      <c r="H2647" s="17"/>
    </row>
    <row r="2648" spans="1:8" x14ac:dyDescent="0.25">
      <c r="A2648" s="30">
        <v>463502</v>
      </c>
      <c r="B2648" s="30" t="s">
        <v>4891</v>
      </c>
      <c r="C2648" s="30" t="s">
        <v>5393</v>
      </c>
      <c r="D2648" s="72"/>
      <c r="E2648" s="72"/>
      <c r="F2648" s="78"/>
      <c r="G2648" s="72"/>
      <c r="H2648" s="72"/>
    </row>
    <row r="2649" spans="1:8" x14ac:dyDescent="0.25">
      <c r="A2649" s="30">
        <v>463503</v>
      </c>
      <c r="B2649" s="30" t="s">
        <v>4891</v>
      </c>
      <c r="C2649" s="30" t="s">
        <v>5394</v>
      </c>
      <c r="D2649" s="72"/>
      <c r="E2649" s="72"/>
      <c r="F2649" s="78"/>
      <c r="G2649" s="72"/>
      <c r="H2649" s="72"/>
    </row>
    <row r="2650" spans="1:8" x14ac:dyDescent="0.25">
      <c r="A2650" s="14">
        <v>199740</v>
      </c>
      <c r="B2650" s="14" t="s">
        <v>19</v>
      </c>
      <c r="C2650" s="14" t="s">
        <v>2197</v>
      </c>
      <c r="D2650" s="14" t="s">
        <v>26</v>
      </c>
      <c r="E2650" s="15" t="s">
        <v>27</v>
      </c>
      <c r="F2650" s="16"/>
      <c r="G2650" s="17"/>
      <c r="H2650" s="17"/>
    </row>
    <row r="2651" spans="1:8" x14ac:dyDescent="0.25">
      <c r="A2651" s="14">
        <v>199750</v>
      </c>
      <c r="B2651" s="14" t="s">
        <v>19</v>
      </c>
      <c r="C2651" s="14" t="s">
        <v>2198</v>
      </c>
      <c r="D2651" s="14" t="s">
        <v>26</v>
      </c>
      <c r="E2651" s="15" t="s">
        <v>27</v>
      </c>
      <c r="F2651" s="16"/>
      <c r="G2651" s="17"/>
      <c r="H2651" s="17"/>
    </row>
    <row r="2652" spans="1:8" x14ac:dyDescent="0.25">
      <c r="A2652" s="30">
        <v>463504</v>
      </c>
      <c r="B2652" s="30" t="s">
        <v>4891</v>
      </c>
      <c r="C2652" s="30" t="s">
        <v>5395</v>
      </c>
      <c r="D2652" s="72"/>
      <c r="E2652" s="72"/>
      <c r="F2652" s="78"/>
      <c r="G2652" s="72"/>
      <c r="H2652" s="72"/>
    </row>
    <row r="2653" spans="1:8" x14ac:dyDescent="0.25">
      <c r="A2653" s="14">
        <v>199800</v>
      </c>
      <c r="B2653" s="14" t="s">
        <v>19</v>
      </c>
      <c r="C2653" s="14" t="s">
        <v>2199</v>
      </c>
      <c r="D2653" s="14" t="s">
        <v>46</v>
      </c>
      <c r="E2653" s="15" t="s">
        <v>22</v>
      </c>
      <c r="F2653" s="16"/>
      <c r="G2653" s="17"/>
      <c r="H2653" s="17"/>
    </row>
    <row r="2654" spans="1:8" x14ac:dyDescent="0.25">
      <c r="A2654" s="14">
        <v>199900</v>
      </c>
      <c r="B2654" s="14" t="s">
        <v>19</v>
      </c>
      <c r="C2654" s="14" t="s">
        <v>2200</v>
      </c>
      <c r="D2654" s="14" t="s">
        <v>46</v>
      </c>
      <c r="E2654" s="15" t="s">
        <v>22</v>
      </c>
      <c r="F2654" s="16"/>
      <c r="G2654" s="17"/>
      <c r="H2654" s="17"/>
    </row>
    <row r="2655" spans="1:8" x14ac:dyDescent="0.25">
      <c r="A2655" s="14">
        <v>200000</v>
      </c>
      <c r="B2655" s="14" t="s">
        <v>19</v>
      </c>
      <c r="C2655" s="14" t="s">
        <v>2201</v>
      </c>
      <c r="D2655" s="14" t="s">
        <v>46</v>
      </c>
      <c r="E2655" s="15" t="s">
        <v>22</v>
      </c>
      <c r="F2655" s="16"/>
      <c r="G2655" s="17"/>
      <c r="H2655" s="17"/>
    </row>
    <row r="2656" spans="1:8" x14ac:dyDescent="0.25">
      <c r="A2656" s="14">
        <v>200100</v>
      </c>
      <c r="B2656" s="14" t="s">
        <v>19</v>
      </c>
      <c r="C2656" s="14" t="s">
        <v>2202</v>
      </c>
      <c r="D2656" s="14" t="s">
        <v>46</v>
      </c>
      <c r="E2656" s="15" t="s">
        <v>22</v>
      </c>
      <c r="F2656" s="16"/>
      <c r="G2656" s="17"/>
      <c r="H2656" s="17"/>
    </row>
    <row r="2657" spans="1:8" x14ac:dyDescent="0.25">
      <c r="A2657" s="14">
        <v>200200</v>
      </c>
      <c r="B2657" s="14" t="s">
        <v>19</v>
      </c>
      <c r="C2657" s="14" t="s">
        <v>2203</v>
      </c>
      <c r="D2657" s="14" t="s">
        <v>46</v>
      </c>
      <c r="E2657" s="15" t="s">
        <v>22</v>
      </c>
      <c r="F2657" s="16"/>
      <c r="G2657" s="17"/>
      <c r="H2657" s="17"/>
    </row>
    <row r="2658" spans="1:8" x14ac:dyDescent="0.25">
      <c r="A2658" s="14">
        <v>200400</v>
      </c>
      <c r="B2658" s="14" t="s">
        <v>19</v>
      </c>
      <c r="C2658" s="14" t="s">
        <v>2204</v>
      </c>
      <c r="D2658" s="14" t="s">
        <v>46</v>
      </c>
      <c r="E2658" s="15" t="s">
        <v>22</v>
      </c>
      <c r="F2658" s="16"/>
      <c r="G2658" s="17"/>
      <c r="H2658" s="17"/>
    </row>
    <row r="2659" spans="1:8" x14ac:dyDescent="0.25">
      <c r="A2659" s="14">
        <v>200600</v>
      </c>
      <c r="B2659" s="14" t="s">
        <v>63</v>
      </c>
      <c r="C2659" s="14" t="s">
        <v>2205</v>
      </c>
      <c r="D2659" s="14" t="s">
        <v>46</v>
      </c>
      <c r="E2659" s="15" t="s">
        <v>22</v>
      </c>
      <c r="F2659" s="16"/>
      <c r="G2659" s="17"/>
      <c r="H2659" s="17"/>
    </row>
    <row r="2660" spans="1:8" x14ac:dyDescent="0.25">
      <c r="A2660" s="14">
        <v>200700</v>
      </c>
      <c r="B2660" s="14" t="s">
        <v>19</v>
      </c>
      <c r="C2660" s="14" t="s">
        <v>2206</v>
      </c>
      <c r="D2660" s="14" t="s">
        <v>46</v>
      </c>
      <c r="E2660" s="15" t="s">
        <v>22</v>
      </c>
      <c r="F2660" s="16"/>
      <c r="G2660" s="17"/>
      <c r="H2660" s="17"/>
    </row>
    <row r="2661" spans="1:8" x14ac:dyDescent="0.25">
      <c r="A2661" s="14">
        <v>200750</v>
      </c>
      <c r="B2661" s="14" t="s">
        <v>63</v>
      </c>
      <c r="C2661" s="14" t="s">
        <v>2207</v>
      </c>
      <c r="D2661" s="14" t="s">
        <v>46</v>
      </c>
      <c r="E2661" s="15" t="s">
        <v>22</v>
      </c>
      <c r="F2661" s="16"/>
      <c r="G2661" s="17"/>
      <c r="H2661" s="17"/>
    </row>
    <row r="2662" spans="1:8" x14ac:dyDescent="0.25">
      <c r="A2662" s="14">
        <v>200800</v>
      </c>
      <c r="B2662" s="14" t="s">
        <v>19</v>
      </c>
      <c r="C2662" s="14" t="s">
        <v>2208</v>
      </c>
      <c r="D2662" s="14" t="s">
        <v>46</v>
      </c>
      <c r="E2662" s="15" t="s">
        <v>22</v>
      </c>
      <c r="F2662" s="16"/>
      <c r="G2662" s="17"/>
      <c r="H2662" s="17"/>
    </row>
    <row r="2663" spans="1:8" x14ac:dyDescent="0.25">
      <c r="A2663" s="14">
        <v>201000</v>
      </c>
      <c r="B2663" s="14" t="s">
        <v>19</v>
      </c>
      <c r="C2663" s="14" t="s">
        <v>2209</v>
      </c>
      <c r="D2663" s="14" t="s">
        <v>46</v>
      </c>
      <c r="E2663" s="15" t="s">
        <v>22</v>
      </c>
      <c r="F2663" s="16"/>
      <c r="G2663" s="17"/>
      <c r="H2663" s="17"/>
    </row>
    <row r="2664" spans="1:8" x14ac:dyDescent="0.25">
      <c r="A2664" s="14">
        <v>201200</v>
      </c>
      <c r="B2664" s="14" t="s">
        <v>19</v>
      </c>
      <c r="C2664" s="14" t="s">
        <v>2210</v>
      </c>
      <c r="D2664" s="14" t="s">
        <v>46</v>
      </c>
      <c r="E2664" s="15" t="s">
        <v>22</v>
      </c>
      <c r="F2664" s="16"/>
      <c r="G2664" s="17" t="s">
        <v>2211</v>
      </c>
      <c r="H2664" s="17">
        <v>203200</v>
      </c>
    </row>
    <row r="2665" spans="1:8" x14ac:dyDescent="0.25">
      <c r="A2665" s="14">
        <v>201500</v>
      </c>
      <c r="B2665" s="14" t="s">
        <v>63</v>
      </c>
      <c r="C2665" s="14" t="s">
        <v>2212</v>
      </c>
      <c r="D2665" s="14" t="s">
        <v>46</v>
      </c>
      <c r="E2665" s="15" t="s">
        <v>22</v>
      </c>
      <c r="F2665" s="16"/>
      <c r="G2665" s="17"/>
      <c r="H2665" s="17"/>
    </row>
    <row r="2666" spans="1:8" x14ac:dyDescent="0.25">
      <c r="A2666" s="14">
        <v>201600</v>
      </c>
      <c r="B2666" s="14" t="s">
        <v>19</v>
      </c>
      <c r="C2666" s="14" t="s">
        <v>2213</v>
      </c>
      <c r="D2666" s="14" t="s">
        <v>46</v>
      </c>
      <c r="E2666" s="15" t="s">
        <v>22</v>
      </c>
      <c r="F2666" s="16"/>
      <c r="G2666" s="17"/>
      <c r="H2666" s="17"/>
    </row>
    <row r="2667" spans="1:8" x14ac:dyDescent="0.25">
      <c r="A2667" s="14">
        <v>201650</v>
      </c>
      <c r="B2667" s="14" t="s">
        <v>19</v>
      </c>
      <c r="C2667" s="14" t="s">
        <v>2214</v>
      </c>
      <c r="D2667" s="14" t="s">
        <v>46</v>
      </c>
      <c r="E2667" s="15" t="s">
        <v>22</v>
      </c>
      <c r="F2667" s="16"/>
      <c r="G2667" s="17"/>
      <c r="H2667" s="17"/>
    </row>
    <row r="2668" spans="1:8" x14ac:dyDescent="0.25">
      <c r="A2668" s="14">
        <v>201700</v>
      </c>
      <c r="B2668" s="14" t="s">
        <v>19</v>
      </c>
      <c r="C2668" s="14" t="s">
        <v>2215</v>
      </c>
      <c r="D2668" s="14" t="s">
        <v>46</v>
      </c>
      <c r="E2668" s="15" t="s">
        <v>22</v>
      </c>
      <c r="F2668" s="16"/>
      <c r="G2668" s="17"/>
      <c r="H2668" s="17"/>
    </row>
    <row r="2669" spans="1:8" x14ac:dyDescent="0.25">
      <c r="A2669" s="14">
        <v>201800</v>
      </c>
      <c r="B2669" s="14" t="s">
        <v>19</v>
      </c>
      <c r="C2669" s="14" t="s">
        <v>2216</v>
      </c>
      <c r="D2669" s="14" t="s">
        <v>46</v>
      </c>
      <c r="E2669" s="15" t="s">
        <v>22</v>
      </c>
      <c r="F2669" s="16"/>
      <c r="G2669" s="17"/>
      <c r="H2669" s="17"/>
    </row>
    <row r="2670" spans="1:8" x14ac:dyDescent="0.25">
      <c r="A2670" s="14">
        <v>201900</v>
      </c>
      <c r="B2670" s="14" t="s">
        <v>19</v>
      </c>
      <c r="C2670" s="14" t="s">
        <v>2217</v>
      </c>
      <c r="D2670" s="14" t="s">
        <v>46</v>
      </c>
      <c r="E2670" s="15" t="s">
        <v>22</v>
      </c>
      <c r="F2670" s="16"/>
      <c r="G2670" s="17"/>
      <c r="H2670" s="17"/>
    </row>
    <row r="2671" spans="1:8" x14ac:dyDescent="0.25">
      <c r="A2671" s="14">
        <v>202000</v>
      </c>
      <c r="B2671" s="14" t="s">
        <v>19</v>
      </c>
      <c r="C2671" s="14" t="s">
        <v>2218</v>
      </c>
      <c r="D2671" s="14" t="s">
        <v>46</v>
      </c>
      <c r="E2671" s="15" t="s">
        <v>22</v>
      </c>
      <c r="F2671" s="16"/>
      <c r="G2671" s="17"/>
      <c r="H2671" s="17"/>
    </row>
    <row r="2672" spans="1:8" x14ac:dyDescent="0.25">
      <c r="A2672" s="14">
        <v>202100</v>
      </c>
      <c r="B2672" s="14" t="s">
        <v>19</v>
      </c>
      <c r="C2672" s="14" t="s">
        <v>2219</v>
      </c>
      <c r="D2672" s="14" t="s">
        <v>46</v>
      </c>
      <c r="E2672" s="15" t="s">
        <v>22</v>
      </c>
      <c r="F2672" s="16"/>
      <c r="G2672" s="17"/>
      <c r="H2672" s="17"/>
    </row>
    <row r="2673" spans="1:8" x14ac:dyDescent="0.25">
      <c r="A2673" s="14">
        <v>202300</v>
      </c>
      <c r="B2673" s="14" t="s">
        <v>63</v>
      </c>
      <c r="C2673" s="14" t="s">
        <v>2220</v>
      </c>
      <c r="D2673" s="14" t="s">
        <v>46</v>
      </c>
      <c r="E2673" s="15" t="s">
        <v>22</v>
      </c>
      <c r="F2673" s="16"/>
      <c r="G2673" s="17"/>
      <c r="H2673" s="17"/>
    </row>
    <row r="2674" spans="1:8" s="22" customFormat="1" x14ac:dyDescent="0.25">
      <c r="A2674" s="14">
        <v>202400</v>
      </c>
      <c r="B2674" s="14" t="s">
        <v>19</v>
      </c>
      <c r="C2674" s="14" t="s">
        <v>2221</v>
      </c>
      <c r="D2674" s="14" t="s">
        <v>46</v>
      </c>
      <c r="E2674" s="15"/>
      <c r="F2674" s="16" t="s">
        <v>53</v>
      </c>
      <c r="G2674" s="17"/>
      <c r="H2674" s="17"/>
    </row>
    <row r="2675" spans="1:8" x14ac:dyDescent="0.25">
      <c r="A2675" s="14">
        <v>202700</v>
      </c>
      <c r="B2675" s="14" t="s">
        <v>63</v>
      </c>
      <c r="C2675" s="14" t="s">
        <v>2222</v>
      </c>
      <c r="D2675" s="14" t="s">
        <v>46</v>
      </c>
      <c r="E2675" s="15" t="s">
        <v>22</v>
      </c>
      <c r="F2675" s="16"/>
      <c r="G2675" s="17"/>
      <c r="H2675" s="17"/>
    </row>
    <row r="2676" spans="1:8" x14ac:dyDescent="0.25">
      <c r="A2676" s="14">
        <v>202900</v>
      </c>
      <c r="B2676" s="14" t="s">
        <v>19</v>
      </c>
      <c r="C2676" s="14" t="s">
        <v>2223</v>
      </c>
      <c r="D2676" s="14" t="s">
        <v>46</v>
      </c>
      <c r="E2676" s="15" t="s">
        <v>22</v>
      </c>
      <c r="F2676" s="16"/>
      <c r="G2676" s="17"/>
      <c r="H2676" s="17"/>
    </row>
    <row r="2677" spans="1:8" x14ac:dyDescent="0.25">
      <c r="A2677" s="14">
        <v>203000</v>
      </c>
      <c r="B2677" s="14" t="s">
        <v>19</v>
      </c>
      <c r="C2677" s="14" t="s">
        <v>2224</v>
      </c>
      <c r="D2677" s="14" t="s">
        <v>46</v>
      </c>
      <c r="E2677" s="15" t="s">
        <v>22</v>
      </c>
      <c r="F2677" s="16"/>
      <c r="G2677" s="17"/>
      <c r="H2677" s="17"/>
    </row>
    <row r="2678" spans="1:8" x14ac:dyDescent="0.25">
      <c r="A2678" s="14">
        <v>203200</v>
      </c>
      <c r="B2678" s="14" t="s">
        <v>63</v>
      </c>
      <c r="C2678" s="14" t="s">
        <v>2211</v>
      </c>
      <c r="D2678" s="14" t="s">
        <v>46</v>
      </c>
      <c r="E2678" s="15" t="s">
        <v>22</v>
      </c>
      <c r="F2678" s="16"/>
      <c r="G2678" s="17"/>
      <c r="H2678" s="17"/>
    </row>
    <row r="2679" spans="1:8" x14ac:dyDescent="0.25">
      <c r="A2679" s="14">
        <v>203105</v>
      </c>
      <c r="B2679" s="14" t="s">
        <v>19</v>
      </c>
      <c r="C2679" s="14" t="s">
        <v>2225</v>
      </c>
      <c r="D2679" s="14" t="s">
        <v>46</v>
      </c>
      <c r="E2679" s="15" t="s">
        <v>22</v>
      </c>
      <c r="F2679" s="16"/>
      <c r="G2679" s="17" t="s">
        <v>2211</v>
      </c>
      <c r="H2679" s="17">
        <v>203200</v>
      </c>
    </row>
    <row r="2680" spans="1:8" x14ac:dyDescent="0.25">
      <c r="A2680" s="14">
        <v>203400</v>
      </c>
      <c r="B2680" s="14" t="s">
        <v>19</v>
      </c>
      <c r="C2680" s="14" t="s">
        <v>2226</v>
      </c>
      <c r="D2680" s="14" t="s">
        <v>46</v>
      </c>
      <c r="E2680" s="15" t="s">
        <v>22</v>
      </c>
      <c r="F2680" s="16"/>
      <c r="G2680" s="17"/>
      <c r="H2680" s="17"/>
    </row>
    <row r="2681" spans="1:8" x14ac:dyDescent="0.25">
      <c r="A2681" s="14">
        <v>203500</v>
      </c>
      <c r="B2681" s="14" t="s">
        <v>19</v>
      </c>
      <c r="C2681" s="14" t="s">
        <v>2227</v>
      </c>
      <c r="D2681" s="14" t="s">
        <v>46</v>
      </c>
      <c r="E2681" s="15" t="s">
        <v>22</v>
      </c>
      <c r="F2681" s="16"/>
      <c r="G2681" s="17"/>
      <c r="H2681" s="17"/>
    </row>
    <row r="2682" spans="1:8" x14ac:dyDescent="0.25">
      <c r="A2682" s="14">
        <v>203600</v>
      </c>
      <c r="B2682" s="14" t="s">
        <v>19</v>
      </c>
      <c r="C2682" s="14" t="s">
        <v>2228</v>
      </c>
      <c r="D2682" s="14" t="s">
        <v>46</v>
      </c>
      <c r="E2682" s="15" t="s">
        <v>22</v>
      </c>
      <c r="F2682" s="16"/>
      <c r="G2682" s="17" t="s">
        <v>2229</v>
      </c>
      <c r="H2682" s="17">
        <v>205900</v>
      </c>
    </row>
    <row r="2683" spans="1:8" x14ac:dyDescent="0.25">
      <c r="A2683" s="14">
        <v>203700</v>
      </c>
      <c r="B2683" s="14" t="s">
        <v>19</v>
      </c>
      <c r="C2683" s="14" t="s">
        <v>2230</v>
      </c>
      <c r="D2683" s="14" t="s">
        <v>46</v>
      </c>
      <c r="E2683" s="15"/>
      <c r="F2683" s="16" t="s">
        <v>53</v>
      </c>
      <c r="G2683" s="17"/>
      <c r="H2683" s="17"/>
    </row>
    <row r="2684" spans="1:8" x14ac:dyDescent="0.25">
      <c r="A2684" s="14">
        <v>203900</v>
      </c>
      <c r="B2684" s="14" t="s">
        <v>63</v>
      </c>
      <c r="C2684" s="14" t="s">
        <v>2231</v>
      </c>
      <c r="D2684" s="14" t="s">
        <v>46</v>
      </c>
      <c r="E2684" s="15" t="s">
        <v>22</v>
      </c>
      <c r="F2684" s="16"/>
      <c r="G2684" s="17"/>
      <c r="H2684" s="17"/>
    </row>
    <row r="2685" spans="1:8" x14ac:dyDescent="0.25">
      <c r="A2685" s="14">
        <v>204100</v>
      </c>
      <c r="B2685" s="14" t="s">
        <v>63</v>
      </c>
      <c r="C2685" s="14" t="s">
        <v>2232</v>
      </c>
      <c r="D2685" s="14" t="s">
        <v>46</v>
      </c>
      <c r="E2685" s="15" t="s">
        <v>22</v>
      </c>
      <c r="F2685" s="16"/>
      <c r="G2685" s="17"/>
      <c r="H2685" s="17"/>
    </row>
    <row r="2686" spans="1:8" x14ac:dyDescent="0.25">
      <c r="A2686" s="14">
        <v>204400</v>
      </c>
      <c r="B2686" s="14" t="s">
        <v>63</v>
      </c>
      <c r="C2686" s="14" t="s">
        <v>2233</v>
      </c>
      <c r="D2686" s="14" t="s">
        <v>46</v>
      </c>
      <c r="E2686" s="15" t="s">
        <v>22</v>
      </c>
      <c r="F2686" s="16"/>
      <c r="G2686" s="17"/>
      <c r="H2686" s="17"/>
    </row>
    <row r="2687" spans="1:8" x14ac:dyDescent="0.25">
      <c r="A2687" s="14">
        <v>204500</v>
      </c>
      <c r="B2687" s="14" t="s">
        <v>19</v>
      </c>
      <c r="C2687" s="14" t="s">
        <v>2234</v>
      </c>
      <c r="D2687" s="14" t="s">
        <v>46</v>
      </c>
      <c r="E2687" s="15" t="s">
        <v>22</v>
      </c>
      <c r="F2687" s="16"/>
      <c r="G2687" s="17"/>
      <c r="H2687" s="17"/>
    </row>
    <row r="2688" spans="1:8" x14ac:dyDescent="0.25">
      <c r="A2688" s="14">
        <v>204700</v>
      </c>
      <c r="B2688" s="14" t="s">
        <v>63</v>
      </c>
      <c r="C2688" s="14" t="s">
        <v>2235</v>
      </c>
      <c r="D2688" s="14" t="s">
        <v>46</v>
      </c>
      <c r="E2688" s="15" t="s">
        <v>22</v>
      </c>
      <c r="F2688" s="16"/>
      <c r="G2688" s="17"/>
      <c r="H2688" s="17"/>
    </row>
    <row r="2689" spans="1:8" x14ac:dyDescent="0.25">
      <c r="A2689" s="14">
        <v>204950</v>
      </c>
      <c r="B2689" s="14" t="s">
        <v>19</v>
      </c>
      <c r="C2689" s="14" t="s">
        <v>2236</v>
      </c>
      <c r="D2689" s="14" t="s">
        <v>46</v>
      </c>
      <c r="E2689" s="15"/>
      <c r="F2689" s="16" t="s">
        <v>53</v>
      </c>
      <c r="G2689" s="17"/>
      <c r="H2689" s="17"/>
    </row>
    <row r="2690" spans="1:8" x14ac:dyDescent="0.25">
      <c r="A2690" s="14">
        <v>205000</v>
      </c>
      <c r="B2690" s="14" t="s">
        <v>19</v>
      </c>
      <c r="C2690" s="14" t="s">
        <v>2237</v>
      </c>
      <c r="D2690" s="14" t="s">
        <v>46</v>
      </c>
      <c r="E2690" s="15" t="s">
        <v>22</v>
      </c>
      <c r="F2690" s="16"/>
      <c r="G2690" s="17"/>
      <c r="H2690" s="17"/>
    </row>
    <row r="2691" spans="1:8" x14ac:dyDescent="0.25">
      <c r="A2691" s="14">
        <v>205100</v>
      </c>
      <c r="B2691" s="14" t="s">
        <v>19</v>
      </c>
      <c r="C2691" s="14" t="s">
        <v>2238</v>
      </c>
      <c r="D2691" s="14" t="s">
        <v>46</v>
      </c>
      <c r="E2691" s="15"/>
      <c r="F2691" s="16" t="s">
        <v>53</v>
      </c>
      <c r="G2691" s="17" t="s">
        <v>2211</v>
      </c>
      <c r="H2691" s="17">
        <v>203200</v>
      </c>
    </row>
    <row r="2692" spans="1:8" x14ac:dyDescent="0.25">
      <c r="A2692" s="14">
        <v>205500</v>
      </c>
      <c r="B2692" s="14" t="s">
        <v>19</v>
      </c>
      <c r="C2692" s="14" t="s">
        <v>2239</v>
      </c>
      <c r="D2692" s="14" t="s">
        <v>46</v>
      </c>
      <c r="E2692" s="15" t="s">
        <v>22</v>
      </c>
      <c r="F2692" s="16"/>
      <c r="G2692" s="17"/>
      <c r="H2692" s="17"/>
    </row>
    <row r="2693" spans="1:8" x14ac:dyDescent="0.25">
      <c r="A2693" s="14">
        <v>205600</v>
      </c>
      <c r="B2693" s="14" t="s">
        <v>63</v>
      </c>
      <c r="C2693" s="14" t="s">
        <v>2240</v>
      </c>
      <c r="D2693" s="14" t="s">
        <v>46</v>
      </c>
      <c r="E2693" s="15" t="s">
        <v>22</v>
      </c>
      <c r="F2693" s="16"/>
      <c r="G2693" s="17"/>
      <c r="H2693" s="17"/>
    </row>
    <row r="2694" spans="1:8" x14ac:dyDescent="0.25">
      <c r="A2694" s="14">
        <v>205900</v>
      </c>
      <c r="B2694" s="14" t="s">
        <v>63</v>
      </c>
      <c r="C2694" s="14" t="s">
        <v>2229</v>
      </c>
      <c r="D2694" s="14" t="s">
        <v>46</v>
      </c>
      <c r="E2694" s="15" t="s">
        <v>22</v>
      </c>
      <c r="F2694" s="16"/>
      <c r="G2694" s="17"/>
      <c r="H2694" s="17"/>
    </row>
    <row r="2695" spans="1:8" x14ac:dyDescent="0.25">
      <c r="A2695" s="14">
        <v>205800</v>
      </c>
      <c r="B2695" s="14" t="s">
        <v>19</v>
      </c>
      <c r="C2695" s="14" t="s">
        <v>2241</v>
      </c>
      <c r="D2695" s="14" t="s">
        <v>46</v>
      </c>
      <c r="E2695" s="15" t="s">
        <v>22</v>
      </c>
      <c r="F2695" s="16"/>
      <c r="G2695" s="17" t="s">
        <v>2229</v>
      </c>
      <c r="H2695" s="17">
        <v>205900</v>
      </c>
    </row>
    <row r="2696" spans="1:8" x14ac:dyDescent="0.25">
      <c r="A2696" s="30">
        <v>463505</v>
      </c>
      <c r="B2696" s="30" t="s">
        <v>4891</v>
      </c>
      <c r="C2696" s="30" t="s">
        <v>5396</v>
      </c>
      <c r="D2696" s="72"/>
      <c r="E2696" s="72"/>
      <c r="F2696" s="78"/>
      <c r="G2696" s="72"/>
      <c r="H2696" s="72"/>
    </row>
    <row r="2697" spans="1:8" x14ac:dyDescent="0.25">
      <c r="A2697" s="14">
        <v>206000</v>
      </c>
      <c r="B2697" s="14" t="s">
        <v>19</v>
      </c>
      <c r="C2697" s="14" t="s">
        <v>2242</v>
      </c>
      <c r="D2697" s="14" t="s">
        <v>76</v>
      </c>
      <c r="E2697" s="15"/>
      <c r="F2697" s="16" t="s">
        <v>53</v>
      </c>
      <c r="G2697" s="17"/>
      <c r="H2697" s="17"/>
    </row>
    <row r="2698" spans="1:8" x14ac:dyDescent="0.25">
      <c r="A2698" s="14">
        <v>206100</v>
      </c>
      <c r="B2698" s="14" t="s">
        <v>19</v>
      </c>
      <c r="C2698" s="14" t="s">
        <v>2243</v>
      </c>
      <c r="D2698" s="14" t="s">
        <v>76</v>
      </c>
      <c r="E2698" s="15" t="s">
        <v>22</v>
      </c>
      <c r="F2698" s="16"/>
      <c r="G2698" s="17"/>
      <c r="H2698" s="17"/>
    </row>
    <row r="2699" spans="1:8" x14ac:dyDescent="0.25">
      <c r="A2699" s="30">
        <v>463506</v>
      </c>
      <c r="B2699" s="30" t="s">
        <v>4891</v>
      </c>
      <c r="C2699" s="30" t="s">
        <v>5397</v>
      </c>
      <c r="D2699" s="72"/>
      <c r="E2699" s="72"/>
      <c r="F2699" s="78"/>
      <c r="G2699" s="72"/>
      <c r="H2699" s="72"/>
    </row>
    <row r="2700" spans="1:8" x14ac:dyDescent="0.25">
      <c r="A2700" s="14">
        <v>206150</v>
      </c>
      <c r="B2700" s="14" t="s">
        <v>19</v>
      </c>
      <c r="C2700" s="14" t="s">
        <v>2244</v>
      </c>
      <c r="D2700" s="14" t="s">
        <v>44</v>
      </c>
      <c r="E2700" s="15"/>
      <c r="F2700" s="16" t="s">
        <v>53</v>
      </c>
      <c r="G2700" s="17"/>
      <c r="H2700" s="17"/>
    </row>
    <row r="2701" spans="1:8" x14ac:dyDescent="0.25">
      <c r="A2701" s="14">
        <v>206200</v>
      </c>
      <c r="B2701" s="14" t="s">
        <v>19</v>
      </c>
      <c r="C2701" s="14" t="s">
        <v>2245</v>
      </c>
      <c r="D2701" s="14" t="s">
        <v>44</v>
      </c>
      <c r="E2701" s="15" t="s">
        <v>22</v>
      </c>
      <c r="F2701" s="16"/>
      <c r="G2701" s="17"/>
      <c r="H2701" s="17"/>
    </row>
    <row r="2702" spans="1:8" x14ac:dyDescent="0.25">
      <c r="A2702" s="14">
        <v>206250</v>
      </c>
      <c r="B2702" s="14" t="s">
        <v>19</v>
      </c>
      <c r="C2702" s="14" t="s">
        <v>2246</v>
      </c>
      <c r="D2702" s="14" t="s">
        <v>44</v>
      </c>
      <c r="E2702" s="15" t="s">
        <v>735</v>
      </c>
      <c r="F2702" s="16"/>
      <c r="G2702" s="17"/>
      <c r="H2702" s="17"/>
    </row>
    <row r="2703" spans="1:8" x14ac:dyDescent="0.25">
      <c r="A2703" s="30">
        <v>463507</v>
      </c>
      <c r="B2703" s="30" t="s">
        <v>4891</v>
      </c>
      <c r="C2703" s="30" t="s">
        <v>5398</v>
      </c>
      <c r="D2703" s="72"/>
      <c r="E2703" s="72"/>
      <c r="F2703" s="78"/>
      <c r="G2703" s="72"/>
      <c r="H2703" s="72"/>
    </row>
    <row r="2704" spans="1:8" x14ac:dyDescent="0.25">
      <c r="A2704" s="14">
        <v>206300</v>
      </c>
      <c r="B2704" s="14" t="s">
        <v>19</v>
      </c>
      <c r="C2704" s="14" t="s">
        <v>2247</v>
      </c>
      <c r="D2704" s="14" t="s">
        <v>29</v>
      </c>
      <c r="E2704" s="15" t="s">
        <v>22</v>
      </c>
      <c r="F2704" s="16"/>
      <c r="G2704" s="17"/>
      <c r="H2704" s="17"/>
    </row>
    <row r="2705" spans="1:8" x14ac:dyDescent="0.25">
      <c r="A2705" s="14">
        <v>206400</v>
      </c>
      <c r="B2705" s="14" t="s">
        <v>19</v>
      </c>
      <c r="C2705" s="14" t="s">
        <v>2248</v>
      </c>
      <c r="D2705" s="14" t="s">
        <v>29</v>
      </c>
      <c r="E2705" s="15" t="s">
        <v>22</v>
      </c>
      <c r="F2705" s="16"/>
      <c r="G2705" s="17"/>
      <c r="H2705" s="17"/>
    </row>
    <row r="2706" spans="1:8" x14ac:dyDescent="0.25">
      <c r="A2706" s="18">
        <v>206450</v>
      </c>
      <c r="B2706" s="18" t="s">
        <v>66</v>
      </c>
      <c r="C2706" s="18" t="s">
        <v>2249</v>
      </c>
      <c r="D2706" s="18" t="s">
        <v>29</v>
      </c>
      <c r="E2706" s="19" t="s">
        <v>22</v>
      </c>
      <c r="F2706" s="20"/>
      <c r="G2706" s="21" t="s">
        <v>2248</v>
      </c>
      <c r="H2706" s="21">
        <v>206400</v>
      </c>
    </row>
    <row r="2707" spans="1:8" x14ac:dyDescent="0.25">
      <c r="A2707" s="30">
        <v>463508</v>
      </c>
      <c r="B2707" s="30" t="s">
        <v>4891</v>
      </c>
      <c r="C2707" s="30" t="s">
        <v>5399</v>
      </c>
      <c r="D2707" s="72"/>
      <c r="E2707" s="72"/>
      <c r="F2707" s="78"/>
      <c r="G2707" s="72"/>
      <c r="H2707" s="72"/>
    </row>
    <row r="2708" spans="1:8" x14ac:dyDescent="0.25">
      <c r="A2708" s="14">
        <v>206500</v>
      </c>
      <c r="B2708" s="14" t="s">
        <v>19</v>
      </c>
      <c r="C2708" s="14" t="s">
        <v>2250</v>
      </c>
      <c r="D2708" s="14" t="s">
        <v>1622</v>
      </c>
      <c r="E2708" s="15" t="s">
        <v>22</v>
      </c>
      <c r="F2708" s="16"/>
      <c r="G2708" s="17"/>
      <c r="H2708" s="17"/>
    </row>
    <row r="2709" spans="1:8" x14ac:dyDescent="0.25">
      <c r="A2709" s="30">
        <v>463509</v>
      </c>
      <c r="B2709" s="30" t="s">
        <v>4891</v>
      </c>
      <c r="C2709" s="30" t="s">
        <v>5400</v>
      </c>
      <c r="D2709" s="72"/>
      <c r="E2709" s="72"/>
      <c r="F2709" s="78"/>
      <c r="G2709" s="72"/>
      <c r="H2709" s="72"/>
    </row>
    <row r="2710" spans="1:8" x14ac:dyDescent="0.25">
      <c r="A2710" s="14">
        <v>206600</v>
      </c>
      <c r="B2710" s="14" t="s">
        <v>19</v>
      </c>
      <c r="C2710" s="14" t="s">
        <v>2251</v>
      </c>
      <c r="D2710" s="14" t="s">
        <v>450</v>
      </c>
      <c r="E2710" s="15" t="s">
        <v>22</v>
      </c>
      <c r="F2710" s="16"/>
      <c r="G2710" s="17"/>
      <c r="H2710" s="17"/>
    </row>
    <row r="2711" spans="1:8" x14ac:dyDescent="0.25">
      <c r="A2711" s="30">
        <v>463510</v>
      </c>
      <c r="B2711" s="30" t="s">
        <v>4891</v>
      </c>
      <c r="C2711" s="30" t="s">
        <v>5401</v>
      </c>
      <c r="D2711" s="72"/>
      <c r="E2711" s="72"/>
      <c r="F2711" s="78"/>
      <c r="G2711" s="72"/>
      <c r="H2711" s="72"/>
    </row>
    <row r="2712" spans="1:8" x14ac:dyDescent="0.25">
      <c r="A2712" s="14">
        <v>206700</v>
      </c>
      <c r="B2712" s="14" t="s">
        <v>19</v>
      </c>
      <c r="C2712" s="14" t="s">
        <v>2252</v>
      </c>
      <c r="D2712" s="14" t="s">
        <v>123</v>
      </c>
      <c r="E2712" s="15" t="s">
        <v>27</v>
      </c>
      <c r="F2712" s="16"/>
      <c r="G2712" s="17"/>
      <c r="H2712" s="17"/>
    </row>
    <row r="2713" spans="1:8" x14ac:dyDescent="0.25">
      <c r="A2713" s="30">
        <v>463511</v>
      </c>
      <c r="B2713" s="30" t="s">
        <v>4891</v>
      </c>
      <c r="C2713" s="30" t="s">
        <v>5402</v>
      </c>
      <c r="D2713" s="72"/>
      <c r="E2713" s="72"/>
      <c r="F2713" s="78"/>
      <c r="G2713" s="72"/>
      <c r="H2713" s="72"/>
    </row>
    <row r="2714" spans="1:8" x14ac:dyDescent="0.25">
      <c r="A2714" s="30">
        <v>463512</v>
      </c>
      <c r="B2714" s="30" t="s">
        <v>4891</v>
      </c>
      <c r="C2714" s="30" t="s">
        <v>5403</v>
      </c>
      <c r="D2714" s="72"/>
      <c r="E2714" s="72"/>
      <c r="F2714" s="78"/>
      <c r="G2714" s="72"/>
      <c r="H2714" s="72"/>
    </row>
    <row r="2715" spans="1:8" x14ac:dyDescent="0.25">
      <c r="A2715" s="14">
        <v>206800</v>
      </c>
      <c r="B2715" s="14" t="s">
        <v>19</v>
      </c>
      <c r="C2715" s="14" t="s">
        <v>2253</v>
      </c>
      <c r="D2715" s="14" t="s">
        <v>76</v>
      </c>
      <c r="E2715" s="15" t="s">
        <v>22</v>
      </c>
      <c r="F2715" s="16"/>
      <c r="G2715" s="17"/>
      <c r="H2715" s="17"/>
    </row>
    <row r="2716" spans="1:8" x14ac:dyDescent="0.25">
      <c r="A2716" s="14">
        <v>206900</v>
      </c>
      <c r="B2716" s="14" t="s">
        <v>19</v>
      </c>
      <c r="C2716" s="14" t="s">
        <v>2254</v>
      </c>
      <c r="D2716" s="14" t="s">
        <v>76</v>
      </c>
      <c r="E2716" s="15" t="s">
        <v>22</v>
      </c>
      <c r="F2716" s="16"/>
      <c r="G2716" s="17"/>
      <c r="H2716" s="17"/>
    </row>
    <row r="2717" spans="1:8" x14ac:dyDescent="0.25">
      <c r="A2717" s="30">
        <v>463513</v>
      </c>
      <c r="B2717" s="30" t="s">
        <v>4891</v>
      </c>
      <c r="C2717" s="30" t="s">
        <v>5404</v>
      </c>
      <c r="D2717" s="72"/>
      <c r="E2717" s="72"/>
      <c r="F2717" s="78"/>
      <c r="G2717" s="72"/>
      <c r="H2717" s="72"/>
    </row>
    <row r="2718" spans="1:8" x14ac:dyDescent="0.25">
      <c r="A2718" s="30">
        <v>463514</v>
      </c>
      <c r="B2718" s="30" t="s">
        <v>4891</v>
      </c>
      <c r="C2718" s="30" t="s">
        <v>5405</v>
      </c>
      <c r="D2718" s="72"/>
      <c r="E2718" s="72"/>
      <c r="F2718" s="78"/>
      <c r="G2718" s="72"/>
      <c r="H2718" s="72"/>
    </row>
    <row r="2719" spans="1:8" x14ac:dyDescent="0.25">
      <c r="A2719" s="14">
        <v>207200</v>
      </c>
      <c r="B2719" s="14" t="s">
        <v>19</v>
      </c>
      <c r="C2719" s="14" t="s">
        <v>2255</v>
      </c>
      <c r="D2719" s="14" t="s">
        <v>137</v>
      </c>
      <c r="E2719" s="15" t="s">
        <v>22</v>
      </c>
      <c r="F2719" s="16"/>
      <c r="G2719" s="17"/>
      <c r="H2719" s="17"/>
    </row>
    <row r="2720" spans="1:8" x14ac:dyDescent="0.25">
      <c r="A2720" s="18">
        <v>207250</v>
      </c>
      <c r="B2720" s="18" t="s">
        <v>66</v>
      </c>
      <c r="C2720" s="18" t="s">
        <v>2256</v>
      </c>
      <c r="D2720" s="18" t="s">
        <v>137</v>
      </c>
      <c r="E2720" s="19" t="s">
        <v>22</v>
      </c>
      <c r="F2720" s="20"/>
      <c r="G2720" s="21" t="s">
        <v>2255</v>
      </c>
      <c r="H2720" s="21">
        <v>207200</v>
      </c>
    </row>
    <row r="2721" spans="1:8" x14ac:dyDescent="0.25">
      <c r="A2721" s="30">
        <v>463515</v>
      </c>
      <c r="B2721" s="30" t="s">
        <v>4891</v>
      </c>
      <c r="C2721" s="30" t="s">
        <v>5406</v>
      </c>
      <c r="D2721" s="72"/>
      <c r="E2721" s="72"/>
      <c r="F2721" s="78"/>
      <c r="G2721" s="72"/>
      <c r="H2721" s="72"/>
    </row>
    <row r="2722" spans="1:8" x14ac:dyDescent="0.25">
      <c r="A2722" s="14">
        <v>207300</v>
      </c>
      <c r="B2722" s="14" t="s">
        <v>19</v>
      </c>
      <c r="C2722" s="14" t="s">
        <v>2257</v>
      </c>
      <c r="D2722" s="14" t="s">
        <v>46</v>
      </c>
      <c r="E2722" s="15" t="s">
        <v>22</v>
      </c>
      <c r="F2722" s="16"/>
      <c r="G2722" s="17"/>
      <c r="H2722" s="17"/>
    </row>
    <row r="2723" spans="1:8" x14ac:dyDescent="0.25">
      <c r="A2723" s="30">
        <v>463516</v>
      </c>
      <c r="B2723" s="30" t="s">
        <v>4891</v>
      </c>
      <c r="C2723" s="30" t="s">
        <v>5407</v>
      </c>
      <c r="D2723" s="72"/>
      <c r="E2723" s="72"/>
      <c r="F2723" s="78"/>
      <c r="G2723" s="72"/>
      <c r="H2723" s="72"/>
    </row>
    <row r="2724" spans="1:8" x14ac:dyDescent="0.25">
      <c r="A2724" s="14">
        <v>207400</v>
      </c>
      <c r="B2724" s="14" t="s">
        <v>19</v>
      </c>
      <c r="C2724" s="14" t="s">
        <v>2258</v>
      </c>
      <c r="D2724" s="14" t="s">
        <v>76</v>
      </c>
      <c r="E2724" s="15" t="s">
        <v>22</v>
      </c>
      <c r="F2724" s="16"/>
      <c r="G2724" s="17"/>
      <c r="H2724" s="17"/>
    </row>
    <row r="2725" spans="1:8" x14ac:dyDescent="0.25">
      <c r="A2725" s="30">
        <v>463517</v>
      </c>
      <c r="B2725" s="30" t="s">
        <v>4891</v>
      </c>
      <c r="C2725" s="30" t="s">
        <v>5408</v>
      </c>
      <c r="D2725" s="72"/>
      <c r="E2725" s="72"/>
      <c r="F2725" s="78"/>
      <c r="G2725" s="72"/>
      <c r="H2725" s="72"/>
    </row>
    <row r="2726" spans="1:8" x14ac:dyDescent="0.25">
      <c r="A2726" s="14">
        <v>207500</v>
      </c>
      <c r="B2726" s="14" t="s">
        <v>19</v>
      </c>
      <c r="C2726" s="14" t="s">
        <v>2259</v>
      </c>
      <c r="D2726" s="14" t="s">
        <v>76</v>
      </c>
      <c r="E2726" s="15" t="s">
        <v>301</v>
      </c>
      <c r="F2726" s="16"/>
      <c r="G2726" s="17" t="s">
        <v>2260</v>
      </c>
      <c r="H2726" s="17">
        <v>208205</v>
      </c>
    </row>
    <row r="2727" spans="1:8" x14ac:dyDescent="0.25">
      <c r="A2727" s="14">
        <v>207600</v>
      </c>
      <c r="B2727" s="14" t="s">
        <v>19</v>
      </c>
      <c r="C2727" s="14" t="s">
        <v>2261</v>
      </c>
      <c r="D2727" s="14" t="s">
        <v>76</v>
      </c>
      <c r="E2727" s="15" t="s">
        <v>27</v>
      </c>
      <c r="F2727" s="16"/>
      <c r="G2727" s="17"/>
      <c r="H2727" s="17"/>
    </row>
    <row r="2728" spans="1:8" x14ac:dyDescent="0.25">
      <c r="A2728" s="14">
        <v>207795</v>
      </c>
      <c r="B2728" s="14" t="s">
        <v>19</v>
      </c>
      <c r="C2728" s="14" t="s">
        <v>2262</v>
      </c>
      <c r="D2728" s="14" t="s">
        <v>76</v>
      </c>
      <c r="E2728" s="15" t="s">
        <v>107</v>
      </c>
      <c r="F2728" s="16"/>
      <c r="G2728" s="17"/>
      <c r="H2728" s="17"/>
    </row>
    <row r="2729" spans="1:8" x14ac:dyDescent="0.25">
      <c r="A2729" s="14">
        <v>207800</v>
      </c>
      <c r="B2729" s="14" t="s">
        <v>55</v>
      </c>
      <c r="C2729" s="14" t="s">
        <v>2263</v>
      </c>
      <c r="D2729" s="14" t="s">
        <v>76</v>
      </c>
      <c r="E2729" s="15" t="s">
        <v>107</v>
      </c>
      <c r="F2729" s="16"/>
      <c r="G2729" s="17" t="s">
        <v>2262</v>
      </c>
      <c r="H2729" s="17">
        <v>207795</v>
      </c>
    </row>
    <row r="2730" spans="1:8" x14ac:dyDescent="0.25">
      <c r="A2730" s="14">
        <v>207900</v>
      </c>
      <c r="B2730" s="14" t="s">
        <v>55</v>
      </c>
      <c r="C2730" s="14" t="s">
        <v>2264</v>
      </c>
      <c r="D2730" s="14" t="s">
        <v>76</v>
      </c>
      <c r="E2730" s="15" t="s">
        <v>735</v>
      </c>
      <c r="F2730" s="16"/>
      <c r="G2730" s="17" t="s">
        <v>2262</v>
      </c>
      <c r="H2730" s="17">
        <v>207795</v>
      </c>
    </row>
    <row r="2731" spans="1:8" x14ac:dyDescent="0.25">
      <c r="A2731" s="14">
        <v>208100</v>
      </c>
      <c r="B2731" s="14" t="s">
        <v>19</v>
      </c>
      <c r="C2731" s="14" t="s">
        <v>2265</v>
      </c>
      <c r="D2731" s="14" t="s">
        <v>76</v>
      </c>
      <c r="E2731" s="15" t="s">
        <v>107</v>
      </c>
      <c r="F2731" s="16"/>
      <c r="G2731" s="17"/>
      <c r="H2731" s="17"/>
    </row>
    <row r="2732" spans="1:8" x14ac:dyDescent="0.25">
      <c r="A2732" s="14">
        <v>208205</v>
      </c>
      <c r="B2732" s="14" t="s">
        <v>63</v>
      </c>
      <c r="C2732" s="14" t="s">
        <v>2260</v>
      </c>
      <c r="D2732" s="14" t="s">
        <v>76</v>
      </c>
      <c r="E2732" s="15" t="s">
        <v>301</v>
      </c>
      <c r="F2732" s="16"/>
      <c r="G2732" s="17"/>
      <c r="H2732" s="17"/>
    </row>
    <row r="2733" spans="1:8" x14ac:dyDescent="0.25">
      <c r="A2733" s="14">
        <v>208195</v>
      </c>
      <c r="B2733" s="14" t="s">
        <v>19</v>
      </c>
      <c r="C2733" s="14" t="s">
        <v>2266</v>
      </c>
      <c r="D2733" s="14" t="s">
        <v>76</v>
      </c>
      <c r="E2733" s="15" t="s">
        <v>301</v>
      </c>
      <c r="F2733" s="16"/>
      <c r="G2733" s="17" t="s">
        <v>2260</v>
      </c>
      <c r="H2733" s="17">
        <v>208205</v>
      </c>
    </row>
    <row r="2734" spans="1:8" x14ac:dyDescent="0.25">
      <c r="A2734" s="14">
        <v>208200</v>
      </c>
      <c r="B2734" s="14" t="s">
        <v>55</v>
      </c>
      <c r="C2734" s="14" t="s">
        <v>2267</v>
      </c>
      <c r="D2734" s="14" t="s">
        <v>76</v>
      </c>
      <c r="E2734" s="15" t="s">
        <v>301</v>
      </c>
      <c r="F2734" s="16"/>
      <c r="G2734" s="17" t="s">
        <v>2266</v>
      </c>
      <c r="H2734" s="17">
        <v>208195</v>
      </c>
    </row>
    <row r="2735" spans="1:8" x14ac:dyDescent="0.25">
      <c r="A2735" s="14">
        <v>208300</v>
      </c>
      <c r="B2735" s="14" t="s">
        <v>55</v>
      </c>
      <c r="C2735" s="14" t="s">
        <v>2268</v>
      </c>
      <c r="D2735" s="14" t="s">
        <v>76</v>
      </c>
      <c r="E2735" s="15" t="s">
        <v>301</v>
      </c>
      <c r="F2735" s="16"/>
      <c r="G2735" s="17" t="s">
        <v>2266</v>
      </c>
      <c r="H2735" s="17">
        <v>208195</v>
      </c>
    </row>
    <row r="2736" spans="1:8" x14ac:dyDescent="0.25">
      <c r="A2736" s="30">
        <v>463518</v>
      </c>
      <c r="B2736" s="30" t="s">
        <v>4891</v>
      </c>
      <c r="C2736" s="30" t="s">
        <v>5409</v>
      </c>
      <c r="D2736" s="72"/>
      <c r="E2736" s="72"/>
      <c r="F2736" s="78"/>
      <c r="G2736" s="72"/>
      <c r="H2736" s="72"/>
    </row>
    <row r="2737" spans="1:8" x14ac:dyDescent="0.25">
      <c r="A2737" s="14">
        <v>208400</v>
      </c>
      <c r="B2737" s="14" t="s">
        <v>19</v>
      </c>
      <c r="C2737" s="14" t="s">
        <v>2269</v>
      </c>
      <c r="D2737" s="14" t="s">
        <v>78</v>
      </c>
      <c r="E2737" s="15" t="s">
        <v>22</v>
      </c>
      <c r="F2737" s="16"/>
      <c r="G2737" s="17"/>
      <c r="H2737" s="17"/>
    </row>
    <row r="2738" spans="1:8" x14ac:dyDescent="0.25">
      <c r="A2738" s="30">
        <v>463519</v>
      </c>
      <c r="B2738" s="30" t="s">
        <v>4891</v>
      </c>
      <c r="C2738" s="30" t="s">
        <v>5410</v>
      </c>
      <c r="D2738" s="72"/>
      <c r="E2738" s="72"/>
      <c r="F2738" s="78"/>
      <c r="G2738" s="72"/>
      <c r="H2738" s="72"/>
    </row>
    <row r="2739" spans="1:8" x14ac:dyDescent="0.25">
      <c r="A2739" s="14">
        <v>208500</v>
      </c>
      <c r="B2739" s="14" t="s">
        <v>19</v>
      </c>
      <c r="C2739" s="14" t="s">
        <v>2270</v>
      </c>
      <c r="D2739" s="14" t="s">
        <v>123</v>
      </c>
      <c r="E2739" s="15" t="s">
        <v>22</v>
      </c>
      <c r="F2739" s="16"/>
      <c r="G2739" s="17"/>
      <c r="H2739" s="17"/>
    </row>
    <row r="2740" spans="1:8" x14ac:dyDescent="0.25">
      <c r="A2740" s="30">
        <v>463520</v>
      </c>
      <c r="B2740" s="30" t="s">
        <v>4891</v>
      </c>
      <c r="C2740" s="30" t="s">
        <v>5411</v>
      </c>
      <c r="D2740" s="72"/>
      <c r="E2740" s="72"/>
      <c r="F2740" s="78"/>
      <c r="G2740" s="72"/>
      <c r="H2740" s="72"/>
    </row>
    <row r="2741" spans="1:8" x14ac:dyDescent="0.25">
      <c r="A2741" s="30">
        <v>463521</v>
      </c>
      <c r="B2741" s="30" t="s">
        <v>4891</v>
      </c>
      <c r="C2741" s="30" t="s">
        <v>5412</v>
      </c>
      <c r="D2741" s="72"/>
      <c r="E2741" s="72"/>
      <c r="F2741" s="78"/>
      <c r="G2741" s="72"/>
      <c r="H2741" s="72"/>
    </row>
    <row r="2742" spans="1:8" x14ac:dyDescent="0.25">
      <c r="A2742" s="14">
        <v>208600</v>
      </c>
      <c r="B2742" s="14" t="s">
        <v>19</v>
      </c>
      <c r="C2742" s="14" t="s">
        <v>2271</v>
      </c>
      <c r="D2742" s="14" t="s">
        <v>373</v>
      </c>
      <c r="E2742" s="15" t="s">
        <v>22</v>
      </c>
      <c r="F2742" s="16"/>
      <c r="G2742" s="17"/>
      <c r="H2742" s="17"/>
    </row>
    <row r="2743" spans="1:8" x14ac:dyDescent="0.25">
      <c r="A2743" s="30">
        <v>463522</v>
      </c>
      <c r="B2743" s="30" t="s">
        <v>4891</v>
      </c>
      <c r="C2743" s="30" t="s">
        <v>5413</v>
      </c>
      <c r="D2743" s="72"/>
      <c r="E2743" s="72"/>
      <c r="F2743" s="78"/>
      <c r="G2743" s="72"/>
      <c r="H2743" s="72"/>
    </row>
    <row r="2744" spans="1:8" x14ac:dyDescent="0.25">
      <c r="A2744" s="14">
        <v>208700</v>
      </c>
      <c r="B2744" s="14" t="s">
        <v>19</v>
      </c>
      <c r="C2744" s="14" t="s">
        <v>2272</v>
      </c>
      <c r="D2744" s="14" t="s">
        <v>123</v>
      </c>
      <c r="E2744" s="15" t="s">
        <v>22</v>
      </c>
      <c r="F2744" s="16"/>
      <c r="G2744" s="17"/>
      <c r="H2744" s="17"/>
    </row>
    <row r="2745" spans="1:8" x14ac:dyDescent="0.25">
      <c r="A2745" s="30">
        <v>463523</v>
      </c>
      <c r="B2745" s="30" t="s">
        <v>4891</v>
      </c>
      <c r="C2745" s="30" t="s">
        <v>5414</v>
      </c>
      <c r="D2745" s="72"/>
      <c r="E2745" s="72"/>
      <c r="F2745" s="78"/>
      <c r="G2745" s="72"/>
      <c r="H2745" s="72"/>
    </row>
    <row r="2746" spans="1:8" x14ac:dyDescent="0.25">
      <c r="A2746" s="14">
        <v>208800</v>
      </c>
      <c r="B2746" s="14" t="s">
        <v>19</v>
      </c>
      <c r="C2746" s="14" t="s">
        <v>2273</v>
      </c>
      <c r="D2746" s="14" t="s">
        <v>909</v>
      </c>
      <c r="E2746" s="15" t="s">
        <v>22</v>
      </c>
      <c r="F2746" s="16"/>
      <c r="G2746" s="17"/>
      <c r="H2746" s="17"/>
    </row>
    <row r="2747" spans="1:8" x14ac:dyDescent="0.25">
      <c r="A2747" s="30">
        <v>463524</v>
      </c>
      <c r="B2747" s="30" t="s">
        <v>4891</v>
      </c>
      <c r="C2747" s="30" t="s">
        <v>5415</v>
      </c>
      <c r="D2747" s="72"/>
      <c r="E2747" s="72"/>
      <c r="F2747" s="78"/>
      <c r="G2747" s="72"/>
      <c r="H2747" s="72"/>
    </row>
    <row r="2748" spans="1:8" x14ac:dyDescent="0.25">
      <c r="A2748" s="14">
        <v>208900</v>
      </c>
      <c r="B2748" s="14" t="s">
        <v>19</v>
      </c>
      <c r="C2748" s="14" t="s">
        <v>2274</v>
      </c>
      <c r="D2748" s="14" t="s">
        <v>1548</v>
      </c>
      <c r="E2748" s="15" t="s">
        <v>22</v>
      </c>
      <c r="F2748" s="16"/>
      <c r="G2748" s="17"/>
      <c r="H2748" s="17"/>
    </row>
    <row r="2749" spans="1:8" x14ac:dyDescent="0.25">
      <c r="A2749" s="30">
        <v>463525</v>
      </c>
      <c r="B2749" s="30" t="s">
        <v>4891</v>
      </c>
      <c r="C2749" s="30" t="s">
        <v>5416</v>
      </c>
      <c r="D2749" s="72"/>
      <c r="E2749" s="72"/>
      <c r="F2749" s="78"/>
      <c r="G2749" s="72"/>
      <c r="H2749" s="72"/>
    </row>
    <row r="2750" spans="1:8" x14ac:dyDescent="0.25">
      <c r="A2750" s="30">
        <v>463526</v>
      </c>
      <c r="B2750" s="30" t="s">
        <v>4891</v>
      </c>
      <c r="C2750" s="30" t="s">
        <v>5417</v>
      </c>
      <c r="D2750" s="72"/>
      <c r="E2750" s="72"/>
      <c r="F2750" s="78"/>
      <c r="G2750" s="72"/>
      <c r="H2750" s="72"/>
    </row>
    <row r="2751" spans="1:8" x14ac:dyDescent="0.25">
      <c r="A2751" s="14">
        <v>209230</v>
      </c>
      <c r="B2751" s="14" t="s">
        <v>19</v>
      </c>
      <c r="C2751" s="14" t="s">
        <v>2275</v>
      </c>
      <c r="D2751" s="14" t="s">
        <v>129</v>
      </c>
      <c r="E2751" s="15" t="s">
        <v>27</v>
      </c>
      <c r="F2751" s="16"/>
      <c r="G2751" s="17"/>
      <c r="H2751" s="17"/>
    </row>
    <row r="2752" spans="1:8" x14ac:dyDescent="0.25">
      <c r="A2752" s="14">
        <v>209250</v>
      </c>
      <c r="B2752" s="14" t="s">
        <v>19</v>
      </c>
      <c r="C2752" s="14" t="s">
        <v>2276</v>
      </c>
      <c r="D2752" s="14" t="s">
        <v>129</v>
      </c>
      <c r="E2752" s="15" t="s">
        <v>27</v>
      </c>
      <c r="F2752" s="16"/>
      <c r="G2752" s="17"/>
      <c r="H2752" s="17"/>
    </row>
    <row r="2753" spans="1:8" x14ac:dyDescent="0.25">
      <c r="A2753" s="30">
        <v>463527</v>
      </c>
      <c r="B2753" s="30" t="s">
        <v>4891</v>
      </c>
      <c r="C2753" s="30" t="s">
        <v>5418</v>
      </c>
      <c r="D2753" s="72"/>
      <c r="E2753" s="72"/>
      <c r="F2753" s="78"/>
      <c r="G2753" s="72"/>
      <c r="H2753" s="72"/>
    </row>
    <row r="2754" spans="1:8" x14ac:dyDescent="0.25">
      <c r="A2754" s="35">
        <v>464277</v>
      </c>
      <c r="B2754" s="35" t="s">
        <v>4891</v>
      </c>
      <c r="C2754" s="35" t="s">
        <v>1505</v>
      </c>
      <c r="D2754" s="72"/>
      <c r="E2754" s="72"/>
      <c r="F2754" s="78"/>
      <c r="G2754" s="72"/>
      <c r="H2754" s="72"/>
    </row>
    <row r="2755" spans="1:8" x14ac:dyDescent="0.25">
      <c r="A2755" s="30">
        <v>463528</v>
      </c>
      <c r="B2755" s="30" t="s">
        <v>4891</v>
      </c>
      <c r="C2755" s="30" t="s">
        <v>5419</v>
      </c>
      <c r="D2755" s="72"/>
      <c r="E2755" s="72"/>
      <c r="F2755" s="78"/>
      <c r="G2755" s="72"/>
      <c r="H2755" s="72"/>
    </row>
    <row r="2756" spans="1:8" x14ac:dyDescent="0.25">
      <c r="A2756" s="14">
        <v>209300</v>
      </c>
      <c r="B2756" s="14" t="s">
        <v>19</v>
      </c>
      <c r="C2756" s="14" t="s">
        <v>2277</v>
      </c>
      <c r="D2756" s="14" t="s">
        <v>1643</v>
      </c>
      <c r="E2756" s="15" t="s">
        <v>22</v>
      </c>
      <c r="F2756" s="16"/>
      <c r="G2756" s="17"/>
      <c r="H2756" s="17"/>
    </row>
    <row r="2757" spans="1:8" x14ac:dyDescent="0.25">
      <c r="A2757" s="35">
        <v>464278</v>
      </c>
      <c r="B2757" s="35" t="s">
        <v>4891</v>
      </c>
      <c r="C2757" s="35" t="s">
        <v>1643</v>
      </c>
      <c r="D2757" s="72"/>
      <c r="E2757" s="72"/>
      <c r="F2757" s="78"/>
      <c r="G2757" s="72"/>
      <c r="H2757" s="72"/>
    </row>
    <row r="2758" spans="1:8" x14ac:dyDescent="0.25">
      <c r="A2758" s="30">
        <v>463529</v>
      </c>
      <c r="B2758" s="30" t="s">
        <v>4891</v>
      </c>
      <c r="C2758" s="30" t="s">
        <v>5420</v>
      </c>
      <c r="D2758" s="72"/>
      <c r="E2758" s="72"/>
      <c r="F2758" s="78"/>
      <c r="G2758" s="72"/>
      <c r="H2758" s="72"/>
    </row>
    <row r="2759" spans="1:8" x14ac:dyDescent="0.25">
      <c r="A2759" s="14">
        <v>209350</v>
      </c>
      <c r="B2759" s="14" t="s">
        <v>19</v>
      </c>
      <c r="C2759" s="14" t="s">
        <v>2278</v>
      </c>
      <c r="D2759" s="14" t="s">
        <v>491</v>
      </c>
      <c r="E2759" s="15"/>
      <c r="F2759" s="16"/>
      <c r="G2759" s="17"/>
      <c r="H2759" s="17"/>
    </row>
    <row r="2760" spans="1:8" x14ac:dyDescent="0.25">
      <c r="A2760" s="14">
        <v>209400</v>
      </c>
      <c r="B2760" s="14" t="s">
        <v>19</v>
      </c>
      <c r="C2760" s="14" t="s">
        <v>2279</v>
      </c>
      <c r="D2760" s="14" t="s">
        <v>491</v>
      </c>
      <c r="E2760" s="15" t="s">
        <v>22</v>
      </c>
      <c r="F2760" s="16"/>
      <c r="G2760" s="17"/>
      <c r="H2760" s="17"/>
    </row>
    <row r="2761" spans="1:8" x14ac:dyDescent="0.25">
      <c r="A2761" s="30">
        <v>463530</v>
      </c>
      <c r="B2761" s="30" t="s">
        <v>4891</v>
      </c>
      <c r="C2761" s="30" t="s">
        <v>5421</v>
      </c>
      <c r="D2761" s="72"/>
      <c r="E2761" s="72"/>
      <c r="F2761" s="78"/>
      <c r="G2761" s="72"/>
      <c r="H2761" s="72"/>
    </row>
    <row r="2762" spans="1:8" x14ac:dyDescent="0.25">
      <c r="A2762" s="14">
        <v>209500</v>
      </c>
      <c r="B2762" s="14" t="s">
        <v>19</v>
      </c>
      <c r="C2762" s="14" t="s">
        <v>2280</v>
      </c>
      <c r="D2762" s="14" t="s">
        <v>123</v>
      </c>
      <c r="E2762" s="15" t="s">
        <v>22</v>
      </c>
      <c r="F2762" s="16"/>
      <c r="G2762" s="17"/>
      <c r="H2762" s="17"/>
    </row>
    <row r="2763" spans="1:8" x14ac:dyDescent="0.25">
      <c r="A2763" s="14">
        <v>209600</v>
      </c>
      <c r="B2763" s="14" t="s">
        <v>19</v>
      </c>
      <c r="C2763" s="14" t="s">
        <v>2281</v>
      </c>
      <c r="D2763" s="14" t="s">
        <v>123</v>
      </c>
      <c r="E2763" s="15" t="s">
        <v>27</v>
      </c>
      <c r="F2763" s="16"/>
      <c r="G2763" s="17"/>
      <c r="H2763" s="17"/>
    </row>
    <row r="2764" spans="1:8" x14ac:dyDescent="0.25">
      <c r="A2764" s="35">
        <v>464279</v>
      </c>
      <c r="B2764" s="35" t="s">
        <v>4891</v>
      </c>
      <c r="C2764" s="35" t="s">
        <v>6008</v>
      </c>
      <c r="D2764" s="72"/>
      <c r="E2764" s="72"/>
      <c r="F2764" s="78"/>
      <c r="G2764" s="72"/>
      <c r="H2764" s="72"/>
    </row>
    <row r="2765" spans="1:8" x14ac:dyDescent="0.25">
      <c r="A2765" s="30">
        <v>463531</v>
      </c>
      <c r="B2765" s="30" t="s">
        <v>4891</v>
      </c>
      <c r="C2765" s="30" t="s">
        <v>5422</v>
      </c>
      <c r="D2765" s="72"/>
      <c r="E2765" s="72"/>
      <c r="F2765" s="78"/>
      <c r="G2765" s="72"/>
      <c r="H2765" s="72"/>
    </row>
    <row r="2766" spans="1:8" x14ac:dyDescent="0.25">
      <c r="A2766" s="30">
        <v>463532</v>
      </c>
      <c r="B2766" s="30" t="s">
        <v>4891</v>
      </c>
      <c r="C2766" s="30" t="s">
        <v>5423</v>
      </c>
      <c r="D2766" s="72"/>
      <c r="E2766" s="72"/>
      <c r="F2766" s="78"/>
      <c r="G2766" s="72"/>
      <c r="H2766" s="72"/>
    </row>
    <row r="2767" spans="1:8" s="22" customFormat="1" x14ac:dyDescent="0.25">
      <c r="A2767" s="14">
        <v>209700</v>
      </c>
      <c r="B2767" s="14" t="s">
        <v>19</v>
      </c>
      <c r="C2767" s="14" t="s">
        <v>2282</v>
      </c>
      <c r="D2767" s="14" t="s">
        <v>657</v>
      </c>
      <c r="E2767" s="15" t="s">
        <v>22</v>
      </c>
      <c r="F2767" s="16"/>
      <c r="G2767" s="17"/>
      <c r="H2767" s="17"/>
    </row>
    <row r="2768" spans="1:8" x14ac:dyDescent="0.25">
      <c r="A2768" s="30">
        <v>463533</v>
      </c>
      <c r="B2768" s="30" t="s">
        <v>4891</v>
      </c>
      <c r="C2768" s="30" t="s">
        <v>5424</v>
      </c>
      <c r="D2768" s="72"/>
      <c r="E2768" s="72"/>
      <c r="F2768" s="78"/>
      <c r="G2768" s="72"/>
      <c r="H2768" s="72"/>
    </row>
    <row r="2769" spans="1:8" x14ac:dyDescent="0.25">
      <c r="A2769" s="30">
        <v>463534</v>
      </c>
      <c r="B2769" s="30" t="s">
        <v>4891</v>
      </c>
      <c r="C2769" s="30" t="s">
        <v>5425</v>
      </c>
      <c r="D2769" s="72"/>
      <c r="E2769" s="72"/>
      <c r="F2769" s="78"/>
      <c r="G2769" s="72"/>
      <c r="H2769" s="72"/>
    </row>
    <row r="2770" spans="1:8" x14ac:dyDescent="0.25">
      <c r="A2770" s="35">
        <v>464280</v>
      </c>
      <c r="B2770" s="35" t="s">
        <v>4891</v>
      </c>
      <c r="C2770" s="35" t="s">
        <v>2284</v>
      </c>
      <c r="D2770" s="72"/>
      <c r="E2770" s="72"/>
      <c r="F2770" s="78"/>
      <c r="G2770" s="72"/>
      <c r="H2770" s="72"/>
    </row>
    <row r="2771" spans="1:8" x14ac:dyDescent="0.25">
      <c r="A2771" s="30">
        <v>463535</v>
      </c>
      <c r="B2771" s="30" t="s">
        <v>4891</v>
      </c>
      <c r="C2771" s="30" t="s">
        <v>5426</v>
      </c>
      <c r="D2771" s="72"/>
      <c r="E2771" s="72"/>
      <c r="F2771" s="78"/>
      <c r="G2771" s="72"/>
      <c r="H2771" s="72"/>
    </row>
    <row r="2772" spans="1:8" x14ac:dyDescent="0.25">
      <c r="A2772" s="14">
        <v>211700</v>
      </c>
      <c r="B2772" s="14" t="s">
        <v>604</v>
      </c>
      <c r="C2772" s="14" t="s">
        <v>2304</v>
      </c>
      <c r="D2772" s="14" t="s">
        <v>2284</v>
      </c>
      <c r="E2772" s="15" t="s">
        <v>22</v>
      </c>
      <c r="F2772" s="16"/>
      <c r="G2772" s="17"/>
      <c r="H2772" s="17"/>
    </row>
    <row r="2773" spans="1:8" x14ac:dyDescent="0.25">
      <c r="A2773" s="14">
        <v>209900</v>
      </c>
      <c r="B2773" s="14" t="s">
        <v>19</v>
      </c>
      <c r="C2773" s="14" t="s">
        <v>2283</v>
      </c>
      <c r="D2773" s="14" t="s">
        <v>2284</v>
      </c>
      <c r="E2773" s="15" t="s">
        <v>22</v>
      </c>
      <c r="F2773" s="16"/>
      <c r="G2773" s="17"/>
      <c r="H2773" s="17"/>
    </row>
    <row r="2774" spans="1:8" x14ac:dyDescent="0.25">
      <c r="A2774" s="14">
        <v>210000</v>
      </c>
      <c r="B2774" s="14" t="s">
        <v>19</v>
      </c>
      <c r="C2774" s="14" t="s">
        <v>2285</v>
      </c>
      <c r="D2774" s="14" t="s">
        <v>2284</v>
      </c>
      <c r="E2774" s="15" t="s">
        <v>27</v>
      </c>
      <c r="F2774" s="16"/>
      <c r="G2774" s="17"/>
      <c r="H2774" s="17"/>
    </row>
    <row r="2775" spans="1:8" x14ac:dyDescent="0.25">
      <c r="A2775" s="14">
        <v>210100</v>
      </c>
      <c r="B2775" s="14" t="s">
        <v>19</v>
      </c>
      <c r="C2775" s="14" t="s">
        <v>2286</v>
      </c>
      <c r="D2775" s="14" t="s">
        <v>2284</v>
      </c>
      <c r="E2775" s="15" t="s">
        <v>22</v>
      </c>
      <c r="F2775" s="16"/>
      <c r="G2775" s="17"/>
      <c r="H2775" s="17"/>
    </row>
    <row r="2776" spans="1:8" x14ac:dyDescent="0.25">
      <c r="A2776" s="14">
        <v>210250</v>
      </c>
      <c r="B2776" s="14" t="s">
        <v>19</v>
      </c>
      <c r="C2776" s="14" t="s">
        <v>2287</v>
      </c>
      <c r="D2776" s="14" t="s">
        <v>2284</v>
      </c>
      <c r="E2776" s="15" t="s">
        <v>27</v>
      </c>
      <c r="F2776" s="16"/>
      <c r="G2776" s="17"/>
      <c r="H2776" s="17"/>
    </row>
    <row r="2777" spans="1:8" x14ac:dyDescent="0.25">
      <c r="A2777" s="14">
        <v>210400</v>
      </c>
      <c r="B2777" s="14" t="s">
        <v>19</v>
      </c>
      <c r="C2777" s="14" t="s">
        <v>2288</v>
      </c>
      <c r="D2777" s="14" t="s">
        <v>2284</v>
      </c>
      <c r="E2777" s="15" t="s">
        <v>27</v>
      </c>
      <c r="F2777" s="16"/>
      <c r="G2777" s="17"/>
      <c r="H2777" s="17"/>
    </row>
    <row r="2778" spans="1:8" x14ac:dyDescent="0.25">
      <c r="A2778" s="14">
        <v>210500</v>
      </c>
      <c r="B2778" s="14" t="s">
        <v>19</v>
      </c>
      <c r="C2778" s="14" t="s">
        <v>2289</v>
      </c>
      <c r="D2778" s="14" t="s">
        <v>2284</v>
      </c>
      <c r="E2778" s="15" t="s">
        <v>22</v>
      </c>
      <c r="F2778" s="16"/>
      <c r="G2778" s="17"/>
      <c r="H2778" s="17"/>
    </row>
    <row r="2779" spans="1:8" x14ac:dyDescent="0.25">
      <c r="A2779" s="14">
        <v>210600</v>
      </c>
      <c r="B2779" s="14" t="s">
        <v>19</v>
      </c>
      <c r="C2779" s="14" t="s">
        <v>2290</v>
      </c>
      <c r="D2779" s="14" t="s">
        <v>2284</v>
      </c>
      <c r="E2779" s="15" t="s">
        <v>22</v>
      </c>
      <c r="F2779" s="16"/>
      <c r="G2779" s="17"/>
      <c r="H2779" s="17"/>
    </row>
    <row r="2780" spans="1:8" x14ac:dyDescent="0.25">
      <c r="A2780" s="14">
        <v>210695</v>
      </c>
      <c r="B2780" s="14" t="s">
        <v>19</v>
      </c>
      <c r="C2780" s="14" t="s">
        <v>2291</v>
      </c>
      <c r="D2780" s="14" t="s">
        <v>2284</v>
      </c>
      <c r="E2780" s="15" t="s">
        <v>22</v>
      </c>
      <c r="F2780" s="16"/>
      <c r="G2780" s="17"/>
      <c r="H2780" s="17"/>
    </row>
    <row r="2781" spans="1:8" x14ac:dyDescent="0.25">
      <c r="A2781" s="14">
        <v>210700</v>
      </c>
      <c r="B2781" s="14" t="s">
        <v>55</v>
      </c>
      <c r="C2781" s="14" t="s">
        <v>2292</v>
      </c>
      <c r="D2781" s="14" t="s">
        <v>2284</v>
      </c>
      <c r="E2781" s="15" t="s">
        <v>22</v>
      </c>
      <c r="F2781" s="16"/>
      <c r="G2781" s="17" t="s">
        <v>2291</v>
      </c>
      <c r="H2781" s="17">
        <v>210695</v>
      </c>
    </row>
    <row r="2782" spans="1:8" x14ac:dyDescent="0.25">
      <c r="A2782" s="14">
        <v>210800</v>
      </c>
      <c r="B2782" s="14" t="s">
        <v>55</v>
      </c>
      <c r="C2782" s="14" t="s">
        <v>2293</v>
      </c>
      <c r="D2782" s="14" t="s">
        <v>2284</v>
      </c>
      <c r="E2782" s="15" t="s">
        <v>22</v>
      </c>
      <c r="F2782" s="16"/>
      <c r="G2782" s="17" t="s">
        <v>2291</v>
      </c>
      <c r="H2782" s="17">
        <v>210695</v>
      </c>
    </row>
    <row r="2783" spans="1:8" x14ac:dyDescent="0.25">
      <c r="A2783" s="14">
        <v>210850</v>
      </c>
      <c r="B2783" s="14" t="s">
        <v>19</v>
      </c>
      <c r="C2783" s="14" t="s">
        <v>2294</v>
      </c>
      <c r="D2783" s="14" t="s">
        <v>2284</v>
      </c>
      <c r="E2783" s="15" t="s">
        <v>27</v>
      </c>
      <c r="F2783" s="16"/>
      <c r="G2783" s="17"/>
      <c r="H2783" s="17"/>
    </row>
    <row r="2784" spans="1:8" x14ac:dyDescent="0.25">
      <c r="A2784" s="14">
        <v>210900</v>
      </c>
      <c r="B2784" s="14" t="s">
        <v>19</v>
      </c>
      <c r="C2784" s="14" t="s">
        <v>2295</v>
      </c>
      <c r="D2784" s="14" t="s">
        <v>2284</v>
      </c>
      <c r="E2784" s="15" t="s">
        <v>22</v>
      </c>
      <c r="F2784" s="16"/>
      <c r="G2784" s="17"/>
      <c r="H2784" s="17"/>
    </row>
    <row r="2785" spans="1:8" x14ac:dyDescent="0.25">
      <c r="A2785" s="14">
        <v>211000</v>
      </c>
      <c r="B2785" s="14" t="s">
        <v>19</v>
      </c>
      <c r="C2785" s="14" t="s">
        <v>2296</v>
      </c>
      <c r="D2785" s="14" t="s">
        <v>2284</v>
      </c>
      <c r="E2785" s="15"/>
      <c r="F2785" s="16" t="s">
        <v>53</v>
      </c>
      <c r="G2785" s="17"/>
      <c r="H2785" s="17"/>
    </row>
    <row r="2786" spans="1:8" x14ac:dyDescent="0.25">
      <c r="A2786" s="14">
        <v>211050</v>
      </c>
      <c r="B2786" s="14" t="s">
        <v>19</v>
      </c>
      <c r="C2786" s="14" t="s">
        <v>2297</v>
      </c>
      <c r="D2786" s="14" t="s">
        <v>2284</v>
      </c>
      <c r="E2786" s="15" t="s">
        <v>22</v>
      </c>
      <c r="F2786" s="16"/>
      <c r="G2786" s="17"/>
      <c r="H2786" s="17"/>
    </row>
    <row r="2787" spans="1:8" x14ac:dyDescent="0.25">
      <c r="A2787" s="14">
        <v>211100</v>
      </c>
      <c r="B2787" s="14" t="s">
        <v>55</v>
      </c>
      <c r="C2787" s="14" t="s">
        <v>2298</v>
      </c>
      <c r="D2787" s="14" t="s">
        <v>2284</v>
      </c>
      <c r="E2787" s="15" t="s">
        <v>22</v>
      </c>
      <c r="F2787" s="16"/>
      <c r="G2787" s="17" t="s">
        <v>2297</v>
      </c>
      <c r="H2787" s="17">
        <v>211050</v>
      </c>
    </row>
    <row r="2788" spans="1:8" x14ac:dyDescent="0.25">
      <c r="A2788" s="14">
        <v>211200</v>
      </c>
      <c r="B2788" s="14" t="s">
        <v>55</v>
      </c>
      <c r="C2788" s="14" t="s">
        <v>2299</v>
      </c>
      <c r="D2788" s="14" t="s">
        <v>2284</v>
      </c>
      <c r="E2788" s="15" t="s">
        <v>22</v>
      </c>
      <c r="F2788" s="16"/>
      <c r="G2788" s="17" t="s">
        <v>2297</v>
      </c>
      <c r="H2788" s="17">
        <v>211050</v>
      </c>
    </row>
    <row r="2789" spans="1:8" x14ac:dyDescent="0.25">
      <c r="A2789" s="14">
        <v>211300</v>
      </c>
      <c r="B2789" s="14" t="s">
        <v>19</v>
      </c>
      <c r="C2789" s="14" t="s">
        <v>2300</v>
      </c>
      <c r="D2789" s="14" t="s">
        <v>2284</v>
      </c>
      <c r="E2789" s="15" t="s">
        <v>22</v>
      </c>
      <c r="F2789" s="16"/>
      <c r="G2789" s="17"/>
      <c r="H2789" s="17"/>
    </row>
    <row r="2790" spans="1:8" x14ac:dyDescent="0.25">
      <c r="A2790" s="14">
        <v>211400</v>
      </c>
      <c r="B2790" s="14" t="s">
        <v>19</v>
      </c>
      <c r="C2790" s="14" t="s">
        <v>2301</v>
      </c>
      <c r="D2790" s="14" t="s">
        <v>2284</v>
      </c>
      <c r="E2790" s="15" t="s">
        <v>22</v>
      </c>
      <c r="F2790" s="16"/>
      <c r="G2790" s="17"/>
      <c r="H2790" s="17"/>
    </row>
    <row r="2791" spans="1:8" x14ac:dyDescent="0.25">
      <c r="A2791" s="18">
        <v>211450</v>
      </c>
      <c r="B2791" s="18" t="s">
        <v>66</v>
      </c>
      <c r="C2791" s="18" t="s">
        <v>2302</v>
      </c>
      <c r="D2791" s="18" t="s">
        <v>2284</v>
      </c>
      <c r="E2791" s="19" t="s">
        <v>22</v>
      </c>
      <c r="F2791" s="20"/>
      <c r="G2791" s="21" t="s">
        <v>2301</v>
      </c>
      <c r="H2791" s="21">
        <v>211400</v>
      </c>
    </row>
    <row r="2792" spans="1:8" x14ac:dyDescent="0.25">
      <c r="A2792" s="14">
        <v>211500</v>
      </c>
      <c r="B2792" s="14" t="s">
        <v>19</v>
      </c>
      <c r="C2792" s="14" t="s">
        <v>2303</v>
      </c>
      <c r="D2792" s="14" t="s">
        <v>2284</v>
      </c>
      <c r="E2792" s="15" t="s">
        <v>22</v>
      </c>
      <c r="F2792" s="16"/>
      <c r="G2792" s="17"/>
      <c r="H2792" s="17"/>
    </row>
    <row r="2793" spans="1:8" x14ac:dyDescent="0.25">
      <c r="A2793" s="30">
        <v>463536</v>
      </c>
      <c r="B2793" s="30" t="s">
        <v>4891</v>
      </c>
      <c r="C2793" s="30" t="s">
        <v>5427</v>
      </c>
      <c r="D2793" s="72"/>
      <c r="E2793" s="72"/>
      <c r="F2793" s="78"/>
      <c r="G2793" s="72"/>
      <c r="H2793" s="72"/>
    </row>
    <row r="2794" spans="1:8" s="22" customFormat="1" x14ac:dyDescent="0.25">
      <c r="A2794" s="14">
        <v>211800</v>
      </c>
      <c r="B2794" s="14" t="s">
        <v>19</v>
      </c>
      <c r="C2794" s="14" t="s">
        <v>2305</v>
      </c>
      <c r="D2794" s="14" t="s">
        <v>46</v>
      </c>
      <c r="E2794" s="15"/>
      <c r="F2794" s="16" t="s">
        <v>53</v>
      </c>
      <c r="G2794" s="17"/>
      <c r="H2794" s="17"/>
    </row>
    <row r="2795" spans="1:8" x14ac:dyDescent="0.25">
      <c r="A2795" s="14">
        <v>211900</v>
      </c>
      <c r="B2795" s="14" t="s">
        <v>19</v>
      </c>
      <c r="C2795" s="14" t="s">
        <v>2306</v>
      </c>
      <c r="D2795" s="14" t="s">
        <v>46</v>
      </c>
      <c r="E2795" s="15" t="s">
        <v>22</v>
      </c>
      <c r="F2795" s="16"/>
      <c r="G2795" s="17"/>
      <c r="H2795" s="17"/>
    </row>
    <row r="2796" spans="1:8" x14ac:dyDescent="0.25">
      <c r="A2796" s="14">
        <v>212000</v>
      </c>
      <c r="B2796" s="14" t="s">
        <v>19</v>
      </c>
      <c r="C2796" s="14" t="s">
        <v>2307</v>
      </c>
      <c r="D2796" s="14" t="s">
        <v>46</v>
      </c>
      <c r="E2796" s="15" t="s">
        <v>22</v>
      </c>
      <c r="F2796" s="16"/>
      <c r="G2796" s="17"/>
      <c r="H2796" s="17"/>
    </row>
    <row r="2797" spans="1:8" x14ac:dyDescent="0.25">
      <c r="A2797" s="14">
        <v>212100</v>
      </c>
      <c r="B2797" s="14" t="s">
        <v>19</v>
      </c>
      <c r="C2797" s="14" t="s">
        <v>2308</v>
      </c>
      <c r="D2797" s="14" t="s">
        <v>46</v>
      </c>
      <c r="E2797" s="15" t="s">
        <v>22</v>
      </c>
      <c r="F2797" s="16"/>
      <c r="G2797" s="17"/>
      <c r="H2797" s="17"/>
    </row>
    <row r="2798" spans="1:8" x14ac:dyDescent="0.25">
      <c r="A2798" s="14">
        <v>212200</v>
      </c>
      <c r="B2798" s="14" t="s">
        <v>19</v>
      </c>
      <c r="C2798" s="14" t="s">
        <v>2309</v>
      </c>
      <c r="D2798" s="14" t="s">
        <v>46</v>
      </c>
      <c r="E2798" s="15" t="s">
        <v>22</v>
      </c>
      <c r="F2798" s="16"/>
      <c r="G2798" s="17"/>
      <c r="H2798" s="17"/>
    </row>
    <row r="2799" spans="1:8" x14ac:dyDescent="0.25">
      <c r="A2799" s="30">
        <v>463537</v>
      </c>
      <c r="B2799" s="30" t="s">
        <v>4891</v>
      </c>
      <c r="C2799" s="30" t="s">
        <v>5428</v>
      </c>
      <c r="D2799" s="72"/>
      <c r="E2799" s="72"/>
      <c r="F2799" s="78"/>
      <c r="G2799" s="72"/>
      <c r="H2799" s="72"/>
    </row>
    <row r="2800" spans="1:8" x14ac:dyDescent="0.25">
      <c r="A2800" s="14">
        <v>212400</v>
      </c>
      <c r="B2800" s="14" t="s">
        <v>19</v>
      </c>
      <c r="C2800" s="14" t="s">
        <v>2310</v>
      </c>
      <c r="D2800" s="14" t="s">
        <v>78</v>
      </c>
      <c r="E2800" s="15" t="s">
        <v>22</v>
      </c>
      <c r="F2800" s="16"/>
      <c r="G2800" s="17"/>
      <c r="H2800" s="17"/>
    </row>
    <row r="2801" spans="1:8" x14ac:dyDescent="0.25">
      <c r="A2801" s="30">
        <v>463538</v>
      </c>
      <c r="B2801" s="30" t="s">
        <v>4891</v>
      </c>
      <c r="C2801" s="30" t="s">
        <v>5429</v>
      </c>
      <c r="D2801" s="72"/>
      <c r="E2801" s="72"/>
      <c r="F2801" s="78"/>
      <c r="G2801" s="72"/>
      <c r="H2801" s="72"/>
    </row>
    <row r="2802" spans="1:8" x14ac:dyDescent="0.25">
      <c r="A2802" s="14">
        <v>212500</v>
      </c>
      <c r="B2802" s="14" t="s">
        <v>19</v>
      </c>
      <c r="C2802" s="14" t="s">
        <v>2311</v>
      </c>
      <c r="D2802" s="14" t="s">
        <v>123</v>
      </c>
      <c r="E2802" s="15" t="s">
        <v>22</v>
      </c>
      <c r="F2802" s="16"/>
      <c r="G2802" s="17"/>
      <c r="H2802" s="17"/>
    </row>
    <row r="2803" spans="1:8" x14ac:dyDescent="0.25">
      <c r="A2803" s="14">
        <v>212600</v>
      </c>
      <c r="B2803" s="14" t="s">
        <v>19</v>
      </c>
      <c r="C2803" s="14" t="s">
        <v>2312</v>
      </c>
      <c r="D2803" s="14" t="s">
        <v>123</v>
      </c>
      <c r="E2803" s="15" t="s">
        <v>22</v>
      </c>
      <c r="F2803" s="16"/>
      <c r="G2803" s="17"/>
      <c r="H2803" s="17"/>
    </row>
    <row r="2804" spans="1:8" x14ac:dyDescent="0.25">
      <c r="A2804" s="14">
        <v>212900</v>
      </c>
      <c r="B2804" s="14" t="s">
        <v>19</v>
      </c>
      <c r="C2804" s="14" t="s">
        <v>2313</v>
      </c>
      <c r="D2804" s="14" t="s">
        <v>123</v>
      </c>
      <c r="E2804" s="15" t="s">
        <v>22</v>
      </c>
      <c r="F2804" s="16"/>
      <c r="G2804" s="17"/>
      <c r="H2804" s="17"/>
    </row>
    <row r="2805" spans="1:8" x14ac:dyDescent="0.25">
      <c r="A2805" s="14">
        <v>213000</v>
      </c>
      <c r="B2805" s="14" t="s">
        <v>19</v>
      </c>
      <c r="C2805" s="14" t="s">
        <v>2314</v>
      </c>
      <c r="D2805" s="14" t="s">
        <v>123</v>
      </c>
      <c r="E2805" s="15" t="s">
        <v>22</v>
      </c>
      <c r="F2805" s="16"/>
      <c r="G2805" s="17"/>
      <c r="H2805" s="17"/>
    </row>
    <row r="2806" spans="1:8" x14ac:dyDescent="0.25">
      <c r="A2806" s="14">
        <v>213100</v>
      </c>
      <c r="B2806" s="14" t="s">
        <v>19</v>
      </c>
      <c r="C2806" s="14" t="s">
        <v>2315</v>
      </c>
      <c r="D2806" s="14" t="s">
        <v>123</v>
      </c>
      <c r="E2806" s="15" t="s">
        <v>27</v>
      </c>
      <c r="F2806" s="16"/>
      <c r="G2806" s="17"/>
      <c r="H2806" s="17"/>
    </row>
    <row r="2807" spans="1:8" x14ac:dyDescent="0.25">
      <c r="A2807" s="14">
        <v>213200</v>
      </c>
      <c r="B2807" s="14" t="s">
        <v>19</v>
      </c>
      <c r="C2807" s="14" t="s">
        <v>2316</v>
      </c>
      <c r="D2807" s="14" t="s">
        <v>123</v>
      </c>
      <c r="E2807" s="15" t="s">
        <v>27</v>
      </c>
      <c r="F2807" s="16"/>
      <c r="G2807" s="17"/>
      <c r="H2807" s="17"/>
    </row>
    <row r="2808" spans="1:8" x14ac:dyDescent="0.25">
      <c r="A2808" s="30">
        <v>463539</v>
      </c>
      <c r="B2808" s="30" t="s">
        <v>4891</v>
      </c>
      <c r="C2808" s="30" t="s">
        <v>5430</v>
      </c>
      <c r="D2808" s="72"/>
      <c r="E2808" s="72"/>
      <c r="F2808" s="78"/>
      <c r="G2808" s="72"/>
      <c r="H2808" s="72"/>
    </row>
    <row r="2809" spans="1:8" s="22" customFormat="1" x14ac:dyDescent="0.25">
      <c r="A2809" s="14">
        <v>213300</v>
      </c>
      <c r="B2809" s="14" t="s">
        <v>19</v>
      </c>
      <c r="C2809" s="14" t="s">
        <v>2317</v>
      </c>
      <c r="D2809" s="14" t="s">
        <v>2318</v>
      </c>
      <c r="E2809" s="15" t="s">
        <v>22</v>
      </c>
      <c r="F2809" s="16"/>
      <c r="G2809" s="17"/>
      <c r="H2809" s="17"/>
    </row>
    <row r="2810" spans="1:8" x14ac:dyDescent="0.25">
      <c r="A2810" s="30">
        <v>463540</v>
      </c>
      <c r="B2810" s="30" t="s">
        <v>4891</v>
      </c>
      <c r="C2810" s="30" t="s">
        <v>5431</v>
      </c>
      <c r="D2810" s="72"/>
      <c r="E2810" s="72"/>
      <c r="F2810" s="78"/>
      <c r="G2810" s="72"/>
      <c r="H2810" s="72"/>
    </row>
    <row r="2811" spans="1:8" x14ac:dyDescent="0.25">
      <c r="A2811" s="14">
        <v>213400</v>
      </c>
      <c r="B2811" s="14" t="s">
        <v>19</v>
      </c>
      <c r="C2811" s="14" t="s">
        <v>2319</v>
      </c>
      <c r="D2811" s="14" t="s">
        <v>137</v>
      </c>
      <c r="E2811" s="15" t="s">
        <v>22</v>
      </c>
      <c r="F2811" s="16"/>
      <c r="G2811" s="17"/>
      <c r="H2811" s="17"/>
    </row>
    <row r="2812" spans="1:8" x14ac:dyDescent="0.25">
      <c r="A2812" s="30">
        <v>463541</v>
      </c>
      <c r="B2812" s="30" t="s">
        <v>4891</v>
      </c>
      <c r="C2812" s="30" t="s">
        <v>5432</v>
      </c>
      <c r="D2812" s="72"/>
      <c r="E2812" s="72"/>
      <c r="F2812" s="78"/>
      <c r="G2812" s="72"/>
      <c r="H2812" s="72"/>
    </row>
    <row r="2813" spans="1:8" x14ac:dyDescent="0.25">
      <c r="A2813" s="14">
        <v>213500</v>
      </c>
      <c r="B2813" s="14" t="s">
        <v>19</v>
      </c>
      <c r="C2813" s="14" t="s">
        <v>2320</v>
      </c>
      <c r="D2813" s="14" t="s">
        <v>2321</v>
      </c>
      <c r="E2813" s="15" t="s">
        <v>27</v>
      </c>
      <c r="F2813" s="16"/>
      <c r="G2813" s="17"/>
      <c r="H2813" s="17"/>
    </row>
    <row r="2814" spans="1:8" x14ac:dyDescent="0.25">
      <c r="A2814" s="14">
        <v>213600</v>
      </c>
      <c r="B2814" s="14" t="s">
        <v>19</v>
      </c>
      <c r="C2814" s="14" t="s">
        <v>2322</v>
      </c>
      <c r="D2814" s="14" t="s">
        <v>2321</v>
      </c>
      <c r="E2814" s="15" t="s">
        <v>27</v>
      </c>
      <c r="F2814" s="16"/>
      <c r="G2814" s="17"/>
      <c r="H2814" s="17"/>
    </row>
    <row r="2815" spans="1:8" x14ac:dyDescent="0.25">
      <c r="A2815" s="14">
        <v>213700</v>
      </c>
      <c r="B2815" s="14" t="s">
        <v>19</v>
      </c>
      <c r="C2815" s="14" t="s">
        <v>2323</v>
      </c>
      <c r="D2815" s="14" t="s">
        <v>2321</v>
      </c>
      <c r="E2815" s="15" t="s">
        <v>22</v>
      </c>
      <c r="F2815" s="16"/>
      <c r="G2815" s="17"/>
      <c r="H2815" s="17"/>
    </row>
    <row r="2816" spans="1:8" x14ac:dyDescent="0.25">
      <c r="A2816" s="14">
        <v>213800</v>
      </c>
      <c r="B2816" s="14" t="s">
        <v>19</v>
      </c>
      <c r="C2816" s="14" t="s">
        <v>2324</v>
      </c>
      <c r="D2816" s="14" t="s">
        <v>2321</v>
      </c>
      <c r="E2816" s="15" t="s">
        <v>27</v>
      </c>
      <c r="F2816" s="16"/>
      <c r="G2816" s="17"/>
      <c r="H2816" s="17"/>
    </row>
    <row r="2817" spans="1:8" x14ac:dyDescent="0.25">
      <c r="A2817" s="30">
        <v>463542</v>
      </c>
      <c r="B2817" s="30" t="s">
        <v>4891</v>
      </c>
      <c r="C2817" s="30" t="s">
        <v>5433</v>
      </c>
      <c r="D2817" s="72"/>
      <c r="E2817" s="72"/>
      <c r="F2817" s="78"/>
      <c r="G2817" s="72"/>
      <c r="H2817" s="72"/>
    </row>
    <row r="2818" spans="1:8" x14ac:dyDescent="0.25">
      <c r="A2818" s="14">
        <v>214000</v>
      </c>
      <c r="B2818" s="14" t="s">
        <v>19</v>
      </c>
      <c r="C2818" s="14" t="s">
        <v>2325</v>
      </c>
      <c r="D2818" s="14" t="s">
        <v>46</v>
      </c>
      <c r="E2818" s="15" t="s">
        <v>22</v>
      </c>
      <c r="F2818" s="16"/>
      <c r="G2818" s="17"/>
      <c r="H2818" s="17"/>
    </row>
    <row r="2819" spans="1:8" x14ac:dyDescent="0.25">
      <c r="A2819" s="14">
        <v>214100</v>
      </c>
      <c r="B2819" s="14" t="s">
        <v>19</v>
      </c>
      <c r="C2819" s="14" t="s">
        <v>2326</v>
      </c>
      <c r="D2819" s="14" t="s">
        <v>46</v>
      </c>
      <c r="E2819" s="15" t="s">
        <v>22</v>
      </c>
      <c r="F2819" s="16"/>
      <c r="G2819" s="17"/>
      <c r="H2819" s="17"/>
    </row>
    <row r="2820" spans="1:8" x14ac:dyDescent="0.25">
      <c r="A2820" s="14">
        <v>214400</v>
      </c>
      <c r="B2820" s="14" t="s">
        <v>19</v>
      </c>
      <c r="C2820" s="14" t="s">
        <v>2327</v>
      </c>
      <c r="D2820" s="14" t="s">
        <v>46</v>
      </c>
      <c r="E2820" s="15" t="s">
        <v>24</v>
      </c>
      <c r="F2820" s="16"/>
      <c r="G2820" s="17"/>
      <c r="H2820" s="17"/>
    </row>
    <row r="2821" spans="1:8" x14ac:dyDescent="0.25">
      <c r="A2821" s="14">
        <v>214500</v>
      </c>
      <c r="B2821" s="14" t="s">
        <v>19</v>
      </c>
      <c r="C2821" s="14" t="s">
        <v>2328</v>
      </c>
      <c r="D2821" s="14" t="s">
        <v>46</v>
      </c>
      <c r="E2821" s="15" t="s">
        <v>22</v>
      </c>
      <c r="F2821" s="16"/>
      <c r="G2821" s="17"/>
      <c r="H2821" s="17"/>
    </row>
    <row r="2822" spans="1:8" x14ac:dyDescent="0.25">
      <c r="A2822" s="14">
        <v>214600</v>
      </c>
      <c r="B2822" s="14" t="s">
        <v>19</v>
      </c>
      <c r="C2822" s="14" t="s">
        <v>2329</v>
      </c>
      <c r="D2822" s="14" t="s">
        <v>46</v>
      </c>
      <c r="E2822" s="15" t="s">
        <v>22</v>
      </c>
      <c r="F2822" s="16"/>
      <c r="G2822" s="17"/>
      <c r="H2822" s="17"/>
    </row>
    <row r="2823" spans="1:8" x14ac:dyDescent="0.25">
      <c r="A2823" s="14">
        <v>214700</v>
      </c>
      <c r="B2823" s="14" t="s">
        <v>19</v>
      </c>
      <c r="C2823" s="14" t="s">
        <v>2330</v>
      </c>
      <c r="D2823" s="14" t="s">
        <v>46</v>
      </c>
      <c r="E2823" s="15"/>
      <c r="F2823" s="16" t="s">
        <v>53</v>
      </c>
      <c r="G2823" s="17"/>
      <c r="H2823" s="17"/>
    </row>
    <row r="2824" spans="1:8" x14ac:dyDescent="0.25">
      <c r="A2824" s="14">
        <v>214800</v>
      </c>
      <c r="B2824" s="14" t="s">
        <v>19</v>
      </c>
      <c r="C2824" s="14" t="s">
        <v>2331</v>
      </c>
      <c r="D2824" s="14" t="s">
        <v>46</v>
      </c>
      <c r="E2824" s="15" t="s">
        <v>22</v>
      </c>
      <c r="F2824" s="16"/>
      <c r="G2824" s="17"/>
      <c r="H2824" s="17"/>
    </row>
    <row r="2825" spans="1:8" x14ac:dyDescent="0.25">
      <c r="A2825" s="14">
        <v>214900</v>
      </c>
      <c r="B2825" s="14" t="s">
        <v>19</v>
      </c>
      <c r="C2825" s="14" t="s">
        <v>2332</v>
      </c>
      <c r="D2825" s="14" t="s">
        <v>46</v>
      </c>
      <c r="E2825" s="15" t="s">
        <v>22</v>
      </c>
      <c r="F2825" s="16"/>
      <c r="G2825" s="17"/>
      <c r="H2825" s="17"/>
    </row>
    <row r="2826" spans="1:8" x14ac:dyDescent="0.25">
      <c r="A2826" s="30">
        <v>463543</v>
      </c>
      <c r="B2826" s="30" t="s">
        <v>4891</v>
      </c>
      <c r="C2826" s="30" t="s">
        <v>5434</v>
      </c>
      <c r="D2826" s="72"/>
      <c r="E2826" s="72"/>
      <c r="F2826" s="78"/>
      <c r="G2826" s="72"/>
      <c r="H2826" s="72"/>
    </row>
    <row r="2827" spans="1:8" x14ac:dyDescent="0.25">
      <c r="A2827" s="14">
        <v>214960</v>
      </c>
      <c r="B2827" s="14" t="s">
        <v>19</v>
      </c>
      <c r="C2827" s="14" t="s">
        <v>2333</v>
      </c>
      <c r="D2827" s="14" t="s">
        <v>862</v>
      </c>
      <c r="E2827" s="15" t="s">
        <v>27</v>
      </c>
      <c r="F2827" s="16"/>
      <c r="G2827" s="17"/>
      <c r="H2827" s="17"/>
    </row>
    <row r="2828" spans="1:8" x14ac:dyDescent="0.25">
      <c r="A2828" s="35">
        <v>464281</v>
      </c>
      <c r="B2828" s="35" t="s">
        <v>4891</v>
      </c>
      <c r="C2828" s="35" t="s">
        <v>1395</v>
      </c>
      <c r="D2828" s="72"/>
      <c r="E2828" s="72"/>
      <c r="F2828" s="78"/>
      <c r="G2828" s="72"/>
      <c r="H2828" s="72"/>
    </row>
    <row r="2829" spans="1:8" x14ac:dyDescent="0.25">
      <c r="A2829" s="30">
        <v>463544</v>
      </c>
      <c r="B2829" s="30" t="s">
        <v>4891</v>
      </c>
      <c r="C2829" s="30" t="s">
        <v>5435</v>
      </c>
      <c r="D2829" s="72"/>
      <c r="E2829" s="72"/>
      <c r="F2829" s="78"/>
      <c r="G2829" s="72"/>
      <c r="H2829" s="72"/>
    </row>
    <row r="2830" spans="1:8" x14ac:dyDescent="0.25">
      <c r="A2830" s="14">
        <v>215905</v>
      </c>
      <c r="B2830" s="14" t="s">
        <v>604</v>
      </c>
      <c r="C2830" s="14" t="s">
        <v>2342</v>
      </c>
      <c r="D2830" s="14" t="s">
        <v>1395</v>
      </c>
      <c r="E2830" s="15" t="s">
        <v>107</v>
      </c>
      <c r="F2830" s="16"/>
      <c r="G2830" s="17"/>
      <c r="H2830" s="17"/>
    </row>
    <row r="2831" spans="1:8" x14ac:dyDescent="0.25">
      <c r="A2831" s="14">
        <v>215000</v>
      </c>
      <c r="B2831" s="14" t="s">
        <v>19</v>
      </c>
      <c r="C2831" s="14" t="s">
        <v>2334</v>
      </c>
      <c r="D2831" s="14" t="s">
        <v>1395</v>
      </c>
      <c r="E2831" s="15"/>
      <c r="F2831" s="16" t="s">
        <v>53</v>
      </c>
      <c r="G2831" s="17"/>
      <c r="H2831" s="17"/>
    </row>
    <row r="2832" spans="1:8" x14ac:dyDescent="0.25">
      <c r="A2832" s="14">
        <v>215100</v>
      </c>
      <c r="B2832" s="14" t="s">
        <v>19</v>
      </c>
      <c r="C2832" s="14" t="s">
        <v>2335</v>
      </c>
      <c r="D2832" s="14" t="s">
        <v>1395</v>
      </c>
      <c r="E2832" s="15" t="s">
        <v>27</v>
      </c>
      <c r="F2832" s="16"/>
      <c r="G2832" s="17"/>
      <c r="H2832" s="17"/>
    </row>
    <row r="2833" spans="1:8" x14ac:dyDescent="0.25">
      <c r="A2833" s="14">
        <v>215200</v>
      </c>
      <c r="B2833" s="14" t="s">
        <v>19</v>
      </c>
      <c r="C2833" s="14" t="s">
        <v>2336</v>
      </c>
      <c r="D2833" s="14" t="s">
        <v>1395</v>
      </c>
      <c r="E2833" s="15" t="s">
        <v>22</v>
      </c>
      <c r="F2833" s="16"/>
      <c r="G2833" s="17"/>
      <c r="H2833" s="17"/>
    </row>
    <row r="2834" spans="1:8" x14ac:dyDescent="0.25">
      <c r="A2834" s="14">
        <v>215300</v>
      </c>
      <c r="B2834" s="14" t="s">
        <v>19</v>
      </c>
      <c r="C2834" s="14" t="s">
        <v>2337</v>
      </c>
      <c r="D2834" s="14" t="s">
        <v>1395</v>
      </c>
      <c r="E2834" s="15" t="s">
        <v>27</v>
      </c>
      <c r="F2834" s="16"/>
      <c r="G2834" s="17"/>
      <c r="H2834" s="17"/>
    </row>
    <row r="2835" spans="1:8" x14ac:dyDescent="0.25">
      <c r="A2835" s="14">
        <v>215500</v>
      </c>
      <c r="B2835" s="14" t="s">
        <v>19</v>
      </c>
      <c r="C2835" s="14" t="s">
        <v>2338</v>
      </c>
      <c r="D2835" s="14" t="s">
        <v>1395</v>
      </c>
      <c r="E2835" s="15" t="s">
        <v>22</v>
      </c>
      <c r="F2835" s="16"/>
      <c r="G2835" s="17"/>
      <c r="H2835" s="17"/>
    </row>
    <row r="2836" spans="1:8" x14ac:dyDescent="0.25">
      <c r="A2836" s="14">
        <v>215600</v>
      </c>
      <c r="B2836" s="14" t="s">
        <v>19</v>
      </c>
      <c r="C2836" s="14" t="s">
        <v>2339</v>
      </c>
      <c r="D2836" s="14" t="s">
        <v>1395</v>
      </c>
      <c r="E2836" s="15" t="s">
        <v>22</v>
      </c>
      <c r="F2836" s="16"/>
      <c r="G2836" s="17"/>
      <c r="H2836" s="17"/>
    </row>
    <row r="2837" spans="1:8" x14ac:dyDescent="0.25">
      <c r="A2837" s="14">
        <v>215650</v>
      </c>
      <c r="B2837" s="14" t="s">
        <v>19</v>
      </c>
      <c r="C2837" s="14" t="s">
        <v>2340</v>
      </c>
      <c r="D2837" s="14" t="s">
        <v>1395</v>
      </c>
      <c r="E2837" s="15"/>
      <c r="F2837" s="16" t="s">
        <v>53</v>
      </c>
      <c r="G2837" s="17"/>
      <c r="H2837" s="17"/>
    </row>
    <row r="2838" spans="1:8" x14ac:dyDescent="0.25">
      <c r="A2838" s="14">
        <v>215700</v>
      </c>
      <c r="B2838" s="14" t="s">
        <v>19</v>
      </c>
      <c r="C2838" s="14" t="s">
        <v>2341</v>
      </c>
      <c r="D2838" s="14" t="s">
        <v>1395</v>
      </c>
      <c r="E2838" s="15" t="s">
        <v>27</v>
      </c>
      <c r="F2838" s="16"/>
      <c r="G2838" s="17"/>
      <c r="H2838" s="17"/>
    </row>
    <row r="2839" spans="1:8" x14ac:dyDescent="0.25">
      <c r="A2839" s="30">
        <v>463545</v>
      </c>
      <c r="B2839" s="30" t="s">
        <v>4891</v>
      </c>
      <c r="C2839" s="30" t="s">
        <v>5436</v>
      </c>
      <c r="D2839" s="72"/>
      <c r="E2839" s="72"/>
      <c r="F2839" s="78"/>
      <c r="G2839" s="72"/>
      <c r="H2839" s="72"/>
    </row>
    <row r="2840" spans="1:8" x14ac:dyDescent="0.25">
      <c r="A2840" s="14">
        <v>216200</v>
      </c>
      <c r="B2840" s="14" t="s">
        <v>19</v>
      </c>
      <c r="C2840" s="14" t="s">
        <v>2343</v>
      </c>
      <c r="D2840" s="14" t="s">
        <v>123</v>
      </c>
      <c r="E2840" s="15" t="s">
        <v>22</v>
      </c>
      <c r="F2840" s="16"/>
      <c r="G2840" s="17"/>
      <c r="H2840" s="17"/>
    </row>
    <row r="2841" spans="1:8" x14ac:dyDescent="0.25">
      <c r="A2841" s="35">
        <v>464282</v>
      </c>
      <c r="B2841" s="35" t="s">
        <v>4891</v>
      </c>
      <c r="C2841" s="35" t="s">
        <v>2348</v>
      </c>
      <c r="D2841" s="72"/>
      <c r="E2841" s="72"/>
      <c r="F2841" s="78"/>
      <c r="G2841" s="72"/>
      <c r="H2841" s="72"/>
    </row>
    <row r="2842" spans="1:8" x14ac:dyDescent="0.25">
      <c r="A2842" s="30">
        <v>463546</v>
      </c>
      <c r="B2842" s="30" t="s">
        <v>4891</v>
      </c>
      <c r="C2842" s="30" t="s">
        <v>5437</v>
      </c>
      <c r="D2842" s="72"/>
      <c r="E2842" s="72"/>
      <c r="F2842" s="78"/>
      <c r="G2842" s="72"/>
      <c r="H2842" s="72"/>
    </row>
    <row r="2843" spans="1:8" x14ac:dyDescent="0.25">
      <c r="A2843" s="14">
        <v>216500</v>
      </c>
      <c r="B2843" s="14" t="s">
        <v>19</v>
      </c>
      <c r="C2843" s="14" t="s">
        <v>2347</v>
      </c>
      <c r="D2843" s="14" t="s">
        <v>2348</v>
      </c>
      <c r="E2843" s="15" t="s">
        <v>22</v>
      </c>
      <c r="F2843" s="16"/>
      <c r="G2843" s="17"/>
      <c r="H2843" s="17"/>
    </row>
    <row r="2844" spans="1:8" x14ac:dyDescent="0.25">
      <c r="A2844" s="14">
        <v>216600</v>
      </c>
      <c r="B2844" s="14" t="s">
        <v>19</v>
      </c>
      <c r="C2844" s="14" t="s">
        <v>2349</v>
      </c>
      <c r="D2844" s="14" t="s">
        <v>2348</v>
      </c>
      <c r="E2844" s="15" t="s">
        <v>22</v>
      </c>
      <c r="F2844" s="16"/>
      <c r="G2844" s="17"/>
      <c r="H2844" s="17"/>
    </row>
    <row r="2845" spans="1:8" x14ac:dyDescent="0.25">
      <c r="A2845" s="30">
        <v>463547</v>
      </c>
      <c r="B2845" s="30" t="s">
        <v>4891</v>
      </c>
      <c r="C2845" s="30" t="s">
        <v>5438</v>
      </c>
      <c r="D2845" s="72"/>
      <c r="E2845" s="72"/>
      <c r="F2845" s="78"/>
      <c r="G2845" s="72"/>
      <c r="H2845" s="72"/>
    </row>
    <row r="2846" spans="1:8" x14ac:dyDescent="0.25">
      <c r="A2846" s="14">
        <v>216250</v>
      </c>
      <c r="B2846" s="14" t="s">
        <v>19</v>
      </c>
      <c r="C2846" s="14" t="s">
        <v>2344</v>
      </c>
      <c r="D2846" s="14" t="s">
        <v>729</v>
      </c>
      <c r="E2846" s="15"/>
      <c r="F2846" s="16" t="s">
        <v>53</v>
      </c>
      <c r="G2846" s="17"/>
      <c r="H2846" s="17"/>
    </row>
    <row r="2847" spans="1:8" x14ac:dyDescent="0.25">
      <c r="A2847" s="14">
        <v>216300</v>
      </c>
      <c r="B2847" s="14" t="s">
        <v>19</v>
      </c>
      <c r="C2847" s="14" t="s">
        <v>2345</v>
      </c>
      <c r="D2847" s="14" t="s">
        <v>729</v>
      </c>
      <c r="E2847" s="15" t="s">
        <v>22</v>
      </c>
      <c r="F2847" s="16"/>
      <c r="G2847" s="17"/>
      <c r="H2847" s="17"/>
    </row>
    <row r="2848" spans="1:8" x14ac:dyDescent="0.25">
      <c r="A2848" s="30">
        <v>463548</v>
      </c>
      <c r="B2848" s="30" t="s">
        <v>4891</v>
      </c>
      <c r="C2848" s="30" t="s">
        <v>5439</v>
      </c>
      <c r="D2848" s="72"/>
      <c r="E2848" s="72"/>
      <c r="F2848" s="78"/>
      <c r="G2848" s="72"/>
      <c r="H2848" s="72"/>
    </row>
    <row r="2849" spans="1:8" x14ac:dyDescent="0.25">
      <c r="A2849" s="14">
        <v>216400</v>
      </c>
      <c r="B2849" s="14" t="s">
        <v>19</v>
      </c>
      <c r="C2849" s="14" t="s">
        <v>2346</v>
      </c>
      <c r="D2849" s="14" t="s">
        <v>81</v>
      </c>
      <c r="E2849" s="15" t="s">
        <v>22</v>
      </c>
      <c r="F2849" s="16"/>
      <c r="G2849" s="17"/>
      <c r="H2849" s="17"/>
    </row>
    <row r="2850" spans="1:8" x14ac:dyDescent="0.25">
      <c r="A2850" s="30">
        <v>463549</v>
      </c>
      <c r="B2850" s="30" t="s">
        <v>4891</v>
      </c>
      <c r="C2850" s="30" t="s">
        <v>5440</v>
      </c>
      <c r="D2850" s="72"/>
      <c r="E2850" s="72"/>
      <c r="F2850" s="78"/>
      <c r="G2850" s="72"/>
      <c r="H2850" s="72"/>
    </row>
    <row r="2851" spans="1:8" x14ac:dyDescent="0.25">
      <c r="A2851" s="14">
        <v>216750</v>
      </c>
      <c r="B2851" s="14" t="s">
        <v>19</v>
      </c>
      <c r="C2851" s="14" t="s">
        <v>2350</v>
      </c>
      <c r="D2851" s="14" t="s">
        <v>46</v>
      </c>
      <c r="E2851" s="15" t="s">
        <v>27</v>
      </c>
      <c r="F2851" s="16"/>
      <c r="G2851" s="17"/>
      <c r="H2851" s="17"/>
    </row>
    <row r="2852" spans="1:8" x14ac:dyDescent="0.25">
      <c r="A2852" s="30">
        <v>463550</v>
      </c>
      <c r="B2852" s="30" t="s">
        <v>4891</v>
      </c>
      <c r="C2852" s="30" t="s">
        <v>5441</v>
      </c>
      <c r="D2852" s="72"/>
      <c r="E2852" s="72"/>
      <c r="F2852" s="78"/>
      <c r="G2852" s="72"/>
      <c r="H2852" s="72"/>
    </row>
    <row r="2853" spans="1:8" x14ac:dyDescent="0.25">
      <c r="A2853" s="14">
        <v>216800</v>
      </c>
      <c r="B2853" s="14" t="s">
        <v>19</v>
      </c>
      <c r="C2853" s="14" t="s">
        <v>2351</v>
      </c>
      <c r="D2853" s="14" t="s">
        <v>100</v>
      </c>
      <c r="E2853" s="15"/>
      <c r="F2853" s="16" t="s">
        <v>53</v>
      </c>
      <c r="G2853" s="17"/>
      <c r="H2853" s="17"/>
    </row>
    <row r="2854" spans="1:8" x14ac:dyDescent="0.25">
      <c r="A2854" s="14">
        <v>216900</v>
      </c>
      <c r="B2854" s="14" t="s">
        <v>19</v>
      </c>
      <c r="C2854" s="14" t="s">
        <v>2352</v>
      </c>
      <c r="D2854" s="14" t="s">
        <v>100</v>
      </c>
      <c r="E2854" s="15" t="s">
        <v>22</v>
      </c>
      <c r="F2854" s="16"/>
      <c r="G2854" s="17"/>
      <c r="H2854" s="17"/>
    </row>
    <row r="2855" spans="1:8" x14ac:dyDescent="0.25">
      <c r="A2855" s="30">
        <v>463551</v>
      </c>
      <c r="B2855" s="30" t="s">
        <v>4891</v>
      </c>
      <c r="C2855" s="30" t="s">
        <v>5442</v>
      </c>
      <c r="D2855" s="72"/>
      <c r="E2855" s="72"/>
      <c r="F2855" s="78"/>
      <c r="G2855" s="72"/>
      <c r="H2855" s="72"/>
    </row>
    <row r="2856" spans="1:8" x14ac:dyDescent="0.25">
      <c r="A2856" s="14">
        <v>217100</v>
      </c>
      <c r="B2856" s="14" t="s">
        <v>19</v>
      </c>
      <c r="C2856" s="14" t="s">
        <v>2353</v>
      </c>
      <c r="D2856" s="14" t="s">
        <v>1927</v>
      </c>
      <c r="E2856" s="15" t="s">
        <v>27</v>
      </c>
      <c r="F2856" s="16"/>
      <c r="G2856" s="17"/>
      <c r="H2856" s="17"/>
    </row>
    <row r="2857" spans="1:8" x14ac:dyDescent="0.25">
      <c r="A2857" s="14">
        <v>217200</v>
      </c>
      <c r="B2857" s="14" t="s">
        <v>19</v>
      </c>
      <c r="C2857" s="14" t="s">
        <v>2354</v>
      </c>
      <c r="D2857" s="14" t="s">
        <v>1927</v>
      </c>
      <c r="E2857" s="15" t="s">
        <v>27</v>
      </c>
      <c r="F2857" s="16"/>
      <c r="G2857" s="17"/>
      <c r="H2857" s="17"/>
    </row>
    <row r="2858" spans="1:8" x14ac:dyDescent="0.25">
      <c r="A2858" s="14">
        <v>217300</v>
      </c>
      <c r="B2858" s="14" t="s">
        <v>19</v>
      </c>
      <c r="C2858" s="14" t="s">
        <v>2355</v>
      </c>
      <c r="D2858" s="14" t="s">
        <v>1927</v>
      </c>
      <c r="E2858" s="15" t="s">
        <v>24</v>
      </c>
      <c r="F2858" s="16"/>
      <c r="G2858" s="17"/>
      <c r="H2858" s="17"/>
    </row>
    <row r="2859" spans="1:8" s="22" customFormat="1" x14ac:dyDescent="0.25">
      <c r="A2859" s="30">
        <v>463552</v>
      </c>
      <c r="B2859" s="30" t="s">
        <v>4891</v>
      </c>
      <c r="C2859" s="30" t="s">
        <v>5443</v>
      </c>
      <c r="D2859" s="72"/>
      <c r="E2859" s="72"/>
      <c r="F2859" s="78"/>
      <c r="G2859" s="72"/>
      <c r="H2859" s="72"/>
    </row>
    <row r="2860" spans="1:8" x14ac:dyDescent="0.25">
      <c r="A2860" s="14">
        <v>217430</v>
      </c>
      <c r="B2860" s="14" t="s">
        <v>19</v>
      </c>
      <c r="C2860" s="14" t="s">
        <v>2356</v>
      </c>
      <c r="D2860" s="14" t="s">
        <v>1360</v>
      </c>
      <c r="E2860" s="15"/>
      <c r="F2860" s="16" t="s">
        <v>53</v>
      </c>
      <c r="G2860" s="17"/>
      <c r="H2860" s="17"/>
    </row>
    <row r="2861" spans="1:8" x14ac:dyDescent="0.25">
      <c r="A2861" s="18">
        <v>217460</v>
      </c>
      <c r="B2861" s="18" t="s">
        <v>66</v>
      </c>
      <c r="C2861" s="18" t="s">
        <v>2357</v>
      </c>
      <c r="D2861" s="18" t="s">
        <v>1360</v>
      </c>
      <c r="E2861" s="19"/>
      <c r="F2861" s="20" t="s">
        <v>53</v>
      </c>
      <c r="G2861" s="21" t="s">
        <v>2356</v>
      </c>
      <c r="H2861" s="21">
        <v>217430</v>
      </c>
    </row>
    <row r="2862" spans="1:8" x14ac:dyDescent="0.25">
      <c r="A2862" s="35">
        <v>464283</v>
      </c>
      <c r="B2862" s="35" t="s">
        <v>4891</v>
      </c>
      <c r="C2862" s="35" t="s">
        <v>2359</v>
      </c>
      <c r="D2862" s="72"/>
      <c r="E2862" s="72"/>
      <c r="F2862" s="78"/>
      <c r="G2862" s="72"/>
      <c r="H2862" s="72"/>
    </row>
    <row r="2863" spans="1:8" x14ac:dyDescent="0.25">
      <c r="A2863" s="30">
        <v>463553</v>
      </c>
      <c r="B2863" s="30" t="s">
        <v>4891</v>
      </c>
      <c r="C2863" s="30" t="s">
        <v>5444</v>
      </c>
      <c r="D2863" s="72"/>
      <c r="E2863" s="72"/>
      <c r="F2863" s="78"/>
      <c r="G2863" s="72"/>
      <c r="H2863" s="72"/>
    </row>
    <row r="2864" spans="1:8" x14ac:dyDescent="0.25">
      <c r="A2864" s="14">
        <v>217500</v>
      </c>
      <c r="B2864" s="14" t="s">
        <v>19</v>
      </c>
      <c r="C2864" s="14" t="s">
        <v>2358</v>
      </c>
      <c r="D2864" s="14" t="s">
        <v>2359</v>
      </c>
      <c r="E2864" s="15" t="s">
        <v>107</v>
      </c>
      <c r="F2864" s="16"/>
      <c r="G2864" s="17"/>
      <c r="H2864" s="17"/>
    </row>
    <row r="2865" spans="1:8" x14ac:dyDescent="0.25">
      <c r="A2865" s="35">
        <v>464284</v>
      </c>
      <c r="B2865" s="35" t="s">
        <v>4891</v>
      </c>
      <c r="C2865" s="35" t="s">
        <v>2361</v>
      </c>
      <c r="D2865" s="72"/>
      <c r="E2865" s="72"/>
      <c r="F2865" s="78"/>
      <c r="G2865" s="72"/>
      <c r="H2865" s="72"/>
    </row>
    <row r="2866" spans="1:8" x14ac:dyDescent="0.25">
      <c r="A2866" s="35">
        <v>464285</v>
      </c>
      <c r="B2866" s="35" t="s">
        <v>4891</v>
      </c>
      <c r="C2866" s="35" t="s">
        <v>4424</v>
      </c>
      <c r="D2866" s="72"/>
      <c r="E2866" s="72"/>
      <c r="F2866" s="78"/>
      <c r="G2866" s="72"/>
      <c r="H2866" s="72"/>
    </row>
    <row r="2867" spans="1:8" x14ac:dyDescent="0.25">
      <c r="A2867" s="30">
        <v>463554</v>
      </c>
      <c r="B2867" s="30" t="s">
        <v>4891</v>
      </c>
      <c r="C2867" s="30" t="s">
        <v>5445</v>
      </c>
      <c r="D2867" s="72"/>
      <c r="E2867" s="72"/>
      <c r="F2867" s="78"/>
      <c r="G2867" s="72"/>
      <c r="H2867" s="72"/>
    </row>
    <row r="2868" spans="1:8" x14ac:dyDescent="0.25">
      <c r="A2868" s="14">
        <v>217600</v>
      </c>
      <c r="B2868" s="14" t="s">
        <v>19</v>
      </c>
      <c r="C2868" s="14" t="s">
        <v>2360</v>
      </c>
      <c r="D2868" s="14" t="s">
        <v>2361</v>
      </c>
      <c r="E2868" s="15" t="s">
        <v>22</v>
      </c>
      <c r="F2868" s="16"/>
      <c r="G2868" s="17"/>
      <c r="H2868" s="17"/>
    </row>
    <row r="2869" spans="1:8" x14ac:dyDescent="0.25">
      <c r="A2869" s="14">
        <v>217700</v>
      </c>
      <c r="B2869" s="14" t="s">
        <v>19</v>
      </c>
      <c r="C2869" s="14" t="s">
        <v>2362</v>
      </c>
      <c r="D2869" s="14" t="s">
        <v>2361</v>
      </c>
      <c r="E2869" s="15" t="s">
        <v>22</v>
      </c>
      <c r="F2869" s="16"/>
      <c r="G2869" s="17" t="s">
        <v>2363</v>
      </c>
      <c r="H2869" s="17">
        <v>218150</v>
      </c>
    </row>
    <row r="2870" spans="1:8" x14ac:dyDescent="0.25">
      <c r="A2870" s="14">
        <v>217900</v>
      </c>
      <c r="B2870" s="14" t="s">
        <v>19</v>
      </c>
      <c r="C2870" s="14" t="s">
        <v>2364</v>
      </c>
      <c r="D2870" s="14" t="s">
        <v>2361</v>
      </c>
      <c r="E2870" s="15" t="s">
        <v>22</v>
      </c>
      <c r="F2870" s="16"/>
      <c r="G2870" s="17"/>
      <c r="H2870" s="17"/>
    </row>
    <row r="2871" spans="1:8" x14ac:dyDescent="0.25">
      <c r="A2871" s="14">
        <v>218000</v>
      </c>
      <c r="B2871" s="14" t="s">
        <v>19</v>
      </c>
      <c r="C2871" s="14" t="s">
        <v>2365</v>
      </c>
      <c r="D2871" s="14" t="s">
        <v>2361</v>
      </c>
      <c r="E2871" s="15" t="s">
        <v>22</v>
      </c>
      <c r="F2871" s="16"/>
      <c r="G2871" s="17"/>
      <c r="H2871" s="17"/>
    </row>
    <row r="2872" spans="1:8" x14ac:dyDescent="0.25">
      <c r="A2872" s="14">
        <v>218150</v>
      </c>
      <c r="B2872" s="14" t="s">
        <v>63</v>
      </c>
      <c r="C2872" s="14" t="s">
        <v>2363</v>
      </c>
      <c r="D2872" s="14" t="s">
        <v>2361</v>
      </c>
      <c r="E2872" s="15" t="s">
        <v>22</v>
      </c>
      <c r="F2872" s="16"/>
      <c r="G2872" s="17"/>
      <c r="H2872" s="17"/>
    </row>
    <row r="2873" spans="1:8" x14ac:dyDescent="0.25">
      <c r="A2873" s="14">
        <v>218100</v>
      </c>
      <c r="B2873" s="14" t="s">
        <v>19</v>
      </c>
      <c r="C2873" s="14" t="s">
        <v>2366</v>
      </c>
      <c r="D2873" s="14" t="s">
        <v>2361</v>
      </c>
      <c r="E2873" s="15" t="s">
        <v>22</v>
      </c>
      <c r="F2873" s="16"/>
      <c r="G2873" s="17" t="s">
        <v>2363</v>
      </c>
      <c r="H2873" s="17">
        <v>218150</v>
      </c>
    </row>
    <row r="2874" spans="1:8" x14ac:dyDescent="0.25">
      <c r="A2874" s="14">
        <v>218200</v>
      </c>
      <c r="B2874" s="14" t="s">
        <v>19</v>
      </c>
      <c r="C2874" s="14" t="s">
        <v>2367</v>
      </c>
      <c r="D2874" s="14" t="s">
        <v>2361</v>
      </c>
      <c r="E2874" s="15" t="s">
        <v>22</v>
      </c>
      <c r="F2874" s="16"/>
      <c r="G2874" s="17"/>
      <c r="H2874" s="17"/>
    </row>
    <row r="2875" spans="1:8" x14ac:dyDescent="0.25">
      <c r="A2875" s="14">
        <v>218300</v>
      </c>
      <c r="B2875" s="14" t="s">
        <v>19</v>
      </c>
      <c r="C2875" s="14" t="s">
        <v>2368</v>
      </c>
      <c r="D2875" s="14" t="s">
        <v>2361</v>
      </c>
      <c r="E2875" s="15" t="s">
        <v>22</v>
      </c>
      <c r="F2875" s="16"/>
      <c r="G2875" s="17"/>
      <c r="H2875" s="17"/>
    </row>
    <row r="2876" spans="1:8" x14ac:dyDescent="0.25">
      <c r="A2876" s="14">
        <v>218400</v>
      </c>
      <c r="B2876" s="14" t="s">
        <v>19</v>
      </c>
      <c r="C2876" s="14" t="s">
        <v>2369</v>
      </c>
      <c r="D2876" s="14" t="s">
        <v>2361</v>
      </c>
      <c r="E2876" s="15" t="s">
        <v>22</v>
      </c>
      <c r="F2876" s="16"/>
      <c r="G2876" s="17"/>
      <c r="H2876" s="17"/>
    </row>
    <row r="2877" spans="1:8" x14ac:dyDescent="0.25">
      <c r="A2877" s="14">
        <v>218500</v>
      </c>
      <c r="B2877" s="14" t="s">
        <v>19</v>
      </c>
      <c r="C2877" s="14" t="s">
        <v>2370</v>
      </c>
      <c r="D2877" s="14" t="s">
        <v>2361</v>
      </c>
      <c r="E2877" s="15" t="s">
        <v>22</v>
      </c>
      <c r="F2877" s="16"/>
      <c r="G2877" s="17"/>
      <c r="H2877" s="17"/>
    </row>
    <row r="2878" spans="1:8" x14ac:dyDescent="0.25">
      <c r="A2878" s="14">
        <v>218600</v>
      </c>
      <c r="B2878" s="14" t="s">
        <v>19</v>
      </c>
      <c r="C2878" s="14" t="s">
        <v>2371</v>
      </c>
      <c r="D2878" s="14" t="s">
        <v>2361</v>
      </c>
      <c r="E2878" s="15" t="s">
        <v>22</v>
      </c>
      <c r="F2878" s="16"/>
      <c r="G2878" s="17"/>
      <c r="H2878" s="17"/>
    </row>
    <row r="2879" spans="1:8" x14ac:dyDescent="0.25">
      <c r="A2879" s="14">
        <v>218700</v>
      </c>
      <c r="B2879" s="14" t="s">
        <v>19</v>
      </c>
      <c r="C2879" s="14" t="s">
        <v>2372</v>
      </c>
      <c r="D2879" s="14" t="s">
        <v>2361</v>
      </c>
      <c r="E2879" s="15" t="s">
        <v>22</v>
      </c>
      <c r="F2879" s="16"/>
      <c r="G2879" s="17"/>
      <c r="H2879" s="17"/>
    </row>
    <row r="2880" spans="1:8" x14ac:dyDescent="0.25">
      <c r="A2880" s="14">
        <v>218800</v>
      </c>
      <c r="B2880" s="14" t="s">
        <v>19</v>
      </c>
      <c r="C2880" s="14" t="s">
        <v>2373</v>
      </c>
      <c r="D2880" s="14" t="s">
        <v>2361</v>
      </c>
      <c r="E2880" s="15" t="s">
        <v>22</v>
      </c>
      <c r="F2880" s="16"/>
      <c r="G2880" s="17"/>
      <c r="H2880" s="17"/>
    </row>
    <row r="2881" spans="1:8" x14ac:dyDescent="0.25">
      <c r="A2881" s="14">
        <v>218900</v>
      </c>
      <c r="B2881" s="14" t="s">
        <v>19</v>
      </c>
      <c r="C2881" s="14" t="s">
        <v>2374</v>
      </c>
      <c r="D2881" s="14" t="s">
        <v>2361</v>
      </c>
      <c r="E2881" s="15" t="s">
        <v>22</v>
      </c>
      <c r="F2881" s="16"/>
      <c r="G2881" s="17"/>
      <c r="H2881" s="17"/>
    </row>
    <row r="2882" spans="1:8" x14ac:dyDescent="0.25">
      <c r="A2882" s="14">
        <v>219000</v>
      </c>
      <c r="B2882" s="14" t="s">
        <v>19</v>
      </c>
      <c r="C2882" s="14" t="s">
        <v>2375</v>
      </c>
      <c r="D2882" s="14" t="s">
        <v>2361</v>
      </c>
      <c r="E2882" s="15"/>
      <c r="F2882" s="16" t="s">
        <v>53</v>
      </c>
      <c r="G2882" s="17"/>
      <c r="H2882" s="17"/>
    </row>
    <row r="2883" spans="1:8" x14ac:dyDescent="0.25">
      <c r="A2883" s="14">
        <v>219100</v>
      </c>
      <c r="B2883" s="14" t="s">
        <v>19</v>
      </c>
      <c r="C2883" s="14" t="s">
        <v>2376</v>
      </c>
      <c r="D2883" s="14" t="s">
        <v>2361</v>
      </c>
      <c r="E2883" s="15" t="s">
        <v>22</v>
      </c>
      <c r="F2883" s="16"/>
      <c r="G2883" s="17"/>
      <c r="H2883" s="17"/>
    </row>
    <row r="2884" spans="1:8" x14ac:dyDescent="0.25">
      <c r="A2884" s="14">
        <v>219200</v>
      </c>
      <c r="B2884" s="14" t="s">
        <v>19</v>
      </c>
      <c r="C2884" s="14" t="s">
        <v>2377</v>
      </c>
      <c r="D2884" s="14" t="s">
        <v>2361</v>
      </c>
      <c r="E2884" s="15" t="s">
        <v>22</v>
      </c>
      <c r="F2884" s="16"/>
      <c r="G2884" s="17"/>
      <c r="H2884" s="17"/>
    </row>
    <row r="2885" spans="1:8" x14ac:dyDescent="0.25">
      <c r="A2885" s="14">
        <v>219300</v>
      </c>
      <c r="B2885" s="14" t="s">
        <v>19</v>
      </c>
      <c r="C2885" s="14" t="s">
        <v>2378</v>
      </c>
      <c r="D2885" s="14" t="s">
        <v>2361</v>
      </c>
      <c r="E2885" s="15" t="s">
        <v>22</v>
      </c>
      <c r="F2885" s="16"/>
      <c r="G2885" s="17"/>
      <c r="H2885" s="17"/>
    </row>
    <row r="2886" spans="1:8" s="22" customFormat="1" x14ac:dyDescent="0.25">
      <c r="A2886" s="14">
        <v>219500</v>
      </c>
      <c r="B2886" s="14" t="s">
        <v>19</v>
      </c>
      <c r="C2886" s="14" t="s">
        <v>2379</v>
      </c>
      <c r="D2886" s="14" t="s">
        <v>2361</v>
      </c>
      <c r="E2886" s="15" t="s">
        <v>22</v>
      </c>
      <c r="F2886" s="16"/>
      <c r="G2886" s="17"/>
      <c r="H2886" s="17"/>
    </row>
    <row r="2887" spans="1:8" x14ac:dyDescent="0.25">
      <c r="A2887" s="14">
        <v>219600</v>
      </c>
      <c r="B2887" s="14" t="s">
        <v>19</v>
      </c>
      <c r="C2887" s="14" t="s">
        <v>2380</v>
      </c>
      <c r="D2887" s="14" t="s">
        <v>2361</v>
      </c>
      <c r="E2887" s="15" t="s">
        <v>22</v>
      </c>
      <c r="F2887" s="16"/>
      <c r="G2887" s="17"/>
      <c r="H2887" s="17"/>
    </row>
    <row r="2888" spans="1:8" x14ac:dyDescent="0.25">
      <c r="A2888" s="14">
        <v>219700</v>
      </c>
      <c r="B2888" s="14" t="s">
        <v>19</v>
      </c>
      <c r="C2888" s="14" t="s">
        <v>2381</v>
      </c>
      <c r="D2888" s="14" t="s">
        <v>2361</v>
      </c>
      <c r="E2888" s="15" t="s">
        <v>22</v>
      </c>
      <c r="F2888" s="16"/>
      <c r="G2888" s="17"/>
      <c r="H2888" s="17"/>
    </row>
    <row r="2889" spans="1:8" x14ac:dyDescent="0.25">
      <c r="A2889" s="14">
        <v>219800</v>
      </c>
      <c r="B2889" s="14" t="s">
        <v>19</v>
      </c>
      <c r="C2889" s="14" t="s">
        <v>2382</v>
      </c>
      <c r="D2889" s="14" t="s">
        <v>2361</v>
      </c>
      <c r="E2889" s="15" t="s">
        <v>22</v>
      </c>
      <c r="F2889" s="16"/>
      <c r="G2889" s="17"/>
      <c r="H2889" s="17"/>
    </row>
    <row r="2890" spans="1:8" x14ac:dyDescent="0.25">
      <c r="A2890" s="14">
        <v>219900</v>
      </c>
      <c r="B2890" s="14" t="s">
        <v>19</v>
      </c>
      <c r="C2890" s="14" t="s">
        <v>2383</v>
      </c>
      <c r="D2890" s="14" t="s">
        <v>2361</v>
      </c>
      <c r="E2890" s="15" t="s">
        <v>22</v>
      </c>
      <c r="F2890" s="16"/>
      <c r="G2890" s="17"/>
      <c r="H2890" s="17"/>
    </row>
    <row r="2891" spans="1:8" x14ac:dyDescent="0.25">
      <c r="A2891" s="14">
        <v>220000</v>
      </c>
      <c r="B2891" s="14" t="s">
        <v>19</v>
      </c>
      <c r="C2891" s="14" t="s">
        <v>2384</v>
      </c>
      <c r="D2891" s="14" t="s">
        <v>2361</v>
      </c>
      <c r="E2891" s="15" t="s">
        <v>27</v>
      </c>
      <c r="F2891" s="16"/>
      <c r="G2891" s="17"/>
      <c r="H2891" s="17"/>
    </row>
    <row r="2892" spans="1:8" x14ac:dyDescent="0.25">
      <c r="A2892" s="14">
        <v>220100</v>
      </c>
      <c r="B2892" s="14" t="s">
        <v>19</v>
      </c>
      <c r="C2892" s="14" t="s">
        <v>2385</v>
      </c>
      <c r="D2892" s="14" t="s">
        <v>2361</v>
      </c>
      <c r="E2892" s="15" t="s">
        <v>22</v>
      </c>
      <c r="F2892" s="16"/>
      <c r="G2892" s="17"/>
      <c r="H2892" s="17"/>
    </row>
    <row r="2893" spans="1:8" x14ac:dyDescent="0.25">
      <c r="A2893" s="14">
        <v>220300</v>
      </c>
      <c r="B2893" s="14" t="s">
        <v>19</v>
      </c>
      <c r="C2893" s="14" t="s">
        <v>2386</v>
      </c>
      <c r="D2893" s="14" t="s">
        <v>2361</v>
      </c>
      <c r="E2893" s="15" t="s">
        <v>22</v>
      </c>
      <c r="F2893" s="16"/>
      <c r="G2893" s="17"/>
      <c r="H2893" s="17"/>
    </row>
    <row r="2894" spans="1:8" x14ac:dyDescent="0.25">
      <c r="A2894" s="30">
        <v>463555</v>
      </c>
      <c r="B2894" s="30" t="s">
        <v>4891</v>
      </c>
      <c r="C2894" s="30" t="s">
        <v>5446</v>
      </c>
      <c r="D2894" s="72"/>
      <c r="E2894" s="72"/>
      <c r="F2894" s="78"/>
      <c r="G2894" s="72"/>
      <c r="H2894" s="72"/>
    </row>
    <row r="2895" spans="1:8" x14ac:dyDescent="0.25">
      <c r="A2895" s="14">
        <v>220395</v>
      </c>
      <c r="B2895" s="14" t="s">
        <v>19</v>
      </c>
      <c r="C2895" s="14" t="s">
        <v>2387</v>
      </c>
      <c r="D2895" s="14" t="s">
        <v>1197</v>
      </c>
      <c r="E2895" s="15" t="s">
        <v>22</v>
      </c>
      <c r="F2895" s="16"/>
      <c r="G2895" s="17"/>
      <c r="H2895" s="17"/>
    </row>
    <row r="2896" spans="1:8" x14ac:dyDescent="0.25">
      <c r="A2896" s="14">
        <v>220400</v>
      </c>
      <c r="B2896" s="14" t="s">
        <v>55</v>
      </c>
      <c r="C2896" s="14" t="s">
        <v>2388</v>
      </c>
      <c r="D2896" s="14" t="s">
        <v>1197</v>
      </c>
      <c r="E2896" s="15" t="s">
        <v>22</v>
      </c>
      <c r="F2896" s="16"/>
      <c r="G2896" s="17" t="s">
        <v>2387</v>
      </c>
      <c r="H2896" s="17">
        <v>220395</v>
      </c>
    </row>
    <row r="2897" spans="1:8" x14ac:dyDescent="0.25">
      <c r="A2897" s="14">
        <v>220500</v>
      </c>
      <c r="B2897" s="14" t="s">
        <v>55</v>
      </c>
      <c r="C2897" s="14" t="s">
        <v>2389</v>
      </c>
      <c r="D2897" s="14" t="s">
        <v>1197</v>
      </c>
      <c r="E2897" s="15" t="s">
        <v>22</v>
      </c>
      <c r="F2897" s="16"/>
      <c r="G2897" s="17" t="s">
        <v>2387</v>
      </c>
      <c r="H2897" s="17">
        <v>220395</v>
      </c>
    </row>
    <row r="2898" spans="1:8" x14ac:dyDescent="0.25">
      <c r="A2898" s="14">
        <v>220800</v>
      </c>
      <c r="B2898" s="14" t="s">
        <v>19</v>
      </c>
      <c r="C2898" s="14" t="s">
        <v>2390</v>
      </c>
      <c r="D2898" s="14" t="s">
        <v>1197</v>
      </c>
      <c r="E2898" s="15" t="s">
        <v>22</v>
      </c>
      <c r="F2898" s="16"/>
      <c r="G2898" s="17"/>
      <c r="H2898" s="17"/>
    </row>
    <row r="2899" spans="1:8" x14ac:dyDescent="0.25">
      <c r="A2899" s="30">
        <v>463556</v>
      </c>
      <c r="B2899" s="30" t="s">
        <v>4891</v>
      </c>
      <c r="C2899" s="30" t="s">
        <v>5447</v>
      </c>
      <c r="D2899" s="72"/>
      <c r="E2899" s="72"/>
      <c r="F2899" s="78"/>
      <c r="G2899" s="72"/>
      <c r="H2899" s="72"/>
    </row>
    <row r="2900" spans="1:8" x14ac:dyDescent="0.25">
      <c r="A2900" s="30">
        <v>463557</v>
      </c>
      <c r="B2900" s="30" t="s">
        <v>4891</v>
      </c>
      <c r="C2900" s="30" t="s">
        <v>5448</v>
      </c>
      <c r="D2900" s="72"/>
      <c r="E2900" s="72"/>
      <c r="F2900" s="78"/>
      <c r="G2900" s="72"/>
      <c r="H2900" s="72"/>
    </row>
    <row r="2901" spans="1:8" x14ac:dyDescent="0.25">
      <c r="A2901" s="30">
        <v>463558</v>
      </c>
      <c r="B2901" s="30" t="s">
        <v>4891</v>
      </c>
      <c r="C2901" s="30" t="s">
        <v>5449</v>
      </c>
      <c r="D2901" s="72"/>
      <c r="E2901" s="72"/>
      <c r="F2901" s="78"/>
      <c r="G2901" s="72"/>
      <c r="H2901" s="72"/>
    </row>
    <row r="2902" spans="1:8" x14ac:dyDescent="0.25">
      <c r="A2902" s="14">
        <v>221000</v>
      </c>
      <c r="B2902" s="14" t="s">
        <v>19</v>
      </c>
      <c r="C2902" s="14" t="s">
        <v>2391</v>
      </c>
      <c r="D2902" s="14" t="s">
        <v>123</v>
      </c>
      <c r="E2902" s="15" t="s">
        <v>22</v>
      </c>
      <c r="F2902" s="16"/>
      <c r="G2902" s="17"/>
      <c r="H2902" s="17"/>
    </row>
    <row r="2903" spans="1:8" x14ac:dyDescent="0.25">
      <c r="A2903" s="30">
        <v>463559</v>
      </c>
      <c r="B2903" s="30" t="s">
        <v>4891</v>
      </c>
      <c r="C2903" s="30" t="s">
        <v>5450</v>
      </c>
      <c r="D2903" s="72"/>
      <c r="E2903" s="72"/>
      <c r="F2903" s="78"/>
      <c r="G2903" s="72"/>
      <c r="H2903" s="72"/>
    </row>
    <row r="2904" spans="1:8" x14ac:dyDescent="0.25">
      <c r="A2904" s="14">
        <v>221050</v>
      </c>
      <c r="B2904" s="14" t="s">
        <v>19</v>
      </c>
      <c r="C2904" s="14" t="s">
        <v>2392</v>
      </c>
      <c r="D2904" s="14" t="s">
        <v>131</v>
      </c>
      <c r="E2904" s="15" t="s">
        <v>24</v>
      </c>
      <c r="F2904" s="16"/>
      <c r="G2904" s="17"/>
      <c r="H2904" s="17"/>
    </row>
    <row r="2905" spans="1:8" x14ac:dyDescent="0.25">
      <c r="A2905" s="30">
        <v>463560</v>
      </c>
      <c r="B2905" s="30" t="s">
        <v>4891</v>
      </c>
      <c r="C2905" s="30" t="s">
        <v>5451</v>
      </c>
      <c r="D2905" s="72"/>
      <c r="E2905" s="72"/>
      <c r="F2905" s="78"/>
      <c r="G2905" s="72"/>
      <c r="H2905" s="72"/>
    </row>
    <row r="2906" spans="1:8" x14ac:dyDescent="0.25">
      <c r="A2906" s="30">
        <v>463561</v>
      </c>
      <c r="B2906" s="30" t="s">
        <v>4891</v>
      </c>
      <c r="C2906" s="30" t="s">
        <v>5452</v>
      </c>
      <c r="D2906" s="72"/>
      <c r="E2906" s="72"/>
      <c r="F2906" s="78"/>
      <c r="G2906" s="72"/>
      <c r="H2906" s="72"/>
    </row>
    <row r="2907" spans="1:8" x14ac:dyDescent="0.25">
      <c r="A2907" s="14">
        <v>221200</v>
      </c>
      <c r="B2907" s="14" t="s">
        <v>19</v>
      </c>
      <c r="C2907" s="14" t="s">
        <v>2393</v>
      </c>
      <c r="D2907" s="14" t="s">
        <v>450</v>
      </c>
      <c r="E2907" s="15" t="s">
        <v>107</v>
      </c>
      <c r="F2907" s="16"/>
      <c r="G2907" s="17"/>
      <c r="H2907" s="17"/>
    </row>
    <row r="2908" spans="1:8" x14ac:dyDescent="0.25">
      <c r="A2908" s="14">
        <v>221300</v>
      </c>
      <c r="B2908" s="14" t="s">
        <v>19</v>
      </c>
      <c r="C2908" s="14" t="s">
        <v>2394</v>
      </c>
      <c r="D2908" s="14" t="s">
        <v>450</v>
      </c>
      <c r="E2908" s="15" t="s">
        <v>107</v>
      </c>
      <c r="F2908" s="16"/>
      <c r="G2908" s="17"/>
      <c r="H2908" s="17"/>
    </row>
    <row r="2909" spans="1:8" x14ac:dyDescent="0.25">
      <c r="A2909" s="30">
        <v>463562</v>
      </c>
      <c r="B2909" s="30" t="s">
        <v>4891</v>
      </c>
      <c r="C2909" s="30" t="s">
        <v>5453</v>
      </c>
      <c r="D2909" s="72"/>
      <c r="E2909" s="72"/>
      <c r="F2909" s="78"/>
      <c r="G2909" s="72"/>
      <c r="H2909" s="72"/>
    </row>
    <row r="2910" spans="1:8" x14ac:dyDescent="0.25">
      <c r="A2910" s="14">
        <v>221350</v>
      </c>
      <c r="B2910" s="14" t="s">
        <v>19</v>
      </c>
      <c r="C2910" s="14" t="s">
        <v>2395</v>
      </c>
      <c r="D2910" s="14" t="s">
        <v>46</v>
      </c>
      <c r="E2910" s="15"/>
      <c r="F2910" s="16" t="s">
        <v>53</v>
      </c>
      <c r="G2910" s="17"/>
      <c r="H2910" s="17"/>
    </row>
    <row r="2911" spans="1:8" x14ac:dyDescent="0.25">
      <c r="A2911" s="30">
        <v>463563</v>
      </c>
      <c r="B2911" s="30" t="s">
        <v>4891</v>
      </c>
      <c r="C2911" s="30" t="s">
        <v>5454</v>
      </c>
      <c r="D2911" s="72"/>
      <c r="E2911" s="72"/>
      <c r="F2911" s="78"/>
      <c r="G2911" s="72"/>
      <c r="H2911" s="72"/>
    </row>
    <row r="2912" spans="1:8" x14ac:dyDescent="0.25">
      <c r="A2912" s="14">
        <v>221400</v>
      </c>
      <c r="B2912" s="14" t="s">
        <v>19</v>
      </c>
      <c r="C2912" s="14" t="s">
        <v>2396</v>
      </c>
      <c r="D2912" s="14" t="s">
        <v>1141</v>
      </c>
      <c r="E2912" s="15" t="s">
        <v>22</v>
      </c>
      <c r="F2912" s="16"/>
      <c r="G2912" s="17"/>
      <c r="H2912" s="17"/>
    </row>
    <row r="2913" spans="1:8" x14ac:dyDescent="0.25">
      <c r="A2913" s="14">
        <v>221450</v>
      </c>
      <c r="B2913" s="14" t="s">
        <v>19</v>
      </c>
      <c r="C2913" s="14" t="s">
        <v>2397</v>
      </c>
      <c r="D2913" s="14" t="s">
        <v>1141</v>
      </c>
      <c r="E2913" s="15" t="s">
        <v>22</v>
      </c>
      <c r="F2913" s="16"/>
      <c r="G2913" s="17"/>
      <c r="H2913" s="17"/>
    </row>
    <row r="2914" spans="1:8" x14ac:dyDescent="0.25">
      <c r="A2914" s="14">
        <v>221500</v>
      </c>
      <c r="B2914" s="14" t="s">
        <v>55</v>
      </c>
      <c r="C2914" s="14" t="s">
        <v>2398</v>
      </c>
      <c r="D2914" s="14" t="s">
        <v>1141</v>
      </c>
      <c r="E2914" s="15" t="s">
        <v>22</v>
      </c>
      <c r="F2914" s="16"/>
      <c r="G2914" s="17" t="s">
        <v>2397</v>
      </c>
      <c r="H2914" s="17">
        <v>221450</v>
      </c>
    </row>
    <row r="2915" spans="1:8" x14ac:dyDescent="0.25">
      <c r="A2915" s="14">
        <v>221600</v>
      </c>
      <c r="B2915" s="14" t="s">
        <v>55</v>
      </c>
      <c r="C2915" s="14" t="s">
        <v>2399</v>
      </c>
      <c r="D2915" s="14" t="s">
        <v>1141</v>
      </c>
      <c r="E2915" s="15" t="s">
        <v>22</v>
      </c>
      <c r="F2915" s="16"/>
      <c r="G2915" s="17" t="s">
        <v>2397</v>
      </c>
      <c r="H2915" s="17">
        <v>221450</v>
      </c>
    </row>
    <row r="2916" spans="1:8" x14ac:dyDescent="0.25">
      <c r="A2916" s="14">
        <v>221800</v>
      </c>
      <c r="B2916" s="14" t="s">
        <v>19</v>
      </c>
      <c r="C2916" s="14" t="s">
        <v>2400</v>
      </c>
      <c r="D2916" s="14" t="s">
        <v>1141</v>
      </c>
      <c r="E2916" s="15" t="s">
        <v>22</v>
      </c>
      <c r="F2916" s="16"/>
      <c r="G2916" s="17"/>
      <c r="H2916" s="17"/>
    </row>
    <row r="2917" spans="1:8" x14ac:dyDescent="0.25">
      <c r="A2917" s="14">
        <v>221900</v>
      </c>
      <c r="B2917" s="14" t="s">
        <v>19</v>
      </c>
      <c r="C2917" s="14" t="s">
        <v>2401</v>
      </c>
      <c r="D2917" s="14" t="s">
        <v>1141</v>
      </c>
      <c r="E2917" s="15" t="s">
        <v>22</v>
      </c>
      <c r="F2917" s="16"/>
      <c r="G2917" s="17"/>
      <c r="H2917" s="17"/>
    </row>
    <row r="2918" spans="1:8" x14ac:dyDescent="0.25">
      <c r="A2918" s="14">
        <v>221930</v>
      </c>
      <c r="B2918" s="14" t="s">
        <v>19</v>
      </c>
      <c r="C2918" s="14" t="s">
        <v>2402</v>
      </c>
      <c r="D2918" s="14" t="s">
        <v>1141</v>
      </c>
      <c r="E2918" s="15"/>
      <c r="F2918" s="16" t="s">
        <v>53</v>
      </c>
      <c r="G2918" s="17"/>
      <c r="H2918" s="17"/>
    </row>
    <row r="2919" spans="1:8" x14ac:dyDescent="0.25">
      <c r="A2919" s="14">
        <v>221960</v>
      </c>
      <c r="B2919" s="14" t="s">
        <v>19</v>
      </c>
      <c r="C2919" s="14" t="s">
        <v>2403</v>
      </c>
      <c r="D2919" s="14" t="s">
        <v>1141</v>
      </c>
      <c r="E2919" s="15"/>
      <c r="F2919" s="16" t="s">
        <v>53</v>
      </c>
      <c r="G2919" s="17"/>
      <c r="H2919" s="17"/>
    </row>
    <row r="2920" spans="1:8" x14ac:dyDescent="0.25">
      <c r="A2920" s="14">
        <v>222000</v>
      </c>
      <c r="B2920" s="14" t="s">
        <v>19</v>
      </c>
      <c r="C2920" s="14" t="s">
        <v>2404</v>
      </c>
      <c r="D2920" s="14" t="s">
        <v>1141</v>
      </c>
      <c r="E2920" s="15"/>
      <c r="F2920" s="16" t="s">
        <v>53</v>
      </c>
      <c r="G2920" s="17"/>
      <c r="H2920" s="17"/>
    </row>
    <row r="2921" spans="1:8" x14ac:dyDescent="0.25">
      <c r="A2921" s="14">
        <v>222050</v>
      </c>
      <c r="B2921" s="14" t="s">
        <v>19</v>
      </c>
      <c r="C2921" s="14" t="s">
        <v>2405</v>
      </c>
      <c r="D2921" s="14" t="s">
        <v>1141</v>
      </c>
      <c r="E2921" s="15"/>
      <c r="F2921" s="16" t="s">
        <v>53</v>
      </c>
      <c r="G2921" s="17"/>
      <c r="H2921" s="17"/>
    </row>
    <row r="2922" spans="1:8" x14ac:dyDescent="0.25">
      <c r="A2922" s="14">
        <v>222100</v>
      </c>
      <c r="B2922" s="14" t="s">
        <v>19</v>
      </c>
      <c r="C2922" s="14" t="s">
        <v>2406</v>
      </c>
      <c r="D2922" s="14" t="s">
        <v>1141</v>
      </c>
      <c r="E2922" s="15" t="s">
        <v>22</v>
      </c>
      <c r="F2922" s="16"/>
      <c r="G2922" s="17"/>
      <c r="H2922" s="17"/>
    </row>
    <row r="2923" spans="1:8" x14ac:dyDescent="0.25">
      <c r="A2923" s="14">
        <v>222200</v>
      </c>
      <c r="B2923" s="14" t="s">
        <v>19</v>
      </c>
      <c r="C2923" s="14" t="s">
        <v>2407</v>
      </c>
      <c r="D2923" s="14" t="s">
        <v>1141</v>
      </c>
      <c r="E2923" s="15"/>
      <c r="F2923" s="16" t="s">
        <v>53</v>
      </c>
      <c r="G2923" s="17"/>
      <c r="H2923" s="17"/>
    </row>
    <row r="2924" spans="1:8" x14ac:dyDescent="0.25">
      <c r="A2924" s="14">
        <v>222400</v>
      </c>
      <c r="B2924" s="14" t="s">
        <v>19</v>
      </c>
      <c r="C2924" s="14" t="s">
        <v>2408</v>
      </c>
      <c r="D2924" s="14" t="s">
        <v>1141</v>
      </c>
      <c r="E2924" s="15" t="s">
        <v>22</v>
      </c>
      <c r="F2924" s="16"/>
      <c r="G2924" s="17"/>
      <c r="H2924" s="17"/>
    </row>
    <row r="2925" spans="1:8" x14ac:dyDescent="0.25">
      <c r="A2925" s="14">
        <v>222500</v>
      </c>
      <c r="B2925" s="14" t="s">
        <v>19</v>
      </c>
      <c r="C2925" s="14" t="s">
        <v>2409</v>
      </c>
      <c r="D2925" s="14" t="s">
        <v>1141</v>
      </c>
      <c r="E2925" s="15" t="s">
        <v>22</v>
      </c>
      <c r="F2925" s="16"/>
      <c r="G2925" s="17"/>
      <c r="H2925" s="17"/>
    </row>
    <row r="2926" spans="1:8" x14ac:dyDescent="0.25">
      <c r="A2926" s="30">
        <v>463564</v>
      </c>
      <c r="B2926" s="30" t="s">
        <v>4891</v>
      </c>
      <c r="C2926" s="30" t="s">
        <v>5455</v>
      </c>
      <c r="D2926" s="72"/>
      <c r="E2926" s="72"/>
      <c r="F2926" s="78"/>
      <c r="G2926" s="72"/>
      <c r="H2926" s="72"/>
    </row>
    <row r="2927" spans="1:8" x14ac:dyDescent="0.25">
      <c r="A2927" s="14">
        <v>222700</v>
      </c>
      <c r="B2927" s="14" t="s">
        <v>19</v>
      </c>
      <c r="C2927" s="14" t="s">
        <v>2410</v>
      </c>
      <c r="D2927" s="14" t="s">
        <v>729</v>
      </c>
      <c r="E2927" s="15" t="s">
        <v>22</v>
      </c>
      <c r="F2927" s="16"/>
      <c r="G2927" s="17"/>
      <c r="H2927" s="17"/>
    </row>
    <row r="2928" spans="1:8" x14ac:dyDescent="0.25">
      <c r="A2928" s="30">
        <v>463565</v>
      </c>
      <c r="B2928" s="30" t="s">
        <v>4891</v>
      </c>
      <c r="C2928" s="30" t="s">
        <v>5456</v>
      </c>
      <c r="D2928" s="72"/>
      <c r="E2928" s="72"/>
      <c r="F2928" s="78"/>
      <c r="G2928" s="72"/>
      <c r="H2928" s="72"/>
    </row>
    <row r="2929" spans="1:8" x14ac:dyDescent="0.25">
      <c r="A2929" s="30">
        <v>463566</v>
      </c>
      <c r="B2929" s="30" t="s">
        <v>4891</v>
      </c>
      <c r="C2929" s="30" t="s">
        <v>5457</v>
      </c>
      <c r="D2929" s="72"/>
      <c r="E2929" s="72"/>
      <c r="F2929" s="78"/>
      <c r="G2929" s="72"/>
      <c r="H2929" s="72"/>
    </row>
    <row r="2930" spans="1:8" x14ac:dyDescent="0.25">
      <c r="A2930" s="14">
        <v>223100</v>
      </c>
      <c r="B2930" s="14" t="s">
        <v>19</v>
      </c>
      <c r="C2930" s="14" t="s">
        <v>2411</v>
      </c>
      <c r="D2930" s="14" t="s">
        <v>76</v>
      </c>
      <c r="E2930" s="15"/>
      <c r="F2930" s="16" t="s">
        <v>53</v>
      </c>
      <c r="G2930" s="17"/>
      <c r="H2930" s="17"/>
    </row>
    <row r="2931" spans="1:8" x14ac:dyDescent="0.25">
      <c r="A2931" s="14">
        <v>223300</v>
      </c>
      <c r="B2931" s="14" t="s">
        <v>19</v>
      </c>
      <c r="C2931" s="14" t="s">
        <v>2412</v>
      </c>
      <c r="D2931" s="14" t="s">
        <v>76</v>
      </c>
      <c r="E2931" s="15" t="s">
        <v>22</v>
      </c>
      <c r="F2931" s="16"/>
      <c r="G2931" s="17" t="s">
        <v>2413</v>
      </c>
      <c r="H2931" s="17">
        <v>223905</v>
      </c>
    </row>
    <row r="2932" spans="1:8" x14ac:dyDescent="0.25">
      <c r="A2932" s="14">
        <v>223500</v>
      </c>
      <c r="B2932" s="14" t="s">
        <v>19</v>
      </c>
      <c r="C2932" s="14" t="s">
        <v>2414</v>
      </c>
      <c r="D2932" s="14" t="s">
        <v>76</v>
      </c>
      <c r="E2932" s="15" t="s">
        <v>22</v>
      </c>
      <c r="F2932" s="16"/>
      <c r="G2932" s="17"/>
      <c r="H2932" s="17"/>
    </row>
    <row r="2933" spans="1:8" x14ac:dyDescent="0.25">
      <c r="A2933" s="14">
        <v>223700</v>
      </c>
      <c r="B2933" s="14" t="s">
        <v>19</v>
      </c>
      <c r="C2933" s="14" t="s">
        <v>2415</v>
      </c>
      <c r="D2933" s="14" t="s">
        <v>76</v>
      </c>
      <c r="E2933" s="15" t="s">
        <v>22</v>
      </c>
      <c r="F2933" s="16"/>
      <c r="G2933" s="17" t="s">
        <v>2413</v>
      </c>
      <c r="H2933" s="17">
        <v>223905</v>
      </c>
    </row>
    <row r="2934" spans="1:8" x14ac:dyDescent="0.25">
      <c r="A2934" s="14">
        <v>223900</v>
      </c>
      <c r="B2934" s="14" t="s">
        <v>19</v>
      </c>
      <c r="C2934" s="14" t="s">
        <v>2416</v>
      </c>
      <c r="D2934" s="14" t="s">
        <v>76</v>
      </c>
      <c r="E2934" s="15" t="s">
        <v>22</v>
      </c>
      <c r="F2934" s="16"/>
      <c r="G2934" s="17" t="s">
        <v>2413</v>
      </c>
      <c r="H2934" s="17">
        <v>223905</v>
      </c>
    </row>
    <row r="2935" spans="1:8" x14ac:dyDescent="0.25">
      <c r="A2935" s="14">
        <v>223905</v>
      </c>
      <c r="B2935" s="14" t="s">
        <v>63</v>
      </c>
      <c r="C2935" s="14" t="s">
        <v>2413</v>
      </c>
      <c r="D2935" s="14" t="s">
        <v>76</v>
      </c>
      <c r="E2935" s="15" t="s">
        <v>22</v>
      </c>
      <c r="F2935" s="16"/>
      <c r="G2935" s="17"/>
      <c r="H2935" s="17"/>
    </row>
    <row r="2936" spans="1:8" x14ac:dyDescent="0.25">
      <c r="A2936" s="14">
        <v>224000</v>
      </c>
      <c r="B2936" s="14" t="s">
        <v>19</v>
      </c>
      <c r="C2936" s="14" t="s">
        <v>2417</v>
      </c>
      <c r="D2936" s="14" t="s">
        <v>76</v>
      </c>
      <c r="E2936" s="15"/>
      <c r="F2936" s="16" t="s">
        <v>53</v>
      </c>
      <c r="G2936" s="17"/>
      <c r="H2936" s="17"/>
    </row>
    <row r="2937" spans="1:8" x14ac:dyDescent="0.25">
      <c r="A2937" s="14">
        <v>224100</v>
      </c>
      <c r="B2937" s="14" t="s">
        <v>19</v>
      </c>
      <c r="C2937" s="14" t="s">
        <v>2418</v>
      </c>
      <c r="D2937" s="14" t="s">
        <v>76</v>
      </c>
      <c r="E2937" s="15" t="s">
        <v>22</v>
      </c>
      <c r="F2937" s="16"/>
      <c r="G2937" s="17"/>
      <c r="H2937" s="17"/>
    </row>
    <row r="2938" spans="1:8" x14ac:dyDescent="0.25">
      <c r="A2938" s="30">
        <v>463567</v>
      </c>
      <c r="B2938" s="30" t="s">
        <v>4891</v>
      </c>
      <c r="C2938" s="30" t="s">
        <v>5458</v>
      </c>
      <c r="D2938" s="72"/>
      <c r="E2938" s="72"/>
      <c r="F2938" s="78"/>
      <c r="G2938" s="72"/>
      <c r="H2938" s="72"/>
    </row>
    <row r="2939" spans="1:8" x14ac:dyDescent="0.25">
      <c r="A2939" s="14">
        <v>224150</v>
      </c>
      <c r="B2939" s="14" t="s">
        <v>19</v>
      </c>
      <c r="C2939" s="14" t="s">
        <v>2419</v>
      </c>
      <c r="D2939" s="14" t="s">
        <v>36</v>
      </c>
      <c r="E2939" s="15" t="s">
        <v>24</v>
      </c>
      <c r="F2939" s="16"/>
      <c r="G2939" s="17"/>
      <c r="H2939" s="17"/>
    </row>
    <row r="2940" spans="1:8" x14ac:dyDescent="0.25">
      <c r="A2940" s="30">
        <v>463568</v>
      </c>
      <c r="B2940" s="30" t="s">
        <v>4891</v>
      </c>
      <c r="C2940" s="30" t="s">
        <v>5459</v>
      </c>
      <c r="D2940" s="72"/>
      <c r="E2940" s="72"/>
      <c r="F2940" s="78"/>
      <c r="G2940" s="72"/>
      <c r="H2940" s="72"/>
    </row>
    <row r="2941" spans="1:8" x14ac:dyDescent="0.25">
      <c r="A2941" s="30">
        <v>463569</v>
      </c>
      <c r="B2941" s="30" t="s">
        <v>4891</v>
      </c>
      <c r="C2941" s="30" t="s">
        <v>5460</v>
      </c>
      <c r="D2941" s="72"/>
      <c r="E2941" s="72"/>
      <c r="F2941" s="78"/>
      <c r="G2941" s="72"/>
      <c r="H2941" s="72"/>
    </row>
    <row r="2942" spans="1:8" s="22" customFormat="1" x14ac:dyDescent="0.25">
      <c r="A2942" s="14">
        <v>224200</v>
      </c>
      <c r="B2942" s="14" t="s">
        <v>19</v>
      </c>
      <c r="C2942" s="14" t="s">
        <v>2420</v>
      </c>
      <c r="D2942" s="14" t="s">
        <v>29</v>
      </c>
      <c r="E2942" s="15" t="s">
        <v>22</v>
      </c>
      <c r="F2942" s="16"/>
      <c r="G2942" s="17"/>
      <c r="H2942" s="17"/>
    </row>
    <row r="2943" spans="1:8" x14ac:dyDescent="0.25">
      <c r="A2943" s="14">
        <v>224300</v>
      </c>
      <c r="B2943" s="14" t="s">
        <v>19</v>
      </c>
      <c r="C2943" s="14" t="s">
        <v>2421</v>
      </c>
      <c r="D2943" s="14" t="s">
        <v>29</v>
      </c>
      <c r="E2943" s="15" t="s">
        <v>22</v>
      </c>
      <c r="F2943" s="16"/>
      <c r="G2943" s="17"/>
      <c r="H2943" s="17"/>
    </row>
    <row r="2944" spans="1:8" x14ac:dyDescent="0.25">
      <c r="A2944" s="18">
        <v>224350</v>
      </c>
      <c r="B2944" s="18" t="s">
        <v>66</v>
      </c>
      <c r="C2944" s="18" t="s">
        <v>2422</v>
      </c>
      <c r="D2944" s="18" t="s">
        <v>29</v>
      </c>
      <c r="E2944" s="19" t="s">
        <v>22</v>
      </c>
      <c r="F2944" s="20"/>
      <c r="G2944" s="21" t="s">
        <v>2421</v>
      </c>
      <c r="H2944" s="21">
        <v>224300</v>
      </c>
    </row>
    <row r="2945" spans="1:8" x14ac:dyDescent="0.25">
      <c r="A2945" s="30">
        <v>463570</v>
      </c>
      <c r="B2945" s="30" t="s">
        <v>4891</v>
      </c>
      <c r="C2945" s="30" t="s">
        <v>5461</v>
      </c>
      <c r="D2945" s="72"/>
      <c r="E2945" s="72"/>
      <c r="F2945" s="78"/>
      <c r="G2945" s="72"/>
      <c r="H2945" s="72"/>
    </row>
    <row r="2946" spans="1:8" x14ac:dyDescent="0.25">
      <c r="A2946" s="14">
        <v>224400</v>
      </c>
      <c r="B2946" s="14" t="s">
        <v>19</v>
      </c>
      <c r="C2946" s="14" t="s">
        <v>2423</v>
      </c>
      <c r="D2946" s="14" t="s">
        <v>46</v>
      </c>
      <c r="E2946" s="15" t="s">
        <v>22</v>
      </c>
      <c r="F2946" s="16"/>
      <c r="G2946" s="17"/>
      <c r="H2946" s="17"/>
    </row>
    <row r="2947" spans="1:8" x14ac:dyDescent="0.25">
      <c r="A2947" s="14">
        <v>224500</v>
      </c>
      <c r="B2947" s="14" t="s">
        <v>19</v>
      </c>
      <c r="C2947" s="14" t="s">
        <v>2424</v>
      </c>
      <c r="D2947" s="14" t="s">
        <v>46</v>
      </c>
      <c r="E2947" s="15" t="s">
        <v>22</v>
      </c>
      <c r="F2947" s="16"/>
      <c r="G2947" s="17"/>
      <c r="H2947" s="17"/>
    </row>
    <row r="2948" spans="1:8" x14ac:dyDescent="0.25">
      <c r="A2948" s="14">
        <v>224600</v>
      </c>
      <c r="B2948" s="14" t="s">
        <v>19</v>
      </c>
      <c r="C2948" s="14" t="s">
        <v>2425</v>
      </c>
      <c r="D2948" s="14" t="s">
        <v>46</v>
      </c>
      <c r="E2948" s="15" t="s">
        <v>24</v>
      </c>
      <c r="F2948" s="16"/>
      <c r="G2948" s="17"/>
      <c r="H2948" s="17"/>
    </row>
    <row r="2949" spans="1:8" x14ac:dyDescent="0.25">
      <c r="A2949" s="14">
        <v>224700</v>
      </c>
      <c r="B2949" s="14" t="s">
        <v>19</v>
      </c>
      <c r="C2949" s="14" t="s">
        <v>2426</v>
      </c>
      <c r="D2949" s="14" t="s">
        <v>46</v>
      </c>
      <c r="E2949" s="15" t="s">
        <v>22</v>
      </c>
      <c r="F2949" s="16"/>
      <c r="G2949" s="17"/>
      <c r="H2949" s="17"/>
    </row>
    <row r="2950" spans="1:8" x14ac:dyDescent="0.25">
      <c r="A2950" s="14">
        <v>224900</v>
      </c>
      <c r="B2950" s="14" t="s">
        <v>19</v>
      </c>
      <c r="C2950" s="14" t="s">
        <v>2427</v>
      </c>
      <c r="D2950" s="14" t="s">
        <v>46</v>
      </c>
      <c r="E2950" s="15" t="s">
        <v>22</v>
      </c>
      <c r="F2950" s="16"/>
      <c r="G2950" s="17"/>
      <c r="H2950" s="17"/>
    </row>
    <row r="2951" spans="1:8" x14ac:dyDescent="0.25">
      <c r="A2951" s="18">
        <v>224950</v>
      </c>
      <c r="B2951" s="18" t="s">
        <v>66</v>
      </c>
      <c r="C2951" s="18" t="s">
        <v>2428</v>
      </c>
      <c r="D2951" s="18" t="s">
        <v>46</v>
      </c>
      <c r="E2951" s="19" t="s">
        <v>22</v>
      </c>
      <c r="F2951" s="20"/>
      <c r="G2951" s="21" t="s">
        <v>2427</v>
      </c>
      <c r="H2951" s="21">
        <v>224900</v>
      </c>
    </row>
    <row r="2952" spans="1:8" x14ac:dyDescent="0.25">
      <c r="A2952" s="14">
        <v>225000</v>
      </c>
      <c r="B2952" s="14" t="s">
        <v>19</v>
      </c>
      <c r="C2952" s="14" t="s">
        <v>2429</v>
      </c>
      <c r="D2952" s="14" t="s">
        <v>46</v>
      </c>
      <c r="E2952" s="15" t="s">
        <v>22</v>
      </c>
      <c r="F2952" s="16"/>
      <c r="G2952" s="17"/>
      <c r="H2952" s="17"/>
    </row>
    <row r="2953" spans="1:8" x14ac:dyDescent="0.25">
      <c r="A2953" s="30">
        <v>463571</v>
      </c>
      <c r="B2953" s="30" t="s">
        <v>4891</v>
      </c>
      <c r="C2953" s="30" t="s">
        <v>5462</v>
      </c>
      <c r="D2953" s="72"/>
      <c r="E2953" s="72"/>
      <c r="F2953" s="78"/>
      <c r="G2953" s="72"/>
      <c r="H2953" s="72"/>
    </row>
    <row r="2954" spans="1:8" x14ac:dyDescent="0.25">
      <c r="A2954" s="14">
        <v>225100</v>
      </c>
      <c r="B2954" s="14" t="s">
        <v>19</v>
      </c>
      <c r="C2954" s="14" t="s">
        <v>2430</v>
      </c>
      <c r="D2954" s="14" t="s">
        <v>1643</v>
      </c>
      <c r="E2954" s="15" t="s">
        <v>27</v>
      </c>
      <c r="F2954" s="16"/>
      <c r="G2954" s="17"/>
      <c r="H2954" s="17"/>
    </row>
    <row r="2955" spans="1:8" x14ac:dyDescent="0.25">
      <c r="A2955" s="30">
        <v>463572</v>
      </c>
      <c r="B2955" s="30" t="s">
        <v>4891</v>
      </c>
      <c r="C2955" s="30" t="s">
        <v>5463</v>
      </c>
      <c r="D2955" s="72"/>
      <c r="E2955" s="72"/>
      <c r="F2955" s="78"/>
      <c r="G2955" s="72"/>
      <c r="H2955" s="72"/>
    </row>
    <row r="2956" spans="1:8" x14ac:dyDescent="0.25">
      <c r="A2956" s="14">
        <v>225160</v>
      </c>
      <c r="B2956" s="14" t="s">
        <v>19</v>
      </c>
      <c r="C2956" s="14" t="s">
        <v>2431</v>
      </c>
      <c r="D2956" s="14" t="s">
        <v>76</v>
      </c>
      <c r="E2956" s="15" t="s">
        <v>24</v>
      </c>
      <c r="F2956" s="16"/>
      <c r="G2956" s="17"/>
      <c r="H2956" s="17"/>
    </row>
    <row r="2957" spans="1:8" x14ac:dyDescent="0.25">
      <c r="A2957" s="35">
        <v>464286</v>
      </c>
      <c r="B2957" s="35" t="s">
        <v>4891</v>
      </c>
      <c r="C2957" s="35" t="s">
        <v>78</v>
      </c>
      <c r="D2957" s="72"/>
      <c r="E2957" s="72"/>
      <c r="F2957" s="78"/>
      <c r="G2957" s="72"/>
      <c r="H2957" s="72"/>
    </row>
    <row r="2958" spans="1:8" x14ac:dyDescent="0.25">
      <c r="A2958" s="30">
        <v>463573</v>
      </c>
      <c r="B2958" s="30" t="s">
        <v>4891</v>
      </c>
      <c r="C2958" s="30" t="s">
        <v>5464</v>
      </c>
      <c r="D2958" s="72"/>
      <c r="E2958" s="72"/>
      <c r="F2958" s="78"/>
      <c r="G2958" s="72"/>
      <c r="H2958" s="72"/>
    </row>
    <row r="2959" spans="1:8" x14ac:dyDescent="0.25">
      <c r="A2959" s="14">
        <v>225500</v>
      </c>
      <c r="B2959" s="14" t="s">
        <v>19</v>
      </c>
      <c r="C2959" s="14" t="s">
        <v>2432</v>
      </c>
      <c r="D2959" s="14" t="s">
        <v>78</v>
      </c>
      <c r="E2959" s="15" t="s">
        <v>22</v>
      </c>
      <c r="F2959" s="16"/>
      <c r="G2959" s="17"/>
      <c r="H2959" s="17"/>
    </row>
    <row r="2960" spans="1:8" x14ac:dyDescent="0.25">
      <c r="A2960" s="14">
        <v>225600</v>
      </c>
      <c r="B2960" s="14" t="s">
        <v>19</v>
      </c>
      <c r="C2960" s="14" t="s">
        <v>2433</v>
      </c>
      <c r="D2960" s="14" t="s">
        <v>78</v>
      </c>
      <c r="E2960" s="15" t="s">
        <v>22</v>
      </c>
      <c r="F2960" s="16"/>
      <c r="G2960" s="17"/>
      <c r="H2960" s="17"/>
    </row>
    <row r="2961" spans="1:8" x14ac:dyDescent="0.25">
      <c r="A2961" s="14">
        <v>225750</v>
      </c>
      <c r="B2961" s="14" t="s">
        <v>19</v>
      </c>
      <c r="C2961" s="14" t="s">
        <v>2434</v>
      </c>
      <c r="D2961" s="14" t="s">
        <v>78</v>
      </c>
      <c r="E2961" s="15" t="s">
        <v>442</v>
      </c>
      <c r="F2961" s="16"/>
      <c r="G2961" s="17"/>
      <c r="H2961" s="17"/>
    </row>
    <row r="2962" spans="1:8" x14ac:dyDescent="0.25">
      <c r="A2962" s="14">
        <v>225800</v>
      </c>
      <c r="B2962" s="14" t="s">
        <v>55</v>
      </c>
      <c r="C2962" s="14" t="s">
        <v>2435</v>
      </c>
      <c r="D2962" s="14" t="s">
        <v>78</v>
      </c>
      <c r="E2962" s="15" t="s">
        <v>27</v>
      </c>
      <c r="F2962" s="16"/>
      <c r="G2962" s="17" t="s">
        <v>2434</v>
      </c>
      <c r="H2962" s="17">
        <v>225750</v>
      </c>
    </row>
    <row r="2963" spans="1:8" x14ac:dyDescent="0.25">
      <c r="A2963" s="14">
        <v>225850</v>
      </c>
      <c r="B2963" s="14" t="s">
        <v>55</v>
      </c>
      <c r="C2963" s="14" t="s">
        <v>2436</v>
      </c>
      <c r="D2963" s="14" t="s">
        <v>78</v>
      </c>
      <c r="E2963" s="15" t="s">
        <v>27</v>
      </c>
      <c r="F2963" s="16"/>
      <c r="G2963" s="17" t="s">
        <v>2434</v>
      </c>
      <c r="H2963" s="17">
        <v>225750</v>
      </c>
    </row>
    <row r="2964" spans="1:8" x14ac:dyDescent="0.25">
      <c r="A2964" s="14">
        <v>225900</v>
      </c>
      <c r="B2964" s="14" t="s">
        <v>55</v>
      </c>
      <c r="C2964" s="14" t="s">
        <v>2437</v>
      </c>
      <c r="D2964" s="14" t="s">
        <v>78</v>
      </c>
      <c r="E2964" s="15" t="s">
        <v>22</v>
      </c>
      <c r="F2964" s="16"/>
      <c r="G2964" s="17" t="s">
        <v>2434</v>
      </c>
      <c r="H2964" s="17">
        <v>225750</v>
      </c>
    </row>
    <row r="2965" spans="1:8" x14ac:dyDescent="0.25">
      <c r="A2965" s="14">
        <v>226000</v>
      </c>
      <c r="B2965" s="14" t="s">
        <v>55</v>
      </c>
      <c r="C2965" s="14" t="s">
        <v>2438</v>
      </c>
      <c r="D2965" s="14" t="s">
        <v>78</v>
      </c>
      <c r="E2965" s="15" t="s">
        <v>22</v>
      </c>
      <c r="F2965" s="16"/>
      <c r="G2965" s="17" t="s">
        <v>2434</v>
      </c>
      <c r="H2965" s="17">
        <v>225750</v>
      </c>
    </row>
    <row r="2966" spans="1:8" x14ac:dyDescent="0.25">
      <c r="A2966" s="14">
        <v>226100</v>
      </c>
      <c r="B2966" s="14" t="s">
        <v>19</v>
      </c>
      <c r="C2966" s="14" t="s">
        <v>2439</v>
      </c>
      <c r="D2966" s="14" t="s">
        <v>78</v>
      </c>
      <c r="E2966" s="15" t="s">
        <v>107</v>
      </c>
      <c r="F2966" s="16"/>
      <c r="G2966" s="17"/>
      <c r="H2966" s="17"/>
    </row>
    <row r="2967" spans="1:8" x14ac:dyDescent="0.25">
      <c r="A2967" s="14">
        <v>226200</v>
      </c>
      <c r="B2967" s="14" t="s">
        <v>19</v>
      </c>
      <c r="C2967" s="14" t="s">
        <v>2440</v>
      </c>
      <c r="D2967" s="14" t="s">
        <v>78</v>
      </c>
      <c r="E2967" s="15" t="s">
        <v>22</v>
      </c>
      <c r="F2967" s="16"/>
      <c r="G2967" s="17"/>
      <c r="H2967" s="17"/>
    </row>
    <row r="2968" spans="1:8" x14ac:dyDescent="0.25">
      <c r="A2968" s="14">
        <v>226400</v>
      </c>
      <c r="B2968" s="14" t="s">
        <v>19</v>
      </c>
      <c r="C2968" s="14" t="s">
        <v>2441</v>
      </c>
      <c r="D2968" s="14" t="s">
        <v>78</v>
      </c>
      <c r="E2968" s="15"/>
      <c r="F2968" s="16" t="s">
        <v>53</v>
      </c>
      <c r="G2968" s="17"/>
      <c r="H2968" s="17"/>
    </row>
    <row r="2969" spans="1:8" x14ac:dyDescent="0.25">
      <c r="A2969" s="14">
        <v>226500</v>
      </c>
      <c r="B2969" s="14" t="s">
        <v>19</v>
      </c>
      <c r="C2969" s="14" t="s">
        <v>2442</v>
      </c>
      <c r="D2969" s="14" t="s">
        <v>78</v>
      </c>
      <c r="E2969" s="15" t="s">
        <v>107</v>
      </c>
      <c r="F2969" s="16"/>
      <c r="G2969" s="17"/>
      <c r="H2969" s="17"/>
    </row>
    <row r="2970" spans="1:8" x14ac:dyDescent="0.25">
      <c r="A2970" s="30">
        <v>463574</v>
      </c>
      <c r="B2970" s="30" t="s">
        <v>4891</v>
      </c>
      <c r="C2970" s="30" t="s">
        <v>5465</v>
      </c>
      <c r="D2970" s="72"/>
      <c r="E2970" s="72"/>
      <c r="F2970" s="78"/>
      <c r="G2970" s="72"/>
      <c r="H2970" s="72"/>
    </row>
    <row r="2971" spans="1:8" x14ac:dyDescent="0.25">
      <c r="A2971" s="30">
        <v>463575</v>
      </c>
      <c r="B2971" s="30" t="s">
        <v>4891</v>
      </c>
      <c r="C2971" s="30" t="s">
        <v>5466</v>
      </c>
      <c r="D2971" s="72"/>
      <c r="E2971" s="72"/>
      <c r="F2971" s="78"/>
      <c r="G2971" s="72"/>
      <c r="H2971" s="72"/>
    </row>
    <row r="2972" spans="1:8" x14ac:dyDescent="0.25">
      <c r="A2972" s="14">
        <v>226600</v>
      </c>
      <c r="B2972" s="14" t="s">
        <v>19</v>
      </c>
      <c r="C2972" s="14" t="s">
        <v>2443</v>
      </c>
      <c r="D2972" s="14" t="s">
        <v>368</v>
      </c>
      <c r="E2972" s="15" t="s">
        <v>22</v>
      </c>
      <c r="F2972" s="16"/>
      <c r="G2972" s="17"/>
      <c r="H2972" s="17"/>
    </row>
    <row r="2973" spans="1:8" x14ac:dyDescent="0.25">
      <c r="A2973" s="14">
        <v>226800</v>
      </c>
      <c r="B2973" s="14" t="s">
        <v>19</v>
      </c>
      <c r="C2973" s="14" t="s">
        <v>2444</v>
      </c>
      <c r="D2973" s="14" t="s">
        <v>368</v>
      </c>
      <c r="E2973" s="15" t="s">
        <v>107</v>
      </c>
      <c r="F2973" s="16"/>
      <c r="G2973" s="17"/>
      <c r="H2973" s="17"/>
    </row>
    <row r="2974" spans="1:8" x14ac:dyDescent="0.25">
      <c r="A2974" s="30">
        <v>463576</v>
      </c>
      <c r="B2974" s="30" t="s">
        <v>4891</v>
      </c>
      <c r="C2974" s="30" t="s">
        <v>5467</v>
      </c>
      <c r="D2974" s="72"/>
      <c r="E2974" s="72"/>
      <c r="F2974" s="78"/>
      <c r="G2974" s="72"/>
      <c r="H2974" s="72"/>
    </row>
    <row r="2975" spans="1:8" x14ac:dyDescent="0.25">
      <c r="A2975" s="14">
        <v>226900</v>
      </c>
      <c r="B2975" s="14" t="s">
        <v>19</v>
      </c>
      <c r="C2975" s="14" t="s">
        <v>2445</v>
      </c>
      <c r="D2975" s="14" t="s">
        <v>46</v>
      </c>
      <c r="E2975" s="15" t="s">
        <v>442</v>
      </c>
      <c r="F2975" s="16"/>
      <c r="G2975" s="17"/>
      <c r="H2975" s="17"/>
    </row>
    <row r="2976" spans="1:8" x14ac:dyDescent="0.25">
      <c r="A2976" s="14">
        <v>227000</v>
      </c>
      <c r="B2976" s="14" t="s">
        <v>55</v>
      </c>
      <c r="C2976" s="14" t="s">
        <v>2446</v>
      </c>
      <c r="D2976" s="14" t="s">
        <v>46</v>
      </c>
      <c r="E2976" s="15" t="s">
        <v>22</v>
      </c>
      <c r="F2976" s="16"/>
      <c r="G2976" s="17" t="s">
        <v>2445</v>
      </c>
      <c r="H2976" s="17">
        <v>226900</v>
      </c>
    </row>
    <row r="2977" spans="1:8" x14ac:dyDescent="0.25">
      <c r="A2977" s="14">
        <v>227100</v>
      </c>
      <c r="B2977" s="14" t="s">
        <v>55</v>
      </c>
      <c r="C2977" s="14" t="s">
        <v>2447</v>
      </c>
      <c r="D2977" s="14" t="s">
        <v>46</v>
      </c>
      <c r="E2977" s="15" t="s">
        <v>27</v>
      </c>
      <c r="F2977" s="16"/>
      <c r="G2977" s="17" t="s">
        <v>2445</v>
      </c>
      <c r="H2977" s="17">
        <v>226900</v>
      </c>
    </row>
    <row r="2978" spans="1:8" x14ac:dyDescent="0.25">
      <c r="A2978" s="35">
        <v>464287</v>
      </c>
      <c r="B2978" s="35" t="s">
        <v>4891</v>
      </c>
      <c r="C2978" s="35" t="s">
        <v>159</v>
      </c>
      <c r="D2978" s="72"/>
      <c r="E2978" s="72"/>
      <c r="F2978" s="78"/>
      <c r="G2978" s="72"/>
      <c r="H2978" s="72"/>
    </row>
    <row r="2979" spans="1:8" x14ac:dyDescent="0.25">
      <c r="A2979" s="30">
        <v>463577</v>
      </c>
      <c r="B2979" s="30" t="s">
        <v>4891</v>
      </c>
      <c r="C2979" s="30" t="s">
        <v>5468</v>
      </c>
      <c r="D2979" s="72"/>
      <c r="E2979" s="72"/>
      <c r="F2979" s="78"/>
      <c r="G2979" s="72"/>
      <c r="H2979" s="72"/>
    </row>
    <row r="2980" spans="1:8" x14ac:dyDescent="0.25">
      <c r="A2980" s="14">
        <v>227200</v>
      </c>
      <c r="B2980" s="14" t="s">
        <v>19</v>
      </c>
      <c r="C2980" s="14" t="s">
        <v>2448</v>
      </c>
      <c r="D2980" s="14" t="s">
        <v>21</v>
      </c>
      <c r="E2980" s="15" t="s">
        <v>22</v>
      </c>
      <c r="F2980" s="16"/>
      <c r="G2980" s="17"/>
      <c r="H2980" s="17"/>
    </row>
    <row r="2981" spans="1:8" x14ac:dyDescent="0.25">
      <c r="A2981" s="14">
        <v>227250</v>
      </c>
      <c r="B2981" s="14" t="s">
        <v>19</v>
      </c>
      <c r="C2981" s="14" t="s">
        <v>2449</v>
      </c>
      <c r="D2981" s="14" t="s">
        <v>21</v>
      </c>
      <c r="E2981" s="15" t="s">
        <v>24</v>
      </c>
      <c r="F2981" s="16"/>
      <c r="G2981" s="17"/>
      <c r="H2981" s="17"/>
    </row>
    <row r="2982" spans="1:8" x14ac:dyDescent="0.25">
      <c r="A2982" s="30">
        <v>463578</v>
      </c>
      <c r="B2982" s="30" t="s">
        <v>4891</v>
      </c>
      <c r="C2982" s="30" t="s">
        <v>5469</v>
      </c>
      <c r="D2982" s="72"/>
      <c r="E2982" s="72"/>
      <c r="F2982" s="78"/>
      <c r="G2982" s="72"/>
      <c r="H2982" s="72"/>
    </row>
    <row r="2983" spans="1:8" x14ac:dyDescent="0.25">
      <c r="A2983" s="30">
        <v>463579</v>
      </c>
      <c r="B2983" s="30" t="s">
        <v>4891</v>
      </c>
      <c r="C2983" s="30" t="s">
        <v>5470</v>
      </c>
      <c r="D2983" s="72"/>
      <c r="E2983" s="72"/>
      <c r="F2983" s="78"/>
      <c r="G2983" s="72"/>
      <c r="H2983" s="72"/>
    </row>
    <row r="2984" spans="1:8" x14ac:dyDescent="0.25">
      <c r="A2984" s="14">
        <v>227300</v>
      </c>
      <c r="B2984" s="14" t="s">
        <v>19</v>
      </c>
      <c r="C2984" s="14" t="s">
        <v>2450</v>
      </c>
      <c r="D2984" s="14" t="s">
        <v>120</v>
      </c>
      <c r="E2984" s="15"/>
      <c r="F2984" s="16" t="s">
        <v>53</v>
      </c>
      <c r="G2984" s="17"/>
      <c r="H2984" s="17"/>
    </row>
    <row r="2985" spans="1:8" x14ac:dyDescent="0.25">
      <c r="A2985" s="14">
        <v>227400</v>
      </c>
      <c r="B2985" s="14" t="s">
        <v>19</v>
      </c>
      <c r="C2985" s="14" t="s">
        <v>2451</v>
      </c>
      <c r="D2985" s="14" t="s">
        <v>120</v>
      </c>
      <c r="E2985" s="15" t="s">
        <v>22</v>
      </c>
      <c r="F2985" s="16"/>
      <c r="G2985" s="17"/>
      <c r="H2985" s="17"/>
    </row>
    <row r="2986" spans="1:8" x14ac:dyDescent="0.25">
      <c r="A2986" s="14">
        <v>227500</v>
      </c>
      <c r="B2986" s="14" t="s">
        <v>19</v>
      </c>
      <c r="C2986" s="14" t="s">
        <v>2452</v>
      </c>
      <c r="D2986" s="14" t="s">
        <v>120</v>
      </c>
      <c r="E2986" s="15" t="s">
        <v>22</v>
      </c>
      <c r="F2986" s="16"/>
      <c r="G2986" s="17"/>
      <c r="H2986" s="17"/>
    </row>
    <row r="2987" spans="1:8" x14ac:dyDescent="0.25">
      <c r="A2987" s="14">
        <v>227700</v>
      </c>
      <c r="B2987" s="14" t="s">
        <v>19</v>
      </c>
      <c r="C2987" s="14" t="s">
        <v>2453</v>
      </c>
      <c r="D2987" s="14" t="s">
        <v>120</v>
      </c>
      <c r="E2987" s="15" t="s">
        <v>22</v>
      </c>
      <c r="F2987" s="16"/>
      <c r="G2987" s="17"/>
      <c r="H2987" s="17"/>
    </row>
    <row r="2988" spans="1:8" x14ac:dyDescent="0.25">
      <c r="A2988" s="14">
        <v>227800</v>
      </c>
      <c r="B2988" s="14" t="s">
        <v>19</v>
      </c>
      <c r="C2988" s="14" t="s">
        <v>2454</v>
      </c>
      <c r="D2988" s="14" t="s">
        <v>120</v>
      </c>
      <c r="E2988" s="15"/>
      <c r="F2988" s="16" t="s">
        <v>53</v>
      </c>
      <c r="G2988" s="17"/>
      <c r="H2988" s="17"/>
    </row>
    <row r="2989" spans="1:8" x14ac:dyDescent="0.25">
      <c r="A2989" s="14">
        <v>227900</v>
      </c>
      <c r="B2989" s="14" t="s">
        <v>19</v>
      </c>
      <c r="C2989" s="14" t="s">
        <v>2455</v>
      </c>
      <c r="D2989" s="14" t="s">
        <v>120</v>
      </c>
      <c r="E2989" s="15"/>
      <c r="F2989" s="16" t="s">
        <v>53</v>
      </c>
      <c r="G2989" s="17"/>
      <c r="H2989" s="17"/>
    </row>
    <row r="2990" spans="1:8" x14ac:dyDescent="0.25">
      <c r="A2990" s="14">
        <v>228000</v>
      </c>
      <c r="B2990" s="14" t="s">
        <v>19</v>
      </c>
      <c r="C2990" s="14" t="s">
        <v>2456</v>
      </c>
      <c r="D2990" s="14" t="s">
        <v>120</v>
      </c>
      <c r="E2990" s="15" t="s">
        <v>22</v>
      </c>
      <c r="F2990" s="16"/>
      <c r="G2990" s="17"/>
      <c r="H2990" s="17"/>
    </row>
    <row r="2991" spans="1:8" x14ac:dyDescent="0.25">
      <c r="A2991" s="14">
        <v>228100</v>
      </c>
      <c r="B2991" s="14" t="s">
        <v>19</v>
      </c>
      <c r="C2991" s="14" t="s">
        <v>2457</v>
      </c>
      <c r="D2991" s="14" t="s">
        <v>120</v>
      </c>
      <c r="E2991" s="15" t="s">
        <v>22</v>
      </c>
      <c r="F2991" s="16"/>
      <c r="G2991" s="17"/>
      <c r="H2991" s="17"/>
    </row>
    <row r="2992" spans="1:8" x14ac:dyDescent="0.25">
      <c r="A2992" s="30">
        <v>463580</v>
      </c>
      <c r="B2992" s="30" t="s">
        <v>4891</v>
      </c>
      <c r="C2992" s="30" t="s">
        <v>5471</v>
      </c>
      <c r="D2992" s="72"/>
      <c r="E2992" s="72"/>
      <c r="F2992" s="78"/>
      <c r="G2992" s="72"/>
      <c r="H2992" s="72"/>
    </row>
    <row r="2993" spans="1:8" x14ac:dyDescent="0.25">
      <c r="A2993" s="30">
        <v>463581</v>
      </c>
      <c r="B2993" s="30" t="s">
        <v>4891</v>
      </c>
      <c r="C2993" s="30" t="s">
        <v>5472</v>
      </c>
      <c r="D2993" s="72"/>
      <c r="E2993" s="72"/>
      <c r="F2993" s="78"/>
      <c r="G2993" s="72"/>
      <c r="H2993" s="72"/>
    </row>
    <row r="2994" spans="1:8" x14ac:dyDescent="0.25">
      <c r="A2994" s="14">
        <v>228650</v>
      </c>
      <c r="B2994" s="14" t="s">
        <v>19</v>
      </c>
      <c r="C2994" s="14" t="s">
        <v>2458</v>
      </c>
      <c r="D2994" s="14" t="s">
        <v>684</v>
      </c>
      <c r="E2994" s="15" t="s">
        <v>27</v>
      </c>
      <c r="F2994" s="16"/>
      <c r="G2994" s="17"/>
      <c r="H2994" s="17"/>
    </row>
    <row r="2995" spans="1:8" x14ac:dyDescent="0.25">
      <c r="A2995" s="14">
        <v>228700</v>
      </c>
      <c r="B2995" s="14" t="s">
        <v>19</v>
      </c>
      <c r="C2995" s="14" t="s">
        <v>2459</v>
      </c>
      <c r="D2995" s="14" t="s">
        <v>684</v>
      </c>
      <c r="E2995" s="15" t="s">
        <v>22</v>
      </c>
      <c r="F2995" s="16"/>
      <c r="G2995" s="17"/>
      <c r="H2995" s="17"/>
    </row>
    <row r="2996" spans="1:8" x14ac:dyDescent="0.25">
      <c r="A2996" s="30">
        <v>463582</v>
      </c>
      <c r="B2996" s="30" t="s">
        <v>4891</v>
      </c>
      <c r="C2996" s="30" t="s">
        <v>5473</v>
      </c>
      <c r="D2996" s="72"/>
      <c r="E2996" s="72"/>
      <c r="F2996" s="78"/>
      <c r="G2996" s="72"/>
      <c r="H2996" s="72"/>
    </row>
    <row r="2997" spans="1:8" x14ac:dyDescent="0.25">
      <c r="A2997" s="14">
        <v>228800</v>
      </c>
      <c r="B2997" s="14" t="s">
        <v>19</v>
      </c>
      <c r="C2997" s="14" t="s">
        <v>2460</v>
      </c>
      <c r="D2997" s="14" t="s">
        <v>29</v>
      </c>
      <c r="E2997" s="15"/>
      <c r="F2997" s="16" t="s">
        <v>53</v>
      </c>
      <c r="G2997" s="17"/>
      <c r="H2997" s="17"/>
    </row>
    <row r="2998" spans="1:8" x14ac:dyDescent="0.25">
      <c r="A2998" s="14">
        <v>228900</v>
      </c>
      <c r="B2998" s="14" t="s">
        <v>19</v>
      </c>
      <c r="C2998" s="14" t="s">
        <v>2461</v>
      </c>
      <c r="D2998" s="14" t="s">
        <v>29</v>
      </c>
      <c r="E2998" s="15" t="s">
        <v>107</v>
      </c>
      <c r="F2998" s="16"/>
      <c r="G2998" s="17"/>
      <c r="H2998" s="17"/>
    </row>
    <row r="2999" spans="1:8" x14ac:dyDescent="0.25">
      <c r="A2999" s="14">
        <v>229000</v>
      </c>
      <c r="B2999" s="14" t="s">
        <v>19</v>
      </c>
      <c r="C2999" s="14" t="s">
        <v>2462</v>
      </c>
      <c r="D2999" s="14" t="s">
        <v>29</v>
      </c>
      <c r="E2999" s="15" t="s">
        <v>22</v>
      </c>
      <c r="F2999" s="16"/>
      <c r="G2999" s="17"/>
      <c r="H2999" s="17"/>
    </row>
    <row r="3000" spans="1:8" x14ac:dyDescent="0.25">
      <c r="A3000" s="14">
        <v>229100</v>
      </c>
      <c r="B3000" s="14" t="s">
        <v>19</v>
      </c>
      <c r="C3000" s="14" t="s">
        <v>2463</v>
      </c>
      <c r="D3000" s="14" t="s">
        <v>29</v>
      </c>
      <c r="E3000" s="15" t="s">
        <v>107</v>
      </c>
      <c r="F3000" s="16"/>
      <c r="G3000" s="17"/>
      <c r="H3000" s="17"/>
    </row>
    <row r="3001" spans="1:8" x14ac:dyDescent="0.25">
      <c r="A3001" s="14">
        <v>229300</v>
      </c>
      <c r="B3001" s="14" t="s">
        <v>19</v>
      </c>
      <c r="C3001" s="14" t="s">
        <v>2464</v>
      </c>
      <c r="D3001" s="14" t="s">
        <v>29</v>
      </c>
      <c r="E3001" s="15" t="s">
        <v>22</v>
      </c>
      <c r="F3001" s="16"/>
      <c r="G3001" s="17"/>
      <c r="H3001" s="17"/>
    </row>
    <row r="3002" spans="1:8" x14ac:dyDescent="0.25">
      <c r="A3002" s="14">
        <v>229400</v>
      </c>
      <c r="B3002" s="14" t="s">
        <v>19</v>
      </c>
      <c r="C3002" s="14" t="s">
        <v>2465</v>
      </c>
      <c r="D3002" s="14" t="s">
        <v>29</v>
      </c>
      <c r="E3002" s="15" t="s">
        <v>107</v>
      </c>
      <c r="F3002" s="16"/>
      <c r="G3002" s="17"/>
      <c r="H3002" s="17"/>
    </row>
    <row r="3003" spans="1:8" x14ac:dyDescent="0.25">
      <c r="A3003" s="14">
        <v>229600</v>
      </c>
      <c r="B3003" s="14" t="s">
        <v>19</v>
      </c>
      <c r="C3003" s="14" t="s">
        <v>2466</v>
      </c>
      <c r="D3003" s="14" t="s">
        <v>29</v>
      </c>
      <c r="E3003" s="15" t="s">
        <v>107</v>
      </c>
      <c r="F3003" s="16"/>
      <c r="G3003" s="17"/>
      <c r="H3003" s="17"/>
    </row>
    <row r="3004" spans="1:8" x14ac:dyDescent="0.25">
      <c r="A3004" s="14">
        <v>229700</v>
      </c>
      <c r="B3004" s="14" t="s">
        <v>19</v>
      </c>
      <c r="C3004" s="14" t="s">
        <v>2467</v>
      </c>
      <c r="D3004" s="14" t="s">
        <v>29</v>
      </c>
      <c r="E3004" s="15" t="s">
        <v>22</v>
      </c>
      <c r="F3004" s="16"/>
      <c r="G3004" s="17"/>
      <c r="H3004" s="17"/>
    </row>
    <row r="3005" spans="1:8" x14ac:dyDescent="0.25">
      <c r="A3005" s="14">
        <v>230000</v>
      </c>
      <c r="B3005" s="14" t="s">
        <v>19</v>
      </c>
      <c r="C3005" s="14" t="s">
        <v>2468</v>
      </c>
      <c r="D3005" s="14" t="s">
        <v>29</v>
      </c>
      <c r="E3005" s="15" t="s">
        <v>22</v>
      </c>
      <c r="F3005" s="16"/>
      <c r="G3005" s="17"/>
      <c r="H3005" s="17"/>
    </row>
    <row r="3006" spans="1:8" x14ac:dyDescent="0.25">
      <c r="A3006" s="14">
        <v>230100</v>
      </c>
      <c r="B3006" s="14" t="s">
        <v>19</v>
      </c>
      <c r="C3006" s="14" t="s">
        <v>2469</v>
      </c>
      <c r="D3006" s="14" t="s">
        <v>29</v>
      </c>
      <c r="E3006" s="15" t="s">
        <v>107</v>
      </c>
      <c r="F3006" s="16"/>
      <c r="G3006" s="17"/>
      <c r="H3006" s="17"/>
    </row>
    <row r="3007" spans="1:8" x14ac:dyDescent="0.25">
      <c r="A3007" s="14">
        <v>230200</v>
      </c>
      <c r="B3007" s="14" t="s">
        <v>19</v>
      </c>
      <c r="C3007" s="14" t="s">
        <v>2470</v>
      </c>
      <c r="D3007" s="14" t="s">
        <v>29</v>
      </c>
      <c r="E3007" s="15" t="s">
        <v>22</v>
      </c>
      <c r="F3007" s="16"/>
      <c r="G3007" s="17"/>
      <c r="H3007" s="17"/>
    </row>
    <row r="3008" spans="1:8" x14ac:dyDescent="0.25">
      <c r="A3008" s="14">
        <v>230300</v>
      </c>
      <c r="B3008" s="14" t="s">
        <v>19</v>
      </c>
      <c r="C3008" s="14" t="s">
        <v>2471</v>
      </c>
      <c r="D3008" s="14" t="s">
        <v>29</v>
      </c>
      <c r="E3008" s="15" t="s">
        <v>22</v>
      </c>
      <c r="F3008" s="16"/>
      <c r="G3008" s="17"/>
      <c r="H3008" s="17"/>
    </row>
    <row r="3009" spans="1:8" x14ac:dyDescent="0.25">
      <c r="A3009" s="14">
        <v>230400</v>
      </c>
      <c r="B3009" s="14" t="s">
        <v>19</v>
      </c>
      <c r="C3009" s="14" t="s">
        <v>2472</v>
      </c>
      <c r="D3009" s="14" t="s">
        <v>29</v>
      </c>
      <c r="E3009" s="15" t="s">
        <v>22</v>
      </c>
      <c r="F3009" s="16"/>
      <c r="G3009" s="17"/>
      <c r="H3009" s="17"/>
    </row>
    <row r="3010" spans="1:8" x14ac:dyDescent="0.25">
      <c r="A3010" s="14">
        <v>230500</v>
      </c>
      <c r="B3010" s="14" t="s">
        <v>19</v>
      </c>
      <c r="C3010" s="14" t="s">
        <v>2473</v>
      </c>
      <c r="D3010" s="14" t="s">
        <v>29</v>
      </c>
      <c r="E3010" s="15" t="s">
        <v>27</v>
      </c>
      <c r="F3010" s="16"/>
      <c r="G3010" s="17"/>
      <c r="H3010" s="17"/>
    </row>
    <row r="3011" spans="1:8" x14ac:dyDescent="0.25">
      <c r="A3011" s="14">
        <v>230600</v>
      </c>
      <c r="B3011" s="14" t="s">
        <v>19</v>
      </c>
      <c r="C3011" s="14" t="s">
        <v>2474</v>
      </c>
      <c r="D3011" s="14" t="s">
        <v>29</v>
      </c>
      <c r="E3011" s="15"/>
      <c r="F3011" s="16" t="s">
        <v>53</v>
      </c>
      <c r="G3011" s="17"/>
      <c r="H3011" s="17"/>
    </row>
    <row r="3012" spans="1:8" x14ac:dyDescent="0.25">
      <c r="A3012" s="14">
        <v>230700</v>
      </c>
      <c r="B3012" s="14" t="s">
        <v>19</v>
      </c>
      <c r="C3012" s="14" t="s">
        <v>2475</v>
      </c>
      <c r="D3012" s="14" t="s">
        <v>29</v>
      </c>
      <c r="E3012" s="15" t="s">
        <v>22</v>
      </c>
      <c r="F3012" s="16"/>
      <c r="G3012" s="17"/>
      <c r="H3012" s="17"/>
    </row>
    <row r="3013" spans="1:8" x14ac:dyDescent="0.25">
      <c r="A3013" s="14">
        <v>230800</v>
      </c>
      <c r="B3013" s="14" t="s">
        <v>19</v>
      </c>
      <c r="C3013" s="14" t="s">
        <v>2476</v>
      </c>
      <c r="D3013" s="14" t="s">
        <v>29</v>
      </c>
      <c r="E3013" s="15" t="s">
        <v>22</v>
      </c>
      <c r="F3013" s="16"/>
      <c r="G3013" s="17"/>
      <c r="H3013" s="17"/>
    </row>
    <row r="3014" spans="1:8" x14ac:dyDescent="0.25">
      <c r="A3014" s="14">
        <v>230900</v>
      </c>
      <c r="B3014" s="14" t="s">
        <v>19</v>
      </c>
      <c r="C3014" s="14" t="s">
        <v>2477</v>
      </c>
      <c r="D3014" s="14" t="s">
        <v>29</v>
      </c>
      <c r="E3014" s="15" t="s">
        <v>107</v>
      </c>
      <c r="F3014" s="16"/>
      <c r="G3014" s="17"/>
      <c r="H3014" s="17"/>
    </row>
    <row r="3015" spans="1:8" x14ac:dyDescent="0.25">
      <c r="A3015" s="14">
        <v>231100</v>
      </c>
      <c r="B3015" s="14" t="s">
        <v>19</v>
      </c>
      <c r="C3015" s="14" t="s">
        <v>2478</v>
      </c>
      <c r="D3015" s="14" t="s">
        <v>29</v>
      </c>
      <c r="E3015" s="15" t="s">
        <v>22</v>
      </c>
      <c r="F3015" s="16"/>
      <c r="G3015" s="17"/>
      <c r="H3015" s="17"/>
    </row>
    <row r="3016" spans="1:8" x14ac:dyDescent="0.25">
      <c r="A3016" s="14">
        <v>231195</v>
      </c>
      <c r="B3016" s="14" t="s">
        <v>19</v>
      </c>
      <c r="C3016" s="14" t="s">
        <v>2479</v>
      </c>
      <c r="D3016" s="14" t="s">
        <v>29</v>
      </c>
      <c r="E3016" s="15" t="s">
        <v>22</v>
      </c>
      <c r="F3016" s="16"/>
      <c r="G3016" s="17"/>
      <c r="H3016" s="17"/>
    </row>
    <row r="3017" spans="1:8" x14ac:dyDescent="0.25">
      <c r="A3017" s="14">
        <v>231200</v>
      </c>
      <c r="B3017" s="14" t="s">
        <v>55</v>
      </c>
      <c r="C3017" s="14" t="s">
        <v>2480</v>
      </c>
      <c r="D3017" s="14" t="s">
        <v>29</v>
      </c>
      <c r="E3017" s="15" t="s">
        <v>22</v>
      </c>
      <c r="F3017" s="16"/>
      <c r="G3017" s="17" t="s">
        <v>2479</v>
      </c>
      <c r="H3017" s="17">
        <v>231195</v>
      </c>
    </row>
    <row r="3018" spans="1:8" x14ac:dyDescent="0.25">
      <c r="A3018" s="14">
        <v>231400</v>
      </c>
      <c r="B3018" s="14" t="s">
        <v>55</v>
      </c>
      <c r="C3018" s="14" t="s">
        <v>2481</v>
      </c>
      <c r="D3018" s="14" t="s">
        <v>29</v>
      </c>
      <c r="E3018" s="15" t="s">
        <v>22</v>
      </c>
      <c r="F3018" s="16"/>
      <c r="G3018" s="17" t="s">
        <v>2479</v>
      </c>
      <c r="H3018" s="17">
        <v>231195</v>
      </c>
    </row>
    <row r="3019" spans="1:8" x14ac:dyDescent="0.25">
      <c r="A3019" s="35">
        <v>464288</v>
      </c>
      <c r="B3019" s="35" t="s">
        <v>4891</v>
      </c>
      <c r="C3019" s="35" t="s">
        <v>1245</v>
      </c>
      <c r="D3019" s="72"/>
      <c r="E3019" s="72"/>
      <c r="F3019" s="78"/>
      <c r="G3019" s="72"/>
      <c r="H3019" s="72"/>
    </row>
    <row r="3020" spans="1:8" x14ac:dyDescent="0.25">
      <c r="A3020" s="30">
        <v>463583</v>
      </c>
      <c r="B3020" s="30" t="s">
        <v>4891</v>
      </c>
      <c r="C3020" s="30" t="s">
        <v>5474</v>
      </c>
      <c r="D3020" s="72"/>
      <c r="E3020" s="72"/>
      <c r="F3020" s="78"/>
      <c r="G3020" s="72"/>
      <c r="H3020" s="72"/>
    </row>
    <row r="3021" spans="1:8" x14ac:dyDescent="0.25">
      <c r="A3021" s="14">
        <v>231500</v>
      </c>
      <c r="B3021" s="14" t="s">
        <v>19</v>
      </c>
      <c r="C3021" s="14" t="s">
        <v>2482</v>
      </c>
      <c r="D3021" s="14" t="s">
        <v>1245</v>
      </c>
      <c r="E3021" s="15" t="s">
        <v>107</v>
      </c>
      <c r="F3021" s="16"/>
      <c r="G3021" s="17"/>
      <c r="H3021" s="17"/>
    </row>
    <row r="3022" spans="1:8" x14ac:dyDescent="0.25">
      <c r="A3022" s="30">
        <v>463584</v>
      </c>
      <c r="B3022" s="30" t="s">
        <v>4891</v>
      </c>
      <c r="C3022" s="30" t="s">
        <v>5475</v>
      </c>
      <c r="D3022" s="72"/>
      <c r="E3022" s="72"/>
      <c r="F3022" s="78"/>
      <c r="G3022" s="72"/>
      <c r="H3022" s="72"/>
    </row>
    <row r="3023" spans="1:8" x14ac:dyDescent="0.25">
      <c r="A3023" s="14">
        <v>231600</v>
      </c>
      <c r="B3023" s="14" t="s">
        <v>19</v>
      </c>
      <c r="C3023" s="14" t="s">
        <v>2483</v>
      </c>
      <c r="D3023" s="14" t="s">
        <v>78</v>
      </c>
      <c r="E3023" s="15" t="s">
        <v>27</v>
      </c>
      <c r="F3023" s="16"/>
      <c r="G3023" s="17"/>
      <c r="H3023" s="17"/>
    </row>
    <row r="3024" spans="1:8" x14ac:dyDescent="0.25">
      <c r="A3024" s="30">
        <v>463585</v>
      </c>
      <c r="B3024" s="30" t="s">
        <v>4891</v>
      </c>
      <c r="C3024" s="30" t="s">
        <v>5476</v>
      </c>
      <c r="D3024" s="72"/>
      <c r="E3024" s="72"/>
      <c r="F3024" s="78"/>
      <c r="G3024" s="72"/>
      <c r="H3024" s="72"/>
    </row>
    <row r="3025" spans="1:8" x14ac:dyDescent="0.25">
      <c r="A3025" s="30">
        <v>463586</v>
      </c>
      <c r="B3025" s="30" t="s">
        <v>4891</v>
      </c>
      <c r="C3025" s="30" t="s">
        <v>5477</v>
      </c>
      <c r="D3025" s="72"/>
      <c r="E3025" s="72"/>
      <c r="F3025" s="78"/>
      <c r="G3025" s="72"/>
      <c r="H3025" s="72"/>
    </row>
    <row r="3026" spans="1:8" x14ac:dyDescent="0.25">
      <c r="A3026" s="14">
        <v>231800</v>
      </c>
      <c r="B3026" s="14" t="s">
        <v>19</v>
      </c>
      <c r="C3026" s="14" t="s">
        <v>2484</v>
      </c>
      <c r="D3026" s="14" t="s">
        <v>76</v>
      </c>
      <c r="E3026" s="15" t="s">
        <v>22</v>
      </c>
      <c r="F3026" s="16"/>
      <c r="G3026" s="17"/>
      <c r="H3026" s="17"/>
    </row>
    <row r="3027" spans="1:8" x14ac:dyDescent="0.25">
      <c r="A3027" s="30">
        <v>463587</v>
      </c>
      <c r="B3027" s="30" t="s">
        <v>4891</v>
      </c>
      <c r="C3027" s="30" t="s">
        <v>5478</v>
      </c>
      <c r="D3027" s="72"/>
      <c r="E3027" s="72"/>
      <c r="F3027" s="78"/>
      <c r="G3027" s="72"/>
      <c r="H3027" s="72"/>
    </row>
    <row r="3028" spans="1:8" x14ac:dyDescent="0.25">
      <c r="A3028" s="14">
        <v>231900</v>
      </c>
      <c r="B3028" s="14" t="s">
        <v>19</v>
      </c>
      <c r="C3028" s="14" t="s">
        <v>2485</v>
      </c>
      <c r="D3028" s="14" t="s">
        <v>100</v>
      </c>
      <c r="E3028" s="15" t="s">
        <v>107</v>
      </c>
      <c r="F3028" s="16"/>
      <c r="G3028" s="17"/>
      <c r="H3028" s="17"/>
    </row>
    <row r="3029" spans="1:8" x14ac:dyDescent="0.25">
      <c r="A3029" s="14">
        <v>232000</v>
      </c>
      <c r="B3029" s="14" t="s">
        <v>19</v>
      </c>
      <c r="C3029" s="14" t="s">
        <v>2486</v>
      </c>
      <c r="D3029" s="14" t="s">
        <v>100</v>
      </c>
      <c r="E3029" s="15" t="s">
        <v>107</v>
      </c>
      <c r="F3029" s="16"/>
      <c r="G3029" s="17"/>
      <c r="H3029" s="17"/>
    </row>
    <row r="3030" spans="1:8" x14ac:dyDescent="0.25">
      <c r="A3030" s="30">
        <v>463588</v>
      </c>
      <c r="B3030" s="30" t="s">
        <v>4891</v>
      </c>
      <c r="C3030" s="30" t="s">
        <v>5479</v>
      </c>
      <c r="D3030" s="72"/>
      <c r="E3030" s="72"/>
      <c r="F3030" s="78"/>
      <c r="G3030" s="72"/>
      <c r="H3030" s="72"/>
    </row>
    <row r="3031" spans="1:8" x14ac:dyDescent="0.25">
      <c r="A3031" s="30">
        <v>463589</v>
      </c>
      <c r="B3031" s="30" t="s">
        <v>4891</v>
      </c>
      <c r="C3031" s="30" t="s">
        <v>5480</v>
      </c>
      <c r="D3031" s="72"/>
      <c r="E3031" s="72"/>
      <c r="F3031" s="78"/>
      <c r="G3031" s="72"/>
      <c r="H3031" s="72"/>
    </row>
    <row r="3032" spans="1:8" x14ac:dyDescent="0.25">
      <c r="A3032" s="14">
        <v>232200</v>
      </c>
      <c r="B3032" s="14" t="s">
        <v>19</v>
      </c>
      <c r="C3032" s="14" t="s">
        <v>2487</v>
      </c>
      <c r="D3032" s="14" t="s">
        <v>556</v>
      </c>
      <c r="E3032" s="15" t="s">
        <v>22</v>
      </c>
      <c r="F3032" s="16"/>
      <c r="G3032" s="17"/>
      <c r="H3032" s="17"/>
    </row>
    <row r="3033" spans="1:8" x14ac:dyDescent="0.25">
      <c r="A3033" s="14">
        <v>232350</v>
      </c>
      <c r="B3033" s="14" t="s">
        <v>63</v>
      </c>
      <c r="C3033" s="14" t="s">
        <v>2489</v>
      </c>
      <c r="D3033" s="14" t="s">
        <v>556</v>
      </c>
      <c r="E3033" s="15" t="s">
        <v>442</v>
      </c>
      <c r="F3033" s="16"/>
      <c r="G3033" s="17"/>
      <c r="H3033" s="17"/>
    </row>
    <row r="3034" spans="1:8" x14ac:dyDescent="0.25">
      <c r="A3034" s="14">
        <v>232300</v>
      </c>
      <c r="B3034" s="14" t="s">
        <v>19</v>
      </c>
      <c r="C3034" s="14" t="s">
        <v>2488</v>
      </c>
      <c r="D3034" s="14" t="s">
        <v>556</v>
      </c>
      <c r="E3034" s="15" t="s">
        <v>22</v>
      </c>
      <c r="F3034" s="16"/>
      <c r="G3034" s="17" t="s">
        <v>2489</v>
      </c>
      <c r="H3034" s="17">
        <v>232350</v>
      </c>
    </row>
    <row r="3035" spans="1:8" x14ac:dyDescent="0.25">
      <c r="A3035" s="14">
        <v>232410</v>
      </c>
      <c r="B3035" s="14" t="s">
        <v>19</v>
      </c>
      <c r="C3035" s="14" t="s">
        <v>2490</v>
      </c>
      <c r="D3035" s="14" t="s">
        <v>556</v>
      </c>
      <c r="E3035" s="15" t="s">
        <v>27</v>
      </c>
      <c r="F3035" s="16"/>
      <c r="G3035" s="17" t="s">
        <v>2489</v>
      </c>
      <c r="H3035" s="17">
        <v>232350</v>
      </c>
    </row>
    <row r="3036" spans="1:8" x14ac:dyDescent="0.25">
      <c r="A3036" s="14">
        <v>232500</v>
      </c>
      <c r="B3036" s="14" t="s">
        <v>19</v>
      </c>
      <c r="C3036" s="14" t="s">
        <v>2491</v>
      </c>
      <c r="D3036" s="14" t="s">
        <v>556</v>
      </c>
      <c r="E3036" s="15" t="s">
        <v>22</v>
      </c>
      <c r="F3036" s="16"/>
      <c r="G3036" s="17"/>
      <c r="H3036" s="17"/>
    </row>
    <row r="3037" spans="1:8" x14ac:dyDescent="0.25">
      <c r="A3037" s="14">
        <v>232550</v>
      </c>
      <c r="B3037" s="14" t="s">
        <v>19</v>
      </c>
      <c r="C3037" s="14" t="s">
        <v>2492</v>
      </c>
      <c r="D3037" s="14" t="s">
        <v>556</v>
      </c>
      <c r="E3037" s="15" t="s">
        <v>22</v>
      </c>
      <c r="F3037" s="16"/>
      <c r="G3037" s="17"/>
      <c r="H3037" s="17"/>
    </row>
    <row r="3038" spans="1:8" x14ac:dyDescent="0.25">
      <c r="A3038" s="30">
        <v>463590</v>
      </c>
      <c r="B3038" s="30" t="s">
        <v>4891</v>
      </c>
      <c r="C3038" s="30" t="s">
        <v>5481</v>
      </c>
      <c r="D3038" s="72"/>
      <c r="E3038" s="72"/>
      <c r="F3038" s="78"/>
      <c r="G3038" s="72"/>
      <c r="H3038" s="72"/>
    </row>
    <row r="3039" spans="1:8" x14ac:dyDescent="0.25">
      <c r="A3039" s="14">
        <v>232600</v>
      </c>
      <c r="B3039" s="14" t="s">
        <v>19</v>
      </c>
      <c r="C3039" s="14" t="s">
        <v>2493</v>
      </c>
      <c r="D3039" s="14" t="s">
        <v>29</v>
      </c>
      <c r="E3039" s="15" t="s">
        <v>27</v>
      </c>
      <c r="F3039" s="16"/>
      <c r="G3039" s="17"/>
      <c r="H3039" s="17"/>
    </row>
    <row r="3040" spans="1:8" x14ac:dyDescent="0.25">
      <c r="A3040" s="35">
        <v>464289</v>
      </c>
      <c r="B3040" s="35" t="s">
        <v>4891</v>
      </c>
      <c r="C3040" s="35" t="s">
        <v>3193</v>
      </c>
      <c r="D3040" s="72"/>
      <c r="E3040" s="72"/>
      <c r="F3040" s="78"/>
      <c r="G3040" s="72"/>
      <c r="H3040" s="72"/>
    </row>
    <row r="3041" spans="1:8" x14ac:dyDescent="0.25">
      <c r="A3041" s="30">
        <v>463591</v>
      </c>
      <c r="B3041" s="30" t="s">
        <v>4891</v>
      </c>
      <c r="C3041" s="30" t="s">
        <v>5482</v>
      </c>
      <c r="D3041" s="72"/>
      <c r="E3041" s="72"/>
      <c r="F3041" s="78"/>
      <c r="G3041" s="72"/>
      <c r="H3041" s="72"/>
    </row>
    <row r="3042" spans="1:8" x14ac:dyDescent="0.25">
      <c r="A3042" s="14">
        <v>232700</v>
      </c>
      <c r="B3042" s="14" t="s">
        <v>19</v>
      </c>
      <c r="C3042" s="14" t="s">
        <v>2494</v>
      </c>
      <c r="D3042" s="14" t="s">
        <v>46</v>
      </c>
      <c r="E3042" s="15" t="s">
        <v>22</v>
      </c>
      <c r="F3042" s="16"/>
      <c r="G3042" s="17"/>
      <c r="H3042" s="17"/>
    </row>
    <row r="3043" spans="1:8" x14ac:dyDescent="0.25">
      <c r="A3043" s="14">
        <v>232800</v>
      </c>
      <c r="B3043" s="14" t="s">
        <v>19</v>
      </c>
      <c r="C3043" s="14" t="s">
        <v>2495</v>
      </c>
      <c r="D3043" s="14" t="s">
        <v>46</v>
      </c>
      <c r="E3043" s="15" t="s">
        <v>22</v>
      </c>
      <c r="F3043" s="16"/>
      <c r="G3043" s="17"/>
      <c r="H3043" s="17"/>
    </row>
    <row r="3044" spans="1:8" x14ac:dyDescent="0.25">
      <c r="A3044" s="14">
        <v>232900</v>
      </c>
      <c r="B3044" s="14" t="s">
        <v>19</v>
      </c>
      <c r="C3044" s="14" t="s">
        <v>2496</v>
      </c>
      <c r="D3044" s="14" t="s">
        <v>46</v>
      </c>
      <c r="E3044" s="15" t="s">
        <v>22</v>
      </c>
      <c r="F3044" s="16"/>
      <c r="G3044" s="17"/>
      <c r="H3044" s="17"/>
    </row>
    <row r="3045" spans="1:8" x14ac:dyDescent="0.25">
      <c r="A3045" s="14">
        <v>233000</v>
      </c>
      <c r="B3045" s="14" t="s">
        <v>19</v>
      </c>
      <c r="C3045" s="14" t="s">
        <v>2497</v>
      </c>
      <c r="D3045" s="14" t="s">
        <v>46</v>
      </c>
      <c r="E3045" s="15" t="s">
        <v>22</v>
      </c>
      <c r="F3045" s="16"/>
      <c r="G3045" s="17"/>
      <c r="H3045" s="17"/>
    </row>
    <row r="3046" spans="1:8" x14ac:dyDescent="0.25">
      <c r="A3046" s="14">
        <v>233100</v>
      </c>
      <c r="B3046" s="14" t="s">
        <v>55</v>
      </c>
      <c r="C3046" s="14" t="s">
        <v>2498</v>
      </c>
      <c r="D3046" s="14" t="s">
        <v>46</v>
      </c>
      <c r="E3046" s="15" t="s">
        <v>22</v>
      </c>
      <c r="F3046" s="16"/>
      <c r="G3046" s="17" t="s">
        <v>2497</v>
      </c>
      <c r="H3046" s="17">
        <v>233000</v>
      </c>
    </row>
    <row r="3047" spans="1:8" x14ac:dyDescent="0.25">
      <c r="A3047" s="14">
        <v>233200</v>
      </c>
      <c r="B3047" s="14" t="s">
        <v>55</v>
      </c>
      <c r="C3047" s="14" t="s">
        <v>2499</v>
      </c>
      <c r="D3047" s="14" t="s">
        <v>46</v>
      </c>
      <c r="E3047" s="15" t="s">
        <v>22</v>
      </c>
      <c r="F3047" s="16"/>
      <c r="G3047" s="17" t="s">
        <v>2497</v>
      </c>
      <c r="H3047" s="17">
        <v>233000</v>
      </c>
    </row>
    <row r="3048" spans="1:8" x14ac:dyDescent="0.25">
      <c r="A3048" s="14">
        <v>233400</v>
      </c>
      <c r="B3048" s="14" t="s">
        <v>55</v>
      </c>
      <c r="C3048" s="14" t="s">
        <v>2500</v>
      </c>
      <c r="D3048" s="14" t="s">
        <v>46</v>
      </c>
      <c r="E3048" s="15" t="s">
        <v>22</v>
      </c>
      <c r="F3048" s="16"/>
      <c r="G3048" s="17" t="s">
        <v>2497</v>
      </c>
      <c r="H3048" s="17">
        <v>233000</v>
      </c>
    </row>
    <row r="3049" spans="1:8" x14ac:dyDescent="0.25">
      <c r="A3049" s="14">
        <v>233500</v>
      </c>
      <c r="B3049" s="14" t="s">
        <v>55</v>
      </c>
      <c r="C3049" s="14" t="s">
        <v>2501</v>
      </c>
      <c r="D3049" s="14" t="s">
        <v>46</v>
      </c>
      <c r="E3049" s="15" t="s">
        <v>22</v>
      </c>
      <c r="F3049" s="16"/>
      <c r="G3049" s="17" t="s">
        <v>2497</v>
      </c>
      <c r="H3049" s="17">
        <v>233000</v>
      </c>
    </row>
    <row r="3050" spans="1:8" x14ac:dyDescent="0.25">
      <c r="A3050" s="14">
        <v>233600</v>
      </c>
      <c r="B3050" s="14" t="s">
        <v>55</v>
      </c>
      <c r="C3050" s="14" t="s">
        <v>2502</v>
      </c>
      <c r="D3050" s="14" t="s">
        <v>46</v>
      </c>
      <c r="E3050" s="15" t="s">
        <v>22</v>
      </c>
      <c r="F3050" s="16"/>
      <c r="G3050" s="17" t="s">
        <v>2497</v>
      </c>
      <c r="H3050" s="17">
        <v>233000</v>
      </c>
    </row>
    <row r="3051" spans="1:8" x14ac:dyDescent="0.25">
      <c r="A3051" s="14">
        <v>233750</v>
      </c>
      <c r="B3051" s="14" t="s">
        <v>19</v>
      </c>
      <c r="C3051" s="14" t="s">
        <v>2503</v>
      </c>
      <c r="D3051" s="14" t="s">
        <v>46</v>
      </c>
      <c r="E3051" s="15" t="s">
        <v>22</v>
      </c>
      <c r="F3051" s="16"/>
      <c r="G3051" s="17"/>
      <c r="H3051" s="17"/>
    </row>
    <row r="3052" spans="1:8" x14ac:dyDescent="0.25">
      <c r="A3052" s="14">
        <v>233800</v>
      </c>
      <c r="B3052" s="14" t="s">
        <v>55</v>
      </c>
      <c r="C3052" s="14" t="s">
        <v>2504</v>
      </c>
      <c r="D3052" s="14" t="s">
        <v>46</v>
      </c>
      <c r="E3052" s="15" t="s">
        <v>22</v>
      </c>
      <c r="F3052" s="16"/>
      <c r="G3052" s="17" t="s">
        <v>2503</v>
      </c>
      <c r="H3052" s="17">
        <v>233750</v>
      </c>
    </row>
    <row r="3053" spans="1:8" x14ac:dyDescent="0.25">
      <c r="A3053" s="14">
        <v>233900</v>
      </c>
      <c r="B3053" s="14" t="s">
        <v>55</v>
      </c>
      <c r="C3053" s="14" t="s">
        <v>2505</v>
      </c>
      <c r="D3053" s="14" t="s">
        <v>46</v>
      </c>
      <c r="E3053" s="15" t="s">
        <v>22</v>
      </c>
      <c r="F3053" s="16"/>
      <c r="G3053" s="17" t="s">
        <v>2503</v>
      </c>
      <c r="H3053" s="17">
        <v>233750</v>
      </c>
    </row>
    <row r="3054" spans="1:8" x14ac:dyDescent="0.25">
      <c r="A3054" s="14">
        <v>234000</v>
      </c>
      <c r="B3054" s="14" t="s">
        <v>19</v>
      </c>
      <c r="C3054" s="14" t="s">
        <v>2506</v>
      </c>
      <c r="D3054" s="14" t="s">
        <v>46</v>
      </c>
      <c r="E3054" s="15" t="s">
        <v>22</v>
      </c>
      <c r="F3054" s="16"/>
      <c r="G3054" s="17"/>
      <c r="H3054" s="17"/>
    </row>
    <row r="3055" spans="1:8" x14ac:dyDescent="0.25">
      <c r="A3055" s="18">
        <v>234050</v>
      </c>
      <c r="B3055" s="18" t="s">
        <v>66</v>
      </c>
      <c r="C3055" s="18" t="s">
        <v>2507</v>
      </c>
      <c r="D3055" s="18" t="s">
        <v>46</v>
      </c>
      <c r="E3055" s="19" t="s">
        <v>22</v>
      </c>
      <c r="F3055" s="20"/>
      <c r="G3055" s="21" t="s">
        <v>2506</v>
      </c>
      <c r="H3055" s="21">
        <v>234000</v>
      </c>
    </row>
    <row r="3056" spans="1:8" x14ac:dyDescent="0.25">
      <c r="A3056" s="14">
        <v>234200</v>
      </c>
      <c r="B3056" s="14" t="s">
        <v>19</v>
      </c>
      <c r="C3056" s="14" t="s">
        <v>2508</v>
      </c>
      <c r="D3056" s="14" t="s">
        <v>46</v>
      </c>
      <c r="E3056" s="15" t="s">
        <v>22</v>
      </c>
      <c r="F3056" s="16"/>
      <c r="G3056" s="17"/>
      <c r="H3056" s="17"/>
    </row>
    <row r="3057" spans="1:8" x14ac:dyDescent="0.25">
      <c r="A3057" s="30">
        <v>463592</v>
      </c>
      <c r="B3057" s="30" t="s">
        <v>4891</v>
      </c>
      <c r="C3057" s="30" t="s">
        <v>5483</v>
      </c>
      <c r="D3057" s="72"/>
      <c r="E3057" s="72"/>
      <c r="F3057" s="78"/>
      <c r="G3057" s="72"/>
      <c r="H3057" s="72"/>
    </row>
    <row r="3058" spans="1:8" x14ac:dyDescent="0.25">
      <c r="A3058" s="14">
        <v>234600</v>
      </c>
      <c r="B3058" s="14" t="s">
        <v>19</v>
      </c>
      <c r="C3058" s="14" t="s">
        <v>2509</v>
      </c>
      <c r="D3058" s="14" t="s">
        <v>46</v>
      </c>
      <c r="E3058" s="15" t="s">
        <v>22</v>
      </c>
      <c r="F3058" s="16"/>
      <c r="G3058" s="17"/>
      <c r="H3058" s="17"/>
    </row>
    <row r="3059" spans="1:8" x14ac:dyDescent="0.25">
      <c r="A3059" s="30">
        <v>463593</v>
      </c>
      <c r="B3059" s="30" t="s">
        <v>4891</v>
      </c>
      <c r="C3059" s="30" t="s">
        <v>5484</v>
      </c>
      <c r="D3059" s="72"/>
      <c r="E3059" s="72"/>
      <c r="F3059" s="78"/>
      <c r="G3059" s="72"/>
      <c r="H3059" s="72"/>
    </row>
    <row r="3060" spans="1:8" x14ac:dyDescent="0.25">
      <c r="A3060" s="14">
        <v>234700</v>
      </c>
      <c r="B3060" s="14" t="s">
        <v>19</v>
      </c>
      <c r="C3060" s="14" t="s">
        <v>2510</v>
      </c>
      <c r="D3060" s="14" t="s">
        <v>78</v>
      </c>
      <c r="E3060" s="15" t="s">
        <v>107</v>
      </c>
      <c r="F3060" s="16"/>
      <c r="G3060" s="17"/>
      <c r="H3060" s="17"/>
    </row>
    <row r="3061" spans="1:8" x14ac:dyDescent="0.25">
      <c r="A3061" s="30">
        <v>463594</v>
      </c>
      <c r="B3061" s="30" t="s">
        <v>4891</v>
      </c>
      <c r="C3061" s="30" t="s">
        <v>5485</v>
      </c>
      <c r="D3061" s="72"/>
      <c r="E3061" s="72"/>
      <c r="F3061" s="78"/>
      <c r="G3061" s="72"/>
      <c r="H3061" s="72"/>
    </row>
    <row r="3062" spans="1:8" x14ac:dyDescent="0.25">
      <c r="A3062" s="14">
        <v>234900</v>
      </c>
      <c r="B3062" s="14" t="s">
        <v>19</v>
      </c>
      <c r="C3062" s="14" t="s">
        <v>2511</v>
      </c>
      <c r="D3062" s="14" t="s">
        <v>123</v>
      </c>
      <c r="E3062" s="15" t="s">
        <v>22</v>
      </c>
      <c r="F3062" s="16"/>
      <c r="G3062" s="17"/>
      <c r="H3062" s="17"/>
    </row>
    <row r="3063" spans="1:8" x14ac:dyDescent="0.25">
      <c r="A3063" s="14">
        <v>235050</v>
      </c>
      <c r="B3063" s="14" t="s">
        <v>63</v>
      </c>
      <c r="C3063" s="14" t="s">
        <v>2513</v>
      </c>
      <c r="D3063" s="14" t="s">
        <v>123</v>
      </c>
      <c r="E3063" s="15" t="s">
        <v>27</v>
      </c>
      <c r="F3063" s="16"/>
      <c r="G3063" s="17"/>
      <c r="H3063" s="17"/>
    </row>
    <row r="3064" spans="1:8" x14ac:dyDescent="0.25">
      <c r="A3064" s="14">
        <v>235000</v>
      </c>
      <c r="B3064" s="14" t="s">
        <v>19</v>
      </c>
      <c r="C3064" s="14" t="s">
        <v>2512</v>
      </c>
      <c r="D3064" s="14" t="s">
        <v>123</v>
      </c>
      <c r="E3064" s="15" t="s">
        <v>27</v>
      </c>
      <c r="F3064" s="16"/>
      <c r="G3064" s="17" t="s">
        <v>2513</v>
      </c>
      <c r="H3064" s="17">
        <v>235050</v>
      </c>
    </row>
    <row r="3065" spans="1:8" x14ac:dyDescent="0.25">
      <c r="A3065" s="14">
        <v>235200</v>
      </c>
      <c r="B3065" s="14" t="s">
        <v>19</v>
      </c>
      <c r="C3065" s="14" t="s">
        <v>2514</v>
      </c>
      <c r="D3065" s="14" t="s">
        <v>123</v>
      </c>
      <c r="E3065" s="15" t="s">
        <v>107</v>
      </c>
      <c r="F3065" s="16"/>
      <c r="G3065" s="17"/>
      <c r="H3065" s="17"/>
    </row>
    <row r="3066" spans="1:8" x14ac:dyDescent="0.25">
      <c r="A3066" s="14">
        <v>235300</v>
      </c>
      <c r="B3066" s="14" t="s">
        <v>19</v>
      </c>
      <c r="C3066" s="14" t="s">
        <v>2515</v>
      </c>
      <c r="D3066" s="14" t="s">
        <v>123</v>
      </c>
      <c r="E3066" s="15" t="s">
        <v>301</v>
      </c>
      <c r="F3066" s="16"/>
      <c r="G3066" s="17"/>
      <c r="H3066" s="17"/>
    </row>
    <row r="3067" spans="1:8" x14ac:dyDescent="0.25">
      <c r="A3067" s="14">
        <v>235400</v>
      </c>
      <c r="B3067" s="14" t="s">
        <v>19</v>
      </c>
      <c r="C3067" s="14" t="s">
        <v>2516</v>
      </c>
      <c r="D3067" s="14" t="s">
        <v>123</v>
      </c>
      <c r="E3067" s="15" t="s">
        <v>27</v>
      </c>
      <c r="F3067" s="16"/>
      <c r="G3067" s="17" t="s">
        <v>2513</v>
      </c>
      <c r="H3067" s="17">
        <v>235050</v>
      </c>
    </row>
    <row r="3068" spans="1:8" x14ac:dyDescent="0.25">
      <c r="A3068" s="14">
        <v>235500</v>
      </c>
      <c r="B3068" s="14" t="s">
        <v>19</v>
      </c>
      <c r="C3068" s="14" t="s">
        <v>2517</v>
      </c>
      <c r="D3068" s="14" t="s">
        <v>123</v>
      </c>
      <c r="E3068" s="15" t="s">
        <v>27</v>
      </c>
      <c r="F3068" s="16"/>
      <c r="G3068" s="17"/>
      <c r="H3068" s="17"/>
    </row>
    <row r="3069" spans="1:8" x14ac:dyDescent="0.25">
      <c r="A3069" s="14">
        <v>235600</v>
      </c>
      <c r="B3069" s="14" t="s">
        <v>19</v>
      </c>
      <c r="C3069" s="14" t="s">
        <v>2518</v>
      </c>
      <c r="D3069" s="14" t="s">
        <v>123</v>
      </c>
      <c r="E3069" s="15" t="s">
        <v>107</v>
      </c>
      <c r="F3069" s="16"/>
      <c r="G3069" s="17"/>
      <c r="H3069" s="17"/>
    </row>
    <row r="3070" spans="1:8" x14ac:dyDescent="0.25">
      <c r="A3070" s="14">
        <v>235700</v>
      </c>
      <c r="B3070" s="14" t="s">
        <v>19</v>
      </c>
      <c r="C3070" s="14" t="s">
        <v>2519</v>
      </c>
      <c r="D3070" s="14" t="s">
        <v>123</v>
      </c>
      <c r="E3070" s="15" t="s">
        <v>27</v>
      </c>
      <c r="F3070" s="16"/>
      <c r="G3070" s="17"/>
      <c r="H3070" s="17"/>
    </row>
    <row r="3071" spans="1:8" x14ac:dyDescent="0.25">
      <c r="A3071" s="14">
        <v>235800</v>
      </c>
      <c r="B3071" s="14" t="s">
        <v>19</v>
      </c>
      <c r="C3071" s="14" t="s">
        <v>2520</v>
      </c>
      <c r="D3071" s="14" t="s">
        <v>123</v>
      </c>
      <c r="E3071" s="15" t="s">
        <v>27</v>
      </c>
      <c r="F3071" s="16"/>
      <c r="G3071" s="17"/>
      <c r="H3071" s="17"/>
    </row>
    <row r="3072" spans="1:8" x14ac:dyDescent="0.25">
      <c r="A3072" s="30">
        <v>463595</v>
      </c>
      <c r="B3072" s="30" t="s">
        <v>4891</v>
      </c>
      <c r="C3072" s="30" t="s">
        <v>5486</v>
      </c>
      <c r="D3072" s="72"/>
      <c r="E3072" s="72"/>
      <c r="F3072" s="78"/>
      <c r="G3072" s="72"/>
      <c r="H3072" s="72"/>
    </row>
    <row r="3073" spans="1:8" x14ac:dyDescent="0.25">
      <c r="A3073" s="14">
        <v>235900</v>
      </c>
      <c r="B3073" s="14" t="s">
        <v>19</v>
      </c>
      <c r="C3073" s="14" t="s">
        <v>2521</v>
      </c>
      <c r="D3073" s="14" t="s">
        <v>46</v>
      </c>
      <c r="E3073" s="15" t="s">
        <v>27</v>
      </c>
      <c r="F3073" s="16"/>
      <c r="G3073" s="17"/>
      <c r="H3073" s="17"/>
    </row>
    <row r="3074" spans="1:8" x14ac:dyDescent="0.25">
      <c r="A3074" s="30">
        <v>463596</v>
      </c>
      <c r="B3074" s="30" t="s">
        <v>4891</v>
      </c>
      <c r="C3074" s="30" t="s">
        <v>5487</v>
      </c>
      <c r="D3074" s="72"/>
      <c r="E3074" s="72"/>
      <c r="F3074" s="78"/>
      <c r="G3074" s="72"/>
      <c r="H3074" s="72"/>
    </row>
    <row r="3075" spans="1:8" x14ac:dyDescent="0.25">
      <c r="A3075" s="14">
        <v>236000</v>
      </c>
      <c r="B3075" s="14" t="s">
        <v>19</v>
      </c>
      <c r="C3075" s="14" t="s">
        <v>2522</v>
      </c>
      <c r="D3075" s="14" t="s">
        <v>46</v>
      </c>
      <c r="E3075" s="15" t="s">
        <v>22</v>
      </c>
      <c r="F3075" s="16"/>
      <c r="G3075" s="17"/>
      <c r="H3075" s="17"/>
    </row>
    <row r="3076" spans="1:8" x14ac:dyDescent="0.25">
      <c r="A3076" s="14">
        <v>236020</v>
      </c>
      <c r="B3076" s="14" t="s">
        <v>55</v>
      </c>
      <c r="C3076" s="14" t="s">
        <v>2523</v>
      </c>
      <c r="D3076" s="14" t="s">
        <v>46</v>
      </c>
      <c r="E3076" s="15" t="s">
        <v>22</v>
      </c>
      <c r="F3076" s="16"/>
      <c r="G3076" s="17" t="s">
        <v>2522</v>
      </c>
      <c r="H3076" s="17">
        <v>236000</v>
      </c>
    </row>
    <row r="3077" spans="1:8" x14ac:dyDescent="0.25">
      <c r="A3077" s="14">
        <v>236030</v>
      </c>
      <c r="B3077" s="14" t="s">
        <v>55</v>
      </c>
      <c r="C3077" s="14" t="s">
        <v>2524</v>
      </c>
      <c r="D3077" s="14" t="s">
        <v>46</v>
      </c>
      <c r="E3077" s="15" t="s">
        <v>22</v>
      </c>
      <c r="F3077" s="16"/>
      <c r="G3077" s="17" t="s">
        <v>2522</v>
      </c>
      <c r="H3077" s="17">
        <v>236000</v>
      </c>
    </row>
    <row r="3078" spans="1:8" x14ac:dyDescent="0.25">
      <c r="A3078" s="30">
        <v>463597</v>
      </c>
      <c r="B3078" s="30" t="s">
        <v>4891</v>
      </c>
      <c r="C3078" s="30" t="s">
        <v>5488</v>
      </c>
      <c r="D3078" s="72"/>
      <c r="E3078" s="72"/>
      <c r="F3078" s="78"/>
      <c r="G3078" s="72"/>
      <c r="H3078" s="72"/>
    </row>
    <row r="3079" spans="1:8" x14ac:dyDescent="0.25">
      <c r="A3079" s="14">
        <v>236950</v>
      </c>
      <c r="B3079" s="14" t="s">
        <v>604</v>
      </c>
      <c r="C3079" s="14" t="s">
        <v>2533</v>
      </c>
      <c r="D3079" s="14" t="s">
        <v>46</v>
      </c>
      <c r="E3079" s="15" t="s">
        <v>24</v>
      </c>
      <c r="F3079" s="16"/>
      <c r="G3079" s="17" t="s">
        <v>2526</v>
      </c>
      <c r="H3079" s="17">
        <v>236905</v>
      </c>
    </row>
    <row r="3080" spans="1:8" x14ac:dyDescent="0.25">
      <c r="A3080" s="14">
        <v>236200</v>
      </c>
      <c r="B3080" s="14" t="s">
        <v>19</v>
      </c>
      <c r="C3080" s="14" t="s">
        <v>2525</v>
      </c>
      <c r="D3080" s="14" t="s">
        <v>46</v>
      </c>
      <c r="E3080" s="15" t="s">
        <v>22</v>
      </c>
      <c r="F3080" s="16"/>
      <c r="G3080" s="17" t="s">
        <v>2526</v>
      </c>
      <c r="H3080" s="17">
        <v>236905</v>
      </c>
    </row>
    <row r="3081" spans="1:8" x14ac:dyDescent="0.25">
      <c r="A3081" s="18">
        <v>236250</v>
      </c>
      <c r="B3081" s="18" t="s">
        <v>66</v>
      </c>
      <c r="C3081" s="18" t="s">
        <v>2527</v>
      </c>
      <c r="D3081" s="18" t="s">
        <v>46</v>
      </c>
      <c r="E3081" s="19" t="s">
        <v>22</v>
      </c>
      <c r="F3081" s="20"/>
      <c r="G3081" s="21" t="s">
        <v>2525</v>
      </c>
      <c r="H3081" s="21">
        <v>236200</v>
      </c>
    </row>
    <row r="3082" spans="1:8" x14ac:dyDescent="0.25">
      <c r="A3082" s="14">
        <v>236400</v>
      </c>
      <c r="B3082" s="14" t="s">
        <v>19</v>
      </c>
      <c r="C3082" s="14" t="s">
        <v>2528</v>
      </c>
      <c r="D3082" s="14" t="s">
        <v>46</v>
      </c>
      <c r="E3082" s="15" t="s">
        <v>22</v>
      </c>
      <c r="F3082" s="16"/>
      <c r="G3082" s="17" t="s">
        <v>2526</v>
      </c>
      <c r="H3082" s="17">
        <v>236905</v>
      </c>
    </row>
    <row r="3083" spans="1:8" x14ac:dyDescent="0.25">
      <c r="A3083" s="14">
        <v>236500</v>
      </c>
      <c r="B3083" s="14" t="s">
        <v>19</v>
      </c>
      <c r="C3083" s="14" t="s">
        <v>2529</v>
      </c>
      <c r="D3083" s="14" t="s">
        <v>46</v>
      </c>
      <c r="E3083" s="15" t="s">
        <v>22</v>
      </c>
      <c r="F3083" s="16"/>
      <c r="G3083" s="17"/>
      <c r="H3083" s="17"/>
    </row>
    <row r="3084" spans="1:8" x14ac:dyDescent="0.25">
      <c r="A3084" s="14">
        <v>236600</v>
      </c>
      <c r="B3084" s="14" t="s">
        <v>19</v>
      </c>
      <c r="C3084" s="14" t="s">
        <v>2530</v>
      </c>
      <c r="D3084" s="14" t="s">
        <v>46</v>
      </c>
      <c r="E3084" s="15" t="s">
        <v>22</v>
      </c>
      <c r="F3084" s="16"/>
      <c r="G3084" s="17" t="s">
        <v>2526</v>
      </c>
      <c r="H3084" s="17">
        <v>236905</v>
      </c>
    </row>
    <row r="3085" spans="1:8" x14ac:dyDescent="0.25">
      <c r="A3085" s="14">
        <v>236700</v>
      </c>
      <c r="B3085" s="14" t="s">
        <v>19</v>
      </c>
      <c r="C3085" s="14" t="s">
        <v>2531</v>
      </c>
      <c r="D3085" s="14" t="s">
        <v>46</v>
      </c>
      <c r="E3085" s="15" t="s">
        <v>27</v>
      </c>
      <c r="F3085" s="16"/>
      <c r="G3085" s="17" t="s">
        <v>2526</v>
      </c>
      <c r="H3085" s="17">
        <v>236905</v>
      </c>
    </row>
    <row r="3086" spans="1:8" x14ac:dyDescent="0.25">
      <c r="A3086" s="14">
        <v>236905</v>
      </c>
      <c r="B3086" s="14" t="s">
        <v>63</v>
      </c>
      <c r="C3086" s="14" t="s">
        <v>2526</v>
      </c>
      <c r="D3086" s="14" t="s">
        <v>46</v>
      </c>
      <c r="E3086" s="15" t="s">
        <v>442</v>
      </c>
      <c r="F3086" s="16"/>
      <c r="G3086" s="17"/>
      <c r="H3086" s="17"/>
    </row>
    <row r="3087" spans="1:8" x14ac:dyDescent="0.25">
      <c r="A3087" s="14">
        <v>236800</v>
      </c>
      <c r="B3087" s="14" t="s">
        <v>19</v>
      </c>
      <c r="C3087" s="14" t="s">
        <v>2532</v>
      </c>
      <c r="D3087" s="14" t="s">
        <v>46</v>
      </c>
      <c r="E3087" s="15" t="s">
        <v>22</v>
      </c>
      <c r="F3087" s="16"/>
      <c r="G3087" s="17" t="s">
        <v>2526</v>
      </c>
      <c r="H3087" s="17">
        <v>236905</v>
      </c>
    </row>
    <row r="3088" spans="1:8" x14ac:dyDescent="0.25">
      <c r="A3088" s="30">
        <v>463598</v>
      </c>
      <c r="B3088" s="30" t="s">
        <v>4891</v>
      </c>
      <c r="C3088" s="30" t="s">
        <v>5489</v>
      </c>
      <c r="D3088" s="72"/>
      <c r="E3088" s="72"/>
      <c r="F3088" s="78"/>
      <c r="G3088" s="72"/>
      <c r="H3088" s="72"/>
    </row>
    <row r="3089" spans="1:8" x14ac:dyDescent="0.25">
      <c r="A3089" s="14">
        <v>237000</v>
      </c>
      <c r="B3089" s="14" t="s">
        <v>19</v>
      </c>
      <c r="C3089" s="14" t="s">
        <v>2534</v>
      </c>
      <c r="D3089" s="14" t="s">
        <v>295</v>
      </c>
      <c r="E3089" s="15" t="s">
        <v>22</v>
      </c>
      <c r="F3089" s="16"/>
      <c r="G3089" s="17"/>
      <c r="H3089" s="17"/>
    </row>
    <row r="3090" spans="1:8" x14ac:dyDescent="0.25">
      <c r="A3090" s="14">
        <v>237100</v>
      </c>
      <c r="B3090" s="14" t="s">
        <v>19</v>
      </c>
      <c r="C3090" s="14" t="s">
        <v>2535</v>
      </c>
      <c r="D3090" s="14" t="s">
        <v>295</v>
      </c>
      <c r="E3090" s="15" t="s">
        <v>22</v>
      </c>
      <c r="F3090" s="16"/>
      <c r="G3090" s="17"/>
      <c r="H3090" s="17"/>
    </row>
    <row r="3091" spans="1:8" x14ac:dyDescent="0.25">
      <c r="A3091" s="30">
        <v>463599</v>
      </c>
      <c r="B3091" s="30" t="s">
        <v>4891</v>
      </c>
      <c r="C3091" s="30" t="s">
        <v>5490</v>
      </c>
      <c r="D3091" s="72"/>
      <c r="E3091" s="72"/>
      <c r="F3091" s="78"/>
      <c r="G3091" s="72"/>
      <c r="H3091" s="72"/>
    </row>
    <row r="3092" spans="1:8" x14ac:dyDescent="0.25">
      <c r="A3092" s="30">
        <v>463600</v>
      </c>
      <c r="B3092" s="30" t="s">
        <v>4891</v>
      </c>
      <c r="C3092" s="30" t="s">
        <v>5491</v>
      </c>
      <c r="D3092" s="72"/>
      <c r="E3092" s="72"/>
      <c r="F3092" s="78"/>
      <c r="G3092" s="72"/>
      <c r="H3092" s="72"/>
    </row>
    <row r="3093" spans="1:8" x14ac:dyDescent="0.25">
      <c r="A3093" s="30">
        <v>463601</v>
      </c>
      <c r="B3093" s="30" t="s">
        <v>4891</v>
      </c>
      <c r="C3093" s="30" t="s">
        <v>5492</v>
      </c>
      <c r="D3093" s="72"/>
      <c r="E3093" s="72"/>
      <c r="F3093" s="78"/>
      <c r="G3093" s="72"/>
      <c r="H3093" s="72"/>
    </row>
    <row r="3094" spans="1:8" x14ac:dyDescent="0.25">
      <c r="A3094" s="14">
        <v>237400</v>
      </c>
      <c r="B3094" s="14" t="s">
        <v>19</v>
      </c>
      <c r="C3094" s="14" t="s">
        <v>2536</v>
      </c>
      <c r="D3094" s="14" t="s">
        <v>120</v>
      </c>
      <c r="E3094" s="15" t="s">
        <v>24</v>
      </c>
      <c r="F3094" s="16"/>
      <c r="G3094" s="17"/>
      <c r="H3094" s="17"/>
    </row>
    <row r="3095" spans="1:8" x14ac:dyDescent="0.25">
      <c r="A3095" s="30">
        <v>463602</v>
      </c>
      <c r="B3095" s="30" t="s">
        <v>4891</v>
      </c>
      <c r="C3095" s="30" t="s">
        <v>5493</v>
      </c>
      <c r="D3095" s="72"/>
      <c r="E3095" s="72"/>
      <c r="F3095" s="78"/>
      <c r="G3095" s="72"/>
      <c r="H3095" s="72"/>
    </row>
    <row r="3096" spans="1:8" x14ac:dyDescent="0.25">
      <c r="A3096" s="30">
        <v>463603</v>
      </c>
      <c r="B3096" s="30" t="s">
        <v>4891</v>
      </c>
      <c r="C3096" s="30" t="s">
        <v>5494</v>
      </c>
      <c r="D3096" s="72"/>
      <c r="E3096" s="72"/>
      <c r="F3096" s="78"/>
      <c r="G3096" s="72"/>
      <c r="H3096" s="72"/>
    </row>
    <row r="3097" spans="1:8" x14ac:dyDescent="0.25">
      <c r="A3097" s="14">
        <v>237500</v>
      </c>
      <c r="B3097" s="14" t="s">
        <v>19</v>
      </c>
      <c r="C3097" s="14" t="s">
        <v>2537</v>
      </c>
      <c r="D3097" s="14" t="s">
        <v>120</v>
      </c>
      <c r="E3097" s="15"/>
      <c r="F3097" s="16" t="s">
        <v>53</v>
      </c>
      <c r="G3097" s="17"/>
      <c r="H3097" s="17"/>
    </row>
    <row r="3098" spans="1:8" x14ac:dyDescent="0.25">
      <c r="A3098" s="14">
        <v>237600</v>
      </c>
      <c r="B3098" s="14" t="s">
        <v>19</v>
      </c>
      <c r="C3098" s="14" t="s">
        <v>2538</v>
      </c>
      <c r="D3098" s="14" t="s">
        <v>120</v>
      </c>
      <c r="E3098" s="15" t="s">
        <v>22</v>
      </c>
      <c r="F3098" s="16"/>
      <c r="G3098" s="17"/>
      <c r="H3098" s="17"/>
    </row>
    <row r="3099" spans="1:8" x14ac:dyDescent="0.25">
      <c r="A3099" s="14">
        <v>237800</v>
      </c>
      <c r="B3099" s="14" t="s">
        <v>19</v>
      </c>
      <c r="C3099" s="14" t="s">
        <v>2539</v>
      </c>
      <c r="D3099" s="14" t="s">
        <v>120</v>
      </c>
      <c r="E3099" s="15" t="s">
        <v>22</v>
      </c>
      <c r="F3099" s="16"/>
      <c r="G3099" s="17"/>
      <c r="H3099" s="17"/>
    </row>
    <row r="3100" spans="1:8" x14ac:dyDescent="0.25">
      <c r="A3100" s="14">
        <v>237900</v>
      </c>
      <c r="B3100" s="14" t="s">
        <v>19</v>
      </c>
      <c r="C3100" s="14" t="s">
        <v>2540</v>
      </c>
      <c r="D3100" s="14" t="s">
        <v>120</v>
      </c>
      <c r="E3100" s="15" t="s">
        <v>22</v>
      </c>
      <c r="F3100" s="16"/>
      <c r="G3100" s="17"/>
      <c r="H3100" s="17"/>
    </row>
    <row r="3101" spans="1:8" x14ac:dyDescent="0.25">
      <c r="A3101" s="30">
        <v>463604</v>
      </c>
      <c r="B3101" s="30" t="s">
        <v>4891</v>
      </c>
      <c r="C3101" s="30" t="s">
        <v>5495</v>
      </c>
      <c r="D3101" s="72"/>
      <c r="E3101" s="72"/>
      <c r="F3101" s="78"/>
      <c r="G3101" s="72"/>
      <c r="H3101" s="72"/>
    </row>
    <row r="3102" spans="1:8" x14ac:dyDescent="0.25">
      <c r="A3102" s="14">
        <v>238050</v>
      </c>
      <c r="B3102" s="14" t="s">
        <v>19</v>
      </c>
      <c r="C3102" s="14" t="s">
        <v>2541</v>
      </c>
      <c r="D3102" s="14" t="s">
        <v>1927</v>
      </c>
      <c r="E3102" s="15" t="s">
        <v>27</v>
      </c>
      <c r="F3102" s="16"/>
      <c r="G3102" s="17"/>
      <c r="H3102" s="17"/>
    </row>
    <row r="3103" spans="1:8" x14ac:dyDescent="0.25">
      <c r="A3103" s="14">
        <v>238080</v>
      </c>
      <c r="B3103" s="14" t="s">
        <v>19</v>
      </c>
      <c r="C3103" s="14" t="s">
        <v>2542</v>
      </c>
      <c r="D3103" s="14" t="s">
        <v>1927</v>
      </c>
      <c r="E3103" s="15" t="s">
        <v>27</v>
      </c>
      <c r="F3103" s="16"/>
      <c r="G3103" s="17"/>
      <c r="H3103" s="17"/>
    </row>
    <row r="3104" spans="1:8" x14ac:dyDescent="0.25">
      <c r="A3104" s="14">
        <v>238100</v>
      </c>
      <c r="B3104" s="14" t="s">
        <v>19</v>
      </c>
      <c r="C3104" s="14" t="s">
        <v>2543</v>
      </c>
      <c r="D3104" s="14" t="s">
        <v>1927</v>
      </c>
      <c r="E3104" s="15" t="s">
        <v>22</v>
      </c>
      <c r="F3104" s="16"/>
      <c r="G3104" s="17"/>
      <c r="H3104" s="17"/>
    </row>
    <row r="3105" spans="1:8" x14ac:dyDescent="0.25">
      <c r="A3105" s="35">
        <v>464290</v>
      </c>
      <c r="B3105" s="35" t="s">
        <v>4891</v>
      </c>
      <c r="C3105" s="35" t="s">
        <v>1774</v>
      </c>
      <c r="D3105" s="72"/>
      <c r="E3105" s="72"/>
      <c r="F3105" s="78"/>
      <c r="G3105" s="72"/>
      <c r="H3105" s="72"/>
    </row>
    <row r="3106" spans="1:8" x14ac:dyDescent="0.25">
      <c r="A3106" s="30">
        <v>463605</v>
      </c>
      <c r="B3106" s="30" t="s">
        <v>4891</v>
      </c>
      <c r="C3106" s="30" t="s">
        <v>5496</v>
      </c>
      <c r="D3106" s="72"/>
      <c r="E3106" s="72"/>
      <c r="F3106" s="78"/>
      <c r="G3106" s="72"/>
      <c r="H3106" s="72"/>
    </row>
    <row r="3107" spans="1:8" x14ac:dyDescent="0.25">
      <c r="A3107" s="14">
        <v>238195</v>
      </c>
      <c r="B3107" s="14" t="s">
        <v>19</v>
      </c>
      <c r="C3107" s="14" t="s">
        <v>2544</v>
      </c>
      <c r="D3107" s="14" t="s">
        <v>1774</v>
      </c>
      <c r="E3107" s="15" t="s">
        <v>22</v>
      </c>
      <c r="F3107" s="16"/>
      <c r="G3107" s="17"/>
      <c r="H3107" s="17"/>
    </row>
    <row r="3108" spans="1:8" x14ac:dyDescent="0.25">
      <c r="A3108" s="14">
        <v>238200</v>
      </c>
      <c r="B3108" s="14" t="s">
        <v>55</v>
      </c>
      <c r="C3108" s="14" t="s">
        <v>2545</v>
      </c>
      <c r="D3108" s="14" t="s">
        <v>1774</v>
      </c>
      <c r="E3108" s="15" t="s">
        <v>22</v>
      </c>
      <c r="F3108" s="16"/>
      <c r="G3108" s="17" t="s">
        <v>2544</v>
      </c>
      <c r="H3108" s="17">
        <v>238195</v>
      </c>
    </row>
    <row r="3109" spans="1:8" x14ac:dyDescent="0.25">
      <c r="A3109" s="14">
        <v>238300</v>
      </c>
      <c r="B3109" s="14" t="s">
        <v>55</v>
      </c>
      <c r="C3109" s="14" t="s">
        <v>2546</v>
      </c>
      <c r="D3109" s="14" t="s">
        <v>1774</v>
      </c>
      <c r="E3109" s="15" t="s">
        <v>22</v>
      </c>
      <c r="F3109" s="16"/>
      <c r="G3109" s="17" t="s">
        <v>2544</v>
      </c>
      <c r="H3109" s="17">
        <v>238195</v>
      </c>
    </row>
    <row r="3110" spans="1:8" x14ac:dyDescent="0.25">
      <c r="A3110" s="14">
        <v>238500</v>
      </c>
      <c r="B3110" s="14" t="s">
        <v>19</v>
      </c>
      <c r="C3110" s="14" t="s">
        <v>2547</v>
      </c>
      <c r="D3110" s="14" t="s">
        <v>1774</v>
      </c>
      <c r="E3110" s="15" t="s">
        <v>22</v>
      </c>
      <c r="F3110" s="16"/>
      <c r="G3110" s="17"/>
      <c r="H3110" s="17"/>
    </row>
    <row r="3111" spans="1:8" x14ac:dyDescent="0.25">
      <c r="A3111" s="30">
        <v>463606</v>
      </c>
      <c r="B3111" s="30" t="s">
        <v>4891</v>
      </c>
      <c r="C3111" s="30" t="s">
        <v>5497</v>
      </c>
      <c r="D3111" s="72"/>
      <c r="E3111" s="72"/>
      <c r="F3111" s="78"/>
      <c r="G3111" s="72"/>
      <c r="H3111" s="72"/>
    </row>
    <row r="3112" spans="1:8" s="22" customFormat="1" x14ac:dyDescent="0.25">
      <c r="A3112" s="14">
        <v>238600</v>
      </c>
      <c r="B3112" s="14" t="s">
        <v>19</v>
      </c>
      <c r="C3112" s="14" t="s">
        <v>2548</v>
      </c>
      <c r="D3112" s="14" t="s">
        <v>44</v>
      </c>
      <c r="E3112" s="15" t="s">
        <v>22</v>
      </c>
      <c r="F3112" s="16"/>
      <c r="G3112" s="17"/>
      <c r="H3112" s="17"/>
    </row>
    <row r="3113" spans="1:8" x14ac:dyDescent="0.25">
      <c r="A3113" s="30">
        <v>463607</v>
      </c>
      <c r="B3113" s="30" t="s">
        <v>4891</v>
      </c>
      <c r="C3113" s="30" t="s">
        <v>5498</v>
      </c>
      <c r="D3113" s="72"/>
      <c r="E3113" s="72"/>
      <c r="F3113" s="78"/>
      <c r="G3113" s="72"/>
      <c r="H3113" s="72"/>
    </row>
    <row r="3114" spans="1:8" x14ac:dyDescent="0.25">
      <c r="A3114" s="14">
        <v>238700</v>
      </c>
      <c r="B3114" s="14" t="s">
        <v>19</v>
      </c>
      <c r="C3114" s="14" t="s">
        <v>2549</v>
      </c>
      <c r="D3114" s="14" t="s">
        <v>804</v>
      </c>
      <c r="E3114" s="15" t="s">
        <v>22</v>
      </c>
      <c r="F3114" s="16"/>
      <c r="G3114" s="17"/>
      <c r="H3114" s="17"/>
    </row>
    <row r="3115" spans="1:8" x14ac:dyDescent="0.25">
      <c r="A3115" s="35">
        <v>464291</v>
      </c>
      <c r="B3115" s="35" t="s">
        <v>4891</v>
      </c>
      <c r="C3115" s="35" t="s">
        <v>2569</v>
      </c>
      <c r="D3115" s="72"/>
      <c r="E3115" s="72"/>
      <c r="F3115" s="78"/>
      <c r="G3115" s="72"/>
      <c r="H3115" s="72"/>
    </row>
    <row r="3116" spans="1:8" x14ac:dyDescent="0.25">
      <c r="A3116" s="30">
        <v>463608</v>
      </c>
      <c r="B3116" s="30" t="s">
        <v>4891</v>
      </c>
      <c r="C3116" s="30" t="s">
        <v>5499</v>
      </c>
      <c r="D3116" s="72"/>
      <c r="E3116" s="72"/>
      <c r="F3116" s="78"/>
      <c r="G3116" s="72"/>
      <c r="H3116" s="72"/>
    </row>
    <row r="3117" spans="1:8" x14ac:dyDescent="0.25">
      <c r="A3117" s="14">
        <v>238800</v>
      </c>
      <c r="B3117" s="14" t="s">
        <v>19</v>
      </c>
      <c r="C3117" s="14" t="s">
        <v>2550</v>
      </c>
      <c r="D3117" s="14" t="s">
        <v>450</v>
      </c>
      <c r="E3117" s="15" t="s">
        <v>22</v>
      </c>
      <c r="F3117" s="16"/>
      <c r="G3117" s="17"/>
      <c r="H3117" s="17"/>
    </row>
    <row r="3118" spans="1:8" x14ac:dyDescent="0.25">
      <c r="A3118" s="14">
        <v>238900</v>
      </c>
      <c r="B3118" s="14" t="s">
        <v>55</v>
      </c>
      <c r="C3118" s="14" t="s">
        <v>2551</v>
      </c>
      <c r="D3118" s="14" t="s">
        <v>450</v>
      </c>
      <c r="E3118" s="15" t="s">
        <v>22</v>
      </c>
      <c r="F3118" s="16"/>
      <c r="G3118" s="17" t="s">
        <v>2550</v>
      </c>
      <c r="H3118" s="17">
        <v>238800</v>
      </c>
    </row>
    <row r="3119" spans="1:8" x14ac:dyDescent="0.25">
      <c r="A3119" s="14">
        <v>239000</v>
      </c>
      <c r="B3119" s="14" t="s">
        <v>55</v>
      </c>
      <c r="C3119" s="14" t="s">
        <v>2552</v>
      </c>
      <c r="D3119" s="14" t="s">
        <v>450</v>
      </c>
      <c r="E3119" s="15" t="s">
        <v>22</v>
      </c>
      <c r="F3119" s="16"/>
      <c r="G3119" s="17" t="s">
        <v>2550</v>
      </c>
      <c r="H3119" s="17">
        <v>238800</v>
      </c>
    </row>
    <row r="3120" spans="1:8" x14ac:dyDescent="0.25">
      <c r="A3120" s="14">
        <v>239100</v>
      </c>
      <c r="B3120" s="14" t="s">
        <v>19</v>
      </c>
      <c r="C3120" s="14" t="s">
        <v>2553</v>
      </c>
      <c r="D3120" s="14" t="s">
        <v>450</v>
      </c>
      <c r="E3120" s="15" t="s">
        <v>22</v>
      </c>
      <c r="F3120" s="16"/>
      <c r="G3120" s="17"/>
      <c r="H3120" s="17"/>
    </row>
    <row r="3121" spans="1:8" x14ac:dyDescent="0.25">
      <c r="A3121" s="14">
        <v>239200</v>
      </c>
      <c r="B3121" s="14" t="s">
        <v>19</v>
      </c>
      <c r="C3121" s="14" t="s">
        <v>2554</v>
      </c>
      <c r="D3121" s="14" t="s">
        <v>450</v>
      </c>
      <c r="E3121" s="15" t="s">
        <v>107</v>
      </c>
      <c r="F3121" s="16"/>
      <c r="G3121" s="17"/>
      <c r="H3121" s="17"/>
    </row>
    <row r="3122" spans="1:8" x14ac:dyDescent="0.25">
      <c r="A3122" s="14">
        <v>239500</v>
      </c>
      <c r="B3122" s="14" t="s">
        <v>19</v>
      </c>
      <c r="C3122" s="14" t="s">
        <v>2555</v>
      </c>
      <c r="D3122" s="14" t="s">
        <v>450</v>
      </c>
      <c r="E3122" s="15" t="s">
        <v>27</v>
      </c>
      <c r="F3122" s="16"/>
      <c r="G3122" s="17"/>
      <c r="H3122" s="17"/>
    </row>
    <row r="3123" spans="1:8" x14ac:dyDescent="0.25">
      <c r="A3123" s="18">
        <v>239560</v>
      </c>
      <c r="B3123" s="18" t="s">
        <v>66</v>
      </c>
      <c r="C3123" s="18" t="s">
        <v>2556</v>
      </c>
      <c r="D3123" s="18" t="s">
        <v>450</v>
      </c>
      <c r="E3123" s="19" t="s">
        <v>27</v>
      </c>
      <c r="F3123" s="20"/>
      <c r="G3123" s="21" t="s">
        <v>2555</v>
      </c>
      <c r="H3123" s="21">
        <v>239500</v>
      </c>
    </row>
    <row r="3124" spans="1:8" x14ac:dyDescent="0.25">
      <c r="A3124" s="14">
        <v>239580</v>
      </c>
      <c r="B3124" s="14" t="s">
        <v>19</v>
      </c>
      <c r="C3124" s="14" t="s">
        <v>2557</v>
      </c>
      <c r="D3124" s="14" t="s">
        <v>450</v>
      </c>
      <c r="E3124" s="15" t="s">
        <v>24</v>
      </c>
      <c r="F3124" s="16"/>
      <c r="G3124" s="17"/>
      <c r="H3124" s="17"/>
    </row>
    <row r="3125" spans="1:8" x14ac:dyDescent="0.25">
      <c r="A3125" s="14">
        <v>239750</v>
      </c>
      <c r="B3125" s="14" t="s">
        <v>19</v>
      </c>
      <c r="C3125" s="14" t="s">
        <v>2558</v>
      </c>
      <c r="D3125" s="14" t="s">
        <v>450</v>
      </c>
      <c r="E3125" s="15" t="s">
        <v>27</v>
      </c>
      <c r="F3125" s="16"/>
      <c r="G3125" s="17"/>
      <c r="H3125" s="17"/>
    </row>
    <row r="3126" spans="1:8" x14ac:dyDescent="0.25">
      <c r="A3126" s="14">
        <v>239800</v>
      </c>
      <c r="B3126" s="14" t="s">
        <v>19</v>
      </c>
      <c r="C3126" s="14" t="s">
        <v>2559</v>
      </c>
      <c r="D3126" s="14" t="s">
        <v>450</v>
      </c>
      <c r="E3126" s="15" t="s">
        <v>735</v>
      </c>
      <c r="F3126" s="16"/>
      <c r="G3126" s="17"/>
      <c r="H3126" s="17"/>
    </row>
    <row r="3127" spans="1:8" x14ac:dyDescent="0.25">
      <c r="A3127" s="14">
        <v>239900</v>
      </c>
      <c r="B3127" s="14" t="s">
        <v>19</v>
      </c>
      <c r="C3127" s="14" t="s">
        <v>2560</v>
      </c>
      <c r="D3127" s="14" t="s">
        <v>450</v>
      </c>
      <c r="E3127" s="15" t="s">
        <v>735</v>
      </c>
      <c r="F3127" s="16"/>
      <c r="G3127" s="17"/>
      <c r="H3127" s="17"/>
    </row>
    <row r="3128" spans="1:8" x14ac:dyDescent="0.25">
      <c r="A3128" s="14">
        <v>240100</v>
      </c>
      <c r="B3128" s="14" t="s">
        <v>19</v>
      </c>
      <c r="C3128" s="14" t="s">
        <v>2561</v>
      </c>
      <c r="D3128" s="14" t="s">
        <v>450</v>
      </c>
      <c r="E3128" s="15" t="s">
        <v>27</v>
      </c>
      <c r="F3128" s="16"/>
      <c r="G3128" s="17"/>
      <c r="H3128" s="17"/>
    </row>
    <row r="3129" spans="1:8" x14ac:dyDescent="0.25">
      <c r="A3129" s="14">
        <v>240200</v>
      </c>
      <c r="B3129" s="14" t="s">
        <v>19</v>
      </c>
      <c r="C3129" s="14" t="s">
        <v>2562</v>
      </c>
      <c r="D3129" s="14" t="s">
        <v>450</v>
      </c>
      <c r="E3129" s="15"/>
      <c r="F3129" s="16" t="s">
        <v>53</v>
      </c>
      <c r="G3129" s="17"/>
      <c r="H3129" s="17"/>
    </row>
    <row r="3130" spans="1:8" x14ac:dyDescent="0.25">
      <c r="A3130" s="14">
        <v>240300</v>
      </c>
      <c r="B3130" s="14" t="s">
        <v>19</v>
      </c>
      <c r="C3130" s="14" t="s">
        <v>2563</v>
      </c>
      <c r="D3130" s="14" t="s">
        <v>450</v>
      </c>
      <c r="E3130" s="15" t="s">
        <v>22</v>
      </c>
      <c r="F3130" s="16"/>
      <c r="G3130" s="17"/>
      <c r="H3130" s="17"/>
    </row>
    <row r="3131" spans="1:8" x14ac:dyDescent="0.25">
      <c r="A3131" s="30">
        <v>463609</v>
      </c>
      <c r="B3131" s="30" t="s">
        <v>4891</v>
      </c>
      <c r="C3131" s="30" t="s">
        <v>5500</v>
      </c>
      <c r="D3131" s="72"/>
      <c r="E3131" s="72"/>
      <c r="F3131" s="78"/>
      <c r="G3131" s="72"/>
      <c r="H3131" s="72"/>
    </row>
    <row r="3132" spans="1:8" x14ac:dyDescent="0.25">
      <c r="A3132" s="14">
        <v>240350</v>
      </c>
      <c r="B3132" s="14" t="s">
        <v>19</v>
      </c>
      <c r="C3132" s="14" t="s">
        <v>2564</v>
      </c>
      <c r="D3132" s="14" t="s">
        <v>2565</v>
      </c>
      <c r="E3132" s="15" t="s">
        <v>27</v>
      </c>
      <c r="F3132" s="16"/>
      <c r="G3132" s="17"/>
      <c r="H3132" s="17"/>
    </row>
    <row r="3133" spans="1:8" x14ac:dyDescent="0.25">
      <c r="A3133" s="14">
        <v>240400</v>
      </c>
      <c r="B3133" s="14" t="s">
        <v>19</v>
      </c>
      <c r="C3133" s="14" t="s">
        <v>2566</v>
      </c>
      <c r="D3133" s="14" t="s">
        <v>2565</v>
      </c>
      <c r="E3133" s="15" t="s">
        <v>22</v>
      </c>
      <c r="F3133" s="16"/>
      <c r="G3133" s="17"/>
      <c r="H3133" s="17"/>
    </row>
    <row r="3134" spans="1:8" x14ac:dyDescent="0.25">
      <c r="A3134" s="35">
        <v>464292</v>
      </c>
      <c r="B3134" s="35" t="s">
        <v>4891</v>
      </c>
      <c r="C3134" s="35" t="s">
        <v>2565</v>
      </c>
      <c r="D3134" s="72"/>
      <c r="E3134" s="72"/>
      <c r="F3134" s="78"/>
      <c r="G3134" s="72"/>
      <c r="H3134" s="72"/>
    </row>
    <row r="3135" spans="1:8" x14ac:dyDescent="0.25">
      <c r="A3135" s="30">
        <v>463610</v>
      </c>
      <c r="B3135" s="30" t="s">
        <v>4891</v>
      </c>
      <c r="C3135" s="30" t="s">
        <v>5501</v>
      </c>
      <c r="D3135" s="72"/>
      <c r="E3135" s="72"/>
      <c r="F3135" s="78"/>
      <c r="G3135" s="72"/>
      <c r="H3135" s="72"/>
    </row>
    <row r="3136" spans="1:8" x14ac:dyDescent="0.25">
      <c r="A3136" s="14">
        <v>240600</v>
      </c>
      <c r="B3136" s="14" t="s">
        <v>19</v>
      </c>
      <c r="C3136" s="14" t="s">
        <v>2567</v>
      </c>
      <c r="D3136" s="14" t="s">
        <v>1141</v>
      </c>
      <c r="E3136" s="15" t="s">
        <v>22</v>
      </c>
      <c r="F3136" s="16"/>
      <c r="G3136" s="17"/>
      <c r="H3136" s="17"/>
    </row>
    <row r="3137" spans="1:8" x14ac:dyDescent="0.25">
      <c r="A3137" s="30">
        <v>463611</v>
      </c>
      <c r="B3137" s="30" t="s">
        <v>4891</v>
      </c>
      <c r="C3137" s="30" t="s">
        <v>5502</v>
      </c>
      <c r="D3137" s="72"/>
      <c r="E3137" s="72"/>
      <c r="F3137" s="78"/>
      <c r="G3137" s="72"/>
      <c r="H3137" s="72"/>
    </row>
    <row r="3138" spans="1:8" x14ac:dyDescent="0.25">
      <c r="A3138" s="14">
        <v>240700</v>
      </c>
      <c r="B3138" s="14" t="s">
        <v>19</v>
      </c>
      <c r="C3138" s="14" t="s">
        <v>2568</v>
      </c>
      <c r="D3138" s="14" t="s">
        <v>2569</v>
      </c>
      <c r="E3138" s="15" t="s">
        <v>22</v>
      </c>
      <c r="F3138" s="16"/>
      <c r="G3138" s="17"/>
      <c r="H3138" s="17"/>
    </row>
    <row r="3139" spans="1:8" x14ac:dyDescent="0.25">
      <c r="A3139" s="14">
        <v>240900</v>
      </c>
      <c r="B3139" s="14" t="s">
        <v>19</v>
      </c>
      <c r="C3139" s="14" t="s">
        <v>2570</v>
      </c>
      <c r="D3139" s="14" t="s">
        <v>2569</v>
      </c>
      <c r="E3139" s="15" t="s">
        <v>107</v>
      </c>
      <c r="F3139" s="16"/>
      <c r="G3139" s="17"/>
      <c r="H3139" s="17"/>
    </row>
    <row r="3140" spans="1:8" x14ac:dyDescent="0.25">
      <c r="A3140" s="18">
        <v>240950</v>
      </c>
      <c r="B3140" s="18" t="s">
        <v>66</v>
      </c>
      <c r="C3140" s="18" t="s">
        <v>2571</v>
      </c>
      <c r="D3140" s="18" t="s">
        <v>2569</v>
      </c>
      <c r="E3140" s="19" t="s">
        <v>107</v>
      </c>
      <c r="F3140" s="20"/>
      <c r="G3140" s="21" t="s">
        <v>2570</v>
      </c>
      <c r="H3140" s="21">
        <v>240900</v>
      </c>
    </row>
    <row r="3141" spans="1:8" x14ac:dyDescent="0.25">
      <c r="A3141" s="14">
        <v>241000</v>
      </c>
      <c r="B3141" s="14" t="s">
        <v>19</v>
      </c>
      <c r="C3141" s="14" t="s">
        <v>2572</v>
      </c>
      <c r="D3141" s="14" t="s">
        <v>2569</v>
      </c>
      <c r="E3141" s="15" t="s">
        <v>27</v>
      </c>
      <c r="F3141" s="16"/>
      <c r="G3141" s="17"/>
      <c r="H3141" s="17"/>
    </row>
    <row r="3142" spans="1:8" x14ac:dyDescent="0.25">
      <c r="A3142" s="14">
        <v>241100</v>
      </c>
      <c r="B3142" s="14" t="s">
        <v>19</v>
      </c>
      <c r="C3142" s="14" t="s">
        <v>2573</v>
      </c>
      <c r="D3142" s="14" t="s">
        <v>2569</v>
      </c>
      <c r="E3142" s="15" t="s">
        <v>22</v>
      </c>
      <c r="F3142" s="16"/>
      <c r="G3142" s="17"/>
      <c r="H3142" s="17"/>
    </row>
    <row r="3143" spans="1:8" x14ac:dyDescent="0.25">
      <c r="A3143" s="14">
        <v>241300</v>
      </c>
      <c r="B3143" s="14" t="s">
        <v>19</v>
      </c>
      <c r="C3143" s="14" t="s">
        <v>2574</v>
      </c>
      <c r="D3143" s="14" t="s">
        <v>2569</v>
      </c>
      <c r="E3143" s="15" t="s">
        <v>27</v>
      </c>
      <c r="F3143" s="16"/>
      <c r="G3143" s="17"/>
      <c r="H3143" s="17"/>
    </row>
    <row r="3144" spans="1:8" x14ac:dyDescent="0.25">
      <c r="A3144" s="14">
        <v>241500</v>
      </c>
      <c r="B3144" s="14" t="s">
        <v>19</v>
      </c>
      <c r="C3144" s="14" t="s">
        <v>2575</v>
      </c>
      <c r="D3144" s="14" t="s">
        <v>2569</v>
      </c>
      <c r="E3144" s="15" t="s">
        <v>22</v>
      </c>
      <c r="F3144" s="16"/>
      <c r="G3144" s="17"/>
      <c r="H3144" s="17"/>
    </row>
    <row r="3145" spans="1:8" x14ac:dyDescent="0.25">
      <c r="A3145" s="14">
        <v>241600</v>
      </c>
      <c r="B3145" s="14" t="s">
        <v>19</v>
      </c>
      <c r="C3145" s="14" t="s">
        <v>2576</v>
      </c>
      <c r="D3145" s="14" t="s">
        <v>2569</v>
      </c>
      <c r="E3145" s="15"/>
      <c r="F3145" s="16" t="s">
        <v>53</v>
      </c>
      <c r="G3145" s="17"/>
      <c r="H3145" s="17"/>
    </row>
    <row r="3146" spans="1:8" x14ac:dyDescent="0.25">
      <c r="A3146" s="14">
        <v>241700</v>
      </c>
      <c r="B3146" s="14" t="s">
        <v>19</v>
      </c>
      <c r="C3146" s="14" t="s">
        <v>2577</v>
      </c>
      <c r="D3146" s="14" t="s">
        <v>2569</v>
      </c>
      <c r="E3146" s="15" t="s">
        <v>301</v>
      </c>
      <c r="F3146" s="16"/>
      <c r="G3146" s="17"/>
      <c r="H3146" s="17"/>
    </row>
    <row r="3147" spans="1:8" x14ac:dyDescent="0.25">
      <c r="A3147" s="30">
        <v>463612</v>
      </c>
      <c r="B3147" s="30" t="s">
        <v>4891</v>
      </c>
      <c r="C3147" s="30" t="s">
        <v>5503</v>
      </c>
      <c r="D3147" s="72"/>
      <c r="E3147" s="72"/>
      <c r="F3147" s="78"/>
      <c r="G3147" s="72"/>
      <c r="H3147" s="72"/>
    </row>
    <row r="3148" spans="1:8" x14ac:dyDescent="0.25">
      <c r="A3148" s="14">
        <v>241800</v>
      </c>
      <c r="B3148" s="14" t="s">
        <v>19</v>
      </c>
      <c r="C3148" s="14" t="s">
        <v>2578</v>
      </c>
      <c r="D3148" s="14" t="s">
        <v>44</v>
      </c>
      <c r="E3148" s="15" t="s">
        <v>22</v>
      </c>
      <c r="F3148" s="16"/>
      <c r="G3148" s="17"/>
      <c r="H3148" s="17"/>
    </row>
    <row r="3149" spans="1:8" x14ac:dyDescent="0.25">
      <c r="A3149" s="30">
        <v>463613</v>
      </c>
      <c r="B3149" s="30" t="s">
        <v>4891</v>
      </c>
      <c r="C3149" s="30" t="s">
        <v>5504</v>
      </c>
      <c r="D3149" s="72"/>
      <c r="E3149" s="72"/>
      <c r="F3149" s="78"/>
      <c r="G3149" s="72"/>
      <c r="H3149" s="72"/>
    </row>
    <row r="3150" spans="1:8" x14ac:dyDescent="0.25">
      <c r="A3150" s="30">
        <v>463614</v>
      </c>
      <c r="B3150" s="30" t="s">
        <v>4891</v>
      </c>
      <c r="C3150" s="30" t="s">
        <v>5505</v>
      </c>
      <c r="D3150" s="72"/>
      <c r="E3150" s="72"/>
      <c r="F3150" s="78"/>
      <c r="G3150" s="72"/>
      <c r="H3150" s="72"/>
    </row>
    <row r="3151" spans="1:8" x14ac:dyDescent="0.25">
      <c r="A3151" s="14">
        <v>241900</v>
      </c>
      <c r="B3151" s="14" t="s">
        <v>19</v>
      </c>
      <c r="C3151" s="14" t="s">
        <v>2579</v>
      </c>
      <c r="D3151" s="14" t="s">
        <v>44</v>
      </c>
      <c r="E3151" s="15" t="s">
        <v>22</v>
      </c>
      <c r="F3151" s="16"/>
      <c r="G3151" s="17"/>
      <c r="H3151" s="17"/>
    </row>
    <row r="3152" spans="1:8" x14ac:dyDescent="0.25">
      <c r="A3152" s="14">
        <v>242000</v>
      </c>
      <c r="B3152" s="14" t="s">
        <v>19</v>
      </c>
      <c r="C3152" s="14" t="s">
        <v>2580</v>
      </c>
      <c r="D3152" s="14" t="s">
        <v>44</v>
      </c>
      <c r="E3152" s="15" t="s">
        <v>22</v>
      </c>
      <c r="F3152" s="16"/>
      <c r="G3152" s="17"/>
      <c r="H3152" s="17"/>
    </row>
    <row r="3153" spans="1:8" x14ac:dyDescent="0.25">
      <c r="A3153" s="30">
        <v>463615</v>
      </c>
      <c r="B3153" s="30" t="s">
        <v>4891</v>
      </c>
      <c r="C3153" s="30" t="s">
        <v>5506</v>
      </c>
      <c r="D3153" s="72"/>
      <c r="E3153" s="72"/>
      <c r="F3153" s="78"/>
      <c r="G3153" s="72"/>
      <c r="H3153" s="72"/>
    </row>
    <row r="3154" spans="1:8" x14ac:dyDescent="0.25">
      <c r="A3154" s="30">
        <v>463616</v>
      </c>
      <c r="B3154" s="30" t="s">
        <v>4891</v>
      </c>
      <c r="C3154" s="30" t="s">
        <v>5507</v>
      </c>
      <c r="D3154" s="72"/>
      <c r="E3154" s="72"/>
      <c r="F3154" s="78"/>
      <c r="G3154" s="72"/>
      <c r="H3154" s="72"/>
    </row>
    <row r="3155" spans="1:8" x14ac:dyDescent="0.25">
      <c r="A3155" s="14">
        <v>242200</v>
      </c>
      <c r="B3155" s="14" t="s">
        <v>19</v>
      </c>
      <c r="C3155" s="14" t="s">
        <v>2581</v>
      </c>
      <c r="D3155" s="14" t="s">
        <v>368</v>
      </c>
      <c r="E3155" s="15" t="s">
        <v>22</v>
      </c>
      <c r="F3155" s="16"/>
      <c r="G3155" s="17"/>
      <c r="H3155" s="17"/>
    </row>
    <row r="3156" spans="1:8" x14ac:dyDescent="0.25">
      <c r="A3156" s="30">
        <v>463617</v>
      </c>
      <c r="B3156" s="30" t="s">
        <v>4891</v>
      </c>
      <c r="C3156" s="30" t="s">
        <v>5508</v>
      </c>
      <c r="D3156" s="72"/>
      <c r="E3156" s="72"/>
      <c r="F3156" s="78"/>
      <c r="G3156" s="72"/>
      <c r="H3156" s="72"/>
    </row>
    <row r="3157" spans="1:8" x14ac:dyDescent="0.25">
      <c r="A3157" s="14">
        <v>242400</v>
      </c>
      <c r="B3157" s="14" t="s">
        <v>19</v>
      </c>
      <c r="C3157" s="14" t="s">
        <v>2582</v>
      </c>
      <c r="D3157" s="14" t="s">
        <v>450</v>
      </c>
      <c r="E3157" s="15" t="s">
        <v>22</v>
      </c>
      <c r="F3157" s="16"/>
      <c r="G3157" s="17"/>
      <c r="H3157" s="17"/>
    </row>
    <row r="3158" spans="1:8" x14ac:dyDescent="0.25">
      <c r="A3158" s="30">
        <v>463618</v>
      </c>
      <c r="B3158" s="30" t="s">
        <v>4891</v>
      </c>
      <c r="C3158" s="30" t="s">
        <v>5509</v>
      </c>
      <c r="D3158" s="72"/>
      <c r="E3158" s="72"/>
      <c r="F3158" s="78"/>
      <c r="G3158" s="72"/>
      <c r="H3158" s="72"/>
    </row>
    <row r="3159" spans="1:8" x14ac:dyDescent="0.25">
      <c r="A3159" s="14">
        <v>242500</v>
      </c>
      <c r="B3159" s="14" t="s">
        <v>19</v>
      </c>
      <c r="C3159" s="14" t="s">
        <v>2583</v>
      </c>
      <c r="D3159" s="14" t="s">
        <v>1774</v>
      </c>
      <c r="E3159" s="15" t="s">
        <v>22</v>
      </c>
      <c r="F3159" s="16"/>
      <c r="G3159" s="17"/>
      <c r="H3159" s="17"/>
    </row>
    <row r="3160" spans="1:8" x14ac:dyDescent="0.25">
      <c r="A3160" s="30">
        <v>463619</v>
      </c>
      <c r="B3160" s="30" t="s">
        <v>4891</v>
      </c>
      <c r="C3160" s="30" t="s">
        <v>5510</v>
      </c>
      <c r="D3160" s="72"/>
      <c r="E3160" s="72"/>
      <c r="F3160" s="78"/>
      <c r="G3160" s="72"/>
      <c r="H3160" s="72"/>
    </row>
    <row r="3161" spans="1:8" x14ac:dyDescent="0.25">
      <c r="A3161" s="14">
        <v>242550</v>
      </c>
      <c r="B3161" s="14" t="s">
        <v>19</v>
      </c>
      <c r="C3161" s="14" t="s">
        <v>2584</v>
      </c>
      <c r="D3161" s="14" t="s">
        <v>100</v>
      </c>
      <c r="E3161" s="15" t="s">
        <v>27</v>
      </c>
      <c r="F3161" s="16"/>
      <c r="G3161" s="17"/>
      <c r="H3161" s="17"/>
    </row>
    <row r="3162" spans="1:8" x14ac:dyDescent="0.25">
      <c r="A3162" s="30">
        <v>463620</v>
      </c>
      <c r="B3162" s="30" t="s">
        <v>4891</v>
      </c>
      <c r="C3162" s="30" t="s">
        <v>5511</v>
      </c>
      <c r="D3162" s="72"/>
      <c r="E3162" s="72"/>
      <c r="F3162" s="78"/>
      <c r="G3162" s="72"/>
      <c r="H3162" s="72"/>
    </row>
    <row r="3163" spans="1:8" x14ac:dyDescent="0.25">
      <c r="A3163" s="14">
        <v>242560</v>
      </c>
      <c r="B3163" s="14" t="s">
        <v>19</v>
      </c>
      <c r="C3163" s="14" t="s">
        <v>2585</v>
      </c>
      <c r="D3163" s="14" t="s">
        <v>123</v>
      </c>
      <c r="E3163" s="15" t="s">
        <v>27</v>
      </c>
      <c r="F3163" s="16"/>
      <c r="G3163" s="17"/>
      <c r="H3163" s="17"/>
    </row>
    <row r="3164" spans="1:8" x14ac:dyDescent="0.25">
      <c r="A3164" s="30">
        <v>463621</v>
      </c>
      <c r="B3164" s="30" t="s">
        <v>4891</v>
      </c>
      <c r="C3164" s="30" t="s">
        <v>5512</v>
      </c>
      <c r="D3164" s="72"/>
      <c r="E3164" s="72"/>
      <c r="F3164" s="78"/>
      <c r="G3164" s="72"/>
      <c r="H3164" s="72"/>
    </row>
    <row r="3165" spans="1:8" x14ac:dyDescent="0.25">
      <c r="A3165" s="14">
        <v>242600</v>
      </c>
      <c r="B3165" s="14" t="s">
        <v>19</v>
      </c>
      <c r="C3165" s="14" t="s">
        <v>2586</v>
      </c>
      <c r="D3165" s="14" t="s">
        <v>383</v>
      </c>
      <c r="E3165" s="15" t="s">
        <v>22</v>
      </c>
      <c r="F3165" s="16"/>
      <c r="G3165" s="17"/>
      <c r="H3165" s="17"/>
    </row>
    <row r="3166" spans="1:8" x14ac:dyDescent="0.25">
      <c r="A3166" s="30">
        <v>463622</v>
      </c>
      <c r="B3166" s="30" t="s">
        <v>4891</v>
      </c>
      <c r="C3166" s="30" t="s">
        <v>5513</v>
      </c>
      <c r="D3166" s="72"/>
      <c r="E3166" s="72"/>
      <c r="F3166" s="78"/>
      <c r="G3166" s="72"/>
      <c r="H3166" s="72"/>
    </row>
    <row r="3167" spans="1:8" x14ac:dyDescent="0.25">
      <c r="A3167" s="14">
        <v>242700</v>
      </c>
      <c r="B3167" s="14" t="s">
        <v>19</v>
      </c>
      <c r="C3167" s="14" t="s">
        <v>2587</v>
      </c>
      <c r="D3167" s="14" t="s">
        <v>76</v>
      </c>
      <c r="E3167" s="15" t="s">
        <v>27</v>
      </c>
      <c r="F3167" s="16"/>
      <c r="G3167" s="17"/>
      <c r="H3167" s="17"/>
    </row>
    <row r="3168" spans="1:8" x14ac:dyDescent="0.25">
      <c r="A3168" s="14">
        <v>242800</v>
      </c>
      <c r="B3168" s="14" t="s">
        <v>19</v>
      </c>
      <c r="C3168" s="14" t="s">
        <v>2588</v>
      </c>
      <c r="D3168" s="14" t="s">
        <v>76</v>
      </c>
      <c r="E3168" s="15" t="s">
        <v>22</v>
      </c>
      <c r="F3168" s="16"/>
      <c r="G3168" s="17"/>
      <c r="H3168" s="17"/>
    </row>
    <row r="3169" spans="1:8" x14ac:dyDescent="0.25">
      <c r="A3169" s="14">
        <v>242900</v>
      </c>
      <c r="B3169" s="14" t="s">
        <v>19</v>
      </c>
      <c r="C3169" s="14" t="s">
        <v>2589</v>
      </c>
      <c r="D3169" s="14" t="s">
        <v>76</v>
      </c>
      <c r="E3169" s="15" t="s">
        <v>107</v>
      </c>
      <c r="F3169" s="16"/>
      <c r="G3169" s="17"/>
      <c r="H3169" s="17"/>
    </row>
    <row r="3170" spans="1:8" x14ac:dyDescent="0.25">
      <c r="A3170" s="14">
        <v>243000</v>
      </c>
      <c r="B3170" s="14" t="s">
        <v>19</v>
      </c>
      <c r="C3170" s="14" t="s">
        <v>2590</v>
      </c>
      <c r="D3170" s="14" t="s">
        <v>76</v>
      </c>
      <c r="E3170" s="15" t="s">
        <v>107</v>
      </c>
      <c r="F3170" s="16"/>
      <c r="G3170" s="17"/>
      <c r="H3170" s="17"/>
    </row>
    <row r="3171" spans="1:8" x14ac:dyDescent="0.25">
      <c r="A3171" s="14">
        <v>243100</v>
      </c>
      <c r="B3171" s="14" t="s">
        <v>19</v>
      </c>
      <c r="C3171" s="14" t="s">
        <v>2591</v>
      </c>
      <c r="D3171" s="14" t="s">
        <v>76</v>
      </c>
      <c r="E3171" s="15" t="s">
        <v>107</v>
      </c>
      <c r="F3171" s="16"/>
      <c r="G3171" s="17"/>
      <c r="H3171" s="17"/>
    </row>
    <row r="3172" spans="1:8" x14ac:dyDescent="0.25">
      <c r="A3172" s="30">
        <v>463623</v>
      </c>
      <c r="B3172" s="30" t="s">
        <v>4891</v>
      </c>
      <c r="C3172" s="30" t="s">
        <v>5514</v>
      </c>
      <c r="D3172" s="72"/>
      <c r="E3172" s="72"/>
      <c r="F3172" s="78"/>
      <c r="G3172" s="72"/>
      <c r="H3172" s="72"/>
    </row>
    <row r="3173" spans="1:8" x14ac:dyDescent="0.25">
      <c r="A3173" s="14">
        <v>243200</v>
      </c>
      <c r="B3173" s="14" t="s">
        <v>19</v>
      </c>
      <c r="C3173" s="14" t="s">
        <v>2592</v>
      </c>
      <c r="D3173" s="14" t="s">
        <v>722</v>
      </c>
      <c r="E3173" s="15" t="s">
        <v>22</v>
      </c>
      <c r="F3173" s="16"/>
      <c r="G3173" s="17"/>
      <c r="H3173" s="17"/>
    </row>
    <row r="3174" spans="1:8" x14ac:dyDescent="0.25">
      <c r="A3174" s="30">
        <v>463624</v>
      </c>
      <c r="B3174" s="30" t="s">
        <v>4891</v>
      </c>
      <c r="C3174" s="30" t="s">
        <v>5515</v>
      </c>
      <c r="D3174" s="72"/>
      <c r="E3174" s="72"/>
      <c r="F3174" s="78"/>
      <c r="G3174" s="72"/>
      <c r="H3174" s="72"/>
    </row>
    <row r="3175" spans="1:8" x14ac:dyDescent="0.25">
      <c r="A3175" s="14">
        <v>243300</v>
      </c>
      <c r="B3175" s="14" t="s">
        <v>19</v>
      </c>
      <c r="C3175" s="14" t="s">
        <v>2593</v>
      </c>
      <c r="D3175" s="14" t="s">
        <v>1141</v>
      </c>
      <c r="E3175" s="15" t="s">
        <v>22</v>
      </c>
      <c r="F3175" s="16"/>
      <c r="G3175" s="17"/>
      <c r="H3175" s="17"/>
    </row>
    <row r="3176" spans="1:8" x14ac:dyDescent="0.25">
      <c r="A3176" s="30">
        <v>463625</v>
      </c>
      <c r="B3176" s="30" t="s">
        <v>4891</v>
      </c>
      <c r="C3176" s="30" t="s">
        <v>5516</v>
      </c>
      <c r="D3176" s="72"/>
      <c r="E3176" s="72"/>
      <c r="F3176" s="78"/>
      <c r="G3176" s="72"/>
      <c r="H3176" s="72"/>
    </row>
    <row r="3177" spans="1:8" x14ac:dyDescent="0.25">
      <c r="A3177" s="14">
        <v>243400</v>
      </c>
      <c r="B3177" s="14" t="s">
        <v>19</v>
      </c>
      <c r="C3177" s="14" t="s">
        <v>2594</v>
      </c>
      <c r="D3177" s="14" t="s">
        <v>1141</v>
      </c>
      <c r="E3177" s="15" t="s">
        <v>22</v>
      </c>
      <c r="F3177" s="16"/>
      <c r="G3177" s="17"/>
      <c r="H3177" s="17"/>
    </row>
    <row r="3178" spans="1:8" x14ac:dyDescent="0.25">
      <c r="A3178" s="14">
        <v>243500</v>
      </c>
      <c r="B3178" s="14" t="s">
        <v>19</v>
      </c>
      <c r="C3178" s="14" t="s">
        <v>2595</v>
      </c>
      <c r="D3178" s="14" t="s">
        <v>1141</v>
      </c>
      <c r="E3178" s="15" t="s">
        <v>22</v>
      </c>
      <c r="F3178" s="16"/>
      <c r="G3178" s="17"/>
      <c r="H3178" s="17"/>
    </row>
    <row r="3179" spans="1:8" x14ac:dyDescent="0.25">
      <c r="A3179" s="14">
        <v>243600</v>
      </c>
      <c r="B3179" s="14" t="s">
        <v>19</v>
      </c>
      <c r="C3179" s="14" t="s">
        <v>2596</v>
      </c>
      <c r="D3179" s="14" t="s">
        <v>1141</v>
      </c>
      <c r="E3179" s="15" t="s">
        <v>27</v>
      </c>
      <c r="F3179" s="16"/>
      <c r="G3179" s="17"/>
      <c r="H3179" s="17"/>
    </row>
    <row r="3180" spans="1:8" x14ac:dyDescent="0.25">
      <c r="A3180" s="14">
        <v>243700</v>
      </c>
      <c r="B3180" s="14" t="s">
        <v>19</v>
      </c>
      <c r="C3180" s="14" t="s">
        <v>2597</v>
      </c>
      <c r="D3180" s="14" t="s">
        <v>1141</v>
      </c>
      <c r="E3180" s="15" t="s">
        <v>22</v>
      </c>
      <c r="F3180" s="16"/>
      <c r="G3180" s="17"/>
      <c r="H3180" s="17"/>
    </row>
    <row r="3181" spans="1:8" x14ac:dyDescent="0.25">
      <c r="A3181" s="14">
        <v>243750</v>
      </c>
      <c r="B3181" s="14" t="s">
        <v>19</v>
      </c>
      <c r="C3181" s="14" t="s">
        <v>2598</v>
      </c>
      <c r="D3181" s="14" t="s">
        <v>1141</v>
      </c>
      <c r="E3181" s="15" t="s">
        <v>27</v>
      </c>
      <c r="F3181" s="16"/>
      <c r="G3181" s="17"/>
      <c r="H3181" s="17"/>
    </row>
    <row r="3182" spans="1:8" x14ac:dyDescent="0.25">
      <c r="A3182" s="14">
        <v>243800</v>
      </c>
      <c r="B3182" s="14" t="s">
        <v>19</v>
      </c>
      <c r="C3182" s="14" t="s">
        <v>2599</v>
      </c>
      <c r="D3182" s="14" t="s">
        <v>1141</v>
      </c>
      <c r="E3182" s="15" t="s">
        <v>27</v>
      </c>
      <c r="F3182" s="16"/>
      <c r="G3182" s="17"/>
      <c r="H3182" s="17"/>
    </row>
    <row r="3183" spans="1:8" x14ac:dyDescent="0.25">
      <c r="A3183" s="14">
        <v>243900</v>
      </c>
      <c r="B3183" s="14" t="s">
        <v>19</v>
      </c>
      <c r="C3183" s="14" t="s">
        <v>2600</v>
      </c>
      <c r="D3183" s="14" t="s">
        <v>1141</v>
      </c>
      <c r="E3183" s="15" t="s">
        <v>22</v>
      </c>
      <c r="F3183" s="16"/>
      <c r="G3183" s="17"/>
      <c r="H3183" s="17"/>
    </row>
    <row r="3184" spans="1:8" x14ac:dyDescent="0.25">
      <c r="A3184" s="14">
        <v>243950</v>
      </c>
      <c r="B3184" s="14" t="s">
        <v>19</v>
      </c>
      <c r="C3184" s="14" t="s">
        <v>2601</v>
      </c>
      <c r="D3184" s="14" t="s">
        <v>1141</v>
      </c>
      <c r="E3184" s="15" t="s">
        <v>27</v>
      </c>
      <c r="F3184" s="16"/>
      <c r="G3184" s="17"/>
      <c r="H3184" s="17"/>
    </row>
    <row r="3185" spans="1:8" x14ac:dyDescent="0.25">
      <c r="A3185" s="14">
        <v>244000</v>
      </c>
      <c r="B3185" s="14" t="s">
        <v>19</v>
      </c>
      <c r="C3185" s="14" t="s">
        <v>2602</v>
      </c>
      <c r="D3185" s="14" t="s">
        <v>1141</v>
      </c>
      <c r="E3185" s="15" t="s">
        <v>22</v>
      </c>
      <c r="F3185" s="16"/>
      <c r="G3185" s="17"/>
      <c r="H3185" s="17"/>
    </row>
    <row r="3186" spans="1:8" x14ac:dyDescent="0.25">
      <c r="A3186" s="14">
        <v>244050</v>
      </c>
      <c r="B3186" s="14" t="s">
        <v>19</v>
      </c>
      <c r="C3186" s="14" t="s">
        <v>2603</v>
      </c>
      <c r="D3186" s="14" t="s">
        <v>1141</v>
      </c>
      <c r="E3186" s="15" t="s">
        <v>27</v>
      </c>
      <c r="F3186" s="16"/>
      <c r="G3186" s="17"/>
      <c r="H3186" s="17"/>
    </row>
    <row r="3187" spans="1:8" x14ac:dyDescent="0.25">
      <c r="A3187" s="14">
        <v>244100</v>
      </c>
      <c r="B3187" s="14" t="s">
        <v>19</v>
      </c>
      <c r="C3187" s="14" t="s">
        <v>2604</v>
      </c>
      <c r="D3187" s="14" t="s">
        <v>1141</v>
      </c>
      <c r="E3187" s="15" t="s">
        <v>27</v>
      </c>
      <c r="F3187" s="16"/>
      <c r="G3187" s="17"/>
      <c r="H3187" s="17"/>
    </row>
    <row r="3188" spans="1:8" x14ac:dyDescent="0.25">
      <c r="A3188" s="14">
        <v>244200</v>
      </c>
      <c r="B3188" s="14" t="s">
        <v>19</v>
      </c>
      <c r="C3188" s="14" t="s">
        <v>2605</v>
      </c>
      <c r="D3188" s="14" t="s">
        <v>1141</v>
      </c>
      <c r="E3188" s="15" t="s">
        <v>22</v>
      </c>
      <c r="F3188" s="16"/>
      <c r="G3188" s="17"/>
      <c r="H3188" s="17"/>
    </row>
    <row r="3189" spans="1:8" x14ac:dyDescent="0.25">
      <c r="A3189" s="35">
        <v>464293</v>
      </c>
      <c r="B3189" s="35" t="s">
        <v>4891</v>
      </c>
      <c r="C3189" s="35" t="s">
        <v>6009</v>
      </c>
      <c r="D3189" s="72"/>
      <c r="E3189" s="72"/>
      <c r="F3189" s="78"/>
      <c r="G3189" s="72"/>
      <c r="H3189" s="72"/>
    </row>
    <row r="3190" spans="1:8" x14ac:dyDescent="0.25">
      <c r="A3190" s="30">
        <v>463626</v>
      </c>
      <c r="B3190" s="30" t="s">
        <v>4891</v>
      </c>
      <c r="C3190" s="30" t="s">
        <v>5517</v>
      </c>
      <c r="D3190" s="72"/>
      <c r="E3190" s="72"/>
      <c r="F3190" s="78"/>
      <c r="G3190" s="72"/>
      <c r="H3190" s="72"/>
    </row>
    <row r="3191" spans="1:8" x14ac:dyDescent="0.25">
      <c r="A3191" s="30">
        <v>463627</v>
      </c>
      <c r="B3191" s="30" t="s">
        <v>4891</v>
      </c>
      <c r="C3191" s="30" t="s">
        <v>5518</v>
      </c>
      <c r="D3191" s="72"/>
      <c r="E3191" s="72"/>
      <c r="F3191" s="78"/>
      <c r="G3191" s="72"/>
      <c r="H3191" s="72"/>
    </row>
    <row r="3192" spans="1:8" x14ac:dyDescent="0.25">
      <c r="A3192" s="14">
        <v>244300</v>
      </c>
      <c r="B3192" s="14" t="s">
        <v>19</v>
      </c>
      <c r="C3192" s="14" t="s">
        <v>2606</v>
      </c>
      <c r="D3192" s="14" t="s">
        <v>29</v>
      </c>
      <c r="E3192" s="15" t="s">
        <v>22</v>
      </c>
      <c r="F3192" s="16"/>
      <c r="G3192" s="17" t="s">
        <v>2607</v>
      </c>
      <c r="H3192" s="17">
        <v>244410</v>
      </c>
    </row>
    <row r="3193" spans="1:8" x14ac:dyDescent="0.25">
      <c r="A3193" s="14">
        <v>244410</v>
      </c>
      <c r="B3193" s="14" t="s">
        <v>63</v>
      </c>
      <c r="C3193" s="14" t="s">
        <v>2607</v>
      </c>
      <c r="D3193" s="14" t="s">
        <v>29</v>
      </c>
      <c r="E3193" s="15" t="s">
        <v>22</v>
      </c>
      <c r="F3193" s="16"/>
      <c r="G3193" s="17"/>
      <c r="H3193" s="17"/>
    </row>
    <row r="3194" spans="1:8" x14ac:dyDescent="0.25">
      <c r="A3194" s="14">
        <v>244400</v>
      </c>
      <c r="B3194" s="14" t="s">
        <v>19</v>
      </c>
      <c r="C3194" s="14" t="s">
        <v>2608</v>
      </c>
      <c r="D3194" s="14" t="s">
        <v>29</v>
      </c>
      <c r="E3194" s="15" t="s">
        <v>22</v>
      </c>
      <c r="F3194" s="16"/>
      <c r="G3194" s="17" t="s">
        <v>2607</v>
      </c>
      <c r="H3194" s="17">
        <v>244410</v>
      </c>
    </row>
    <row r="3195" spans="1:8" x14ac:dyDescent="0.25">
      <c r="A3195" s="14">
        <v>244800</v>
      </c>
      <c r="B3195" s="14" t="s">
        <v>19</v>
      </c>
      <c r="C3195" s="14" t="s">
        <v>2609</v>
      </c>
      <c r="D3195" s="14" t="s">
        <v>29</v>
      </c>
      <c r="E3195" s="15" t="s">
        <v>22</v>
      </c>
      <c r="F3195" s="16"/>
      <c r="G3195" s="17"/>
      <c r="H3195" s="17"/>
    </row>
    <row r="3196" spans="1:8" x14ac:dyDescent="0.25">
      <c r="A3196" s="14">
        <v>244900</v>
      </c>
      <c r="B3196" s="14" t="s">
        <v>19</v>
      </c>
      <c r="C3196" s="14" t="s">
        <v>2610</v>
      </c>
      <c r="D3196" s="14" t="s">
        <v>29</v>
      </c>
      <c r="E3196" s="15" t="s">
        <v>22</v>
      </c>
      <c r="F3196" s="16"/>
      <c r="G3196" s="17"/>
      <c r="H3196" s="17"/>
    </row>
    <row r="3197" spans="1:8" x14ac:dyDescent="0.25">
      <c r="A3197" s="14">
        <v>245100</v>
      </c>
      <c r="B3197" s="14" t="s">
        <v>19</v>
      </c>
      <c r="C3197" s="14" t="s">
        <v>2611</v>
      </c>
      <c r="D3197" s="14" t="s">
        <v>29</v>
      </c>
      <c r="E3197" s="15" t="s">
        <v>22</v>
      </c>
      <c r="F3197" s="16"/>
      <c r="G3197" s="17" t="s">
        <v>2607</v>
      </c>
      <c r="H3197" s="17">
        <v>244410</v>
      </c>
    </row>
    <row r="3198" spans="1:8" x14ac:dyDescent="0.25">
      <c r="A3198" s="30">
        <v>463628</v>
      </c>
      <c r="B3198" s="30" t="s">
        <v>4891</v>
      </c>
      <c r="C3198" s="30" t="s">
        <v>5519</v>
      </c>
      <c r="D3198" s="72"/>
      <c r="E3198" s="72"/>
      <c r="F3198" s="78"/>
      <c r="G3198" s="72"/>
      <c r="H3198" s="72"/>
    </row>
    <row r="3199" spans="1:8" x14ac:dyDescent="0.25">
      <c r="A3199" s="14">
        <v>245360</v>
      </c>
      <c r="B3199" s="14" t="s">
        <v>604</v>
      </c>
      <c r="C3199" s="14" t="s">
        <v>2615</v>
      </c>
      <c r="D3199" s="14" t="s">
        <v>1247</v>
      </c>
      <c r="E3199" s="15" t="s">
        <v>27</v>
      </c>
      <c r="F3199" s="16"/>
      <c r="G3199" s="17"/>
      <c r="H3199" s="17"/>
    </row>
    <row r="3200" spans="1:8" x14ac:dyDescent="0.25">
      <c r="A3200" s="14">
        <v>245250</v>
      </c>
      <c r="B3200" s="14" t="s">
        <v>19</v>
      </c>
      <c r="C3200" s="14" t="s">
        <v>2612</v>
      </c>
      <c r="D3200" s="14" t="s">
        <v>1247</v>
      </c>
      <c r="E3200" s="15" t="s">
        <v>27</v>
      </c>
      <c r="F3200" s="16"/>
      <c r="G3200" s="17"/>
      <c r="H3200" s="17"/>
    </row>
    <row r="3201" spans="1:8" x14ac:dyDescent="0.25">
      <c r="A3201" s="14">
        <v>245300</v>
      </c>
      <c r="B3201" s="14" t="s">
        <v>19</v>
      </c>
      <c r="C3201" s="14" t="s">
        <v>2613</v>
      </c>
      <c r="D3201" s="14" t="s">
        <v>1247</v>
      </c>
      <c r="E3201" s="15" t="s">
        <v>22</v>
      </c>
      <c r="F3201" s="16"/>
      <c r="G3201" s="17"/>
      <c r="H3201" s="17"/>
    </row>
    <row r="3202" spans="1:8" x14ac:dyDescent="0.25">
      <c r="A3202" s="14">
        <v>245330</v>
      </c>
      <c r="B3202" s="14" t="s">
        <v>19</v>
      </c>
      <c r="C3202" s="14" t="s">
        <v>2614</v>
      </c>
      <c r="D3202" s="14" t="s">
        <v>1247</v>
      </c>
      <c r="E3202" s="15"/>
      <c r="F3202" s="16" t="s">
        <v>53</v>
      </c>
      <c r="G3202" s="17"/>
      <c r="H3202" s="17"/>
    </row>
    <row r="3203" spans="1:8" x14ac:dyDescent="0.25">
      <c r="A3203" s="30">
        <v>463629</v>
      </c>
      <c r="B3203" s="30" t="s">
        <v>4891</v>
      </c>
      <c r="C3203" s="30" t="s">
        <v>5520</v>
      </c>
      <c r="D3203" s="72"/>
      <c r="E3203" s="72"/>
      <c r="F3203" s="78"/>
      <c r="G3203" s="72"/>
      <c r="H3203" s="72"/>
    </row>
    <row r="3204" spans="1:8" x14ac:dyDescent="0.25">
      <c r="A3204" s="14">
        <v>245400</v>
      </c>
      <c r="B3204" s="14" t="s">
        <v>19</v>
      </c>
      <c r="C3204" s="14" t="s">
        <v>2616</v>
      </c>
      <c r="D3204" s="14" t="s">
        <v>123</v>
      </c>
      <c r="E3204" s="15" t="s">
        <v>27</v>
      </c>
      <c r="F3204" s="16"/>
      <c r="G3204" s="17"/>
      <c r="H3204" s="17"/>
    </row>
    <row r="3205" spans="1:8" x14ac:dyDescent="0.25">
      <c r="A3205" s="14">
        <v>245500</v>
      </c>
      <c r="B3205" s="14" t="s">
        <v>19</v>
      </c>
      <c r="C3205" s="14" t="s">
        <v>2617</v>
      </c>
      <c r="D3205" s="14" t="s">
        <v>123</v>
      </c>
      <c r="E3205" s="15" t="s">
        <v>22</v>
      </c>
      <c r="F3205" s="16"/>
      <c r="G3205" s="17"/>
      <c r="H3205" s="17"/>
    </row>
    <row r="3206" spans="1:8" x14ac:dyDescent="0.25">
      <c r="A3206" s="30">
        <v>463630</v>
      </c>
      <c r="B3206" s="30" t="s">
        <v>4891</v>
      </c>
      <c r="C3206" s="30" t="s">
        <v>5521</v>
      </c>
      <c r="D3206" s="72"/>
      <c r="E3206" s="72"/>
      <c r="F3206" s="78"/>
      <c r="G3206" s="72"/>
      <c r="H3206" s="72"/>
    </row>
    <row r="3207" spans="1:8" x14ac:dyDescent="0.25">
      <c r="A3207" s="14">
        <v>245600</v>
      </c>
      <c r="B3207" s="14" t="s">
        <v>19</v>
      </c>
      <c r="C3207" s="14" t="s">
        <v>2618</v>
      </c>
      <c r="D3207" s="14" t="s">
        <v>29</v>
      </c>
      <c r="E3207" s="15" t="s">
        <v>27</v>
      </c>
      <c r="F3207" s="16"/>
      <c r="G3207" s="17"/>
      <c r="H3207" s="17"/>
    </row>
    <row r="3208" spans="1:8" x14ac:dyDescent="0.25">
      <c r="A3208" s="14">
        <v>245700</v>
      </c>
      <c r="B3208" s="14" t="s">
        <v>19</v>
      </c>
      <c r="C3208" s="14" t="s">
        <v>2619</v>
      </c>
      <c r="D3208" s="14" t="s">
        <v>29</v>
      </c>
      <c r="E3208" s="15" t="s">
        <v>27</v>
      </c>
      <c r="F3208" s="16"/>
      <c r="G3208" s="17"/>
      <c r="H3208" s="17"/>
    </row>
    <row r="3209" spans="1:8" x14ac:dyDescent="0.25">
      <c r="A3209" s="14">
        <v>245800</v>
      </c>
      <c r="B3209" s="14" t="s">
        <v>19</v>
      </c>
      <c r="C3209" s="14" t="s">
        <v>2620</v>
      </c>
      <c r="D3209" s="14" t="s">
        <v>29</v>
      </c>
      <c r="E3209" s="15" t="s">
        <v>27</v>
      </c>
      <c r="F3209" s="16"/>
      <c r="G3209" s="17"/>
      <c r="H3209" s="17"/>
    </row>
    <row r="3210" spans="1:8" x14ac:dyDescent="0.25">
      <c r="A3210" s="30">
        <v>463631</v>
      </c>
      <c r="B3210" s="30" t="s">
        <v>4891</v>
      </c>
      <c r="C3210" s="30" t="s">
        <v>5522</v>
      </c>
      <c r="D3210" s="72"/>
      <c r="E3210" s="72"/>
      <c r="F3210" s="78"/>
      <c r="G3210" s="72"/>
      <c r="H3210" s="72"/>
    </row>
    <row r="3211" spans="1:8" x14ac:dyDescent="0.25">
      <c r="A3211" s="30">
        <v>463632</v>
      </c>
      <c r="B3211" s="30" t="s">
        <v>4891</v>
      </c>
      <c r="C3211" s="30" t="s">
        <v>5523</v>
      </c>
      <c r="D3211" s="72"/>
      <c r="E3211" s="72"/>
      <c r="F3211" s="78"/>
      <c r="G3211" s="72"/>
      <c r="H3211" s="72"/>
    </row>
    <row r="3212" spans="1:8" x14ac:dyDescent="0.25">
      <c r="A3212" s="14">
        <v>245900</v>
      </c>
      <c r="B3212" s="14" t="s">
        <v>19</v>
      </c>
      <c r="C3212" s="14" t="s">
        <v>2621</v>
      </c>
      <c r="D3212" s="14" t="s">
        <v>2361</v>
      </c>
      <c r="E3212" s="15" t="s">
        <v>22</v>
      </c>
      <c r="F3212" s="16"/>
      <c r="G3212" s="17" t="s">
        <v>2622</v>
      </c>
      <c r="H3212" s="17">
        <v>247150</v>
      </c>
    </row>
    <row r="3213" spans="1:8" x14ac:dyDescent="0.25">
      <c r="A3213" s="14">
        <v>246000</v>
      </c>
      <c r="B3213" s="14" t="s">
        <v>19</v>
      </c>
      <c r="C3213" s="14" t="s">
        <v>2623</v>
      </c>
      <c r="D3213" s="14" t="s">
        <v>2361</v>
      </c>
      <c r="E3213" s="15" t="s">
        <v>22</v>
      </c>
      <c r="F3213" s="16"/>
      <c r="G3213" s="17"/>
      <c r="H3213" s="17"/>
    </row>
    <row r="3214" spans="1:8" x14ac:dyDescent="0.25">
      <c r="A3214" s="14">
        <v>246100</v>
      </c>
      <c r="B3214" s="14" t="s">
        <v>19</v>
      </c>
      <c r="C3214" s="14" t="s">
        <v>2624</v>
      </c>
      <c r="D3214" s="14" t="s">
        <v>2361</v>
      </c>
      <c r="E3214" s="15" t="s">
        <v>22</v>
      </c>
      <c r="F3214" s="16"/>
      <c r="G3214" s="17"/>
      <c r="H3214" s="17"/>
    </row>
    <row r="3215" spans="1:8" x14ac:dyDescent="0.25">
      <c r="A3215" s="14">
        <v>246200</v>
      </c>
      <c r="B3215" s="14" t="s">
        <v>19</v>
      </c>
      <c r="C3215" s="14" t="s">
        <v>2625</v>
      </c>
      <c r="D3215" s="14" t="s">
        <v>2361</v>
      </c>
      <c r="E3215" s="15"/>
      <c r="F3215" s="16" t="s">
        <v>53</v>
      </c>
      <c r="G3215" s="17"/>
      <c r="H3215" s="17"/>
    </row>
    <row r="3216" spans="1:8" x14ac:dyDescent="0.25">
      <c r="A3216" s="14">
        <v>246400</v>
      </c>
      <c r="B3216" s="14" t="s">
        <v>19</v>
      </c>
      <c r="C3216" s="14" t="s">
        <v>2626</v>
      </c>
      <c r="D3216" s="14" t="s">
        <v>2361</v>
      </c>
      <c r="E3216" s="15" t="s">
        <v>22</v>
      </c>
      <c r="F3216" s="16"/>
      <c r="G3216" s="17"/>
      <c r="H3216" s="17"/>
    </row>
    <row r="3217" spans="1:8" x14ac:dyDescent="0.25">
      <c r="A3217" s="14">
        <v>246500</v>
      </c>
      <c r="B3217" s="14" t="s">
        <v>19</v>
      </c>
      <c r="C3217" s="14" t="s">
        <v>2627</v>
      </c>
      <c r="D3217" s="14" t="s">
        <v>2361</v>
      </c>
      <c r="E3217" s="15"/>
      <c r="F3217" s="16" t="s">
        <v>53</v>
      </c>
      <c r="G3217" s="17"/>
      <c r="H3217" s="17"/>
    </row>
    <row r="3218" spans="1:8" x14ac:dyDescent="0.25">
      <c r="A3218" s="14">
        <v>246600</v>
      </c>
      <c r="B3218" s="14" t="s">
        <v>19</v>
      </c>
      <c r="C3218" s="14" t="s">
        <v>2628</v>
      </c>
      <c r="D3218" s="14" t="s">
        <v>2361</v>
      </c>
      <c r="E3218" s="15" t="s">
        <v>22</v>
      </c>
      <c r="F3218" s="16"/>
      <c r="G3218" s="17"/>
      <c r="H3218" s="17"/>
    </row>
    <row r="3219" spans="1:8" x14ac:dyDescent="0.25">
      <c r="A3219" s="14">
        <v>246700</v>
      </c>
      <c r="B3219" s="14" t="s">
        <v>19</v>
      </c>
      <c r="C3219" s="14" t="s">
        <v>2629</v>
      </c>
      <c r="D3219" s="14" t="s">
        <v>2361</v>
      </c>
      <c r="E3219" s="15" t="s">
        <v>22</v>
      </c>
      <c r="F3219" s="16"/>
      <c r="G3219" s="17"/>
      <c r="H3219" s="17"/>
    </row>
    <row r="3220" spans="1:8" x14ac:dyDescent="0.25">
      <c r="A3220" s="14">
        <v>246800</v>
      </c>
      <c r="B3220" s="14" t="s">
        <v>19</v>
      </c>
      <c r="C3220" s="14" t="s">
        <v>2630</v>
      </c>
      <c r="D3220" s="14" t="s">
        <v>2361</v>
      </c>
      <c r="E3220" s="15" t="s">
        <v>22</v>
      </c>
      <c r="F3220" s="16"/>
      <c r="G3220" s="17"/>
      <c r="H3220" s="17"/>
    </row>
    <row r="3221" spans="1:8" x14ac:dyDescent="0.25">
      <c r="A3221" s="14">
        <v>246900</v>
      </c>
      <c r="B3221" s="14" t="s">
        <v>55</v>
      </c>
      <c r="C3221" s="14" t="s">
        <v>2631</v>
      </c>
      <c r="D3221" s="14" t="s">
        <v>2361</v>
      </c>
      <c r="E3221" s="15" t="s">
        <v>22</v>
      </c>
      <c r="F3221" s="16"/>
      <c r="G3221" s="17" t="s">
        <v>2630</v>
      </c>
      <c r="H3221" s="17">
        <v>246800</v>
      </c>
    </row>
    <row r="3222" spans="1:8" x14ac:dyDescent="0.25">
      <c r="A3222" s="14">
        <v>247050</v>
      </c>
      <c r="B3222" s="14" t="s">
        <v>55</v>
      </c>
      <c r="C3222" s="14" t="s">
        <v>2632</v>
      </c>
      <c r="D3222" s="14" t="s">
        <v>2361</v>
      </c>
      <c r="E3222" s="15" t="s">
        <v>22</v>
      </c>
      <c r="F3222" s="16"/>
      <c r="G3222" s="17" t="s">
        <v>2630</v>
      </c>
      <c r="H3222" s="17">
        <v>246800</v>
      </c>
    </row>
    <row r="3223" spans="1:8" x14ac:dyDescent="0.25">
      <c r="A3223" s="14">
        <v>247100</v>
      </c>
      <c r="B3223" s="14" t="s">
        <v>19</v>
      </c>
      <c r="C3223" s="14" t="s">
        <v>2633</v>
      </c>
      <c r="D3223" s="14" t="s">
        <v>2361</v>
      </c>
      <c r="E3223" s="15" t="s">
        <v>22</v>
      </c>
      <c r="F3223" s="16"/>
      <c r="G3223" s="17" t="s">
        <v>2622</v>
      </c>
      <c r="H3223" s="17">
        <v>247150</v>
      </c>
    </row>
    <row r="3224" spans="1:8" x14ac:dyDescent="0.25">
      <c r="A3224" s="14">
        <v>247150</v>
      </c>
      <c r="B3224" s="14" t="s">
        <v>63</v>
      </c>
      <c r="C3224" s="14" t="s">
        <v>2622</v>
      </c>
      <c r="D3224" s="14" t="s">
        <v>2361</v>
      </c>
      <c r="E3224" s="15" t="s">
        <v>22</v>
      </c>
      <c r="F3224" s="16"/>
      <c r="G3224" s="17"/>
      <c r="H3224" s="17"/>
    </row>
    <row r="3225" spans="1:8" x14ac:dyDescent="0.25">
      <c r="A3225" s="14">
        <v>247300</v>
      </c>
      <c r="B3225" s="14" t="s">
        <v>19</v>
      </c>
      <c r="C3225" s="14" t="s">
        <v>2634</v>
      </c>
      <c r="D3225" s="14" t="s">
        <v>2361</v>
      </c>
      <c r="E3225" s="15" t="s">
        <v>22</v>
      </c>
      <c r="F3225" s="16"/>
      <c r="G3225" s="17"/>
      <c r="H3225" s="17"/>
    </row>
    <row r="3226" spans="1:8" x14ac:dyDescent="0.25">
      <c r="A3226" s="14">
        <v>247450</v>
      </c>
      <c r="B3226" s="14" t="s">
        <v>19</v>
      </c>
      <c r="C3226" s="14" t="s">
        <v>2635</v>
      </c>
      <c r="D3226" s="14" t="s">
        <v>2361</v>
      </c>
      <c r="E3226" s="15"/>
      <c r="F3226" s="16" t="s">
        <v>53</v>
      </c>
      <c r="G3226" s="17"/>
      <c r="H3226" s="17"/>
    </row>
    <row r="3227" spans="1:8" x14ac:dyDescent="0.25">
      <c r="A3227" s="14">
        <v>247500</v>
      </c>
      <c r="B3227" s="14" t="s">
        <v>19</v>
      </c>
      <c r="C3227" s="14" t="s">
        <v>2636</v>
      </c>
      <c r="D3227" s="14" t="s">
        <v>2361</v>
      </c>
      <c r="E3227" s="15" t="s">
        <v>22</v>
      </c>
      <c r="F3227" s="16"/>
      <c r="G3227" s="17"/>
      <c r="H3227" s="17"/>
    </row>
    <row r="3228" spans="1:8" x14ac:dyDescent="0.25">
      <c r="A3228" s="14">
        <v>247600</v>
      </c>
      <c r="B3228" s="14" t="s">
        <v>19</v>
      </c>
      <c r="C3228" s="14" t="s">
        <v>2637</v>
      </c>
      <c r="D3228" s="14" t="s">
        <v>2361</v>
      </c>
      <c r="E3228" s="15" t="s">
        <v>22</v>
      </c>
      <c r="F3228" s="16"/>
      <c r="G3228" s="17" t="s">
        <v>2638</v>
      </c>
      <c r="H3228" s="17">
        <v>248400</v>
      </c>
    </row>
    <row r="3229" spans="1:8" x14ac:dyDescent="0.25">
      <c r="A3229" s="14">
        <v>247800</v>
      </c>
      <c r="B3229" s="14" t="s">
        <v>19</v>
      </c>
      <c r="C3229" s="14" t="s">
        <v>2639</v>
      </c>
      <c r="D3229" s="14" t="s">
        <v>2361</v>
      </c>
      <c r="E3229" s="15" t="s">
        <v>22</v>
      </c>
      <c r="F3229" s="16"/>
      <c r="G3229" s="17"/>
      <c r="H3229" s="17"/>
    </row>
    <row r="3230" spans="1:8" x14ac:dyDescent="0.25">
      <c r="A3230" s="14">
        <v>247900</v>
      </c>
      <c r="B3230" s="14" t="s">
        <v>55</v>
      </c>
      <c r="C3230" s="14" t="s">
        <v>2640</v>
      </c>
      <c r="D3230" s="14" t="s">
        <v>2361</v>
      </c>
      <c r="E3230" s="15" t="s">
        <v>22</v>
      </c>
      <c r="F3230" s="16"/>
      <c r="G3230" s="17" t="s">
        <v>2639</v>
      </c>
      <c r="H3230" s="17">
        <v>247800</v>
      </c>
    </row>
    <row r="3231" spans="1:8" x14ac:dyDescent="0.25">
      <c r="A3231" s="14">
        <v>248000</v>
      </c>
      <c r="B3231" s="14" t="s">
        <v>55</v>
      </c>
      <c r="C3231" s="14" t="s">
        <v>2641</v>
      </c>
      <c r="D3231" s="14" t="s">
        <v>2361</v>
      </c>
      <c r="E3231" s="15" t="s">
        <v>22</v>
      </c>
      <c r="F3231" s="16"/>
      <c r="G3231" s="17" t="s">
        <v>2639</v>
      </c>
      <c r="H3231" s="17">
        <v>247800</v>
      </c>
    </row>
    <row r="3232" spans="1:8" x14ac:dyDescent="0.25">
      <c r="A3232" s="14">
        <v>248100</v>
      </c>
      <c r="B3232" s="14" t="s">
        <v>19</v>
      </c>
      <c r="C3232" s="14" t="s">
        <v>2642</v>
      </c>
      <c r="D3232" s="14" t="s">
        <v>2361</v>
      </c>
      <c r="E3232" s="15" t="s">
        <v>22</v>
      </c>
      <c r="F3232" s="16"/>
      <c r="G3232" s="17" t="s">
        <v>2622</v>
      </c>
      <c r="H3232" s="17">
        <v>247150</v>
      </c>
    </row>
    <row r="3233" spans="1:8" x14ac:dyDescent="0.25">
      <c r="A3233" s="14">
        <v>248300</v>
      </c>
      <c r="B3233" s="14" t="s">
        <v>19</v>
      </c>
      <c r="C3233" s="14" t="s">
        <v>2643</v>
      </c>
      <c r="D3233" s="14" t="s">
        <v>2361</v>
      </c>
      <c r="E3233" s="15" t="s">
        <v>22</v>
      </c>
      <c r="F3233" s="16"/>
      <c r="G3233" s="17" t="s">
        <v>2638</v>
      </c>
      <c r="H3233" s="17">
        <v>248400</v>
      </c>
    </row>
    <row r="3234" spans="1:8" x14ac:dyDescent="0.25">
      <c r="A3234" s="14">
        <v>248400</v>
      </c>
      <c r="B3234" s="14" t="s">
        <v>63</v>
      </c>
      <c r="C3234" s="14" t="s">
        <v>2638</v>
      </c>
      <c r="D3234" s="14" t="s">
        <v>2361</v>
      </c>
      <c r="E3234" s="15" t="s">
        <v>22</v>
      </c>
      <c r="F3234" s="16"/>
      <c r="G3234" s="17"/>
      <c r="H3234" s="17"/>
    </row>
    <row r="3235" spans="1:8" x14ac:dyDescent="0.25">
      <c r="A3235" s="30">
        <v>463633</v>
      </c>
      <c r="B3235" s="30" t="s">
        <v>4891</v>
      </c>
      <c r="C3235" s="30" t="s">
        <v>5524</v>
      </c>
      <c r="D3235" s="72"/>
      <c r="E3235" s="72"/>
      <c r="F3235" s="78"/>
      <c r="G3235" s="72"/>
      <c r="H3235" s="72"/>
    </row>
    <row r="3236" spans="1:8" x14ac:dyDescent="0.25">
      <c r="A3236" s="30">
        <v>463634</v>
      </c>
      <c r="B3236" s="30" t="s">
        <v>4891</v>
      </c>
      <c r="C3236" s="30" t="s">
        <v>5525</v>
      </c>
      <c r="D3236" s="72"/>
      <c r="E3236" s="72"/>
      <c r="F3236" s="78"/>
      <c r="G3236" s="72"/>
      <c r="H3236" s="72"/>
    </row>
    <row r="3237" spans="1:8" x14ac:dyDescent="0.25">
      <c r="A3237" s="14">
        <v>249000</v>
      </c>
      <c r="B3237" s="14" t="s">
        <v>19</v>
      </c>
      <c r="C3237" s="14" t="s">
        <v>2644</v>
      </c>
      <c r="D3237" s="14" t="s">
        <v>657</v>
      </c>
      <c r="E3237" s="15" t="s">
        <v>24</v>
      </c>
      <c r="F3237" s="16"/>
      <c r="G3237" s="17"/>
      <c r="H3237" s="17"/>
    </row>
    <row r="3238" spans="1:8" x14ac:dyDescent="0.25">
      <c r="A3238" s="14">
        <v>249100</v>
      </c>
      <c r="B3238" s="14" t="s">
        <v>19</v>
      </c>
      <c r="C3238" s="14" t="s">
        <v>2645</v>
      </c>
      <c r="D3238" s="14" t="s">
        <v>657</v>
      </c>
      <c r="E3238" s="15" t="s">
        <v>27</v>
      </c>
      <c r="F3238" s="16"/>
      <c r="G3238" s="17"/>
      <c r="H3238" s="17"/>
    </row>
    <row r="3239" spans="1:8" x14ac:dyDescent="0.25">
      <c r="A3239" s="30">
        <v>463635</v>
      </c>
      <c r="B3239" s="30" t="s">
        <v>4891</v>
      </c>
      <c r="C3239" s="30" t="s">
        <v>5526</v>
      </c>
      <c r="D3239" s="72"/>
      <c r="E3239" s="72"/>
      <c r="F3239" s="78"/>
      <c r="G3239" s="72"/>
      <c r="H3239" s="72"/>
    </row>
    <row r="3240" spans="1:8" x14ac:dyDescent="0.25">
      <c r="A3240" s="14">
        <v>249300</v>
      </c>
      <c r="B3240" s="14" t="s">
        <v>19</v>
      </c>
      <c r="C3240" s="14" t="s">
        <v>2646</v>
      </c>
      <c r="D3240" s="14" t="s">
        <v>657</v>
      </c>
      <c r="E3240" s="15" t="s">
        <v>27</v>
      </c>
      <c r="F3240" s="16"/>
      <c r="G3240" s="17"/>
      <c r="H3240" s="17"/>
    </row>
    <row r="3241" spans="1:8" x14ac:dyDescent="0.25">
      <c r="A3241" s="35">
        <v>464294</v>
      </c>
      <c r="B3241" s="35" t="s">
        <v>4891</v>
      </c>
      <c r="C3241" s="35" t="s">
        <v>1548</v>
      </c>
      <c r="D3241" s="72"/>
      <c r="E3241" s="72"/>
      <c r="F3241" s="78"/>
      <c r="G3241" s="72"/>
      <c r="H3241" s="72"/>
    </row>
    <row r="3242" spans="1:8" x14ac:dyDescent="0.25">
      <c r="A3242" s="30">
        <v>463636</v>
      </c>
      <c r="B3242" s="30" t="s">
        <v>4891</v>
      </c>
      <c r="C3242" s="30" t="s">
        <v>5527</v>
      </c>
      <c r="D3242" s="72"/>
      <c r="E3242" s="72"/>
      <c r="F3242" s="78"/>
      <c r="G3242" s="72"/>
      <c r="H3242" s="72"/>
    </row>
    <row r="3243" spans="1:8" x14ac:dyDescent="0.25">
      <c r="A3243" s="14">
        <v>249400</v>
      </c>
      <c r="B3243" s="14" t="s">
        <v>19</v>
      </c>
      <c r="C3243" s="14" t="s">
        <v>2647</v>
      </c>
      <c r="D3243" s="14" t="s">
        <v>1548</v>
      </c>
      <c r="E3243" s="15" t="s">
        <v>22</v>
      </c>
      <c r="F3243" s="16"/>
      <c r="G3243" s="17"/>
      <c r="H3243" s="17"/>
    </row>
    <row r="3244" spans="1:8" x14ac:dyDescent="0.25">
      <c r="A3244" s="35">
        <v>464295</v>
      </c>
      <c r="B3244" s="35" t="s">
        <v>4891</v>
      </c>
      <c r="C3244" s="35" t="s">
        <v>6010</v>
      </c>
      <c r="D3244" s="72"/>
      <c r="E3244" s="72"/>
      <c r="F3244" s="78"/>
      <c r="G3244" s="72"/>
      <c r="H3244" s="72"/>
    </row>
    <row r="3245" spans="1:8" x14ac:dyDescent="0.25">
      <c r="A3245" s="30">
        <v>463637</v>
      </c>
      <c r="B3245" s="30" t="s">
        <v>4891</v>
      </c>
      <c r="C3245" s="30" t="s">
        <v>5528</v>
      </c>
      <c r="D3245" s="72"/>
      <c r="E3245" s="72"/>
      <c r="F3245" s="78"/>
      <c r="G3245" s="72"/>
      <c r="H3245" s="72"/>
    </row>
    <row r="3246" spans="1:8" x14ac:dyDescent="0.25">
      <c r="A3246" s="14">
        <v>249700</v>
      </c>
      <c r="B3246" s="14" t="s">
        <v>19</v>
      </c>
      <c r="C3246" s="14" t="s">
        <v>2648</v>
      </c>
      <c r="D3246" s="14" t="s">
        <v>1548</v>
      </c>
      <c r="E3246" s="15" t="s">
        <v>22</v>
      </c>
      <c r="F3246" s="16"/>
      <c r="G3246" s="17"/>
      <c r="H3246" s="17"/>
    </row>
    <row r="3247" spans="1:8" x14ac:dyDescent="0.25">
      <c r="A3247" s="14">
        <v>249900</v>
      </c>
      <c r="B3247" s="14" t="s">
        <v>19</v>
      </c>
      <c r="C3247" s="14" t="s">
        <v>2649</v>
      </c>
      <c r="D3247" s="14" t="s">
        <v>1548</v>
      </c>
      <c r="E3247" s="15" t="s">
        <v>22</v>
      </c>
      <c r="F3247" s="16"/>
      <c r="G3247" s="17"/>
      <c r="H3247" s="17"/>
    </row>
    <row r="3248" spans="1:8" x14ac:dyDescent="0.25">
      <c r="A3248" s="14">
        <v>249950</v>
      </c>
      <c r="B3248" s="14" t="s">
        <v>55</v>
      </c>
      <c r="C3248" s="14" t="s">
        <v>2650</v>
      </c>
      <c r="D3248" s="14" t="s">
        <v>1548</v>
      </c>
      <c r="E3248" s="15" t="s">
        <v>22</v>
      </c>
      <c r="F3248" s="16"/>
      <c r="G3248" s="17" t="s">
        <v>2649</v>
      </c>
      <c r="H3248" s="17">
        <v>249900</v>
      </c>
    </row>
    <row r="3249" spans="1:8" x14ac:dyDescent="0.25">
      <c r="A3249" s="14">
        <v>250000</v>
      </c>
      <c r="B3249" s="14" t="s">
        <v>55</v>
      </c>
      <c r="C3249" s="14" t="s">
        <v>2651</v>
      </c>
      <c r="D3249" s="14" t="s">
        <v>1548</v>
      </c>
      <c r="E3249" s="15" t="s">
        <v>22</v>
      </c>
      <c r="F3249" s="16"/>
      <c r="G3249" s="17" t="s">
        <v>2649</v>
      </c>
      <c r="H3249" s="17">
        <v>249900</v>
      </c>
    </row>
    <row r="3250" spans="1:8" x14ac:dyDescent="0.25">
      <c r="A3250" s="30">
        <v>463638</v>
      </c>
      <c r="B3250" s="30" t="s">
        <v>4891</v>
      </c>
      <c r="C3250" s="30" t="s">
        <v>5529</v>
      </c>
      <c r="D3250" s="72"/>
      <c r="E3250" s="72"/>
      <c r="F3250" s="78"/>
      <c r="G3250" s="72"/>
      <c r="H3250" s="72"/>
    </row>
    <row r="3251" spans="1:8" x14ac:dyDescent="0.25">
      <c r="A3251" s="14">
        <v>250900</v>
      </c>
      <c r="B3251" s="14" t="s">
        <v>19</v>
      </c>
      <c r="C3251" s="14" t="s">
        <v>2652</v>
      </c>
      <c r="D3251" s="14" t="s">
        <v>78</v>
      </c>
      <c r="E3251" s="15" t="s">
        <v>22</v>
      </c>
      <c r="F3251" s="16"/>
      <c r="G3251" s="17"/>
      <c r="H3251" s="17"/>
    </row>
    <row r="3252" spans="1:8" x14ac:dyDescent="0.25">
      <c r="A3252" s="14">
        <v>251200</v>
      </c>
      <c r="B3252" s="14" t="s">
        <v>19</v>
      </c>
      <c r="C3252" s="14" t="s">
        <v>2653</v>
      </c>
      <c r="D3252" s="14" t="s">
        <v>78</v>
      </c>
      <c r="E3252" s="15"/>
      <c r="F3252" s="16" t="s">
        <v>53</v>
      </c>
      <c r="G3252" s="17"/>
      <c r="H3252" s="17"/>
    </row>
    <row r="3253" spans="1:8" x14ac:dyDescent="0.25">
      <c r="A3253" s="30">
        <v>463639</v>
      </c>
      <c r="B3253" s="30" t="s">
        <v>4891</v>
      </c>
      <c r="C3253" s="30" t="s">
        <v>5530</v>
      </c>
      <c r="D3253" s="72"/>
      <c r="E3253" s="72"/>
      <c r="F3253" s="78"/>
      <c r="G3253" s="72"/>
      <c r="H3253" s="72"/>
    </row>
    <row r="3254" spans="1:8" x14ac:dyDescent="0.25">
      <c r="A3254" s="14">
        <v>251350</v>
      </c>
      <c r="B3254" s="14" t="s">
        <v>19</v>
      </c>
      <c r="C3254" s="14" t="s">
        <v>2654</v>
      </c>
      <c r="D3254" s="14" t="s">
        <v>556</v>
      </c>
      <c r="E3254" s="15" t="s">
        <v>27</v>
      </c>
      <c r="F3254" s="16"/>
      <c r="G3254" s="17"/>
      <c r="H3254" s="17"/>
    </row>
    <row r="3255" spans="1:8" x14ac:dyDescent="0.25">
      <c r="A3255" s="30">
        <v>463640</v>
      </c>
      <c r="B3255" s="30" t="s">
        <v>4891</v>
      </c>
      <c r="C3255" s="30" t="s">
        <v>5531</v>
      </c>
      <c r="D3255" s="72"/>
      <c r="E3255" s="72"/>
      <c r="F3255" s="78"/>
      <c r="G3255" s="72"/>
      <c r="H3255" s="72"/>
    </row>
    <row r="3256" spans="1:8" x14ac:dyDescent="0.25">
      <c r="A3256" s="14">
        <v>251400</v>
      </c>
      <c r="B3256" s="14" t="s">
        <v>19</v>
      </c>
      <c r="C3256" s="14" t="s">
        <v>2655</v>
      </c>
      <c r="D3256" s="14" t="s">
        <v>373</v>
      </c>
      <c r="E3256" s="15" t="s">
        <v>22</v>
      </c>
      <c r="F3256" s="16"/>
      <c r="G3256" s="17"/>
      <c r="H3256" s="17"/>
    </row>
    <row r="3257" spans="1:8" x14ac:dyDescent="0.25">
      <c r="A3257" s="14">
        <v>251500</v>
      </c>
      <c r="B3257" s="14" t="s">
        <v>19</v>
      </c>
      <c r="C3257" s="14" t="s">
        <v>2656</v>
      </c>
      <c r="D3257" s="14" t="s">
        <v>373</v>
      </c>
      <c r="E3257" s="15" t="s">
        <v>22</v>
      </c>
      <c r="F3257" s="16"/>
      <c r="G3257" s="17"/>
      <c r="H3257" s="17"/>
    </row>
    <row r="3258" spans="1:8" x14ac:dyDescent="0.25">
      <c r="A3258" s="14">
        <v>251600</v>
      </c>
      <c r="B3258" s="14" t="s">
        <v>19</v>
      </c>
      <c r="C3258" s="14" t="s">
        <v>2657</v>
      </c>
      <c r="D3258" s="14" t="s">
        <v>373</v>
      </c>
      <c r="E3258" s="15" t="s">
        <v>27</v>
      </c>
      <c r="F3258" s="16"/>
      <c r="G3258" s="17"/>
      <c r="H3258" s="17"/>
    </row>
    <row r="3259" spans="1:8" x14ac:dyDescent="0.25">
      <c r="A3259" s="14">
        <v>251700</v>
      </c>
      <c r="B3259" s="14" t="s">
        <v>19</v>
      </c>
      <c r="C3259" s="14" t="s">
        <v>2658</v>
      </c>
      <c r="D3259" s="14" t="s">
        <v>373</v>
      </c>
      <c r="E3259" s="15" t="s">
        <v>22</v>
      </c>
      <c r="F3259" s="16"/>
      <c r="G3259" s="17"/>
      <c r="H3259" s="17"/>
    </row>
    <row r="3260" spans="1:8" x14ac:dyDescent="0.25">
      <c r="A3260" s="14">
        <v>251800</v>
      </c>
      <c r="B3260" s="14" t="s">
        <v>19</v>
      </c>
      <c r="C3260" s="14" t="s">
        <v>2659</v>
      </c>
      <c r="D3260" s="14" t="s">
        <v>373</v>
      </c>
      <c r="E3260" s="15" t="s">
        <v>22</v>
      </c>
      <c r="F3260" s="16"/>
      <c r="G3260" s="17"/>
      <c r="H3260" s="17"/>
    </row>
    <row r="3261" spans="1:8" x14ac:dyDescent="0.25">
      <c r="A3261" s="35">
        <v>464296</v>
      </c>
      <c r="B3261" s="35" t="s">
        <v>4891</v>
      </c>
      <c r="C3261" s="35" t="s">
        <v>2661</v>
      </c>
      <c r="D3261" s="72"/>
      <c r="E3261" s="72"/>
      <c r="F3261" s="78"/>
      <c r="G3261" s="72"/>
      <c r="H3261" s="72"/>
    </row>
    <row r="3262" spans="1:8" x14ac:dyDescent="0.25">
      <c r="A3262" s="30">
        <v>463641</v>
      </c>
      <c r="B3262" s="30" t="s">
        <v>4891</v>
      </c>
      <c r="C3262" s="30" t="s">
        <v>5532</v>
      </c>
      <c r="D3262" s="72"/>
      <c r="E3262" s="72"/>
      <c r="F3262" s="78"/>
      <c r="G3262" s="72"/>
      <c r="H3262" s="72"/>
    </row>
    <row r="3263" spans="1:8" x14ac:dyDescent="0.25">
      <c r="A3263" s="14">
        <v>251900</v>
      </c>
      <c r="B3263" s="14" t="s">
        <v>19</v>
      </c>
      <c r="C3263" s="14" t="s">
        <v>2660</v>
      </c>
      <c r="D3263" s="14" t="s">
        <v>2661</v>
      </c>
      <c r="E3263" s="15" t="s">
        <v>22</v>
      </c>
      <c r="F3263" s="16"/>
      <c r="G3263" s="17"/>
      <c r="H3263" s="17"/>
    </row>
    <row r="3264" spans="1:8" x14ac:dyDescent="0.25">
      <c r="A3264" s="14">
        <v>252000</v>
      </c>
      <c r="B3264" s="14" t="s">
        <v>19</v>
      </c>
      <c r="C3264" s="14" t="s">
        <v>2662</v>
      </c>
      <c r="D3264" s="14" t="s">
        <v>2661</v>
      </c>
      <c r="E3264" s="15" t="s">
        <v>22</v>
      </c>
      <c r="F3264" s="16"/>
      <c r="G3264" s="17"/>
      <c r="H3264" s="17"/>
    </row>
    <row r="3265" spans="1:8" x14ac:dyDescent="0.25">
      <c r="A3265" s="14">
        <v>252100</v>
      </c>
      <c r="B3265" s="14" t="s">
        <v>19</v>
      </c>
      <c r="C3265" s="14" t="s">
        <v>2663</v>
      </c>
      <c r="D3265" s="14" t="s">
        <v>2661</v>
      </c>
      <c r="E3265" s="15" t="s">
        <v>22</v>
      </c>
      <c r="F3265" s="16"/>
      <c r="G3265" s="17"/>
      <c r="H3265" s="17"/>
    </row>
    <row r="3266" spans="1:8" x14ac:dyDescent="0.25">
      <c r="A3266" s="14">
        <v>252200</v>
      </c>
      <c r="B3266" s="14" t="s">
        <v>19</v>
      </c>
      <c r="C3266" s="14" t="s">
        <v>2664</v>
      </c>
      <c r="D3266" s="14" t="s">
        <v>2661</v>
      </c>
      <c r="E3266" s="15"/>
      <c r="F3266" s="16" t="s">
        <v>53</v>
      </c>
      <c r="G3266" s="17"/>
      <c r="H3266" s="17"/>
    </row>
    <row r="3267" spans="1:8" x14ac:dyDescent="0.25">
      <c r="A3267" s="30">
        <v>463642</v>
      </c>
      <c r="B3267" s="30" t="s">
        <v>4891</v>
      </c>
      <c r="C3267" s="30" t="s">
        <v>5533</v>
      </c>
      <c r="D3267" s="72"/>
      <c r="E3267" s="72"/>
      <c r="F3267" s="78"/>
      <c r="G3267" s="72"/>
      <c r="H3267" s="72"/>
    </row>
    <row r="3268" spans="1:8" x14ac:dyDescent="0.25">
      <c r="A3268" s="14">
        <v>252230</v>
      </c>
      <c r="B3268" s="14" t="s">
        <v>19</v>
      </c>
      <c r="C3268" s="14" t="s">
        <v>2665</v>
      </c>
      <c r="D3268" s="14" t="s">
        <v>1207</v>
      </c>
      <c r="E3268" s="15" t="s">
        <v>27</v>
      </c>
      <c r="F3268" s="16"/>
      <c r="G3268" s="17"/>
      <c r="H3268" s="17"/>
    </row>
    <row r="3269" spans="1:8" x14ac:dyDescent="0.25">
      <c r="A3269" s="14">
        <v>252260</v>
      </c>
      <c r="B3269" s="14" t="s">
        <v>19</v>
      </c>
      <c r="C3269" s="14" t="s">
        <v>2666</v>
      </c>
      <c r="D3269" s="14" t="s">
        <v>1207</v>
      </c>
      <c r="E3269" s="15" t="s">
        <v>27</v>
      </c>
      <c r="F3269" s="16"/>
      <c r="G3269" s="17"/>
      <c r="H3269" s="17"/>
    </row>
    <row r="3270" spans="1:8" x14ac:dyDescent="0.25">
      <c r="A3270" s="35">
        <v>464297</v>
      </c>
      <c r="B3270" s="35" t="s">
        <v>4891</v>
      </c>
      <c r="C3270" s="35" t="s">
        <v>6011</v>
      </c>
      <c r="D3270" s="72"/>
      <c r="E3270" s="72"/>
      <c r="F3270" s="78"/>
      <c r="G3270" s="72"/>
      <c r="H3270" s="72"/>
    </row>
    <row r="3271" spans="1:8" x14ac:dyDescent="0.25">
      <c r="A3271" s="35">
        <v>464298</v>
      </c>
      <c r="B3271" s="35" t="s">
        <v>4891</v>
      </c>
      <c r="C3271" s="35" t="s">
        <v>6012</v>
      </c>
      <c r="D3271" s="72"/>
      <c r="E3271" s="72"/>
      <c r="F3271" s="78"/>
      <c r="G3271" s="72"/>
      <c r="H3271" s="72"/>
    </row>
    <row r="3272" spans="1:8" x14ac:dyDescent="0.25">
      <c r="A3272" s="30">
        <v>463643</v>
      </c>
      <c r="B3272" s="30" t="s">
        <v>4891</v>
      </c>
      <c r="C3272" s="30" t="s">
        <v>5534</v>
      </c>
      <c r="D3272" s="72"/>
      <c r="E3272" s="72"/>
      <c r="F3272" s="78"/>
      <c r="G3272" s="72"/>
      <c r="H3272" s="72"/>
    </row>
    <row r="3273" spans="1:8" x14ac:dyDescent="0.25">
      <c r="A3273" s="14">
        <v>252300</v>
      </c>
      <c r="B3273" s="14" t="s">
        <v>19</v>
      </c>
      <c r="C3273" s="14" t="s">
        <v>2667</v>
      </c>
      <c r="D3273" s="14" t="s">
        <v>690</v>
      </c>
      <c r="E3273" s="15" t="s">
        <v>27</v>
      </c>
      <c r="F3273" s="16"/>
      <c r="G3273" s="17"/>
      <c r="H3273" s="17"/>
    </row>
    <row r="3274" spans="1:8" x14ac:dyDescent="0.25">
      <c r="A3274" s="14">
        <v>252350</v>
      </c>
      <c r="B3274" s="14" t="s">
        <v>19</v>
      </c>
      <c r="C3274" s="14" t="s">
        <v>2668</v>
      </c>
      <c r="D3274" s="14" t="s">
        <v>690</v>
      </c>
      <c r="E3274" s="15" t="s">
        <v>27</v>
      </c>
      <c r="F3274" s="16"/>
      <c r="G3274" s="17"/>
      <c r="H3274" s="17"/>
    </row>
    <row r="3275" spans="1:8" x14ac:dyDescent="0.25">
      <c r="A3275" s="30">
        <v>463644</v>
      </c>
      <c r="B3275" s="30" t="s">
        <v>4891</v>
      </c>
      <c r="C3275" s="30" t="s">
        <v>5535</v>
      </c>
      <c r="D3275" s="72"/>
      <c r="E3275" s="72"/>
      <c r="F3275" s="78"/>
      <c r="G3275" s="72"/>
      <c r="H3275" s="72"/>
    </row>
    <row r="3276" spans="1:8" x14ac:dyDescent="0.25">
      <c r="A3276" s="14">
        <v>252400</v>
      </c>
      <c r="B3276" s="14" t="s">
        <v>19</v>
      </c>
      <c r="C3276" s="14" t="s">
        <v>2669</v>
      </c>
      <c r="D3276" s="14" t="s">
        <v>129</v>
      </c>
      <c r="E3276" s="15" t="s">
        <v>22</v>
      </c>
      <c r="F3276" s="16"/>
      <c r="G3276" s="17"/>
      <c r="H3276" s="17"/>
    </row>
    <row r="3277" spans="1:8" x14ac:dyDescent="0.25">
      <c r="A3277" s="30">
        <v>463645</v>
      </c>
      <c r="B3277" s="30" t="s">
        <v>4891</v>
      </c>
      <c r="C3277" s="30" t="s">
        <v>5536</v>
      </c>
      <c r="D3277" s="72"/>
      <c r="E3277" s="72"/>
      <c r="F3277" s="78"/>
      <c r="G3277" s="72"/>
      <c r="H3277" s="72"/>
    </row>
    <row r="3278" spans="1:8" x14ac:dyDescent="0.25">
      <c r="A3278" s="30">
        <v>463646</v>
      </c>
      <c r="B3278" s="30" t="s">
        <v>4891</v>
      </c>
      <c r="C3278" s="30" t="s">
        <v>5537</v>
      </c>
      <c r="D3278" s="72"/>
      <c r="E3278" s="72"/>
      <c r="F3278" s="78"/>
      <c r="G3278" s="72"/>
      <c r="H3278" s="72"/>
    </row>
    <row r="3279" spans="1:8" x14ac:dyDescent="0.25">
      <c r="A3279" s="14">
        <v>252600</v>
      </c>
      <c r="B3279" s="14" t="s">
        <v>19</v>
      </c>
      <c r="C3279" s="14" t="s">
        <v>2670</v>
      </c>
      <c r="D3279" s="14" t="s">
        <v>44</v>
      </c>
      <c r="E3279" s="15" t="s">
        <v>22</v>
      </c>
      <c r="F3279" s="16"/>
      <c r="G3279" s="17"/>
      <c r="H3279" s="17"/>
    </row>
    <row r="3280" spans="1:8" x14ac:dyDescent="0.25">
      <c r="A3280" s="30">
        <v>463647</v>
      </c>
      <c r="B3280" s="30" t="s">
        <v>4891</v>
      </c>
      <c r="C3280" s="30" t="s">
        <v>5538</v>
      </c>
      <c r="D3280" s="72"/>
      <c r="E3280" s="72"/>
      <c r="F3280" s="78"/>
      <c r="G3280" s="72"/>
      <c r="H3280" s="72"/>
    </row>
    <row r="3281" spans="1:8" x14ac:dyDescent="0.25">
      <c r="A3281" s="14">
        <v>252850</v>
      </c>
      <c r="B3281" s="14" t="s">
        <v>19</v>
      </c>
      <c r="C3281" s="14" t="s">
        <v>2671</v>
      </c>
      <c r="D3281" s="14" t="s">
        <v>131</v>
      </c>
      <c r="E3281" s="15" t="s">
        <v>27</v>
      </c>
      <c r="F3281" s="16"/>
      <c r="G3281" s="17" t="s">
        <v>2672</v>
      </c>
      <c r="H3281" s="17">
        <v>253000</v>
      </c>
    </row>
    <row r="3282" spans="1:8" x14ac:dyDescent="0.25">
      <c r="A3282" s="14">
        <v>252900</v>
      </c>
      <c r="B3282" s="14" t="s">
        <v>19</v>
      </c>
      <c r="C3282" s="14" t="s">
        <v>2673</v>
      </c>
      <c r="D3282" s="14" t="s">
        <v>131</v>
      </c>
      <c r="E3282" s="15" t="s">
        <v>22</v>
      </c>
      <c r="F3282" s="16"/>
      <c r="G3282" s="17" t="s">
        <v>2672</v>
      </c>
      <c r="H3282" s="17">
        <v>253000</v>
      </c>
    </row>
    <row r="3283" spans="1:8" x14ac:dyDescent="0.25">
      <c r="A3283" s="14">
        <v>253000</v>
      </c>
      <c r="B3283" s="14" t="s">
        <v>63</v>
      </c>
      <c r="C3283" s="14" t="s">
        <v>2672</v>
      </c>
      <c r="D3283" s="14" t="s">
        <v>131</v>
      </c>
      <c r="E3283" s="15" t="s">
        <v>442</v>
      </c>
      <c r="F3283" s="16"/>
      <c r="G3283" s="17"/>
      <c r="H3283" s="17"/>
    </row>
    <row r="3284" spans="1:8" x14ac:dyDescent="0.25">
      <c r="A3284" s="30">
        <v>463648</v>
      </c>
      <c r="B3284" s="30" t="s">
        <v>4891</v>
      </c>
      <c r="C3284" s="30" t="s">
        <v>5539</v>
      </c>
      <c r="D3284" s="72"/>
      <c r="E3284" s="72"/>
      <c r="F3284" s="78"/>
      <c r="G3284" s="72"/>
      <c r="H3284" s="72"/>
    </row>
    <row r="3285" spans="1:8" x14ac:dyDescent="0.25">
      <c r="A3285" s="14">
        <v>253100</v>
      </c>
      <c r="B3285" s="14" t="s">
        <v>19</v>
      </c>
      <c r="C3285" s="14" t="s">
        <v>2674</v>
      </c>
      <c r="D3285" s="14" t="s">
        <v>26</v>
      </c>
      <c r="E3285" s="15" t="s">
        <v>22</v>
      </c>
      <c r="F3285" s="16"/>
      <c r="G3285" s="17"/>
      <c r="H3285" s="17"/>
    </row>
    <row r="3286" spans="1:8" x14ac:dyDescent="0.25">
      <c r="A3286" s="14">
        <v>253300</v>
      </c>
      <c r="B3286" s="14" t="s">
        <v>19</v>
      </c>
      <c r="C3286" s="14" t="s">
        <v>2675</v>
      </c>
      <c r="D3286" s="14" t="s">
        <v>26</v>
      </c>
      <c r="E3286" s="15" t="s">
        <v>22</v>
      </c>
      <c r="F3286" s="16"/>
      <c r="G3286" s="17"/>
      <c r="H3286" s="17"/>
    </row>
    <row r="3287" spans="1:8" x14ac:dyDescent="0.25">
      <c r="A3287" s="14">
        <v>253400</v>
      </c>
      <c r="B3287" s="14" t="s">
        <v>19</v>
      </c>
      <c r="C3287" s="14" t="s">
        <v>2676</v>
      </c>
      <c r="D3287" s="14" t="s">
        <v>26</v>
      </c>
      <c r="E3287" s="15" t="s">
        <v>107</v>
      </c>
      <c r="F3287" s="16"/>
      <c r="G3287" s="17"/>
      <c r="H3287" s="17"/>
    </row>
    <row r="3288" spans="1:8" x14ac:dyDescent="0.25">
      <c r="A3288" s="14">
        <v>253430</v>
      </c>
      <c r="B3288" s="14" t="s">
        <v>19</v>
      </c>
      <c r="C3288" s="14" t="s">
        <v>2677</v>
      </c>
      <c r="D3288" s="14" t="s">
        <v>26</v>
      </c>
      <c r="E3288" s="15" t="s">
        <v>27</v>
      </c>
      <c r="F3288" s="16"/>
      <c r="G3288" s="17"/>
      <c r="H3288" s="17"/>
    </row>
    <row r="3289" spans="1:8" x14ac:dyDescent="0.25">
      <c r="A3289" s="14">
        <v>253450</v>
      </c>
      <c r="B3289" s="14" t="s">
        <v>19</v>
      </c>
      <c r="C3289" s="14" t="s">
        <v>2678</v>
      </c>
      <c r="D3289" s="14" t="s">
        <v>26</v>
      </c>
      <c r="E3289" s="15" t="s">
        <v>27</v>
      </c>
      <c r="F3289" s="16"/>
      <c r="G3289" s="17"/>
      <c r="H3289" s="17"/>
    </row>
    <row r="3290" spans="1:8" x14ac:dyDescent="0.25">
      <c r="A3290" s="14">
        <v>253480</v>
      </c>
      <c r="B3290" s="14" t="s">
        <v>19</v>
      </c>
      <c r="C3290" s="14" t="s">
        <v>2679</v>
      </c>
      <c r="D3290" s="14" t="s">
        <v>26</v>
      </c>
      <c r="E3290" s="15" t="s">
        <v>27</v>
      </c>
      <c r="F3290" s="16"/>
      <c r="G3290" s="17"/>
      <c r="H3290" s="17"/>
    </row>
    <row r="3291" spans="1:8" x14ac:dyDescent="0.25">
      <c r="A3291" s="14">
        <v>253500</v>
      </c>
      <c r="B3291" s="14" t="s">
        <v>19</v>
      </c>
      <c r="C3291" s="14" t="s">
        <v>2680</v>
      </c>
      <c r="D3291" s="14" t="s">
        <v>26</v>
      </c>
      <c r="E3291" s="15" t="s">
        <v>22</v>
      </c>
      <c r="F3291" s="16"/>
      <c r="G3291" s="17"/>
      <c r="H3291" s="17"/>
    </row>
    <row r="3292" spans="1:8" x14ac:dyDescent="0.25">
      <c r="A3292" s="14">
        <v>253600</v>
      </c>
      <c r="B3292" s="14" t="s">
        <v>19</v>
      </c>
      <c r="C3292" s="14" t="s">
        <v>2681</v>
      </c>
      <c r="D3292" s="14" t="s">
        <v>26</v>
      </c>
      <c r="E3292" s="15" t="s">
        <v>27</v>
      </c>
      <c r="F3292" s="16"/>
      <c r="G3292" s="17"/>
      <c r="H3292" s="17"/>
    </row>
    <row r="3293" spans="1:8" x14ac:dyDescent="0.25">
      <c r="A3293" s="35">
        <v>464299</v>
      </c>
      <c r="B3293" s="35" t="s">
        <v>4891</v>
      </c>
      <c r="C3293" s="35" t="s">
        <v>26</v>
      </c>
      <c r="D3293" s="72"/>
      <c r="E3293" s="72"/>
      <c r="F3293" s="78"/>
      <c r="G3293" s="72"/>
      <c r="H3293" s="72"/>
    </row>
    <row r="3294" spans="1:8" x14ac:dyDescent="0.25">
      <c r="A3294" s="30">
        <v>463649</v>
      </c>
      <c r="B3294" s="30" t="s">
        <v>4891</v>
      </c>
      <c r="C3294" s="30" t="s">
        <v>5540</v>
      </c>
      <c r="D3294" s="72"/>
      <c r="E3294" s="72"/>
      <c r="F3294" s="78"/>
      <c r="G3294" s="72"/>
      <c r="H3294" s="72"/>
    </row>
    <row r="3295" spans="1:8" x14ac:dyDescent="0.25">
      <c r="A3295" s="30">
        <v>463650</v>
      </c>
      <c r="B3295" s="30" t="s">
        <v>4891</v>
      </c>
      <c r="C3295" s="30" t="s">
        <v>5541</v>
      </c>
      <c r="D3295" s="72"/>
      <c r="E3295" s="72"/>
      <c r="F3295" s="78"/>
      <c r="G3295" s="72"/>
      <c r="H3295" s="72"/>
    </row>
    <row r="3296" spans="1:8" x14ac:dyDescent="0.25">
      <c r="A3296" s="14">
        <v>253800</v>
      </c>
      <c r="B3296" s="14" t="s">
        <v>19</v>
      </c>
      <c r="C3296" s="14" t="s">
        <v>2682</v>
      </c>
      <c r="D3296" s="14" t="s">
        <v>78</v>
      </c>
      <c r="E3296" s="15" t="s">
        <v>107</v>
      </c>
      <c r="F3296" s="16"/>
      <c r="G3296" s="17"/>
      <c r="H3296" s="17"/>
    </row>
    <row r="3297" spans="1:8" x14ac:dyDescent="0.25">
      <c r="A3297" s="30">
        <v>463651</v>
      </c>
      <c r="B3297" s="30" t="s">
        <v>4891</v>
      </c>
      <c r="C3297" s="30" t="s">
        <v>5542</v>
      </c>
      <c r="D3297" s="72"/>
      <c r="E3297" s="72"/>
      <c r="F3297" s="78"/>
      <c r="G3297" s="72"/>
      <c r="H3297" s="72"/>
    </row>
    <row r="3298" spans="1:8" x14ac:dyDescent="0.25">
      <c r="A3298" s="14">
        <v>253900</v>
      </c>
      <c r="B3298" s="14" t="s">
        <v>19</v>
      </c>
      <c r="C3298" s="14" t="s">
        <v>2683</v>
      </c>
      <c r="D3298" s="14" t="s">
        <v>2684</v>
      </c>
      <c r="E3298" s="15" t="s">
        <v>22</v>
      </c>
      <c r="F3298" s="16"/>
      <c r="G3298" s="17"/>
      <c r="H3298" s="17"/>
    </row>
    <row r="3299" spans="1:8" x14ac:dyDescent="0.25">
      <c r="A3299" s="35">
        <v>464300</v>
      </c>
      <c r="B3299" s="35" t="s">
        <v>4891</v>
      </c>
      <c r="C3299" s="35" t="s">
        <v>2684</v>
      </c>
      <c r="D3299" s="72"/>
      <c r="E3299" s="72"/>
      <c r="F3299" s="78"/>
      <c r="G3299" s="72"/>
      <c r="H3299" s="72"/>
    </row>
    <row r="3300" spans="1:8" x14ac:dyDescent="0.25">
      <c r="A3300" s="30">
        <v>463652</v>
      </c>
      <c r="B3300" s="30" t="s">
        <v>4891</v>
      </c>
      <c r="C3300" s="30" t="s">
        <v>5543</v>
      </c>
      <c r="D3300" s="72"/>
      <c r="E3300" s="72"/>
      <c r="F3300" s="78"/>
      <c r="G3300" s="72"/>
      <c r="H3300" s="72"/>
    </row>
    <row r="3301" spans="1:8" x14ac:dyDescent="0.25">
      <c r="A3301" s="14">
        <v>254000</v>
      </c>
      <c r="B3301" s="14" t="s">
        <v>19</v>
      </c>
      <c r="C3301" s="14" t="s">
        <v>2685</v>
      </c>
      <c r="D3301" s="14" t="s">
        <v>46</v>
      </c>
      <c r="E3301" s="15" t="s">
        <v>22</v>
      </c>
      <c r="F3301" s="16"/>
      <c r="G3301" s="17"/>
      <c r="H3301" s="17"/>
    </row>
    <row r="3302" spans="1:8" x14ac:dyDescent="0.25">
      <c r="A3302" s="14">
        <v>254100</v>
      </c>
      <c r="B3302" s="14" t="s">
        <v>19</v>
      </c>
      <c r="C3302" s="14" t="s">
        <v>2686</v>
      </c>
      <c r="D3302" s="14" t="s">
        <v>46</v>
      </c>
      <c r="E3302" s="15" t="s">
        <v>27</v>
      </c>
      <c r="F3302" s="16"/>
      <c r="G3302" s="17"/>
      <c r="H3302" s="17"/>
    </row>
    <row r="3303" spans="1:8" x14ac:dyDescent="0.25">
      <c r="A3303" s="30">
        <v>463653</v>
      </c>
      <c r="B3303" s="30" t="s">
        <v>4891</v>
      </c>
      <c r="C3303" s="30" t="s">
        <v>5544</v>
      </c>
      <c r="D3303" s="72"/>
      <c r="E3303" s="72"/>
      <c r="F3303" s="78"/>
      <c r="G3303" s="72"/>
      <c r="H3303" s="72"/>
    </row>
    <row r="3304" spans="1:8" s="22" customFormat="1" x14ac:dyDescent="0.25">
      <c r="A3304" s="14">
        <v>254500</v>
      </c>
      <c r="B3304" s="14" t="s">
        <v>19</v>
      </c>
      <c r="C3304" s="14" t="s">
        <v>2687</v>
      </c>
      <c r="D3304" s="14" t="s">
        <v>2688</v>
      </c>
      <c r="E3304" s="15" t="s">
        <v>22</v>
      </c>
      <c r="F3304" s="16"/>
      <c r="G3304" s="17"/>
      <c r="H3304" s="17"/>
    </row>
    <row r="3305" spans="1:8" x14ac:dyDescent="0.25">
      <c r="A3305" s="30">
        <v>463654</v>
      </c>
      <c r="B3305" s="30" t="s">
        <v>4891</v>
      </c>
      <c r="C3305" s="30" t="s">
        <v>5545</v>
      </c>
      <c r="D3305" s="72"/>
      <c r="E3305" s="72"/>
      <c r="F3305" s="78"/>
      <c r="G3305" s="72"/>
      <c r="H3305" s="72"/>
    </row>
    <row r="3306" spans="1:8" x14ac:dyDescent="0.25">
      <c r="A3306" s="14">
        <v>254700</v>
      </c>
      <c r="B3306" s="14" t="s">
        <v>19</v>
      </c>
      <c r="C3306" s="14" t="s">
        <v>2689</v>
      </c>
      <c r="D3306" s="14" t="s">
        <v>123</v>
      </c>
      <c r="E3306" s="15" t="s">
        <v>22</v>
      </c>
      <c r="F3306" s="16"/>
      <c r="G3306" s="17"/>
      <c r="H3306" s="17"/>
    </row>
    <row r="3307" spans="1:8" x14ac:dyDescent="0.25">
      <c r="A3307" s="35">
        <v>464301</v>
      </c>
      <c r="B3307" s="35" t="s">
        <v>4891</v>
      </c>
      <c r="C3307" s="35" t="s">
        <v>2691</v>
      </c>
      <c r="D3307" s="72"/>
      <c r="E3307" s="72"/>
      <c r="F3307" s="78"/>
      <c r="G3307" s="72"/>
      <c r="H3307" s="72"/>
    </row>
    <row r="3308" spans="1:8" x14ac:dyDescent="0.25">
      <c r="A3308" s="30">
        <v>463655</v>
      </c>
      <c r="B3308" s="30" t="s">
        <v>4891</v>
      </c>
      <c r="C3308" s="30" t="s">
        <v>5546</v>
      </c>
      <c r="D3308" s="72"/>
      <c r="E3308" s="72"/>
      <c r="F3308" s="78"/>
      <c r="G3308" s="72"/>
      <c r="H3308" s="72"/>
    </row>
    <row r="3309" spans="1:8" x14ac:dyDescent="0.25">
      <c r="A3309" s="14">
        <v>254750</v>
      </c>
      <c r="B3309" s="14" t="s">
        <v>19</v>
      </c>
      <c r="C3309" s="14" t="s">
        <v>2690</v>
      </c>
      <c r="D3309" s="14" t="s">
        <v>2691</v>
      </c>
      <c r="E3309" s="15" t="s">
        <v>27</v>
      </c>
      <c r="F3309" s="16"/>
      <c r="G3309" s="17"/>
      <c r="H3309" s="17"/>
    </row>
    <row r="3310" spans="1:8" x14ac:dyDescent="0.25">
      <c r="A3310" s="30">
        <v>463656</v>
      </c>
      <c r="B3310" s="30" t="s">
        <v>4891</v>
      </c>
      <c r="C3310" s="30" t="s">
        <v>5547</v>
      </c>
      <c r="D3310" s="72"/>
      <c r="E3310" s="72"/>
      <c r="F3310" s="78"/>
      <c r="G3310" s="72"/>
      <c r="H3310" s="72"/>
    </row>
    <row r="3311" spans="1:8" x14ac:dyDescent="0.25">
      <c r="A3311" s="14">
        <v>254800</v>
      </c>
      <c r="B3311" s="14" t="s">
        <v>19</v>
      </c>
      <c r="C3311" s="14" t="s">
        <v>2692</v>
      </c>
      <c r="D3311" s="14" t="s">
        <v>1207</v>
      </c>
      <c r="E3311" s="15" t="s">
        <v>27</v>
      </c>
      <c r="F3311" s="16"/>
      <c r="G3311" s="17"/>
      <c r="H3311" s="17"/>
    </row>
    <row r="3312" spans="1:8" x14ac:dyDescent="0.25">
      <c r="A3312" s="30">
        <v>463657</v>
      </c>
      <c r="B3312" s="30" t="s">
        <v>4891</v>
      </c>
      <c r="C3312" s="30" t="s">
        <v>5548</v>
      </c>
      <c r="D3312" s="72"/>
      <c r="E3312" s="72"/>
      <c r="F3312" s="78"/>
      <c r="G3312" s="72"/>
      <c r="H3312" s="72"/>
    </row>
    <row r="3313" spans="1:8" x14ac:dyDescent="0.25">
      <c r="A3313" s="14">
        <v>256100</v>
      </c>
      <c r="B3313" s="14" t="s">
        <v>604</v>
      </c>
      <c r="C3313" s="14" t="s">
        <v>2703</v>
      </c>
      <c r="D3313" s="14" t="s">
        <v>29</v>
      </c>
      <c r="E3313" s="15" t="s">
        <v>22</v>
      </c>
      <c r="F3313" s="16"/>
      <c r="G3313" s="17"/>
      <c r="H3313" s="17"/>
    </row>
    <row r="3314" spans="1:8" x14ac:dyDescent="0.25">
      <c r="A3314" s="14">
        <v>254900</v>
      </c>
      <c r="B3314" s="14" t="s">
        <v>19</v>
      </c>
      <c r="C3314" s="14" t="s">
        <v>2693</v>
      </c>
      <c r="D3314" s="14" t="s">
        <v>29</v>
      </c>
      <c r="E3314" s="15" t="s">
        <v>27</v>
      </c>
      <c r="F3314" s="16"/>
      <c r="G3314" s="17"/>
      <c r="H3314" s="17"/>
    </row>
    <row r="3315" spans="1:8" x14ac:dyDescent="0.25">
      <c r="A3315" s="14">
        <v>255000</v>
      </c>
      <c r="B3315" s="14" t="s">
        <v>19</v>
      </c>
      <c r="C3315" s="14" t="s">
        <v>2694</v>
      </c>
      <c r="D3315" s="14" t="s">
        <v>29</v>
      </c>
      <c r="E3315" s="15"/>
      <c r="F3315" s="16" t="s">
        <v>53</v>
      </c>
      <c r="G3315" s="17"/>
      <c r="H3315" s="17"/>
    </row>
    <row r="3316" spans="1:8" x14ac:dyDescent="0.25">
      <c r="A3316" s="14">
        <v>255100</v>
      </c>
      <c r="B3316" s="14" t="s">
        <v>19</v>
      </c>
      <c r="C3316" s="14" t="s">
        <v>2695</v>
      </c>
      <c r="D3316" s="14" t="s">
        <v>29</v>
      </c>
      <c r="E3316" s="15" t="s">
        <v>22</v>
      </c>
      <c r="F3316" s="16"/>
      <c r="G3316" s="17"/>
      <c r="H3316" s="17"/>
    </row>
    <row r="3317" spans="1:8" s="22" customFormat="1" x14ac:dyDescent="0.25">
      <c r="A3317" s="14">
        <v>255300</v>
      </c>
      <c r="B3317" s="14" t="s">
        <v>19</v>
      </c>
      <c r="C3317" s="14" t="s">
        <v>2696</v>
      </c>
      <c r="D3317" s="14" t="s">
        <v>29</v>
      </c>
      <c r="E3317" s="15" t="s">
        <v>107</v>
      </c>
      <c r="F3317" s="16"/>
      <c r="G3317" s="17"/>
      <c r="H3317" s="17"/>
    </row>
    <row r="3318" spans="1:8" x14ac:dyDescent="0.25">
      <c r="A3318" s="14">
        <v>255400</v>
      </c>
      <c r="B3318" s="14" t="s">
        <v>19</v>
      </c>
      <c r="C3318" s="14" t="s">
        <v>2697</v>
      </c>
      <c r="D3318" s="14" t="s">
        <v>29</v>
      </c>
      <c r="E3318" s="15" t="s">
        <v>22</v>
      </c>
      <c r="F3318" s="16"/>
      <c r="G3318" s="17"/>
      <c r="H3318" s="17"/>
    </row>
    <row r="3319" spans="1:8" x14ac:dyDescent="0.25">
      <c r="A3319" s="14">
        <v>255600</v>
      </c>
      <c r="B3319" s="14" t="s">
        <v>19</v>
      </c>
      <c r="C3319" s="14" t="s">
        <v>2698</v>
      </c>
      <c r="D3319" s="14" t="s">
        <v>29</v>
      </c>
      <c r="E3319" s="15"/>
      <c r="F3319" s="16" t="s">
        <v>53</v>
      </c>
      <c r="G3319" s="17"/>
      <c r="H3319" s="17"/>
    </row>
    <row r="3320" spans="1:8" x14ac:dyDescent="0.25">
      <c r="A3320" s="14">
        <v>255700</v>
      </c>
      <c r="B3320" s="14" t="s">
        <v>19</v>
      </c>
      <c r="C3320" s="14" t="s">
        <v>2699</v>
      </c>
      <c r="D3320" s="14" t="s">
        <v>29</v>
      </c>
      <c r="E3320" s="15" t="s">
        <v>27</v>
      </c>
      <c r="F3320" s="16"/>
      <c r="G3320" s="17"/>
      <c r="H3320" s="17"/>
    </row>
    <row r="3321" spans="1:8" x14ac:dyDescent="0.25">
      <c r="A3321" s="14">
        <v>255800</v>
      </c>
      <c r="B3321" s="14" t="s">
        <v>19</v>
      </c>
      <c r="C3321" s="14" t="s">
        <v>2700</v>
      </c>
      <c r="D3321" s="14" t="s">
        <v>29</v>
      </c>
      <c r="E3321" s="15"/>
      <c r="F3321" s="16" t="s">
        <v>53</v>
      </c>
      <c r="G3321" s="17"/>
      <c r="H3321" s="17"/>
    </row>
    <row r="3322" spans="1:8" s="22" customFormat="1" x14ac:dyDescent="0.25">
      <c r="A3322" s="14">
        <v>255900</v>
      </c>
      <c r="B3322" s="14" t="s">
        <v>19</v>
      </c>
      <c r="C3322" s="14" t="s">
        <v>2701</v>
      </c>
      <c r="D3322" s="14" t="s">
        <v>29</v>
      </c>
      <c r="E3322" s="15" t="s">
        <v>27</v>
      </c>
      <c r="F3322" s="16"/>
      <c r="G3322" s="17"/>
      <c r="H3322" s="17"/>
    </row>
    <row r="3323" spans="1:8" x14ac:dyDescent="0.25">
      <c r="A3323" s="14">
        <v>256000</v>
      </c>
      <c r="B3323" s="14" t="s">
        <v>19</v>
      </c>
      <c r="C3323" s="14" t="s">
        <v>2702</v>
      </c>
      <c r="D3323" s="14" t="s">
        <v>29</v>
      </c>
      <c r="E3323" s="15" t="s">
        <v>107</v>
      </c>
      <c r="F3323" s="16"/>
      <c r="G3323" s="17"/>
      <c r="H3323" s="17"/>
    </row>
    <row r="3324" spans="1:8" x14ac:dyDescent="0.25">
      <c r="A3324" s="30">
        <v>463658</v>
      </c>
      <c r="B3324" s="30" t="s">
        <v>4891</v>
      </c>
      <c r="C3324" s="30" t="s">
        <v>5549</v>
      </c>
      <c r="D3324" s="72"/>
      <c r="E3324" s="72"/>
      <c r="F3324" s="78"/>
      <c r="G3324" s="72"/>
      <c r="H3324" s="72"/>
    </row>
    <row r="3325" spans="1:8" x14ac:dyDescent="0.25">
      <c r="A3325" s="14">
        <v>256200</v>
      </c>
      <c r="B3325" s="14" t="s">
        <v>19</v>
      </c>
      <c r="C3325" s="14" t="s">
        <v>2704</v>
      </c>
      <c r="D3325" s="14" t="s">
        <v>684</v>
      </c>
      <c r="E3325" s="15" t="s">
        <v>22</v>
      </c>
      <c r="F3325" s="16"/>
      <c r="G3325" s="17"/>
      <c r="H3325" s="17"/>
    </row>
    <row r="3326" spans="1:8" x14ac:dyDescent="0.25">
      <c r="A3326" s="14">
        <v>256300</v>
      </c>
      <c r="B3326" s="14" t="s">
        <v>19</v>
      </c>
      <c r="C3326" s="14" t="s">
        <v>2705</v>
      </c>
      <c r="D3326" s="14" t="s">
        <v>684</v>
      </c>
      <c r="E3326" s="15" t="s">
        <v>22</v>
      </c>
      <c r="F3326" s="16"/>
      <c r="G3326" s="17"/>
      <c r="H3326" s="17"/>
    </row>
    <row r="3327" spans="1:8" x14ac:dyDescent="0.25">
      <c r="A3327" s="14">
        <v>256400</v>
      </c>
      <c r="B3327" s="14" t="s">
        <v>19</v>
      </c>
      <c r="C3327" s="14" t="s">
        <v>2706</v>
      </c>
      <c r="D3327" s="14" t="s">
        <v>684</v>
      </c>
      <c r="E3327" s="15" t="s">
        <v>22</v>
      </c>
      <c r="F3327" s="16"/>
      <c r="G3327" s="17"/>
      <c r="H3327" s="17"/>
    </row>
    <row r="3328" spans="1:8" x14ac:dyDescent="0.25">
      <c r="A3328" s="14">
        <v>256500</v>
      </c>
      <c r="B3328" s="14" t="s">
        <v>19</v>
      </c>
      <c r="C3328" s="14" t="s">
        <v>2707</v>
      </c>
      <c r="D3328" s="14" t="s">
        <v>684</v>
      </c>
      <c r="E3328" s="15" t="s">
        <v>22</v>
      </c>
      <c r="F3328" s="16"/>
      <c r="G3328" s="17"/>
      <c r="H3328" s="17"/>
    </row>
    <row r="3329" spans="1:8" x14ac:dyDescent="0.25">
      <c r="A3329" s="14">
        <v>256600</v>
      </c>
      <c r="B3329" s="14" t="s">
        <v>19</v>
      </c>
      <c r="C3329" s="14" t="s">
        <v>2708</v>
      </c>
      <c r="D3329" s="14" t="s">
        <v>684</v>
      </c>
      <c r="E3329" s="15" t="s">
        <v>22</v>
      </c>
      <c r="F3329" s="16"/>
      <c r="G3329" s="17"/>
      <c r="H3329" s="17"/>
    </row>
    <row r="3330" spans="1:8" x14ac:dyDescent="0.25">
      <c r="A3330" s="35">
        <v>464302</v>
      </c>
      <c r="B3330" s="35" t="s">
        <v>4891</v>
      </c>
      <c r="C3330" s="35" t="s">
        <v>3067</v>
      </c>
      <c r="D3330" s="72"/>
      <c r="E3330" s="72"/>
      <c r="F3330" s="78"/>
      <c r="G3330" s="72"/>
      <c r="H3330" s="72"/>
    </row>
    <row r="3331" spans="1:8" x14ac:dyDescent="0.25">
      <c r="A3331" s="30">
        <v>463659</v>
      </c>
      <c r="B3331" s="30" t="s">
        <v>4891</v>
      </c>
      <c r="C3331" s="30" t="s">
        <v>5550</v>
      </c>
      <c r="D3331" s="72"/>
      <c r="E3331" s="72"/>
      <c r="F3331" s="78"/>
      <c r="G3331" s="72"/>
      <c r="H3331" s="72"/>
    </row>
    <row r="3332" spans="1:8" x14ac:dyDescent="0.25">
      <c r="A3332" s="14">
        <v>256800</v>
      </c>
      <c r="B3332" s="14" t="s">
        <v>19</v>
      </c>
      <c r="C3332" s="14" t="s">
        <v>2709</v>
      </c>
      <c r="D3332" s="14" t="s">
        <v>76</v>
      </c>
      <c r="E3332" s="15" t="s">
        <v>22</v>
      </c>
      <c r="F3332" s="16"/>
      <c r="G3332" s="17"/>
      <c r="H3332" s="17"/>
    </row>
    <row r="3333" spans="1:8" x14ac:dyDescent="0.25">
      <c r="A3333" s="18">
        <v>256850</v>
      </c>
      <c r="B3333" s="18" t="s">
        <v>66</v>
      </c>
      <c r="C3333" s="18" t="s">
        <v>2710</v>
      </c>
      <c r="D3333" s="18" t="s">
        <v>76</v>
      </c>
      <c r="E3333" s="19" t="s">
        <v>22</v>
      </c>
      <c r="F3333" s="20"/>
      <c r="G3333" s="21" t="s">
        <v>2709</v>
      </c>
      <c r="H3333" s="21">
        <v>256800</v>
      </c>
    </row>
    <row r="3334" spans="1:8" x14ac:dyDescent="0.25">
      <c r="A3334" s="14">
        <v>256900</v>
      </c>
      <c r="B3334" s="14" t="s">
        <v>19</v>
      </c>
      <c r="C3334" s="14" t="s">
        <v>2711</v>
      </c>
      <c r="D3334" s="14" t="s">
        <v>76</v>
      </c>
      <c r="E3334" s="15" t="s">
        <v>22</v>
      </c>
      <c r="F3334" s="16"/>
      <c r="G3334" s="17"/>
      <c r="H3334" s="17"/>
    </row>
    <row r="3335" spans="1:8" x14ac:dyDescent="0.25">
      <c r="A3335" s="14">
        <v>257000</v>
      </c>
      <c r="B3335" s="14" t="s">
        <v>19</v>
      </c>
      <c r="C3335" s="14" t="s">
        <v>2712</v>
      </c>
      <c r="D3335" s="14" t="s">
        <v>76</v>
      </c>
      <c r="E3335" s="15" t="s">
        <v>22</v>
      </c>
      <c r="F3335" s="16"/>
      <c r="G3335" s="17"/>
      <c r="H3335" s="17"/>
    </row>
    <row r="3336" spans="1:8" x14ac:dyDescent="0.25">
      <c r="A3336" s="14">
        <v>257100</v>
      </c>
      <c r="B3336" s="14" t="s">
        <v>19</v>
      </c>
      <c r="C3336" s="14" t="s">
        <v>2713</v>
      </c>
      <c r="D3336" s="14" t="s">
        <v>76</v>
      </c>
      <c r="E3336" s="15" t="s">
        <v>22</v>
      </c>
      <c r="F3336" s="16"/>
      <c r="G3336" s="17"/>
      <c r="H3336" s="17"/>
    </row>
    <row r="3337" spans="1:8" x14ac:dyDescent="0.25">
      <c r="A3337" s="30">
        <v>463660</v>
      </c>
      <c r="B3337" s="30" t="s">
        <v>4891</v>
      </c>
      <c r="C3337" s="30" t="s">
        <v>5551</v>
      </c>
      <c r="D3337" s="72"/>
      <c r="E3337" s="72"/>
      <c r="F3337" s="78"/>
      <c r="G3337" s="72"/>
      <c r="H3337" s="72"/>
    </row>
    <row r="3338" spans="1:8" x14ac:dyDescent="0.25">
      <c r="A3338" s="14">
        <v>257200</v>
      </c>
      <c r="B3338" s="14" t="s">
        <v>19</v>
      </c>
      <c r="C3338" s="14" t="s">
        <v>2714</v>
      </c>
      <c r="D3338" s="14" t="s">
        <v>29</v>
      </c>
      <c r="E3338" s="15" t="s">
        <v>107</v>
      </c>
      <c r="F3338" s="16"/>
      <c r="G3338" s="17"/>
      <c r="H3338" s="17"/>
    </row>
    <row r="3339" spans="1:8" x14ac:dyDescent="0.25">
      <c r="A3339" s="14">
        <v>257300</v>
      </c>
      <c r="B3339" s="14" t="s">
        <v>19</v>
      </c>
      <c r="C3339" s="14" t="s">
        <v>2715</v>
      </c>
      <c r="D3339" s="14" t="s">
        <v>29</v>
      </c>
      <c r="E3339" s="15" t="s">
        <v>22</v>
      </c>
      <c r="F3339" s="16"/>
      <c r="G3339" s="17"/>
      <c r="H3339" s="17"/>
    </row>
    <row r="3340" spans="1:8" x14ac:dyDescent="0.25">
      <c r="A3340" s="14">
        <v>257400</v>
      </c>
      <c r="B3340" s="14" t="s">
        <v>19</v>
      </c>
      <c r="C3340" s="14" t="s">
        <v>2716</v>
      </c>
      <c r="D3340" s="14" t="s">
        <v>29</v>
      </c>
      <c r="E3340" s="15" t="s">
        <v>27</v>
      </c>
      <c r="F3340" s="16"/>
      <c r="G3340" s="17"/>
      <c r="H3340" s="17"/>
    </row>
    <row r="3341" spans="1:8" x14ac:dyDescent="0.25">
      <c r="A3341" s="14">
        <v>257500</v>
      </c>
      <c r="B3341" s="14" t="s">
        <v>19</v>
      </c>
      <c r="C3341" s="14" t="s">
        <v>2717</v>
      </c>
      <c r="D3341" s="14" t="s">
        <v>29</v>
      </c>
      <c r="E3341" s="15"/>
      <c r="F3341" s="16" t="s">
        <v>53</v>
      </c>
      <c r="G3341" s="17"/>
      <c r="H3341" s="17"/>
    </row>
    <row r="3342" spans="1:8" x14ac:dyDescent="0.25">
      <c r="A3342" s="14">
        <v>257600</v>
      </c>
      <c r="B3342" s="14" t="s">
        <v>19</v>
      </c>
      <c r="C3342" s="14" t="s">
        <v>2718</v>
      </c>
      <c r="D3342" s="14" t="s">
        <v>29</v>
      </c>
      <c r="E3342" s="15" t="s">
        <v>107</v>
      </c>
      <c r="F3342" s="16"/>
      <c r="G3342" s="17"/>
      <c r="H3342" s="17"/>
    </row>
    <row r="3343" spans="1:8" x14ac:dyDescent="0.25">
      <c r="A3343" s="14">
        <v>257700</v>
      </c>
      <c r="B3343" s="14" t="s">
        <v>19</v>
      </c>
      <c r="C3343" s="14" t="s">
        <v>2719</v>
      </c>
      <c r="D3343" s="14" t="s">
        <v>29</v>
      </c>
      <c r="E3343" s="15" t="s">
        <v>27</v>
      </c>
      <c r="F3343" s="16"/>
      <c r="G3343" s="17"/>
      <c r="H3343" s="17"/>
    </row>
    <row r="3344" spans="1:8" x14ac:dyDescent="0.25">
      <c r="A3344" s="30">
        <v>463661</v>
      </c>
      <c r="B3344" s="30" t="s">
        <v>4891</v>
      </c>
      <c r="C3344" s="30" t="s">
        <v>5552</v>
      </c>
      <c r="D3344" s="72"/>
      <c r="E3344" s="72"/>
      <c r="F3344" s="78"/>
      <c r="G3344" s="72"/>
      <c r="H3344" s="72"/>
    </row>
    <row r="3345" spans="1:8" x14ac:dyDescent="0.25">
      <c r="A3345" s="14">
        <v>257800</v>
      </c>
      <c r="B3345" s="14" t="s">
        <v>19</v>
      </c>
      <c r="C3345" s="14" t="s">
        <v>2720</v>
      </c>
      <c r="D3345" s="14" t="s">
        <v>78</v>
      </c>
      <c r="E3345" s="15" t="s">
        <v>107</v>
      </c>
      <c r="F3345" s="16"/>
      <c r="G3345" s="17"/>
      <c r="H3345" s="17"/>
    </row>
    <row r="3346" spans="1:8" x14ac:dyDescent="0.25">
      <c r="A3346" s="30">
        <v>463662</v>
      </c>
      <c r="B3346" s="30" t="s">
        <v>4891</v>
      </c>
      <c r="C3346" s="30" t="s">
        <v>5553</v>
      </c>
      <c r="D3346" s="72"/>
      <c r="E3346" s="72"/>
      <c r="F3346" s="78"/>
      <c r="G3346" s="72"/>
      <c r="H3346" s="72"/>
    </row>
    <row r="3347" spans="1:8" x14ac:dyDescent="0.25">
      <c r="A3347" s="14">
        <v>257900</v>
      </c>
      <c r="B3347" s="14" t="s">
        <v>19</v>
      </c>
      <c r="C3347" s="14" t="s">
        <v>2721</v>
      </c>
      <c r="D3347" s="14" t="s">
        <v>78</v>
      </c>
      <c r="E3347" s="15" t="s">
        <v>22</v>
      </c>
      <c r="F3347" s="16"/>
      <c r="G3347" s="17"/>
      <c r="H3347" s="17"/>
    </row>
    <row r="3348" spans="1:8" x14ac:dyDescent="0.25">
      <c r="A3348" s="30">
        <v>463663</v>
      </c>
      <c r="B3348" s="30" t="s">
        <v>4891</v>
      </c>
      <c r="C3348" s="30" t="s">
        <v>5554</v>
      </c>
      <c r="D3348" s="72"/>
      <c r="E3348" s="72"/>
      <c r="F3348" s="78"/>
      <c r="G3348" s="72"/>
      <c r="H3348" s="72"/>
    </row>
    <row r="3349" spans="1:8" x14ac:dyDescent="0.25">
      <c r="A3349" s="14">
        <v>258700</v>
      </c>
      <c r="B3349" s="14" t="s">
        <v>604</v>
      </c>
      <c r="C3349" s="14" t="s">
        <v>2729</v>
      </c>
      <c r="D3349" s="14" t="s">
        <v>78</v>
      </c>
      <c r="E3349" s="15" t="s">
        <v>27</v>
      </c>
      <c r="F3349" s="16"/>
      <c r="G3349" s="17" t="s">
        <v>2727</v>
      </c>
      <c r="H3349" s="17">
        <v>258550</v>
      </c>
    </row>
    <row r="3350" spans="1:8" x14ac:dyDescent="0.25">
      <c r="A3350" s="14">
        <v>258750</v>
      </c>
      <c r="B3350" s="14" t="s">
        <v>604</v>
      </c>
      <c r="C3350" s="14" t="s">
        <v>2730</v>
      </c>
      <c r="D3350" s="14" t="s">
        <v>78</v>
      </c>
      <c r="E3350" s="15" t="s">
        <v>22</v>
      </c>
      <c r="F3350" s="16"/>
      <c r="G3350" s="17"/>
      <c r="H3350" s="17"/>
    </row>
    <row r="3351" spans="1:8" x14ac:dyDescent="0.25">
      <c r="A3351" s="14">
        <v>258770</v>
      </c>
      <c r="B3351" s="14" t="s">
        <v>604</v>
      </c>
      <c r="C3351" s="14" t="s">
        <v>2731</v>
      </c>
      <c r="D3351" s="14" t="s">
        <v>78</v>
      </c>
      <c r="E3351" s="15" t="s">
        <v>22</v>
      </c>
      <c r="F3351" s="16"/>
      <c r="G3351" s="17" t="s">
        <v>2727</v>
      </c>
      <c r="H3351" s="17">
        <v>258550</v>
      </c>
    </row>
    <row r="3352" spans="1:8" x14ac:dyDescent="0.25">
      <c r="A3352" s="14">
        <v>258000</v>
      </c>
      <c r="B3352" s="14" t="s">
        <v>19</v>
      </c>
      <c r="C3352" s="14" t="s">
        <v>2722</v>
      </c>
      <c r="D3352" s="14" t="s">
        <v>78</v>
      </c>
      <c r="E3352" s="15" t="s">
        <v>22</v>
      </c>
      <c r="F3352" s="16"/>
      <c r="G3352" s="17"/>
      <c r="H3352" s="17"/>
    </row>
    <row r="3353" spans="1:8" x14ac:dyDescent="0.25">
      <c r="A3353" s="14">
        <v>258100</v>
      </c>
      <c r="B3353" s="14" t="s">
        <v>19</v>
      </c>
      <c r="C3353" s="14" t="s">
        <v>2723</v>
      </c>
      <c r="D3353" s="14" t="s">
        <v>78</v>
      </c>
      <c r="E3353" s="15" t="s">
        <v>22</v>
      </c>
      <c r="F3353" s="16"/>
      <c r="G3353" s="17"/>
      <c r="H3353" s="17"/>
    </row>
    <row r="3354" spans="1:8" x14ac:dyDescent="0.25">
      <c r="A3354" s="14">
        <v>258200</v>
      </c>
      <c r="B3354" s="14" t="s">
        <v>19</v>
      </c>
      <c r="C3354" s="14" t="s">
        <v>2724</v>
      </c>
      <c r="D3354" s="14" t="s">
        <v>78</v>
      </c>
      <c r="E3354" s="15" t="s">
        <v>22</v>
      </c>
      <c r="F3354" s="16"/>
      <c r="G3354" s="17"/>
      <c r="H3354" s="17"/>
    </row>
    <row r="3355" spans="1:8" x14ac:dyDescent="0.25">
      <c r="A3355" s="14">
        <v>258300</v>
      </c>
      <c r="B3355" s="14" t="s">
        <v>19</v>
      </c>
      <c r="C3355" s="14" t="s">
        <v>2725</v>
      </c>
      <c r="D3355" s="14" t="s">
        <v>78</v>
      </c>
      <c r="E3355" s="15" t="s">
        <v>22</v>
      </c>
      <c r="F3355" s="16"/>
      <c r="G3355" s="17"/>
      <c r="H3355" s="17"/>
    </row>
    <row r="3356" spans="1:8" x14ac:dyDescent="0.25">
      <c r="A3356" s="14">
        <v>258550</v>
      </c>
      <c r="B3356" s="14" t="s">
        <v>63</v>
      </c>
      <c r="C3356" s="14" t="s">
        <v>2727</v>
      </c>
      <c r="D3356" s="14" t="s">
        <v>78</v>
      </c>
      <c r="E3356" s="15" t="s">
        <v>442</v>
      </c>
      <c r="F3356" s="16"/>
      <c r="G3356" s="17"/>
      <c r="H3356" s="17"/>
    </row>
    <row r="3357" spans="1:8" s="22" customFormat="1" x14ac:dyDescent="0.25">
      <c r="A3357" s="14">
        <v>258500</v>
      </c>
      <c r="B3357" s="14" t="s">
        <v>19</v>
      </c>
      <c r="C3357" s="14" t="s">
        <v>2726</v>
      </c>
      <c r="D3357" s="14" t="s">
        <v>78</v>
      </c>
      <c r="E3357" s="15" t="s">
        <v>301</v>
      </c>
      <c r="F3357" s="16"/>
      <c r="G3357" s="17" t="s">
        <v>2727</v>
      </c>
      <c r="H3357" s="17">
        <v>258550</v>
      </c>
    </row>
    <row r="3358" spans="1:8" x14ac:dyDescent="0.25">
      <c r="A3358" s="14">
        <v>258600</v>
      </c>
      <c r="B3358" s="14" t="s">
        <v>19</v>
      </c>
      <c r="C3358" s="14" t="s">
        <v>2728</v>
      </c>
      <c r="D3358" s="14" t="s">
        <v>78</v>
      </c>
      <c r="E3358" s="15" t="s">
        <v>22</v>
      </c>
      <c r="F3358" s="16"/>
      <c r="G3358" s="17" t="s">
        <v>2727</v>
      </c>
      <c r="H3358" s="17">
        <v>258550</v>
      </c>
    </row>
    <row r="3359" spans="1:8" x14ac:dyDescent="0.25">
      <c r="A3359" s="35">
        <v>464303</v>
      </c>
      <c r="B3359" s="35" t="s">
        <v>4891</v>
      </c>
      <c r="C3359" s="35" t="s">
        <v>2733</v>
      </c>
      <c r="D3359" s="72"/>
      <c r="E3359" s="72"/>
      <c r="F3359" s="78"/>
      <c r="G3359" s="72"/>
      <c r="H3359" s="72"/>
    </row>
    <row r="3360" spans="1:8" x14ac:dyDescent="0.25">
      <c r="A3360" s="30">
        <v>463664</v>
      </c>
      <c r="B3360" s="30" t="s">
        <v>4891</v>
      </c>
      <c r="C3360" s="30" t="s">
        <v>5555</v>
      </c>
      <c r="D3360" s="72"/>
      <c r="E3360" s="72"/>
      <c r="F3360" s="78"/>
      <c r="G3360" s="72"/>
      <c r="H3360" s="72"/>
    </row>
    <row r="3361" spans="1:8" x14ac:dyDescent="0.25">
      <c r="A3361" s="14">
        <v>258800</v>
      </c>
      <c r="B3361" s="14" t="s">
        <v>19</v>
      </c>
      <c r="C3361" s="14" t="s">
        <v>2732</v>
      </c>
      <c r="D3361" s="14" t="s">
        <v>2733</v>
      </c>
      <c r="E3361" s="15" t="s">
        <v>22</v>
      </c>
      <c r="F3361" s="16"/>
      <c r="G3361" s="17"/>
      <c r="H3361" s="17"/>
    </row>
    <row r="3362" spans="1:8" x14ac:dyDescent="0.25">
      <c r="A3362" s="30">
        <v>463665</v>
      </c>
      <c r="B3362" s="30" t="s">
        <v>4891</v>
      </c>
      <c r="C3362" s="30" t="s">
        <v>5556</v>
      </c>
      <c r="D3362" s="72"/>
      <c r="E3362" s="72"/>
      <c r="F3362" s="78"/>
      <c r="G3362" s="72"/>
      <c r="H3362" s="72"/>
    </row>
    <row r="3363" spans="1:8" x14ac:dyDescent="0.25">
      <c r="A3363" s="14">
        <v>258900</v>
      </c>
      <c r="B3363" s="14" t="s">
        <v>19</v>
      </c>
      <c r="C3363" s="14" t="s">
        <v>2734</v>
      </c>
      <c r="D3363" s="14" t="s">
        <v>31</v>
      </c>
      <c r="E3363" s="15" t="s">
        <v>107</v>
      </c>
      <c r="F3363" s="16"/>
      <c r="G3363" s="17"/>
      <c r="H3363" s="17"/>
    </row>
    <row r="3364" spans="1:8" x14ac:dyDescent="0.25">
      <c r="A3364" s="14">
        <v>259000</v>
      </c>
      <c r="B3364" s="14" t="s">
        <v>19</v>
      </c>
      <c r="C3364" s="14" t="s">
        <v>2735</v>
      </c>
      <c r="D3364" s="14" t="s">
        <v>31</v>
      </c>
      <c r="E3364" s="15" t="s">
        <v>22</v>
      </c>
      <c r="F3364" s="16"/>
      <c r="G3364" s="17"/>
      <c r="H3364" s="17"/>
    </row>
    <row r="3365" spans="1:8" x14ac:dyDescent="0.25">
      <c r="A3365" s="14">
        <v>259100</v>
      </c>
      <c r="B3365" s="14" t="s">
        <v>19</v>
      </c>
      <c r="C3365" s="14" t="s">
        <v>2736</v>
      </c>
      <c r="D3365" s="14" t="s">
        <v>31</v>
      </c>
      <c r="E3365" s="15" t="s">
        <v>22</v>
      </c>
      <c r="F3365" s="16"/>
      <c r="G3365" s="17"/>
      <c r="H3365" s="17"/>
    </row>
    <row r="3366" spans="1:8" x14ac:dyDescent="0.25">
      <c r="A3366" s="30">
        <v>463666</v>
      </c>
      <c r="B3366" s="30" t="s">
        <v>4891</v>
      </c>
      <c r="C3366" s="30" t="s">
        <v>5557</v>
      </c>
      <c r="D3366" s="72"/>
      <c r="E3366" s="72"/>
      <c r="F3366" s="78"/>
      <c r="G3366" s="72"/>
      <c r="H3366" s="72"/>
    </row>
    <row r="3367" spans="1:8" x14ac:dyDescent="0.25">
      <c r="A3367" s="14">
        <v>259200</v>
      </c>
      <c r="B3367" s="14" t="s">
        <v>19</v>
      </c>
      <c r="C3367" s="14" t="s">
        <v>2737</v>
      </c>
      <c r="D3367" s="14" t="s">
        <v>131</v>
      </c>
      <c r="E3367" s="15" t="s">
        <v>107</v>
      </c>
      <c r="F3367" s="16"/>
      <c r="G3367" s="17"/>
      <c r="H3367" s="17"/>
    </row>
    <row r="3368" spans="1:8" x14ac:dyDescent="0.25">
      <c r="A3368" s="30">
        <v>463667</v>
      </c>
      <c r="B3368" s="30" t="s">
        <v>4891</v>
      </c>
      <c r="C3368" s="30" t="s">
        <v>5558</v>
      </c>
      <c r="D3368" s="72"/>
      <c r="E3368" s="72"/>
      <c r="F3368" s="78"/>
      <c r="G3368" s="72"/>
      <c r="H3368" s="72"/>
    </row>
    <row r="3369" spans="1:8" x14ac:dyDescent="0.25">
      <c r="A3369" s="14">
        <v>259300</v>
      </c>
      <c r="B3369" s="14" t="s">
        <v>19</v>
      </c>
      <c r="C3369" s="14" t="s">
        <v>2738</v>
      </c>
      <c r="D3369" s="14" t="s">
        <v>120</v>
      </c>
      <c r="E3369" s="15" t="s">
        <v>22</v>
      </c>
      <c r="F3369" s="16"/>
      <c r="G3369" s="17"/>
      <c r="H3369" s="17"/>
    </row>
    <row r="3370" spans="1:8" x14ac:dyDescent="0.25">
      <c r="A3370" s="30">
        <v>463668</v>
      </c>
      <c r="B3370" s="30" t="s">
        <v>4891</v>
      </c>
      <c r="C3370" s="30" t="s">
        <v>5559</v>
      </c>
      <c r="D3370" s="72"/>
      <c r="E3370" s="72"/>
      <c r="F3370" s="78"/>
      <c r="G3370" s="72"/>
      <c r="H3370" s="72"/>
    </row>
    <row r="3371" spans="1:8" x14ac:dyDescent="0.25">
      <c r="A3371" s="14">
        <v>259400</v>
      </c>
      <c r="B3371" s="14" t="s">
        <v>19</v>
      </c>
      <c r="C3371" s="14" t="s">
        <v>2739</v>
      </c>
      <c r="D3371" s="14" t="s">
        <v>76</v>
      </c>
      <c r="E3371" s="15"/>
      <c r="F3371" s="16" t="s">
        <v>53</v>
      </c>
      <c r="G3371" s="17"/>
      <c r="H3371" s="17"/>
    </row>
    <row r="3372" spans="1:8" x14ac:dyDescent="0.25">
      <c r="A3372" s="30">
        <v>463669</v>
      </c>
      <c r="B3372" s="30" t="s">
        <v>4891</v>
      </c>
      <c r="C3372" s="30" t="s">
        <v>5560</v>
      </c>
      <c r="D3372" s="72"/>
      <c r="E3372" s="72"/>
      <c r="F3372" s="78"/>
      <c r="G3372" s="72"/>
      <c r="H3372" s="72"/>
    </row>
    <row r="3373" spans="1:8" x14ac:dyDescent="0.25">
      <c r="A3373" s="30">
        <v>463670</v>
      </c>
      <c r="B3373" s="30" t="s">
        <v>4891</v>
      </c>
      <c r="C3373" s="30" t="s">
        <v>5561</v>
      </c>
      <c r="D3373" s="72"/>
      <c r="E3373" s="72"/>
      <c r="F3373" s="78"/>
      <c r="G3373" s="72"/>
      <c r="H3373" s="72"/>
    </row>
    <row r="3374" spans="1:8" x14ac:dyDescent="0.25">
      <c r="A3374" s="14">
        <v>259500</v>
      </c>
      <c r="B3374" s="14" t="s">
        <v>19</v>
      </c>
      <c r="C3374" s="14" t="s">
        <v>2740</v>
      </c>
      <c r="D3374" s="14" t="s">
        <v>46</v>
      </c>
      <c r="E3374" s="15" t="s">
        <v>22</v>
      </c>
      <c r="F3374" s="16"/>
      <c r="G3374" s="17"/>
      <c r="H3374" s="17"/>
    </row>
    <row r="3375" spans="1:8" x14ac:dyDescent="0.25">
      <c r="A3375" s="30">
        <v>463671</v>
      </c>
      <c r="B3375" s="30" t="s">
        <v>4891</v>
      </c>
      <c r="C3375" s="30" t="s">
        <v>5562</v>
      </c>
      <c r="D3375" s="72"/>
      <c r="E3375" s="72"/>
      <c r="F3375" s="78"/>
      <c r="G3375" s="72"/>
      <c r="H3375" s="72"/>
    </row>
    <row r="3376" spans="1:8" x14ac:dyDescent="0.25">
      <c r="A3376" s="14">
        <v>259600</v>
      </c>
      <c r="B3376" s="14" t="s">
        <v>19</v>
      </c>
      <c r="C3376" s="14" t="s">
        <v>2741</v>
      </c>
      <c r="D3376" s="14" t="s">
        <v>76</v>
      </c>
      <c r="E3376" s="15" t="s">
        <v>22</v>
      </c>
      <c r="F3376" s="16"/>
      <c r="G3376" s="17"/>
      <c r="H3376" s="17"/>
    </row>
    <row r="3377" spans="1:8" x14ac:dyDescent="0.25">
      <c r="A3377" s="30">
        <v>463672</v>
      </c>
      <c r="B3377" s="30" t="s">
        <v>4891</v>
      </c>
      <c r="C3377" s="30" t="s">
        <v>5563</v>
      </c>
      <c r="D3377" s="72"/>
      <c r="E3377" s="72"/>
      <c r="F3377" s="78"/>
      <c r="G3377" s="72"/>
      <c r="H3377" s="72"/>
    </row>
    <row r="3378" spans="1:8" s="22" customFormat="1" x14ac:dyDescent="0.25">
      <c r="A3378" s="30">
        <v>463673</v>
      </c>
      <c r="B3378" s="30" t="s">
        <v>4891</v>
      </c>
      <c r="C3378" s="30" t="s">
        <v>5564</v>
      </c>
      <c r="D3378" s="72"/>
      <c r="E3378" s="72"/>
      <c r="F3378" s="78"/>
      <c r="G3378" s="72"/>
      <c r="H3378" s="72"/>
    </row>
    <row r="3379" spans="1:8" x14ac:dyDescent="0.25">
      <c r="A3379" s="14">
        <v>259800</v>
      </c>
      <c r="B3379" s="14" t="s">
        <v>19</v>
      </c>
      <c r="C3379" s="14" t="s">
        <v>2742</v>
      </c>
      <c r="D3379" s="14" t="s">
        <v>76</v>
      </c>
      <c r="E3379" s="15" t="s">
        <v>22</v>
      </c>
      <c r="F3379" s="16"/>
      <c r="G3379" s="17"/>
      <c r="H3379" s="17"/>
    </row>
    <row r="3380" spans="1:8" x14ac:dyDescent="0.25">
      <c r="A3380" s="14">
        <v>259830</v>
      </c>
      <c r="B3380" s="14" t="s">
        <v>55</v>
      </c>
      <c r="C3380" s="14" t="s">
        <v>2743</v>
      </c>
      <c r="D3380" s="14" t="s">
        <v>76</v>
      </c>
      <c r="E3380" s="15" t="s">
        <v>22</v>
      </c>
      <c r="F3380" s="16"/>
      <c r="G3380" s="17" t="s">
        <v>2742</v>
      </c>
      <c r="H3380" s="17">
        <v>259800</v>
      </c>
    </row>
    <row r="3381" spans="1:8" x14ac:dyDescent="0.25">
      <c r="A3381" s="14">
        <v>259860</v>
      </c>
      <c r="B3381" s="14" t="s">
        <v>55</v>
      </c>
      <c r="C3381" s="14" t="s">
        <v>2744</v>
      </c>
      <c r="D3381" s="14" t="s">
        <v>76</v>
      </c>
      <c r="E3381" s="15" t="s">
        <v>22</v>
      </c>
      <c r="F3381" s="16"/>
      <c r="G3381" s="17" t="s">
        <v>2742</v>
      </c>
      <c r="H3381" s="17">
        <v>259800</v>
      </c>
    </row>
    <row r="3382" spans="1:8" x14ac:dyDescent="0.25">
      <c r="A3382" s="30">
        <v>463674</v>
      </c>
      <c r="B3382" s="30" t="s">
        <v>4891</v>
      </c>
      <c r="C3382" s="30" t="s">
        <v>5565</v>
      </c>
      <c r="D3382" s="72"/>
      <c r="E3382" s="72"/>
      <c r="F3382" s="78"/>
      <c r="G3382" s="72"/>
      <c r="H3382" s="72"/>
    </row>
    <row r="3383" spans="1:8" x14ac:dyDescent="0.25">
      <c r="A3383" s="14">
        <v>259920</v>
      </c>
      <c r="B3383" s="14" t="s">
        <v>63</v>
      </c>
      <c r="C3383" s="14" t="s">
        <v>2747</v>
      </c>
      <c r="D3383" s="14" t="s">
        <v>2746</v>
      </c>
      <c r="E3383" s="15" t="s">
        <v>27</v>
      </c>
      <c r="F3383" s="16"/>
      <c r="G3383" s="17"/>
      <c r="H3383" s="17"/>
    </row>
    <row r="3384" spans="1:8" x14ac:dyDescent="0.25">
      <c r="A3384" s="14">
        <v>259900</v>
      </c>
      <c r="B3384" s="14" t="s">
        <v>19</v>
      </c>
      <c r="C3384" s="14" t="s">
        <v>2745</v>
      </c>
      <c r="D3384" s="14" t="s">
        <v>2746</v>
      </c>
      <c r="E3384" s="15" t="s">
        <v>27</v>
      </c>
      <c r="F3384" s="16"/>
      <c r="G3384" s="17" t="s">
        <v>2747</v>
      </c>
      <c r="H3384" s="17">
        <v>259920</v>
      </c>
    </row>
    <row r="3385" spans="1:8" x14ac:dyDescent="0.25">
      <c r="A3385" s="14">
        <v>259950</v>
      </c>
      <c r="B3385" s="14" t="s">
        <v>19</v>
      </c>
      <c r="C3385" s="14" t="s">
        <v>2748</v>
      </c>
      <c r="D3385" s="14" t="s">
        <v>2746</v>
      </c>
      <c r="E3385" s="15" t="s">
        <v>27</v>
      </c>
      <c r="F3385" s="16"/>
      <c r="G3385" s="17" t="s">
        <v>2747</v>
      </c>
      <c r="H3385" s="17">
        <v>259920</v>
      </c>
    </row>
    <row r="3386" spans="1:8" x14ac:dyDescent="0.25">
      <c r="A3386" s="14">
        <v>260000</v>
      </c>
      <c r="B3386" s="14" t="s">
        <v>19</v>
      </c>
      <c r="C3386" s="14" t="s">
        <v>2749</v>
      </c>
      <c r="D3386" s="14" t="s">
        <v>2746</v>
      </c>
      <c r="E3386" s="15" t="s">
        <v>27</v>
      </c>
      <c r="F3386" s="16"/>
      <c r="G3386" s="17" t="s">
        <v>2747</v>
      </c>
      <c r="H3386" s="17">
        <v>259920</v>
      </c>
    </row>
    <row r="3387" spans="1:8" x14ac:dyDescent="0.25">
      <c r="A3387" s="30">
        <v>463675</v>
      </c>
      <c r="B3387" s="30" t="s">
        <v>4891</v>
      </c>
      <c r="C3387" s="30" t="s">
        <v>5566</v>
      </c>
      <c r="D3387" s="72"/>
      <c r="E3387" s="72"/>
      <c r="F3387" s="78"/>
      <c r="G3387" s="72"/>
      <c r="H3387" s="72"/>
    </row>
    <row r="3388" spans="1:8" x14ac:dyDescent="0.25">
      <c r="A3388" s="14">
        <v>260200</v>
      </c>
      <c r="B3388" s="14" t="s">
        <v>19</v>
      </c>
      <c r="C3388" s="14" t="s">
        <v>2750</v>
      </c>
      <c r="D3388" s="14" t="s">
        <v>137</v>
      </c>
      <c r="E3388" s="15"/>
      <c r="F3388" s="16" t="s">
        <v>53</v>
      </c>
      <c r="G3388" s="17"/>
      <c r="H3388" s="17"/>
    </row>
    <row r="3389" spans="1:8" x14ac:dyDescent="0.25">
      <c r="A3389" s="14">
        <v>260300</v>
      </c>
      <c r="B3389" s="14" t="s">
        <v>19</v>
      </c>
      <c r="C3389" s="14" t="s">
        <v>2751</v>
      </c>
      <c r="D3389" s="14" t="s">
        <v>137</v>
      </c>
      <c r="E3389" s="15" t="s">
        <v>22</v>
      </c>
      <c r="F3389" s="16"/>
      <c r="G3389" s="17"/>
      <c r="H3389" s="17"/>
    </row>
    <row r="3390" spans="1:8" x14ac:dyDescent="0.25">
      <c r="A3390" s="14">
        <v>260400</v>
      </c>
      <c r="B3390" s="14" t="s">
        <v>19</v>
      </c>
      <c r="C3390" s="14" t="s">
        <v>2752</v>
      </c>
      <c r="D3390" s="14" t="s">
        <v>137</v>
      </c>
      <c r="E3390" s="15" t="s">
        <v>22</v>
      </c>
      <c r="F3390" s="16"/>
      <c r="G3390" s="17"/>
      <c r="H3390" s="17"/>
    </row>
    <row r="3391" spans="1:8" x14ac:dyDescent="0.25">
      <c r="A3391" s="14">
        <v>260495</v>
      </c>
      <c r="B3391" s="14" t="s">
        <v>19</v>
      </c>
      <c r="C3391" s="14" t="s">
        <v>2753</v>
      </c>
      <c r="D3391" s="14" t="s">
        <v>137</v>
      </c>
      <c r="E3391" s="15" t="s">
        <v>22</v>
      </c>
      <c r="F3391" s="16"/>
      <c r="G3391" s="17"/>
      <c r="H3391" s="17"/>
    </row>
    <row r="3392" spans="1:8" x14ac:dyDescent="0.25">
      <c r="A3392" s="14">
        <v>260500</v>
      </c>
      <c r="B3392" s="14" t="s">
        <v>55</v>
      </c>
      <c r="C3392" s="14" t="s">
        <v>2754</v>
      </c>
      <c r="D3392" s="14" t="s">
        <v>137</v>
      </c>
      <c r="E3392" s="15"/>
      <c r="F3392" s="16" t="s">
        <v>53</v>
      </c>
      <c r="G3392" s="17" t="s">
        <v>2753</v>
      </c>
      <c r="H3392" s="17">
        <v>260495</v>
      </c>
    </row>
    <row r="3393" spans="1:8" x14ac:dyDescent="0.25">
      <c r="A3393" s="14">
        <v>260600</v>
      </c>
      <c r="B3393" s="14" t="s">
        <v>55</v>
      </c>
      <c r="C3393" s="14" t="s">
        <v>2755</v>
      </c>
      <c r="D3393" s="14" t="s">
        <v>137</v>
      </c>
      <c r="E3393" s="15" t="s">
        <v>22</v>
      </c>
      <c r="F3393" s="16"/>
      <c r="G3393" s="17" t="s">
        <v>2753</v>
      </c>
      <c r="H3393" s="17">
        <v>260495</v>
      </c>
    </row>
    <row r="3394" spans="1:8" x14ac:dyDescent="0.25">
      <c r="A3394" s="14">
        <v>260900</v>
      </c>
      <c r="B3394" s="14" t="s">
        <v>19</v>
      </c>
      <c r="C3394" s="14" t="s">
        <v>2756</v>
      </c>
      <c r="D3394" s="14" t="s">
        <v>137</v>
      </c>
      <c r="E3394" s="15"/>
      <c r="F3394" s="16" t="s">
        <v>53</v>
      </c>
      <c r="G3394" s="17"/>
      <c r="H3394" s="17"/>
    </row>
    <row r="3395" spans="1:8" x14ac:dyDescent="0.25">
      <c r="A3395" s="14">
        <v>261100</v>
      </c>
      <c r="B3395" s="14" t="s">
        <v>19</v>
      </c>
      <c r="C3395" s="14" t="s">
        <v>2757</v>
      </c>
      <c r="D3395" s="14" t="s">
        <v>137</v>
      </c>
      <c r="E3395" s="15" t="s">
        <v>22</v>
      </c>
      <c r="F3395" s="16"/>
      <c r="G3395" s="17"/>
      <c r="H3395" s="17"/>
    </row>
    <row r="3396" spans="1:8" x14ac:dyDescent="0.25">
      <c r="A3396" s="14">
        <v>261200</v>
      </c>
      <c r="B3396" s="14" t="s">
        <v>19</v>
      </c>
      <c r="C3396" s="14" t="s">
        <v>2758</v>
      </c>
      <c r="D3396" s="14" t="s">
        <v>137</v>
      </c>
      <c r="E3396" s="15" t="s">
        <v>22</v>
      </c>
      <c r="F3396" s="16"/>
      <c r="G3396" s="17"/>
      <c r="H3396" s="17"/>
    </row>
    <row r="3397" spans="1:8" x14ac:dyDescent="0.25">
      <c r="A3397" s="18">
        <v>261250</v>
      </c>
      <c r="B3397" s="18" t="s">
        <v>66</v>
      </c>
      <c r="C3397" s="18" t="s">
        <v>2759</v>
      </c>
      <c r="D3397" s="18" t="s">
        <v>137</v>
      </c>
      <c r="E3397" s="19" t="s">
        <v>22</v>
      </c>
      <c r="F3397" s="20"/>
      <c r="G3397" s="21" t="s">
        <v>2758</v>
      </c>
      <c r="H3397" s="21">
        <v>261200</v>
      </c>
    </row>
    <row r="3398" spans="1:8" x14ac:dyDescent="0.25">
      <c r="A3398" s="14">
        <v>261400</v>
      </c>
      <c r="B3398" s="14" t="s">
        <v>19</v>
      </c>
      <c r="C3398" s="14" t="s">
        <v>2760</v>
      </c>
      <c r="D3398" s="14" t="s">
        <v>137</v>
      </c>
      <c r="E3398" s="15" t="s">
        <v>22</v>
      </c>
      <c r="F3398" s="16"/>
      <c r="G3398" s="17"/>
      <c r="H3398" s="17"/>
    </row>
    <row r="3399" spans="1:8" x14ac:dyDescent="0.25">
      <c r="A3399" s="14">
        <v>261450</v>
      </c>
      <c r="B3399" s="14" t="s">
        <v>19</v>
      </c>
      <c r="C3399" s="14" t="s">
        <v>2761</v>
      </c>
      <c r="D3399" s="14" t="s">
        <v>137</v>
      </c>
      <c r="E3399" s="15" t="s">
        <v>22</v>
      </c>
      <c r="F3399" s="16"/>
      <c r="G3399" s="17"/>
      <c r="H3399" s="17"/>
    </row>
    <row r="3400" spans="1:8" x14ac:dyDescent="0.25">
      <c r="A3400" s="14">
        <v>261500</v>
      </c>
      <c r="B3400" s="14" t="s">
        <v>19</v>
      </c>
      <c r="C3400" s="14" t="s">
        <v>2762</v>
      </c>
      <c r="D3400" s="14" t="s">
        <v>137</v>
      </c>
      <c r="E3400" s="15" t="s">
        <v>22</v>
      </c>
      <c r="F3400" s="16"/>
      <c r="G3400" s="17"/>
      <c r="H3400" s="17"/>
    </row>
    <row r="3401" spans="1:8" x14ac:dyDescent="0.25">
      <c r="A3401" s="14">
        <v>261600</v>
      </c>
      <c r="B3401" s="14" t="s">
        <v>19</v>
      </c>
      <c r="C3401" s="14" t="s">
        <v>2763</v>
      </c>
      <c r="D3401" s="14" t="s">
        <v>137</v>
      </c>
      <c r="E3401" s="15" t="s">
        <v>22</v>
      </c>
      <c r="F3401" s="16"/>
      <c r="G3401" s="17"/>
      <c r="H3401" s="17"/>
    </row>
    <row r="3402" spans="1:8" x14ac:dyDescent="0.25">
      <c r="A3402" s="14">
        <v>261630</v>
      </c>
      <c r="B3402" s="14" t="s">
        <v>55</v>
      </c>
      <c r="C3402" s="14" t="s">
        <v>2764</v>
      </c>
      <c r="D3402" s="14" t="s">
        <v>137</v>
      </c>
      <c r="E3402" s="15" t="s">
        <v>22</v>
      </c>
      <c r="F3402" s="16"/>
      <c r="G3402" s="17" t="s">
        <v>2763</v>
      </c>
      <c r="H3402" s="17">
        <v>261600</v>
      </c>
    </row>
    <row r="3403" spans="1:8" x14ac:dyDescent="0.25">
      <c r="A3403" s="14">
        <v>261660</v>
      </c>
      <c r="B3403" s="14" t="s">
        <v>55</v>
      </c>
      <c r="C3403" s="14" t="s">
        <v>2765</v>
      </c>
      <c r="D3403" s="14" t="s">
        <v>137</v>
      </c>
      <c r="E3403" s="15"/>
      <c r="F3403" s="16" t="s">
        <v>53</v>
      </c>
      <c r="G3403" s="17" t="s">
        <v>2763</v>
      </c>
      <c r="H3403" s="17">
        <v>261600</v>
      </c>
    </row>
    <row r="3404" spans="1:8" x14ac:dyDescent="0.25">
      <c r="A3404" s="14">
        <v>261700</v>
      </c>
      <c r="B3404" s="14" t="s">
        <v>19</v>
      </c>
      <c r="C3404" s="14" t="s">
        <v>2766</v>
      </c>
      <c r="D3404" s="14" t="s">
        <v>137</v>
      </c>
      <c r="E3404" s="15" t="s">
        <v>22</v>
      </c>
      <c r="F3404" s="16"/>
      <c r="G3404" s="17"/>
      <c r="H3404" s="17"/>
    </row>
    <row r="3405" spans="1:8" x14ac:dyDescent="0.25">
      <c r="A3405" s="14">
        <v>261900</v>
      </c>
      <c r="B3405" s="14" t="s">
        <v>19</v>
      </c>
      <c r="C3405" s="14" t="s">
        <v>2767</v>
      </c>
      <c r="D3405" s="14" t="s">
        <v>137</v>
      </c>
      <c r="E3405" s="15" t="s">
        <v>22</v>
      </c>
      <c r="F3405" s="16"/>
      <c r="G3405" s="17"/>
      <c r="H3405" s="17"/>
    </row>
    <row r="3406" spans="1:8" x14ac:dyDescent="0.25">
      <c r="A3406" s="14">
        <v>262000</v>
      </c>
      <c r="B3406" s="14" t="s">
        <v>19</v>
      </c>
      <c r="C3406" s="14" t="s">
        <v>2768</v>
      </c>
      <c r="D3406" s="14" t="s">
        <v>137</v>
      </c>
      <c r="E3406" s="15" t="s">
        <v>22</v>
      </c>
      <c r="F3406" s="16"/>
      <c r="G3406" s="17"/>
      <c r="H3406" s="17"/>
    </row>
    <row r="3407" spans="1:8" x14ac:dyDescent="0.25">
      <c r="A3407" s="18">
        <v>262050</v>
      </c>
      <c r="B3407" s="18" t="s">
        <v>66</v>
      </c>
      <c r="C3407" s="18" t="s">
        <v>2769</v>
      </c>
      <c r="D3407" s="18" t="s">
        <v>137</v>
      </c>
      <c r="E3407" s="19" t="s">
        <v>22</v>
      </c>
      <c r="F3407" s="20"/>
      <c r="G3407" s="21" t="s">
        <v>2768</v>
      </c>
      <c r="H3407" s="21">
        <v>262000</v>
      </c>
    </row>
    <row r="3408" spans="1:8" x14ac:dyDescent="0.25">
      <c r="A3408" s="14">
        <v>262100</v>
      </c>
      <c r="B3408" s="14" t="s">
        <v>19</v>
      </c>
      <c r="C3408" s="14" t="s">
        <v>2770</v>
      </c>
      <c r="D3408" s="14" t="s">
        <v>137</v>
      </c>
      <c r="E3408" s="15"/>
      <c r="F3408" s="16" t="s">
        <v>53</v>
      </c>
      <c r="G3408" s="17"/>
      <c r="H3408" s="17"/>
    </row>
    <row r="3409" spans="1:8" x14ac:dyDescent="0.25">
      <c r="A3409" s="14">
        <v>262200</v>
      </c>
      <c r="B3409" s="14" t="s">
        <v>19</v>
      </c>
      <c r="C3409" s="14" t="s">
        <v>2771</v>
      </c>
      <c r="D3409" s="14" t="s">
        <v>137</v>
      </c>
      <c r="E3409" s="15" t="s">
        <v>22</v>
      </c>
      <c r="F3409" s="16"/>
      <c r="G3409" s="17"/>
      <c r="H3409" s="17"/>
    </row>
    <row r="3410" spans="1:8" x14ac:dyDescent="0.25">
      <c r="A3410" s="30">
        <v>463676</v>
      </c>
      <c r="B3410" s="30" t="s">
        <v>4891</v>
      </c>
      <c r="C3410" s="30" t="s">
        <v>5567</v>
      </c>
      <c r="D3410" s="72"/>
      <c r="E3410" s="72"/>
      <c r="F3410" s="78"/>
      <c r="G3410" s="72"/>
      <c r="H3410" s="72"/>
    </row>
    <row r="3411" spans="1:8" x14ac:dyDescent="0.25">
      <c r="A3411" s="14">
        <v>262230</v>
      </c>
      <c r="B3411" s="14" t="s">
        <v>19</v>
      </c>
      <c r="C3411" s="14" t="s">
        <v>2772</v>
      </c>
      <c r="D3411" s="14" t="s">
        <v>2773</v>
      </c>
      <c r="E3411" s="15" t="s">
        <v>27</v>
      </c>
      <c r="F3411" s="16"/>
      <c r="G3411" s="17"/>
      <c r="H3411" s="17"/>
    </row>
    <row r="3412" spans="1:8" x14ac:dyDescent="0.25">
      <c r="A3412" s="30">
        <v>463677</v>
      </c>
      <c r="B3412" s="30" t="s">
        <v>4891</v>
      </c>
      <c r="C3412" s="30" t="s">
        <v>5568</v>
      </c>
      <c r="D3412" s="72"/>
      <c r="E3412" s="72"/>
      <c r="F3412" s="78"/>
      <c r="G3412" s="72"/>
      <c r="H3412" s="72"/>
    </row>
    <row r="3413" spans="1:8" x14ac:dyDescent="0.25">
      <c r="A3413" s="14">
        <v>262240</v>
      </c>
      <c r="B3413" s="14" t="s">
        <v>19</v>
      </c>
      <c r="C3413" s="14" t="s">
        <v>2774</v>
      </c>
      <c r="D3413" s="14" t="s">
        <v>76</v>
      </c>
      <c r="E3413" s="15" t="s">
        <v>24</v>
      </c>
      <c r="F3413" s="16"/>
      <c r="G3413" s="17"/>
      <c r="H3413" s="17"/>
    </row>
    <row r="3414" spans="1:8" x14ac:dyDescent="0.25">
      <c r="A3414" s="14">
        <v>262250</v>
      </c>
      <c r="B3414" s="14" t="s">
        <v>19</v>
      </c>
      <c r="C3414" s="14" t="s">
        <v>2775</v>
      </c>
      <c r="D3414" s="14" t="s">
        <v>76</v>
      </c>
      <c r="E3414" s="15" t="s">
        <v>24</v>
      </c>
      <c r="F3414" s="16"/>
      <c r="G3414" s="17"/>
      <c r="H3414" s="17"/>
    </row>
    <row r="3415" spans="1:8" x14ac:dyDescent="0.25">
      <c r="A3415" s="30">
        <v>463678</v>
      </c>
      <c r="B3415" s="30" t="s">
        <v>4891</v>
      </c>
      <c r="C3415" s="30" t="s">
        <v>5569</v>
      </c>
      <c r="D3415" s="72"/>
      <c r="E3415" s="72"/>
      <c r="F3415" s="78"/>
      <c r="G3415" s="72"/>
      <c r="H3415" s="72"/>
    </row>
    <row r="3416" spans="1:8" x14ac:dyDescent="0.25">
      <c r="A3416" s="14">
        <v>262300</v>
      </c>
      <c r="B3416" s="14" t="s">
        <v>19</v>
      </c>
      <c r="C3416" s="14" t="s">
        <v>2776</v>
      </c>
      <c r="D3416" s="14" t="s">
        <v>450</v>
      </c>
      <c r="E3416" s="15" t="s">
        <v>107</v>
      </c>
      <c r="F3416" s="16"/>
      <c r="G3416" s="17"/>
      <c r="H3416" s="17"/>
    </row>
    <row r="3417" spans="1:8" x14ac:dyDescent="0.25">
      <c r="A3417" s="30">
        <v>463679</v>
      </c>
      <c r="B3417" s="30" t="s">
        <v>4891</v>
      </c>
      <c r="C3417" s="30" t="s">
        <v>5570</v>
      </c>
      <c r="D3417" s="72"/>
      <c r="E3417" s="72"/>
      <c r="F3417" s="78"/>
      <c r="G3417" s="72"/>
      <c r="H3417" s="72"/>
    </row>
    <row r="3418" spans="1:8" x14ac:dyDescent="0.25">
      <c r="A3418" s="30">
        <v>463680</v>
      </c>
      <c r="B3418" s="30" t="s">
        <v>4891</v>
      </c>
      <c r="C3418" s="30" t="s">
        <v>5571</v>
      </c>
      <c r="D3418" s="72"/>
      <c r="E3418" s="72"/>
      <c r="F3418" s="78"/>
      <c r="G3418" s="72"/>
      <c r="H3418" s="72"/>
    </row>
    <row r="3419" spans="1:8" x14ac:dyDescent="0.25">
      <c r="A3419" s="14">
        <v>262330</v>
      </c>
      <c r="B3419" s="14" t="s">
        <v>19</v>
      </c>
      <c r="C3419" s="14" t="s">
        <v>2777</v>
      </c>
      <c r="D3419" s="14" t="s">
        <v>137</v>
      </c>
      <c r="E3419" s="15"/>
      <c r="F3419" s="16" t="s">
        <v>53</v>
      </c>
      <c r="G3419" s="17"/>
      <c r="H3419" s="17"/>
    </row>
    <row r="3420" spans="1:8" x14ac:dyDescent="0.25">
      <c r="A3420" s="18">
        <v>262400</v>
      </c>
      <c r="B3420" s="18" t="s">
        <v>66</v>
      </c>
      <c r="C3420" s="18" t="s">
        <v>2778</v>
      </c>
      <c r="D3420" s="18" t="s">
        <v>137</v>
      </c>
      <c r="E3420" s="19"/>
      <c r="F3420" s="20" t="s">
        <v>53</v>
      </c>
      <c r="G3420" s="21" t="s">
        <v>2777</v>
      </c>
      <c r="H3420" s="21">
        <v>262330</v>
      </c>
    </row>
    <row r="3421" spans="1:8" s="22" customFormat="1" x14ac:dyDescent="0.25">
      <c r="A3421" s="14">
        <v>262500</v>
      </c>
      <c r="B3421" s="14" t="s">
        <v>19</v>
      </c>
      <c r="C3421" s="14" t="s">
        <v>2779</v>
      </c>
      <c r="D3421" s="14" t="s">
        <v>137</v>
      </c>
      <c r="E3421" s="15" t="s">
        <v>22</v>
      </c>
      <c r="F3421" s="16"/>
      <c r="G3421" s="17"/>
      <c r="H3421" s="17"/>
    </row>
    <row r="3422" spans="1:8" x14ac:dyDescent="0.25">
      <c r="A3422" s="14">
        <v>262600</v>
      </c>
      <c r="B3422" s="14" t="s">
        <v>19</v>
      </c>
      <c r="C3422" s="14" t="s">
        <v>2780</v>
      </c>
      <c r="D3422" s="14" t="s">
        <v>137</v>
      </c>
      <c r="E3422" s="15"/>
      <c r="F3422" s="16" t="s">
        <v>53</v>
      </c>
      <c r="G3422" s="17"/>
      <c r="H3422" s="17"/>
    </row>
    <row r="3423" spans="1:8" x14ac:dyDescent="0.25">
      <c r="A3423" s="14">
        <v>262700</v>
      </c>
      <c r="B3423" s="14" t="s">
        <v>19</v>
      </c>
      <c r="C3423" s="14" t="s">
        <v>2781</v>
      </c>
      <c r="D3423" s="14" t="s">
        <v>137</v>
      </c>
      <c r="E3423" s="15"/>
      <c r="F3423" s="16" t="s">
        <v>53</v>
      </c>
      <c r="G3423" s="17"/>
      <c r="H3423" s="17"/>
    </row>
    <row r="3424" spans="1:8" x14ac:dyDescent="0.25">
      <c r="A3424" s="14">
        <v>262900</v>
      </c>
      <c r="B3424" s="14" t="s">
        <v>19</v>
      </c>
      <c r="C3424" s="14" t="s">
        <v>2782</v>
      </c>
      <c r="D3424" s="14" t="s">
        <v>137</v>
      </c>
      <c r="E3424" s="15" t="s">
        <v>22</v>
      </c>
      <c r="F3424" s="16"/>
      <c r="G3424" s="17"/>
      <c r="H3424" s="17"/>
    </row>
    <row r="3425" spans="1:8" x14ac:dyDescent="0.25">
      <c r="A3425" s="14">
        <v>263000</v>
      </c>
      <c r="B3425" s="14" t="s">
        <v>19</v>
      </c>
      <c r="C3425" s="14" t="s">
        <v>2783</v>
      </c>
      <c r="D3425" s="14" t="s">
        <v>137</v>
      </c>
      <c r="E3425" s="15" t="s">
        <v>22</v>
      </c>
      <c r="F3425" s="16"/>
      <c r="G3425" s="17"/>
      <c r="H3425" s="17"/>
    </row>
    <row r="3426" spans="1:8" x14ac:dyDescent="0.25">
      <c r="A3426" s="30">
        <v>463681</v>
      </c>
      <c r="B3426" s="30" t="s">
        <v>4891</v>
      </c>
      <c r="C3426" s="30" t="s">
        <v>5572</v>
      </c>
      <c r="D3426" s="72"/>
      <c r="E3426" s="72"/>
      <c r="F3426" s="78"/>
      <c r="G3426" s="72"/>
      <c r="H3426" s="72"/>
    </row>
    <row r="3427" spans="1:8" x14ac:dyDescent="0.25">
      <c r="A3427" s="14">
        <v>263100</v>
      </c>
      <c r="B3427" s="14" t="s">
        <v>19</v>
      </c>
      <c r="C3427" s="14" t="s">
        <v>2784</v>
      </c>
      <c r="D3427" s="14" t="s">
        <v>137</v>
      </c>
      <c r="E3427" s="15" t="s">
        <v>22</v>
      </c>
      <c r="F3427" s="16"/>
      <c r="G3427" s="17"/>
      <c r="H3427" s="17"/>
    </row>
    <row r="3428" spans="1:8" x14ac:dyDescent="0.25">
      <c r="A3428" s="14">
        <v>263200</v>
      </c>
      <c r="B3428" s="14" t="s">
        <v>19</v>
      </c>
      <c r="C3428" s="14" t="s">
        <v>2785</v>
      </c>
      <c r="D3428" s="14" t="s">
        <v>137</v>
      </c>
      <c r="E3428" s="15" t="s">
        <v>22</v>
      </c>
      <c r="F3428" s="16"/>
      <c r="G3428" s="17"/>
      <c r="H3428" s="17"/>
    </row>
    <row r="3429" spans="1:8" x14ac:dyDescent="0.25">
      <c r="A3429" s="30">
        <v>463682</v>
      </c>
      <c r="B3429" s="30" t="s">
        <v>4891</v>
      </c>
      <c r="C3429" s="30" t="s">
        <v>5573</v>
      </c>
      <c r="D3429" s="72"/>
      <c r="E3429" s="72"/>
      <c r="F3429" s="78"/>
      <c r="G3429" s="72"/>
      <c r="H3429" s="72"/>
    </row>
    <row r="3430" spans="1:8" x14ac:dyDescent="0.25">
      <c r="A3430" s="14">
        <v>263300</v>
      </c>
      <c r="B3430" s="14" t="s">
        <v>19</v>
      </c>
      <c r="C3430" s="14" t="s">
        <v>2786</v>
      </c>
      <c r="D3430" s="14" t="s">
        <v>76</v>
      </c>
      <c r="E3430" s="15" t="s">
        <v>22</v>
      </c>
      <c r="F3430" s="16"/>
      <c r="G3430" s="17"/>
      <c r="H3430" s="17"/>
    </row>
    <row r="3431" spans="1:8" x14ac:dyDescent="0.25">
      <c r="A3431" s="14">
        <v>263400</v>
      </c>
      <c r="B3431" s="14" t="s">
        <v>19</v>
      </c>
      <c r="C3431" s="14" t="s">
        <v>2787</v>
      </c>
      <c r="D3431" s="14" t="s">
        <v>76</v>
      </c>
      <c r="E3431" s="15" t="s">
        <v>22</v>
      </c>
      <c r="F3431" s="16"/>
      <c r="G3431" s="17"/>
      <c r="H3431" s="17"/>
    </row>
    <row r="3432" spans="1:8" x14ac:dyDescent="0.25">
      <c r="A3432" s="35">
        <v>464304</v>
      </c>
      <c r="B3432" s="35" t="s">
        <v>4891</v>
      </c>
      <c r="C3432" s="35" t="s">
        <v>2789</v>
      </c>
      <c r="D3432" s="72"/>
      <c r="E3432" s="72"/>
      <c r="F3432" s="78"/>
      <c r="G3432" s="72"/>
      <c r="H3432" s="72"/>
    </row>
    <row r="3433" spans="1:8" x14ac:dyDescent="0.25">
      <c r="A3433" s="30">
        <v>463683</v>
      </c>
      <c r="B3433" s="30" t="s">
        <v>4891</v>
      </c>
      <c r="C3433" s="30" t="s">
        <v>5574</v>
      </c>
      <c r="D3433" s="72"/>
      <c r="E3433" s="72"/>
      <c r="F3433" s="78"/>
      <c r="G3433" s="72"/>
      <c r="H3433" s="72"/>
    </row>
    <row r="3434" spans="1:8" x14ac:dyDescent="0.25">
      <c r="A3434" s="14">
        <v>263550</v>
      </c>
      <c r="B3434" s="14" t="s">
        <v>19</v>
      </c>
      <c r="C3434" s="14" t="s">
        <v>2788</v>
      </c>
      <c r="D3434" s="14" t="s">
        <v>2789</v>
      </c>
      <c r="E3434" s="15" t="s">
        <v>27</v>
      </c>
      <c r="F3434" s="16"/>
      <c r="G3434" s="17"/>
      <c r="H3434" s="17"/>
    </row>
    <row r="3435" spans="1:8" x14ac:dyDescent="0.25">
      <c r="A3435" s="30">
        <v>463684</v>
      </c>
      <c r="B3435" s="30" t="s">
        <v>4891</v>
      </c>
      <c r="C3435" s="30" t="s">
        <v>5575</v>
      </c>
      <c r="D3435" s="72"/>
      <c r="E3435" s="72"/>
      <c r="F3435" s="78"/>
      <c r="G3435" s="72"/>
      <c r="H3435" s="72"/>
    </row>
    <row r="3436" spans="1:8" x14ac:dyDescent="0.25">
      <c r="A3436" s="14">
        <v>263600</v>
      </c>
      <c r="B3436" s="14" t="s">
        <v>19</v>
      </c>
      <c r="C3436" s="14" t="s">
        <v>2790</v>
      </c>
      <c r="D3436" s="14" t="s">
        <v>120</v>
      </c>
      <c r="E3436" s="15" t="s">
        <v>22</v>
      </c>
      <c r="F3436" s="16"/>
      <c r="G3436" s="17"/>
      <c r="H3436" s="17"/>
    </row>
    <row r="3437" spans="1:8" x14ac:dyDescent="0.25">
      <c r="A3437" s="30">
        <v>463685</v>
      </c>
      <c r="B3437" s="30" t="s">
        <v>4891</v>
      </c>
      <c r="C3437" s="30" t="s">
        <v>5576</v>
      </c>
      <c r="D3437" s="72"/>
      <c r="E3437" s="72"/>
      <c r="F3437" s="78"/>
      <c r="G3437" s="72"/>
      <c r="H3437" s="72"/>
    </row>
    <row r="3438" spans="1:8" x14ac:dyDescent="0.25">
      <c r="A3438" s="30">
        <v>463686</v>
      </c>
      <c r="B3438" s="30" t="s">
        <v>4891</v>
      </c>
      <c r="C3438" s="30" t="s">
        <v>5577</v>
      </c>
      <c r="D3438" s="72"/>
      <c r="E3438" s="72"/>
      <c r="F3438" s="78"/>
      <c r="G3438" s="72"/>
      <c r="H3438" s="72"/>
    </row>
    <row r="3439" spans="1:8" x14ac:dyDescent="0.25">
      <c r="A3439" s="14">
        <v>263700</v>
      </c>
      <c r="B3439" s="14" t="s">
        <v>19</v>
      </c>
      <c r="C3439" s="14" t="s">
        <v>2791</v>
      </c>
      <c r="D3439" s="14" t="s">
        <v>383</v>
      </c>
      <c r="E3439" s="15" t="s">
        <v>22</v>
      </c>
      <c r="F3439" s="16"/>
      <c r="G3439" s="17"/>
      <c r="H3439" s="17"/>
    </row>
    <row r="3440" spans="1:8" x14ac:dyDescent="0.25">
      <c r="A3440" s="30">
        <v>463687</v>
      </c>
      <c r="B3440" s="30" t="s">
        <v>4891</v>
      </c>
      <c r="C3440" s="30" t="s">
        <v>5578</v>
      </c>
      <c r="D3440" s="72"/>
      <c r="E3440" s="72"/>
      <c r="F3440" s="78"/>
      <c r="G3440" s="72"/>
      <c r="H3440" s="72"/>
    </row>
    <row r="3441" spans="1:8" x14ac:dyDescent="0.25">
      <c r="A3441" s="14">
        <v>263800</v>
      </c>
      <c r="B3441" s="14" t="s">
        <v>19</v>
      </c>
      <c r="C3441" s="14" t="s">
        <v>2792</v>
      </c>
      <c r="D3441" s="14" t="s">
        <v>383</v>
      </c>
      <c r="E3441" s="15" t="s">
        <v>22</v>
      </c>
      <c r="F3441" s="16"/>
      <c r="G3441" s="17" t="s">
        <v>2793</v>
      </c>
      <c r="H3441" s="17">
        <v>264000</v>
      </c>
    </row>
    <row r="3442" spans="1:8" x14ac:dyDescent="0.25">
      <c r="A3442" s="14">
        <v>264000</v>
      </c>
      <c r="B3442" s="14" t="s">
        <v>63</v>
      </c>
      <c r="C3442" s="14" t="s">
        <v>2793</v>
      </c>
      <c r="D3442" s="14" t="s">
        <v>383</v>
      </c>
      <c r="E3442" s="15" t="s">
        <v>2795</v>
      </c>
      <c r="F3442" s="16"/>
      <c r="G3442" s="17"/>
      <c r="H3442" s="17"/>
    </row>
    <row r="3443" spans="1:8" x14ac:dyDescent="0.25">
      <c r="A3443" s="14">
        <v>263900</v>
      </c>
      <c r="B3443" s="14" t="s">
        <v>19</v>
      </c>
      <c r="C3443" s="14" t="s">
        <v>2794</v>
      </c>
      <c r="D3443" s="14" t="s">
        <v>383</v>
      </c>
      <c r="E3443" s="15" t="s">
        <v>22</v>
      </c>
      <c r="F3443" s="16"/>
      <c r="G3443" s="17" t="s">
        <v>2793</v>
      </c>
      <c r="H3443" s="17">
        <v>264000</v>
      </c>
    </row>
    <row r="3444" spans="1:8" x14ac:dyDescent="0.25">
      <c r="A3444" s="30">
        <v>463688</v>
      </c>
      <c r="B3444" s="30" t="s">
        <v>4891</v>
      </c>
      <c r="C3444" s="30" t="s">
        <v>5579</v>
      </c>
      <c r="D3444" s="72"/>
      <c r="E3444" s="72"/>
      <c r="F3444" s="78"/>
      <c r="G3444" s="72"/>
      <c r="H3444" s="72"/>
    </row>
    <row r="3445" spans="1:8" x14ac:dyDescent="0.25">
      <c r="A3445" s="14">
        <v>264095</v>
      </c>
      <c r="B3445" s="14" t="s">
        <v>19</v>
      </c>
      <c r="C3445" s="14" t="s">
        <v>2796</v>
      </c>
      <c r="D3445" s="14" t="s">
        <v>1272</v>
      </c>
      <c r="E3445" s="15" t="s">
        <v>2797</v>
      </c>
      <c r="F3445" s="16"/>
      <c r="G3445" s="17"/>
      <c r="H3445" s="17"/>
    </row>
    <row r="3446" spans="1:8" x14ac:dyDescent="0.25">
      <c r="A3446" s="14">
        <v>264099</v>
      </c>
      <c r="B3446" s="14" t="s">
        <v>55</v>
      </c>
      <c r="C3446" s="14" t="s">
        <v>2798</v>
      </c>
      <c r="D3446" s="14" t="s">
        <v>1272</v>
      </c>
      <c r="E3446" s="15" t="s">
        <v>22</v>
      </c>
      <c r="F3446" s="16"/>
      <c r="G3446" s="17" t="s">
        <v>2796</v>
      </c>
      <c r="H3446" s="17">
        <v>264095</v>
      </c>
    </row>
    <row r="3447" spans="1:8" x14ac:dyDescent="0.25">
      <c r="A3447" s="14">
        <v>264200</v>
      </c>
      <c r="B3447" s="14" t="s">
        <v>55</v>
      </c>
      <c r="C3447" s="14" t="s">
        <v>2799</v>
      </c>
      <c r="D3447" s="14" t="s">
        <v>1272</v>
      </c>
      <c r="E3447" s="15" t="s">
        <v>22</v>
      </c>
      <c r="F3447" s="16"/>
      <c r="G3447" s="17" t="s">
        <v>2796</v>
      </c>
      <c r="H3447" s="17">
        <v>264095</v>
      </c>
    </row>
    <row r="3448" spans="1:8" x14ac:dyDescent="0.25">
      <c r="A3448" s="14">
        <v>264300</v>
      </c>
      <c r="B3448" s="14" t="s">
        <v>55</v>
      </c>
      <c r="C3448" s="14" t="s">
        <v>2800</v>
      </c>
      <c r="D3448" s="14" t="s">
        <v>1272</v>
      </c>
      <c r="E3448" s="15" t="s">
        <v>107</v>
      </c>
      <c r="F3448" s="16"/>
      <c r="G3448" s="17" t="s">
        <v>2796</v>
      </c>
      <c r="H3448" s="17">
        <v>264095</v>
      </c>
    </row>
    <row r="3449" spans="1:8" x14ac:dyDescent="0.25">
      <c r="A3449" s="35">
        <v>464305</v>
      </c>
      <c r="B3449" s="35" t="s">
        <v>4891</v>
      </c>
      <c r="C3449" s="35" t="s">
        <v>1272</v>
      </c>
      <c r="D3449" s="72"/>
      <c r="E3449" s="72"/>
      <c r="F3449" s="78"/>
      <c r="G3449" s="72"/>
      <c r="H3449" s="72"/>
    </row>
    <row r="3450" spans="1:8" x14ac:dyDescent="0.25">
      <c r="A3450" s="35">
        <v>464306</v>
      </c>
      <c r="B3450" s="35" t="s">
        <v>4891</v>
      </c>
      <c r="C3450" s="35" t="s">
        <v>798</v>
      </c>
      <c r="D3450" s="72"/>
      <c r="E3450" s="72"/>
      <c r="F3450" s="78"/>
      <c r="G3450" s="72"/>
      <c r="H3450" s="72"/>
    </row>
    <row r="3451" spans="1:8" x14ac:dyDescent="0.25">
      <c r="A3451" s="30">
        <v>463689</v>
      </c>
      <c r="B3451" s="30" t="s">
        <v>4891</v>
      </c>
      <c r="C3451" s="30" t="s">
        <v>5580</v>
      </c>
      <c r="D3451" s="72"/>
      <c r="E3451" s="72"/>
      <c r="F3451" s="78"/>
      <c r="G3451" s="72"/>
      <c r="H3451" s="72"/>
    </row>
    <row r="3452" spans="1:8" x14ac:dyDescent="0.25">
      <c r="A3452" s="14">
        <v>264800</v>
      </c>
      <c r="B3452" s="14" t="s">
        <v>19</v>
      </c>
      <c r="C3452" s="14" t="s">
        <v>2801</v>
      </c>
      <c r="D3452" s="14" t="s">
        <v>798</v>
      </c>
      <c r="E3452" s="15" t="s">
        <v>27</v>
      </c>
      <c r="F3452" s="16"/>
      <c r="G3452" s="17"/>
      <c r="H3452" s="17"/>
    </row>
    <row r="3453" spans="1:8" x14ac:dyDescent="0.25">
      <c r="A3453" s="14">
        <v>264900</v>
      </c>
      <c r="B3453" s="14" t="s">
        <v>19</v>
      </c>
      <c r="C3453" s="14" t="s">
        <v>2802</v>
      </c>
      <c r="D3453" s="14" t="s">
        <v>798</v>
      </c>
      <c r="E3453" s="15" t="s">
        <v>24</v>
      </c>
      <c r="F3453" s="16"/>
      <c r="G3453" s="17"/>
      <c r="H3453" s="17"/>
    </row>
    <row r="3454" spans="1:8" x14ac:dyDescent="0.25">
      <c r="A3454" s="30">
        <v>463690</v>
      </c>
      <c r="B3454" s="30" t="s">
        <v>4891</v>
      </c>
      <c r="C3454" s="30" t="s">
        <v>5581</v>
      </c>
      <c r="D3454" s="72"/>
      <c r="E3454" s="72"/>
      <c r="F3454" s="78"/>
      <c r="G3454" s="72"/>
      <c r="H3454" s="72"/>
    </row>
    <row r="3455" spans="1:8" x14ac:dyDescent="0.25">
      <c r="A3455" s="14">
        <v>264950</v>
      </c>
      <c r="B3455" s="14" t="s">
        <v>19</v>
      </c>
      <c r="C3455" s="14" t="s">
        <v>2803</v>
      </c>
      <c r="D3455" s="14" t="s">
        <v>76</v>
      </c>
      <c r="E3455" s="15" t="s">
        <v>27</v>
      </c>
      <c r="F3455" s="16"/>
      <c r="G3455" s="17"/>
      <c r="H3455" s="17"/>
    </row>
    <row r="3456" spans="1:8" x14ac:dyDescent="0.25">
      <c r="A3456" s="14">
        <v>265000</v>
      </c>
      <c r="B3456" s="14" t="s">
        <v>19</v>
      </c>
      <c r="C3456" s="14" t="s">
        <v>2804</v>
      </c>
      <c r="D3456" s="14" t="s">
        <v>76</v>
      </c>
      <c r="E3456" s="15" t="s">
        <v>27</v>
      </c>
      <c r="F3456" s="16"/>
      <c r="G3456" s="17"/>
      <c r="H3456" s="17"/>
    </row>
    <row r="3457" spans="1:8" x14ac:dyDescent="0.25">
      <c r="A3457" s="30">
        <v>463691</v>
      </c>
      <c r="B3457" s="30" t="s">
        <v>4891</v>
      </c>
      <c r="C3457" s="30" t="s">
        <v>5582</v>
      </c>
      <c r="D3457" s="72"/>
      <c r="E3457" s="72"/>
      <c r="F3457" s="78"/>
      <c r="G3457" s="72"/>
      <c r="H3457" s="72"/>
    </row>
    <row r="3458" spans="1:8" x14ac:dyDescent="0.25">
      <c r="A3458" s="14">
        <v>265100</v>
      </c>
      <c r="B3458" s="14" t="s">
        <v>19</v>
      </c>
      <c r="C3458" s="14" t="s">
        <v>2805</v>
      </c>
      <c r="D3458" s="14" t="s">
        <v>123</v>
      </c>
      <c r="E3458" s="15" t="s">
        <v>22</v>
      </c>
      <c r="F3458" s="16"/>
      <c r="G3458" s="17"/>
      <c r="H3458" s="17"/>
    </row>
    <row r="3459" spans="1:8" x14ac:dyDescent="0.25">
      <c r="A3459" s="30">
        <v>463692</v>
      </c>
      <c r="B3459" s="30" t="s">
        <v>4891</v>
      </c>
      <c r="C3459" s="30" t="s">
        <v>5583</v>
      </c>
      <c r="D3459" s="72"/>
      <c r="E3459" s="72"/>
      <c r="F3459" s="78"/>
      <c r="G3459" s="72"/>
      <c r="H3459" s="72"/>
    </row>
    <row r="3460" spans="1:8" x14ac:dyDescent="0.25">
      <c r="A3460" s="30">
        <v>463693</v>
      </c>
      <c r="B3460" s="30" t="s">
        <v>4891</v>
      </c>
      <c r="C3460" s="30" t="s">
        <v>5584</v>
      </c>
      <c r="D3460" s="72"/>
      <c r="E3460" s="72"/>
      <c r="F3460" s="78"/>
      <c r="G3460" s="72"/>
      <c r="H3460" s="72"/>
    </row>
    <row r="3461" spans="1:8" x14ac:dyDescent="0.25">
      <c r="A3461" s="14">
        <v>265150</v>
      </c>
      <c r="B3461" s="14" t="s">
        <v>19</v>
      </c>
      <c r="C3461" s="14" t="s">
        <v>2806</v>
      </c>
      <c r="D3461" s="14" t="s">
        <v>129</v>
      </c>
      <c r="E3461" s="15" t="s">
        <v>27</v>
      </c>
      <c r="F3461" s="16"/>
      <c r="G3461" s="17"/>
      <c r="H3461" s="17"/>
    </row>
    <row r="3462" spans="1:8" x14ac:dyDescent="0.25">
      <c r="A3462" s="14">
        <v>265200</v>
      </c>
      <c r="B3462" s="14" t="s">
        <v>19</v>
      </c>
      <c r="C3462" s="14" t="s">
        <v>2807</v>
      </c>
      <c r="D3462" s="14" t="s">
        <v>129</v>
      </c>
      <c r="E3462" s="15" t="s">
        <v>107</v>
      </c>
      <c r="F3462" s="16"/>
      <c r="G3462" s="17"/>
      <c r="H3462" s="17"/>
    </row>
    <row r="3463" spans="1:8" x14ac:dyDescent="0.25">
      <c r="A3463" s="14">
        <v>265300</v>
      </c>
      <c r="B3463" s="14" t="s">
        <v>19</v>
      </c>
      <c r="C3463" s="14" t="s">
        <v>2808</v>
      </c>
      <c r="D3463" s="14" t="s">
        <v>129</v>
      </c>
      <c r="E3463" s="15" t="s">
        <v>22</v>
      </c>
      <c r="F3463" s="16"/>
      <c r="G3463" s="17"/>
      <c r="H3463" s="17"/>
    </row>
    <row r="3464" spans="1:8" x14ac:dyDescent="0.25">
      <c r="A3464" s="14">
        <v>265450</v>
      </c>
      <c r="B3464" s="14" t="s">
        <v>63</v>
      </c>
      <c r="C3464" s="14" t="s">
        <v>2810</v>
      </c>
      <c r="D3464" s="14" t="s">
        <v>129</v>
      </c>
      <c r="E3464" s="15" t="s">
        <v>107</v>
      </c>
      <c r="F3464" s="16"/>
      <c r="G3464" s="17"/>
      <c r="H3464" s="17"/>
    </row>
    <row r="3465" spans="1:8" x14ac:dyDescent="0.25">
      <c r="A3465" s="14">
        <v>265400</v>
      </c>
      <c r="B3465" s="14" t="s">
        <v>19</v>
      </c>
      <c r="C3465" s="14" t="s">
        <v>2809</v>
      </c>
      <c r="D3465" s="14" t="s">
        <v>129</v>
      </c>
      <c r="E3465" s="15" t="s">
        <v>107</v>
      </c>
      <c r="F3465" s="16"/>
      <c r="G3465" s="17" t="s">
        <v>2810</v>
      </c>
      <c r="H3465" s="17">
        <v>265450</v>
      </c>
    </row>
    <row r="3466" spans="1:8" x14ac:dyDescent="0.25">
      <c r="A3466" s="14">
        <v>265500</v>
      </c>
      <c r="B3466" s="14" t="s">
        <v>19</v>
      </c>
      <c r="C3466" s="14" t="s">
        <v>2811</v>
      </c>
      <c r="D3466" s="14" t="s">
        <v>129</v>
      </c>
      <c r="E3466" s="15" t="s">
        <v>107</v>
      </c>
      <c r="F3466" s="16"/>
      <c r="G3466" s="17" t="s">
        <v>2810</v>
      </c>
      <c r="H3466" s="17">
        <v>265450</v>
      </c>
    </row>
    <row r="3467" spans="1:8" x14ac:dyDescent="0.25">
      <c r="A3467" s="30">
        <v>463694</v>
      </c>
      <c r="B3467" s="30" t="s">
        <v>4891</v>
      </c>
      <c r="C3467" s="30" t="s">
        <v>5585</v>
      </c>
      <c r="D3467" s="72"/>
      <c r="E3467" s="72"/>
      <c r="F3467" s="78"/>
      <c r="G3467" s="72"/>
      <c r="H3467" s="72"/>
    </row>
    <row r="3468" spans="1:8" x14ac:dyDescent="0.25">
      <c r="A3468" s="14">
        <v>265600</v>
      </c>
      <c r="B3468" s="14" t="s">
        <v>19</v>
      </c>
      <c r="C3468" s="14" t="s">
        <v>2812</v>
      </c>
      <c r="D3468" s="14" t="s">
        <v>123</v>
      </c>
      <c r="E3468" s="15" t="s">
        <v>27</v>
      </c>
      <c r="F3468" s="16"/>
      <c r="G3468" s="17"/>
      <c r="H3468" s="17"/>
    </row>
    <row r="3469" spans="1:8" x14ac:dyDescent="0.25">
      <c r="A3469" s="30">
        <v>463695</v>
      </c>
      <c r="B3469" s="30" t="s">
        <v>4891</v>
      </c>
      <c r="C3469" s="30" t="s">
        <v>5586</v>
      </c>
      <c r="D3469" s="72"/>
      <c r="E3469" s="72"/>
      <c r="F3469" s="78"/>
      <c r="G3469" s="72"/>
      <c r="H3469" s="72"/>
    </row>
    <row r="3470" spans="1:8" x14ac:dyDescent="0.25">
      <c r="A3470" s="14">
        <v>265700</v>
      </c>
      <c r="B3470" s="14" t="s">
        <v>19</v>
      </c>
      <c r="C3470" s="14" t="s">
        <v>2813</v>
      </c>
      <c r="D3470" s="14" t="s">
        <v>46</v>
      </c>
      <c r="E3470" s="15" t="s">
        <v>22</v>
      </c>
      <c r="F3470" s="16"/>
      <c r="G3470" s="17"/>
      <c r="H3470" s="17"/>
    </row>
    <row r="3471" spans="1:8" x14ac:dyDescent="0.25">
      <c r="A3471" s="30">
        <v>463696</v>
      </c>
      <c r="B3471" s="30" t="s">
        <v>4891</v>
      </c>
      <c r="C3471" s="30" t="s">
        <v>5587</v>
      </c>
      <c r="D3471" s="72"/>
      <c r="E3471" s="72"/>
      <c r="F3471" s="78"/>
      <c r="G3471" s="72"/>
      <c r="H3471" s="72"/>
    </row>
    <row r="3472" spans="1:8" x14ac:dyDescent="0.25">
      <c r="A3472" s="14">
        <v>265800</v>
      </c>
      <c r="B3472" s="14" t="s">
        <v>19</v>
      </c>
      <c r="C3472" s="14" t="s">
        <v>2814</v>
      </c>
      <c r="D3472" s="14" t="s">
        <v>368</v>
      </c>
      <c r="E3472" s="15" t="s">
        <v>22</v>
      </c>
      <c r="F3472" s="16"/>
      <c r="G3472" s="17"/>
      <c r="H3472" s="17"/>
    </row>
    <row r="3473" spans="1:8" x14ac:dyDescent="0.25">
      <c r="A3473" s="14">
        <v>265900</v>
      </c>
      <c r="B3473" s="14" t="s">
        <v>19</v>
      </c>
      <c r="C3473" s="14" t="s">
        <v>2815</v>
      </c>
      <c r="D3473" s="14" t="s">
        <v>368</v>
      </c>
      <c r="E3473" s="15" t="s">
        <v>22</v>
      </c>
      <c r="F3473" s="16"/>
      <c r="G3473" s="17"/>
      <c r="H3473" s="17"/>
    </row>
    <row r="3474" spans="1:8" x14ac:dyDescent="0.25">
      <c r="A3474" s="14">
        <v>266000</v>
      </c>
      <c r="B3474" s="14" t="s">
        <v>19</v>
      </c>
      <c r="C3474" s="14" t="s">
        <v>2816</v>
      </c>
      <c r="D3474" s="14" t="s">
        <v>368</v>
      </c>
      <c r="E3474" s="15" t="s">
        <v>22</v>
      </c>
      <c r="F3474" s="16"/>
      <c r="G3474" s="17" t="s">
        <v>2817</v>
      </c>
      <c r="H3474" s="17">
        <v>266850</v>
      </c>
    </row>
    <row r="3475" spans="1:8" x14ac:dyDescent="0.25">
      <c r="A3475" s="14">
        <v>266100</v>
      </c>
      <c r="B3475" s="14" t="s">
        <v>19</v>
      </c>
      <c r="C3475" s="14" t="s">
        <v>2818</v>
      </c>
      <c r="D3475" s="14" t="s">
        <v>368</v>
      </c>
      <c r="E3475" s="15" t="s">
        <v>22</v>
      </c>
      <c r="F3475" s="16"/>
      <c r="G3475" s="17" t="s">
        <v>2819</v>
      </c>
      <c r="H3475" s="17">
        <v>267150</v>
      </c>
    </row>
    <row r="3476" spans="1:8" x14ac:dyDescent="0.25">
      <c r="A3476" s="18">
        <v>266130</v>
      </c>
      <c r="B3476" s="18" t="s">
        <v>66</v>
      </c>
      <c r="C3476" s="18" t="s">
        <v>2820</v>
      </c>
      <c r="D3476" s="18" t="s">
        <v>368</v>
      </c>
      <c r="E3476" s="19" t="s">
        <v>22</v>
      </c>
      <c r="F3476" s="20"/>
      <c r="G3476" s="21" t="s">
        <v>2818</v>
      </c>
      <c r="H3476" s="21">
        <v>266100</v>
      </c>
    </row>
    <row r="3477" spans="1:8" x14ac:dyDescent="0.25">
      <c r="A3477" s="14">
        <v>266200</v>
      </c>
      <c r="B3477" s="14" t="s">
        <v>19</v>
      </c>
      <c r="C3477" s="14" t="s">
        <v>2821</v>
      </c>
      <c r="D3477" s="14" t="s">
        <v>368</v>
      </c>
      <c r="E3477" s="15" t="s">
        <v>22</v>
      </c>
      <c r="F3477" s="16"/>
      <c r="G3477" s="17"/>
      <c r="H3477" s="17"/>
    </row>
    <row r="3478" spans="1:8" x14ac:dyDescent="0.25">
      <c r="A3478" s="14">
        <v>266330</v>
      </c>
      <c r="B3478" s="14" t="s">
        <v>19</v>
      </c>
      <c r="C3478" s="14" t="s">
        <v>2822</v>
      </c>
      <c r="D3478" s="14" t="s">
        <v>368</v>
      </c>
      <c r="E3478" s="15" t="s">
        <v>22</v>
      </c>
      <c r="F3478" s="16"/>
      <c r="G3478" s="17" t="s">
        <v>2817</v>
      </c>
      <c r="H3478" s="17">
        <v>266850</v>
      </c>
    </row>
    <row r="3479" spans="1:8" x14ac:dyDescent="0.25">
      <c r="A3479" s="14">
        <v>266360</v>
      </c>
      <c r="B3479" s="14" t="s">
        <v>19</v>
      </c>
      <c r="C3479" s="14" t="s">
        <v>2823</v>
      </c>
      <c r="D3479" s="14" t="s">
        <v>368</v>
      </c>
      <c r="E3479" s="15" t="s">
        <v>22</v>
      </c>
      <c r="F3479" s="16"/>
      <c r="G3479" s="17"/>
      <c r="H3479" s="17"/>
    </row>
    <row r="3480" spans="1:8" x14ac:dyDescent="0.25">
      <c r="A3480" s="14">
        <v>266400</v>
      </c>
      <c r="B3480" s="14" t="s">
        <v>19</v>
      </c>
      <c r="C3480" s="14" t="s">
        <v>2824</v>
      </c>
      <c r="D3480" s="14" t="s">
        <v>368</v>
      </c>
      <c r="E3480" s="15" t="s">
        <v>22</v>
      </c>
      <c r="F3480" s="16"/>
      <c r="G3480" s="17" t="s">
        <v>2817</v>
      </c>
      <c r="H3480" s="17">
        <v>266850</v>
      </c>
    </row>
    <row r="3481" spans="1:8" x14ac:dyDescent="0.25">
      <c r="A3481" s="14">
        <v>266600</v>
      </c>
      <c r="B3481" s="14" t="s">
        <v>19</v>
      </c>
      <c r="C3481" s="14" t="s">
        <v>2825</v>
      </c>
      <c r="D3481" s="14" t="s">
        <v>368</v>
      </c>
      <c r="E3481" s="15" t="s">
        <v>22</v>
      </c>
      <c r="F3481" s="16"/>
      <c r="G3481" s="17"/>
      <c r="H3481" s="17"/>
    </row>
    <row r="3482" spans="1:8" x14ac:dyDescent="0.25">
      <c r="A3482" s="14">
        <v>266700</v>
      </c>
      <c r="B3482" s="14" t="s">
        <v>19</v>
      </c>
      <c r="C3482" s="14" t="s">
        <v>2826</v>
      </c>
      <c r="D3482" s="14" t="s">
        <v>368</v>
      </c>
      <c r="E3482" s="15" t="s">
        <v>22</v>
      </c>
      <c r="F3482" s="16"/>
      <c r="G3482" s="17" t="s">
        <v>2817</v>
      </c>
      <c r="H3482" s="17">
        <v>266850</v>
      </c>
    </row>
    <row r="3483" spans="1:8" x14ac:dyDescent="0.25">
      <c r="A3483" s="14">
        <v>266850</v>
      </c>
      <c r="B3483" s="14" t="s">
        <v>63</v>
      </c>
      <c r="C3483" s="14" t="s">
        <v>2817</v>
      </c>
      <c r="D3483" s="14" t="s">
        <v>368</v>
      </c>
      <c r="E3483" s="15" t="s">
        <v>22</v>
      </c>
      <c r="F3483" s="16"/>
      <c r="G3483" s="17"/>
      <c r="H3483" s="17"/>
    </row>
    <row r="3484" spans="1:8" x14ac:dyDescent="0.25">
      <c r="A3484" s="14">
        <v>266800</v>
      </c>
      <c r="B3484" s="14" t="s">
        <v>19</v>
      </c>
      <c r="C3484" s="14" t="s">
        <v>2827</v>
      </c>
      <c r="D3484" s="14" t="s">
        <v>368</v>
      </c>
      <c r="E3484" s="15" t="s">
        <v>22</v>
      </c>
      <c r="F3484" s="16"/>
      <c r="G3484" s="17" t="s">
        <v>2817</v>
      </c>
      <c r="H3484" s="17">
        <v>266850</v>
      </c>
    </row>
    <row r="3485" spans="1:8" x14ac:dyDescent="0.25">
      <c r="A3485" s="14">
        <v>266900</v>
      </c>
      <c r="B3485" s="14" t="s">
        <v>19</v>
      </c>
      <c r="C3485" s="14" t="s">
        <v>2828</v>
      </c>
      <c r="D3485" s="14" t="s">
        <v>368</v>
      </c>
      <c r="E3485" s="15" t="s">
        <v>22</v>
      </c>
      <c r="F3485" s="16"/>
      <c r="G3485" s="17"/>
      <c r="H3485" s="17"/>
    </row>
    <row r="3486" spans="1:8" x14ac:dyDescent="0.25">
      <c r="A3486" s="14">
        <v>267150</v>
      </c>
      <c r="B3486" s="14" t="s">
        <v>63</v>
      </c>
      <c r="C3486" s="14" t="s">
        <v>2819</v>
      </c>
      <c r="D3486" s="14" t="s">
        <v>368</v>
      </c>
      <c r="E3486" s="15" t="s">
        <v>22</v>
      </c>
      <c r="F3486" s="16"/>
      <c r="G3486" s="17"/>
      <c r="H3486" s="17"/>
    </row>
    <row r="3487" spans="1:8" x14ac:dyDescent="0.25">
      <c r="A3487" s="14">
        <v>267100</v>
      </c>
      <c r="B3487" s="14" t="s">
        <v>19</v>
      </c>
      <c r="C3487" s="14" t="s">
        <v>2829</v>
      </c>
      <c r="D3487" s="14" t="s">
        <v>368</v>
      </c>
      <c r="E3487" s="15" t="s">
        <v>22</v>
      </c>
      <c r="F3487" s="16"/>
      <c r="G3487" s="17" t="s">
        <v>2819</v>
      </c>
      <c r="H3487" s="17">
        <v>267150</v>
      </c>
    </row>
    <row r="3488" spans="1:8" x14ac:dyDescent="0.25">
      <c r="A3488" s="30">
        <v>463697</v>
      </c>
      <c r="B3488" s="30" t="s">
        <v>4891</v>
      </c>
      <c r="C3488" s="30" t="s">
        <v>5588</v>
      </c>
      <c r="D3488" s="72"/>
      <c r="E3488" s="72"/>
      <c r="F3488" s="78"/>
      <c r="G3488" s="72"/>
      <c r="H3488" s="72"/>
    </row>
    <row r="3489" spans="1:8" x14ac:dyDescent="0.25">
      <c r="A3489" s="14">
        <v>267300</v>
      </c>
      <c r="B3489" s="14" t="s">
        <v>19</v>
      </c>
      <c r="C3489" s="14" t="s">
        <v>2830</v>
      </c>
      <c r="D3489" s="14" t="s">
        <v>137</v>
      </c>
      <c r="E3489" s="15" t="s">
        <v>22</v>
      </c>
      <c r="F3489" s="16"/>
      <c r="G3489" s="17"/>
      <c r="H3489" s="17"/>
    </row>
    <row r="3490" spans="1:8" x14ac:dyDescent="0.25">
      <c r="A3490" s="30">
        <v>463698</v>
      </c>
      <c r="B3490" s="30" t="s">
        <v>4891</v>
      </c>
      <c r="C3490" s="30" t="s">
        <v>5589</v>
      </c>
      <c r="D3490" s="72"/>
      <c r="E3490" s="72"/>
      <c r="F3490" s="78"/>
      <c r="G3490" s="72"/>
      <c r="H3490" s="72"/>
    </row>
    <row r="3491" spans="1:8" x14ac:dyDescent="0.25">
      <c r="A3491" s="14">
        <v>267400</v>
      </c>
      <c r="B3491" s="14" t="s">
        <v>19</v>
      </c>
      <c r="C3491" s="14" t="s">
        <v>2831</v>
      </c>
      <c r="D3491" s="14" t="s">
        <v>81</v>
      </c>
      <c r="E3491" s="15" t="s">
        <v>22</v>
      </c>
      <c r="F3491" s="16"/>
      <c r="G3491" s="17"/>
      <c r="H3491" s="17"/>
    </row>
    <row r="3492" spans="1:8" x14ac:dyDescent="0.25">
      <c r="A3492" s="30">
        <v>463699</v>
      </c>
      <c r="B3492" s="30" t="s">
        <v>4891</v>
      </c>
      <c r="C3492" s="30" t="s">
        <v>5590</v>
      </c>
      <c r="D3492" s="72"/>
      <c r="E3492" s="72"/>
      <c r="F3492" s="78"/>
      <c r="G3492" s="72"/>
      <c r="H3492" s="72"/>
    </row>
    <row r="3493" spans="1:8" x14ac:dyDescent="0.25">
      <c r="A3493" s="14">
        <v>267500</v>
      </c>
      <c r="B3493" s="14" t="s">
        <v>19</v>
      </c>
      <c r="C3493" s="14" t="s">
        <v>2832</v>
      </c>
      <c r="D3493" s="14" t="s">
        <v>2833</v>
      </c>
      <c r="E3493" s="15" t="s">
        <v>22</v>
      </c>
      <c r="F3493" s="16"/>
      <c r="G3493" s="17"/>
      <c r="H3493" s="17"/>
    </row>
    <row r="3494" spans="1:8" x14ac:dyDescent="0.25">
      <c r="A3494" s="30">
        <v>463700</v>
      </c>
      <c r="B3494" s="30" t="s">
        <v>4891</v>
      </c>
      <c r="C3494" s="30" t="s">
        <v>5591</v>
      </c>
      <c r="D3494" s="72"/>
      <c r="E3494" s="72"/>
      <c r="F3494" s="78"/>
      <c r="G3494" s="72"/>
      <c r="H3494" s="72"/>
    </row>
    <row r="3495" spans="1:8" x14ac:dyDescent="0.25">
      <c r="A3495" s="14">
        <v>267600</v>
      </c>
      <c r="B3495" s="14" t="s">
        <v>19</v>
      </c>
      <c r="C3495" s="14" t="s">
        <v>2834</v>
      </c>
      <c r="D3495" s="14" t="s">
        <v>2835</v>
      </c>
      <c r="E3495" s="15" t="s">
        <v>22</v>
      </c>
      <c r="F3495" s="16"/>
      <c r="G3495" s="17"/>
      <c r="H3495" s="17"/>
    </row>
    <row r="3496" spans="1:8" x14ac:dyDescent="0.25">
      <c r="A3496" s="14">
        <v>267650</v>
      </c>
      <c r="B3496" s="14" t="s">
        <v>19</v>
      </c>
      <c r="C3496" s="14" t="s">
        <v>2836</v>
      </c>
      <c r="D3496" s="14" t="s">
        <v>2835</v>
      </c>
      <c r="E3496" s="15" t="s">
        <v>27</v>
      </c>
      <c r="F3496" s="16"/>
      <c r="G3496" s="17"/>
      <c r="H3496" s="17"/>
    </row>
    <row r="3497" spans="1:8" x14ac:dyDescent="0.25">
      <c r="A3497" s="14">
        <v>267700</v>
      </c>
      <c r="B3497" s="14" t="s">
        <v>19</v>
      </c>
      <c r="C3497" s="14" t="s">
        <v>2837</v>
      </c>
      <c r="D3497" s="14" t="s">
        <v>2835</v>
      </c>
      <c r="E3497" s="15" t="s">
        <v>27</v>
      </c>
      <c r="F3497" s="16"/>
      <c r="G3497" s="17"/>
      <c r="H3497" s="17"/>
    </row>
    <row r="3498" spans="1:8" x14ac:dyDescent="0.25">
      <c r="A3498" s="14">
        <v>267800</v>
      </c>
      <c r="B3498" s="14" t="s">
        <v>19</v>
      </c>
      <c r="C3498" s="14" t="s">
        <v>2838</v>
      </c>
      <c r="D3498" s="14" t="s">
        <v>2835</v>
      </c>
      <c r="E3498" s="15" t="s">
        <v>22</v>
      </c>
      <c r="F3498" s="16"/>
      <c r="G3498" s="17"/>
      <c r="H3498" s="17"/>
    </row>
    <row r="3499" spans="1:8" x14ac:dyDescent="0.25">
      <c r="A3499" s="14">
        <v>267900</v>
      </c>
      <c r="B3499" s="14" t="s">
        <v>19</v>
      </c>
      <c r="C3499" s="14" t="s">
        <v>2839</v>
      </c>
      <c r="D3499" s="14" t="s">
        <v>2835</v>
      </c>
      <c r="E3499" s="15" t="s">
        <v>22</v>
      </c>
      <c r="F3499" s="16"/>
      <c r="G3499" s="17"/>
      <c r="H3499" s="17"/>
    </row>
    <row r="3500" spans="1:8" x14ac:dyDescent="0.25">
      <c r="A3500" s="30">
        <v>463701</v>
      </c>
      <c r="B3500" s="30" t="s">
        <v>4891</v>
      </c>
      <c r="C3500" s="30" t="s">
        <v>5592</v>
      </c>
      <c r="D3500" s="72"/>
      <c r="E3500" s="72"/>
      <c r="F3500" s="78"/>
      <c r="G3500" s="72"/>
      <c r="H3500" s="72"/>
    </row>
    <row r="3501" spans="1:8" x14ac:dyDescent="0.25">
      <c r="A3501" s="14">
        <v>268000</v>
      </c>
      <c r="B3501" s="14" t="s">
        <v>19</v>
      </c>
      <c r="C3501" s="14" t="s">
        <v>2840</v>
      </c>
      <c r="D3501" s="14" t="s">
        <v>120</v>
      </c>
      <c r="E3501" s="15" t="s">
        <v>22</v>
      </c>
      <c r="F3501" s="16"/>
      <c r="G3501" s="17"/>
      <c r="H3501" s="17"/>
    </row>
    <row r="3502" spans="1:8" x14ac:dyDescent="0.25">
      <c r="A3502" s="35">
        <v>464307</v>
      </c>
      <c r="B3502" s="35" t="s">
        <v>4891</v>
      </c>
      <c r="C3502" s="35" t="s">
        <v>6013</v>
      </c>
      <c r="D3502" s="72"/>
      <c r="E3502" s="72"/>
      <c r="F3502" s="78"/>
      <c r="G3502" s="72"/>
      <c r="H3502" s="72"/>
    </row>
    <row r="3503" spans="1:8" x14ac:dyDescent="0.25">
      <c r="A3503" s="30">
        <v>463702</v>
      </c>
      <c r="B3503" s="30" t="s">
        <v>4891</v>
      </c>
      <c r="C3503" s="30" t="s">
        <v>5593</v>
      </c>
      <c r="D3503" s="72"/>
      <c r="E3503" s="72"/>
      <c r="F3503" s="78"/>
      <c r="G3503" s="72"/>
      <c r="H3503" s="72"/>
    </row>
    <row r="3504" spans="1:8" x14ac:dyDescent="0.25">
      <c r="A3504" s="30">
        <v>463703</v>
      </c>
      <c r="B3504" s="30" t="s">
        <v>4891</v>
      </c>
      <c r="C3504" s="30" t="s">
        <v>5594</v>
      </c>
      <c r="D3504" s="72"/>
      <c r="E3504" s="72"/>
      <c r="F3504" s="78"/>
      <c r="G3504" s="72"/>
      <c r="H3504" s="72"/>
    </row>
    <row r="3505" spans="1:8" x14ac:dyDescent="0.25">
      <c r="A3505" s="14">
        <v>268200</v>
      </c>
      <c r="B3505" s="14" t="s">
        <v>19</v>
      </c>
      <c r="C3505" s="14" t="s">
        <v>2841</v>
      </c>
      <c r="D3505" s="14" t="s">
        <v>1643</v>
      </c>
      <c r="E3505" s="15" t="s">
        <v>22</v>
      </c>
      <c r="F3505" s="16"/>
      <c r="G3505" s="17"/>
      <c r="H3505" s="17"/>
    </row>
    <row r="3506" spans="1:8" x14ac:dyDescent="0.25">
      <c r="A3506" s="14">
        <v>268400</v>
      </c>
      <c r="B3506" s="14" t="s">
        <v>19</v>
      </c>
      <c r="C3506" s="14" t="s">
        <v>2842</v>
      </c>
      <c r="D3506" s="14" t="s">
        <v>1643</v>
      </c>
      <c r="E3506" s="15" t="s">
        <v>22</v>
      </c>
      <c r="F3506" s="16"/>
      <c r="G3506" s="17"/>
      <c r="H3506" s="17"/>
    </row>
    <row r="3507" spans="1:8" x14ac:dyDescent="0.25">
      <c r="A3507" s="14">
        <v>268430</v>
      </c>
      <c r="B3507" s="14" t="s">
        <v>55</v>
      </c>
      <c r="C3507" s="14" t="s">
        <v>2843</v>
      </c>
      <c r="D3507" s="14" t="s">
        <v>1643</v>
      </c>
      <c r="E3507" s="15" t="s">
        <v>22</v>
      </c>
      <c r="F3507" s="16"/>
      <c r="G3507" s="17" t="s">
        <v>2842</v>
      </c>
      <c r="H3507" s="17">
        <v>268400</v>
      </c>
    </row>
    <row r="3508" spans="1:8" x14ac:dyDescent="0.25">
      <c r="A3508" s="14">
        <v>268460</v>
      </c>
      <c r="B3508" s="14" t="s">
        <v>55</v>
      </c>
      <c r="C3508" s="14" t="s">
        <v>2844</v>
      </c>
      <c r="D3508" s="14" t="s">
        <v>1643</v>
      </c>
      <c r="E3508" s="15" t="s">
        <v>22</v>
      </c>
      <c r="F3508" s="16"/>
      <c r="G3508" s="17" t="s">
        <v>2842</v>
      </c>
      <c r="H3508" s="17">
        <v>268400</v>
      </c>
    </row>
    <row r="3509" spans="1:8" x14ac:dyDescent="0.25">
      <c r="A3509" s="14">
        <v>268500</v>
      </c>
      <c r="B3509" s="14" t="s">
        <v>19</v>
      </c>
      <c r="C3509" s="14" t="s">
        <v>2845</v>
      </c>
      <c r="D3509" s="14" t="s">
        <v>1643</v>
      </c>
      <c r="E3509" s="15" t="s">
        <v>22</v>
      </c>
      <c r="F3509" s="16"/>
      <c r="G3509" s="17"/>
      <c r="H3509" s="17"/>
    </row>
    <row r="3510" spans="1:8" x14ac:dyDescent="0.25">
      <c r="A3510" s="30">
        <v>463704</v>
      </c>
      <c r="B3510" s="30" t="s">
        <v>4891</v>
      </c>
      <c r="C3510" s="30" t="s">
        <v>5595</v>
      </c>
      <c r="D3510" s="72"/>
      <c r="E3510" s="72"/>
      <c r="F3510" s="78"/>
      <c r="G3510" s="72"/>
      <c r="H3510" s="72"/>
    </row>
    <row r="3511" spans="1:8" x14ac:dyDescent="0.25">
      <c r="A3511" s="14">
        <v>269200</v>
      </c>
      <c r="B3511" s="14" t="s">
        <v>604</v>
      </c>
      <c r="C3511" s="14" t="s">
        <v>2850</v>
      </c>
      <c r="D3511" s="14" t="s">
        <v>295</v>
      </c>
      <c r="E3511" s="15" t="s">
        <v>27</v>
      </c>
      <c r="F3511" s="16"/>
      <c r="G3511" s="17"/>
      <c r="H3511" s="17"/>
    </row>
    <row r="3512" spans="1:8" x14ac:dyDescent="0.25">
      <c r="A3512" s="14">
        <v>269300</v>
      </c>
      <c r="B3512" s="14" t="s">
        <v>604</v>
      </c>
      <c r="C3512" s="14" t="s">
        <v>2851</v>
      </c>
      <c r="D3512" s="14" t="s">
        <v>295</v>
      </c>
      <c r="E3512" s="15" t="s">
        <v>27</v>
      </c>
      <c r="F3512" s="16"/>
      <c r="G3512" s="17" t="s">
        <v>2847</v>
      </c>
      <c r="H3512" s="17">
        <v>268850</v>
      </c>
    </row>
    <row r="3513" spans="1:8" x14ac:dyDescent="0.25">
      <c r="A3513" s="14">
        <v>269400</v>
      </c>
      <c r="B3513" s="14" t="s">
        <v>604</v>
      </c>
      <c r="C3513" s="14" t="s">
        <v>2852</v>
      </c>
      <c r="D3513" s="14" t="s">
        <v>295</v>
      </c>
      <c r="E3513" s="15" t="s">
        <v>22</v>
      </c>
      <c r="F3513" s="16"/>
      <c r="G3513" s="17" t="s">
        <v>2847</v>
      </c>
      <c r="H3513" s="17">
        <v>268850</v>
      </c>
    </row>
    <row r="3514" spans="1:8" x14ac:dyDescent="0.25">
      <c r="A3514" s="14">
        <v>268850</v>
      </c>
      <c r="B3514" s="14" t="s">
        <v>63</v>
      </c>
      <c r="C3514" s="14" t="s">
        <v>2847</v>
      </c>
      <c r="D3514" s="14" t="s">
        <v>295</v>
      </c>
      <c r="E3514" s="15" t="s">
        <v>22</v>
      </c>
      <c r="F3514" s="16"/>
      <c r="G3514" s="17"/>
      <c r="H3514" s="17"/>
    </row>
    <row r="3515" spans="1:8" x14ac:dyDescent="0.25">
      <c r="A3515" s="14">
        <v>268700</v>
      </c>
      <c r="B3515" s="14" t="s">
        <v>19</v>
      </c>
      <c r="C3515" s="14" t="s">
        <v>2846</v>
      </c>
      <c r="D3515" s="14" t="s">
        <v>295</v>
      </c>
      <c r="E3515" s="15" t="s">
        <v>107</v>
      </c>
      <c r="F3515" s="16"/>
      <c r="G3515" s="17" t="s">
        <v>2847</v>
      </c>
      <c r="H3515" s="17">
        <v>268850</v>
      </c>
    </row>
    <row r="3516" spans="1:8" x14ac:dyDescent="0.25">
      <c r="A3516" s="14">
        <v>268900</v>
      </c>
      <c r="B3516" s="14" t="s">
        <v>19</v>
      </c>
      <c r="C3516" s="14" t="s">
        <v>2848</v>
      </c>
      <c r="D3516" s="14" t="s">
        <v>295</v>
      </c>
      <c r="E3516" s="15" t="s">
        <v>22</v>
      </c>
      <c r="F3516" s="16"/>
      <c r="G3516" s="17"/>
      <c r="H3516" s="17"/>
    </row>
    <row r="3517" spans="1:8" x14ac:dyDescent="0.25">
      <c r="A3517" s="14">
        <v>269000</v>
      </c>
      <c r="B3517" s="14" t="s">
        <v>19</v>
      </c>
      <c r="C3517" s="14" t="s">
        <v>2849</v>
      </c>
      <c r="D3517" s="14" t="s">
        <v>295</v>
      </c>
      <c r="E3517" s="15" t="s">
        <v>22</v>
      </c>
      <c r="F3517" s="16"/>
      <c r="G3517" s="17" t="s">
        <v>2847</v>
      </c>
      <c r="H3517" s="17">
        <v>268850</v>
      </c>
    </row>
    <row r="3518" spans="1:8" x14ac:dyDescent="0.25">
      <c r="A3518" s="30">
        <v>463705</v>
      </c>
      <c r="B3518" s="30" t="s">
        <v>4891</v>
      </c>
      <c r="C3518" s="30" t="s">
        <v>5596</v>
      </c>
      <c r="D3518" s="72"/>
      <c r="E3518" s="72"/>
      <c r="F3518" s="78"/>
      <c r="G3518" s="72"/>
      <c r="H3518" s="72"/>
    </row>
    <row r="3519" spans="1:8" x14ac:dyDescent="0.25">
      <c r="A3519" s="30">
        <v>463706</v>
      </c>
      <c r="B3519" s="30" t="s">
        <v>4891</v>
      </c>
      <c r="C3519" s="30" t="s">
        <v>5597</v>
      </c>
      <c r="D3519" s="72"/>
      <c r="E3519" s="72"/>
      <c r="F3519" s="78"/>
      <c r="G3519" s="72"/>
      <c r="H3519" s="72"/>
    </row>
    <row r="3520" spans="1:8" x14ac:dyDescent="0.25">
      <c r="A3520" s="14">
        <v>269700</v>
      </c>
      <c r="B3520" s="14" t="s">
        <v>19</v>
      </c>
      <c r="C3520" s="14" t="s">
        <v>2853</v>
      </c>
      <c r="D3520" s="14" t="s">
        <v>76</v>
      </c>
      <c r="E3520" s="15" t="s">
        <v>22</v>
      </c>
      <c r="F3520" s="16"/>
      <c r="G3520" s="17"/>
      <c r="H3520" s="17"/>
    </row>
    <row r="3521" spans="1:8" x14ac:dyDescent="0.25">
      <c r="A3521" s="30">
        <v>463707</v>
      </c>
      <c r="B3521" s="30" t="s">
        <v>4891</v>
      </c>
      <c r="C3521" s="30" t="s">
        <v>5598</v>
      </c>
      <c r="D3521" s="72"/>
      <c r="E3521" s="72"/>
      <c r="F3521" s="78"/>
      <c r="G3521" s="72"/>
      <c r="H3521" s="72"/>
    </row>
    <row r="3522" spans="1:8" x14ac:dyDescent="0.25">
      <c r="A3522" s="14">
        <v>269750</v>
      </c>
      <c r="B3522" s="14" t="s">
        <v>19</v>
      </c>
      <c r="C3522" s="14" t="s">
        <v>2854</v>
      </c>
      <c r="D3522" s="14" t="s">
        <v>76</v>
      </c>
      <c r="E3522" s="15" t="s">
        <v>27</v>
      </c>
      <c r="F3522" s="16"/>
      <c r="G3522" s="17"/>
      <c r="H3522" s="17"/>
    </row>
    <row r="3523" spans="1:8" x14ac:dyDescent="0.25">
      <c r="A3523" s="30">
        <v>463708</v>
      </c>
      <c r="B3523" s="30" t="s">
        <v>4891</v>
      </c>
      <c r="C3523" s="30" t="s">
        <v>5599</v>
      </c>
      <c r="D3523" s="72"/>
      <c r="E3523" s="72"/>
      <c r="F3523" s="78"/>
      <c r="G3523" s="72"/>
      <c r="H3523" s="72"/>
    </row>
    <row r="3524" spans="1:8" x14ac:dyDescent="0.25">
      <c r="A3524" s="14">
        <v>269800</v>
      </c>
      <c r="B3524" s="14" t="s">
        <v>19</v>
      </c>
      <c r="C3524" s="14" t="s">
        <v>2855</v>
      </c>
      <c r="D3524" s="14" t="s">
        <v>123</v>
      </c>
      <c r="E3524" s="15" t="s">
        <v>22</v>
      </c>
      <c r="F3524" s="16"/>
      <c r="G3524" s="17"/>
      <c r="H3524" s="17"/>
    </row>
    <row r="3525" spans="1:8" x14ac:dyDescent="0.25">
      <c r="A3525" s="14">
        <v>269900</v>
      </c>
      <c r="B3525" s="14" t="s">
        <v>19</v>
      </c>
      <c r="C3525" s="14" t="s">
        <v>2856</v>
      </c>
      <c r="D3525" s="14" t="s">
        <v>123</v>
      </c>
      <c r="E3525" s="15" t="s">
        <v>22</v>
      </c>
      <c r="F3525" s="16"/>
      <c r="G3525" s="17"/>
      <c r="H3525" s="17"/>
    </row>
    <row r="3526" spans="1:8" x14ac:dyDescent="0.25">
      <c r="A3526" s="30">
        <v>463709</v>
      </c>
      <c r="B3526" s="30" t="s">
        <v>4891</v>
      </c>
      <c r="C3526" s="30" t="s">
        <v>5600</v>
      </c>
      <c r="D3526" s="72"/>
      <c r="E3526" s="72"/>
      <c r="F3526" s="78"/>
      <c r="G3526" s="72"/>
      <c r="H3526" s="72"/>
    </row>
    <row r="3527" spans="1:8" x14ac:dyDescent="0.25">
      <c r="A3527" s="14">
        <v>270000</v>
      </c>
      <c r="B3527" s="14" t="s">
        <v>19</v>
      </c>
      <c r="C3527" s="14" t="s">
        <v>2857</v>
      </c>
      <c r="D3527" s="14" t="s">
        <v>2858</v>
      </c>
      <c r="E3527" s="15" t="s">
        <v>27</v>
      </c>
      <c r="F3527" s="16"/>
      <c r="G3527" s="17"/>
      <c r="H3527" s="17"/>
    </row>
    <row r="3528" spans="1:8" x14ac:dyDescent="0.25">
      <c r="A3528" s="35">
        <v>464308</v>
      </c>
      <c r="B3528" s="35" t="s">
        <v>4891</v>
      </c>
      <c r="C3528" s="35" t="s">
        <v>2858</v>
      </c>
      <c r="D3528" s="72"/>
      <c r="E3528" s="72"/>
      <c r="F3528" s="78"/>
      <c r="G3528" s="72"/>
      <c r="H3528" s="72"/>
    </row>
    <row r="3529" spans="1:8" x14ac:dyDescent="0.25">
      <c r="A3529" s="30">
        <v>463710</v>
      </c>
      <c r="B3529" s="30" t="s">
        <v>4891</v>
      </c>
      <c r="C3529" s="30" t="s">
        <v>5601</v>
      </c>
      <c r="D3529" s="72"/>
      <c r="E3529" s="72"/>
      <c r="F3529" s="78"/>
      <c r="G3529" s="72"/>
      <c r="H3529" s="72"/>
    </row>
    <row r="3530" spans="1:8" x14ac:dyDescent="0.25">
      <c r="A3530" s="30">
        <v>463711</v>
      </c>
      <c r="B3530" s="30" t="s">
        <v>4891</v>
      </c>
      <c r="C3530" s="30" t="s">
        <v>5602</v>
      </c>
      <c r="D3530" s="72"/>
      <c r="E3530" s="72"/>
      <c r="F3530" s="78"/>
      <c r="G3530" s="72"/>
      <c r="H3530" s="72"/>
    </row>
    <row r="3531" spans="1:8" x14ac:dyDescent="0.25">
      <c r="A3531" s="14">
        <v>270100</v>
      </c>
      <c r="B3531" s="14" t="s">
        <v>19</v>
      </c>
      <c r="C3531" s="14" t="s">
        <v>2859</v>
      </c>
      <c r="D3531" s="14" t="s">
        <v>44</v>
      </c>
      <c r="E3531" s="15" t="s">
        <v>22</v>
      </c>
      <c r="F3531" s="16"/>
      <c r="G3531" s="17"/>
      <c r="H3531" s="17"/>
    </row>
    <row r="3532" spans="1:8" x14ac:dyDescent="0.25">
      <c r="A3532" s="30">
        <v>463712</v>
      </c>
      <c r="B3532" s="30" t="s">
        <v>4891</v>
      </c>
      <c r="C3532" s="30" t="s">
        <v>5603</v>
      </c>
      <c r="D3532" s="72"/>
      <c r="E3532" s="72"/>
      <c r="F3532" s="78"/>
      <c r="G3532" s="72"/>
      <c r="H3532" s="72"/>
    </row>
    <row r="3533" spans="1:8" x14ac:dyDescent="0.25">
      <c r="A3533" s="14">
        <v>270250</v>
      </c>
      <c r="B3533" s="14" t="s">
        <v>604</v>
      </c>
      <c r="C3533" s="14" t="s">
        <v>2861</v>
      </c>
      <c r="D3533" s="14" t="s">
        <v>78</v>
      </c>
      <c r="E3533" s="15" t="s">
        <v>27</v>
      </c>
      <c r="F3533" s="16"/>
      <c r="G3533" s="17"/>
      <c r="H3533" s="17"/>
    </row>
    <row r="3534" spans="1:8" x14ac:dyDescent="0.25">
      <c r="A3534" s="14">
        <v>270200</v>
      </c>
      <c r="B3534" s="14" t="s">
        <v>19</v>
      </c>
      <c r="C3534" s="14" t="s">
        <v>2860</v>
      </c>
      <c r="D3534" s="14" t="s">
        <v>78</v>
      </c>
      <c r="E3534" s="15" t="s">
        <v>107</v>
      </c>
      <c r="F3534" s="16"/>
      <c r="G3534" s="17"/>
      <c r="H3534" s="17"/>
    </row>
    <row r="3535" spans="1:8" x14ac:dyDescent="0.25">
      <c r="A3535" s="14">
        <v>270300</v>
      </c>
      <c r="B3535" s="14" t="s">
        <v>19</v>
      </c>
      <c r="C3535" s="14" t="s">
        <v>2862</v>
      </c>
      <c r="D3535" s="14" t="s">
        <v>78</v>
      </c>
      <c r="E3535" s="15" t="s">
        <v>27</v>
      </c>
      <c r="F3535" s="16"/>
      <c r="G3535" s="17"/>
      <c r="H3535" s="17"/>
    </row>
    <row r="3536" spans="1:8" x14ac:dyDescent="0.25">
      <c r="A3536" s="14">
        <v>270400</v>
      </c>
      <c r="B3536" s="14" t="s">
        <v>19</v>
      </c>
      <c r="C3536" s="14" t="s">
        <v>2863</v>
      </c>
      <c r="D3536" s="14" t="s">
        <v>78</v>
      </c>
      <c r="E3536" s="15" t="s">
        <v>22</v>
      </c>
      <c r="F3536" s="16"/>
      <c r="G3536" s="17"/>
      <c r="H3536" s="17"/>
    </row>
    <row r="3537" spans="1:8" x14ac:dyDescent="0.25">
      <c r="A3537" s="14">
        <v>270550</v>
      </c>
      <c r="B3537" s="14" t="s">
        <v>19</v>
      </c>
      <c r="C3537" s="14" t="s">
        <v>2864</v>
      </c>
      <c r="D3537" s="14" t="s">
        <v>78</v>
      </c>
      <c r="E3537" s="15" t="s">
        <v>27</v>
      </c>
      <c r="F3537" s="16"/>
      <c r="G3537" s="17"/>
      <c r="H3537" s="17"/>
    </row>
    <row r="3538" spans="1:8" x14ac:dyDescent="0.25">
      <c r="A3538" s="30">
        <v>463713</v>
      </c>
      <c r="B3538" s="30" t="s">
        <v>4891</v>
      </c>
      <c r="C3538" s="30" t="s">
        <v>5604</v>
      </c>
      <c r="D3538" s="72"/>
      <c r="E3538" s="72"/>
      <c r="F3538" s="78"/>
      <c r="G3538" s="72"/>
      <c r="H3538" s="72"/>
    </row>
    <row r="3539" spans="1:8" x14ac:dyDescent="0.25">
      <c r="A3539" s="30">
        <v>463714</v>
      </c>
      <c r="B3539" s="30" t="s">
        <v>4891</v>
      </c>
      <c r="C3539" s="30" t="s">
        <v>5605</v>
      </c>
      <c r="D3539" s="72"/>
      <c r="E3539" s="72"/>
      <c r="F3539" s="78"/>
      <c r="G3539" s="72"/>
      <c r="H3539" s="72"/>
    </row>
    <row r="3540" spans="1:8" x14ac:dyDescent="0.25">
      <c r="A3540" s="14">
        <v>270695</v>
      </c>
      <c r="B3540" s="14" t="s">
        <v>19</v>
      </c>
      <c r="C3540" s="14" t="s">
        <v>2865</v>
      </c>
      <c r="D3540" s="14" t="s">
        <v>123</v>
      </c>
      <c r="E3540" s="15" t="s">
        <v>347</v>
      </c>
      <c r="F3540" s="16"/>
      <c r="G3540" s="17"/>
      <c r="H3540" s="17"/>
    </row>
    <row r="3541" spans="1:8" x14ac:dyDescent="0.25">
      <c r="A3541" s="14">
        <v>270700</v>
      </c>
      <c r="B3541" s="14" t="s">
        <v>55</v>
      </c>
      <c r="C3541" s="14" t="s">
        <v>2866</v>
      </c>
      <c r="D3541" s="14" t="s">
        <v>123</v>
      </c>
      <c r="E3541" s="15" t="s">
        <v>107</v>
      </c>
      <c r="F3541" s="16"/>
      <c r="G3541" s="17" t="s">
        <v>2865</v>
      </c>
      <c r="H3541" s="17">
        <v>270695</v>
      </c>
    </row>
    <row r="3542" spans="1:8" x14ac:dyDescent="0.25">
      <c r="A3542" s="14">
        <v>270800</v>
      </c>
      <c r="B3542" s="14" t="s">
        <v>55</v>
      </c>
      <c r="C3542" s="14" t="s">
        <v>2867</v>
      </c>
      <c r="D3542" s="14" t="s">
        <v>123</v>
      </c>
      <c r="E3542" s="15" t="s">
        <v>27</v>
      </c>
      <c r="F3542" s="16"/>
      <c r="G3542" s="17" t="s">
        <v>2865</v>
      </c>
      <c r="H3542" s="17">
        <v>270695</v>
      </c>
    </row>
    <row r="3543" spans="1:8" x14ac:dyDescent="0.25">
      <c r="A3543" s="30">
        <v>463715</v>
      </c>
      <c r="B3543" s="30" t="s">
        <v>4891</v>
      </c>
      <c r="C3543" s="30" t="s">
        <v>5606</v>
      </c>
      <c r="D3543" s="72"/>
      <c r="E3543" s="72"/>
      <c r="F3543" s="78"/>
      <c r="G3543" s="72"/>
      <c r="H3543" s="72"/>
    </row>
    <row r="3544" spans="1:8" x14ac:dyDescent="0.25">
      <c r="A3544" s="14">
        <v>270900</v>
      </c>
      <c r="B3544" s="14" t="s">
        <v>19</v>
      </c>
      <c r="C3544" s="14" t="s">
        <v>2868</v>
      </c>
      <c r="D3544" s="14" t="s">
        <v>657</v>
      </c>
      <c r="E3544" s="15" t="s">
        <v>27</v>
      </c>
      <c r="F3544" s="16"/>
      <c r="G3544" s="17"/>
      <c r="H3544" s="17"/>
    </row>
    <row r="3545" spans="1:8" x14ac:dyDescent="0.25">
      <c r="A3545" s="30">
        <v>463716</v>
      </c>
      <c r="B3545" s="30" t="s">
        <v>4891</v>
      </c>
      <c r="C3545" s="30" t="s">
        <v>5607</v>
      </c>
      <c r="D3545" s="72"/>
      <c r="E3545" s="72"/>
      <c r="F3545" s="78"/>
      <c r="G3545" s="72"/>
      <c r="H3545" s="72"/>
    </row>
    <row r="3546" spans="1:8" x14ac:dyDescent="0.25">
      <c r="A3546" s="14">
        <v>271000</v>
      </c>
      <c r="B3546" s="14" t="s">
        <v>19</v>
      </c>
      <c r="C3546" s="14" t="s">
        <v>2869</v>
      </c>
      <c r="D3546" s="14" t="s">
        <v>657</v>
      </c>
      <c r="E3546" s="15" t="s">
        <v>24</v>
      </c>
      <c r="F3546" s="16"/>
      <c r="G3546" s="17"/>
      <c r="H3546" s="17"/>
    </row>
    <row r="3547" spans="1:8" x14ac:dyDescent="0.25">
      <c r="A3547" s="14">
        <v>271100</v>
      </c>
      <c r="B3547" s="14" t="s">
        <v>19</v>
      </c>
      <c r="C3547" s="14" t="s">
        <v>2870</v>
      </c>
      <c r="D3547" s="14" t="s">
        <v>657</v>
      </c>
      <c r="E3547" s="15" t="s">
        <v>24</v>
      </c>
      <c r="F3547" s="16"/>
      <c r="G3547" s="17"/>
      <c r="H3547" s="17"/>
    </row>
    <row r="3548" spans="1:8" x14ac:dyDescent="0.25">
      <c r="A3548" s="30">
        <v>463717</v>
      </c>
      <c r="B3548" s="30" t="s">
        <v>4891</v>
      </c>
      <c r="C3548" s="30" t="s">
        <v>5608</v>
      </c>
      <c r="D3548" s="72"/>
      <c r="E3548" s="72"/>
      <c r="F3548" s="78"/>
      <c r="G3548" s="72"/>
      <c r="H3548" s="72"/>
    </row>
    <row r="3549" spans="1:8" x14ac:dyDescent="0.25">
      <c r="A3549" s="14">
        <v>271300</v>
      </c>
      <c r="B3549" s="14" t="s">
        <v>19</v>
      </c>
      <c r="C3549" s="14" t="s">
        <v>2871</v>
      </c>
      <c r="D3549" s="14" t="s">
        <v>81</v>
      </c>
      <c r="E3549" s="15" t="s">
        <v>107</v>
      </c>
      <c r="F3549" s="16"/>
      <c r="G3549" s="17"/>
      <c r="H3549" s="17"/>
    </row>
    <row r="3550" spans="1:8" x14ac:dyDescent="0.25">
      <c r="A3550" s="14">
        <v>271400</v>
      </c>
      <c r="B3550" s="14" t="s">
        <v>19</v>
      </c>
      <c r="C3550" s="14" t="s">
        <v>2872</v>
      </c>
      <c r="D3550" s="14" t="s">
        <v>81</v>
      </c>
      <c r="E3550" s="15" t="s">
        <v>27</v>
      </c>
      <c r="F3550" s="16"/>
      <c r="G3550" s="17"/>
      <c r="H3550" s="17"/>
    </row>
    <row r="3551" spans="1:8" x14ac:dyDescent="0.25">
      <c r="A3551" s="30">
        <v>463718</v>
      </c>
      <c r="B3551" s="30" t="s">
        <v>4891</v>
      </c>
      <c r="C3551" s="30" t="s">
        <v>5609</v>
      </c>
      <c r="D3551" s="72"/>
      <c r="E3551" s="72"/>
      <c r="F3551" s="78"/>
      <c r="G3551" s="72"/>
      <c r="H3551" s="72"/>
    </row>
    <row r="3552" spans="1:8" x14ac:dyDescent="0.25">
      <c r="A3552" s="14">
        <v>271450</v>
      </c>
      <c r="B3552" s="14" t="s">
        <v>19</v>
      </c>
      <c r="C3552" s="14" t="s">
        <v>2873</v>
      </c>
      <c r="D3552" s="14" t="s">
        <v>44</v>
      </c>
      <c r="E3552" s="15" t="s">
        <v>22</v>
      </c>
      <c r="F3552" s="16"/>
      <c r="G3552" s="17" t="s">
        <v>2874</v>
      </c>
      <c r="H3552" s="17">
        <v>271700</v>
      </c>
    </row>
    <row r="3553" spans="1:8" x14ac:dyDescent="0.25">
      <c r="A3553" s="14">
        <v>271470</v>
      </c>
      <c r="B3553" s="14" t="s">
        <v>19</v>
      </c>
      <c r="C3553" s="14" t="s">
        <v>2875</v>
      </c>
      <c r="D3553" s="14" t="s">
        <v>44</v>
      </c>
      <c r="E3553" s="15"/>
      <c r="F3553" s="16" t="s">
        <v>53</v>
      </c>
      <c r="G3553" s="17" t="s">
        <v>2874</v>
      </c>
      <c r="H3553" s="17">
        <v>271700</v>
      </c>
    </row>
    <row r="3554" spans="1:8" x14ac:dyDescent="0.25">
      <c r="A3554" s="14">
        <v>271700</v>
      </c>
      <c r="B3554" s="14" t="s">
        <v>63</v>
      </c>
      <c r="C3554" s="14" t="s">
        <v>2874</v>
      </c>
      <c r="D3554" s="14" t="s">
        <v>44</v>
      </c>
      <c r="E3554" s="15" t="s">
        <v>22</v>
      </c>
      <c r="F3554" s="16"/>
      <c r="G3554" s="17"/>
      <c r="H3554" s="17"/>
    </row>
    <row r="3555" spans="1:8" x14ac:dyDescent="0.25">
      <c r="A3555" s="14">
        <v>271655</v>
      </c>
      <c r="B3555" s="14" t="s">
        <v>19</v>
      </c>
      <c r="C3555" s="14" t="s">
        <v>2876</v>
      </c>
      <c r="D3555" s="14" t="s">
        <v>44</v>
      </c>
      <c r="E3555" s="15" t="s">
        <v>22</v>
      </c>
      <c r="F3555" s="16"/>
      <c r="G3555" s="17" t="s">
        <v>2874</v>
      </c>
      <c r="H3555" s="17">
        <v>271700</v>
      </c>
    </row>
    <row r="3556" spans="1:8" x14ac:dyDescent="0.25">
      <c r="A3556" s="14">
        <v>271800</v>
      </c>
      <c r="B3556" s="14" t="s">
        <v>19</v>
      </c>
      <c r="C3556" s="14" t="s">
        <v>2877</v>
      </c>
      <c r="D3556" s="14" t="s">
        <v>44</v>
      </c>
      <c r="E3556" s="15" t="s">
        <v>22</v>
      </c>
      <c r="F3556" s="16"/>
      <c r="G3556" s="17"/>
      <c r="H3556" s="17"/>
    </row>
    <row r="3557" spans="1:8" x14ac:dyDescent="0.25">
      <c r="A3557" s="30">
        <v>463719</v>
      </c>
      <c r="B3557" s="30" t="s">
        <v>4891</v>
      </c>
      <c r="C3557" s="30" t="s">
        <v>5610</v>
      </c>
      <c r="D3557" s="72"/>
      <c r="E3557" s="72"/>
      <c r="F3557" s="78"/>
      <c r="G3557" s="72"/>
      <c r="H3557" s="72"/>
    </row>
    <row r="3558" spans="1:8" x14ac:dyDescent="0.25">
      <c r="A3558" s="14">
        <v>271900</v>
      </c>
      <c r="B3558" s="14" t="s">
        <v>19</v>
      </c>
      <c r="C3558" s="14" t="s">
        <v>2878</v>
      </c>
      <c r="D3558" s="14" t="s">
        <v>368</v>
      </c>
      <c r="E3558" s="15" t="s">
        <v>27</v>
      </c>
      <c r="F3558" s="16"/>
      <c r="G3558" s="17"/>
      <c r="H3558" s="17"/>
    </row>
    <row r="3559" spans="1:8" x14ac:dyDescent="0.25">
      <c r="A3559" s="14">
        <v>272000</v>
      </c>
      <c r="B3559" s="14" t="s">
        <v>19</v>
      </c>
      <c r="C3559" s="14" t="s">
        <v>2879</v>
      </c>
      <c r="D3559" s="14" t="s">
        <v>368</v>
      </c>
      <c r="E3559" s="15" t="s">
        <v>27</v>
      </c>
      <c r="F3559" s="16"/>
      <c r="G3559" s="17"/>
      <c r="H3559" s="17"/>
    </row>
    <row r="3560" spans="1:8" x14ac:dyDescent="0.25">
      <c r="A3560" s="30">
        <v>463720</v>
      </c>
      <c r="B3560" s="30" t="s">
        <v>4891</v>
      </c>
      <c r="C3560" s="30" t="s">
        <v>5611</v>
      </c>
      <c r="D3560" s="72"/>
      <c r="E3560" s="72"/>
      <c r="F3560" s="78"/>
      <c r="G3560" s="72"/>
      <c r="H3560" s="72"/>
    </row>
    <row r="3561" spans="1:8" x14ac:dyDescent="0.25">
      <c r="A3561" s="14">
        <v>272200</v>
      </c>
      <c r="B3561" s="14" t="s">
        <v>19</v>
      </c>
      <c r="C3561" s="14" t="s">
        <v>2880</v>
      </c>
      <c r="D3561" s="14" t="s">
        <v>105</v>
      </c>
      <c r="E3561" s="15" t="s">
        <v>22</v>
      </c>
      <c r="F3561" s="16"/>
      <c r="G3561" s="17"/>
      <c r="H3561" s="17"/>
    </row>
    <row r="3562" spans="1:8" x14ac:dyDescent="0.25">
      <c r="A3562" s="30">
        <v>463721</v>
      </c>
      <c r="B3562" s="30" t="s">
        <v>4891</v>
      </c>
      <c r="C3562" s="30" t="s">
        <v>5612</v>
      </c>
      <c r="D3562" s="72"/>
      <c r="E3562" s="72"/>
      <c r="F3562" s="78"/>
      <c r="G3562" s="72"/>
      <c r="H3562" s="72"/>
    </row>
    <row r="3563" spans="1:8" x14ac:dyDescent="0.25">
      <c r="A3563" s="14">
        <v>272300</v>
      </c>
      <c r="B3563" s="14" t="s">
        <v>19</v>
      </c>
      <c r="C3563" s="14" t="s">
        <v>2881</v>
      </c>
      <c r="D3563" s="14" t="s">
        <v>2882</v>
      </c>
      <c r="E3563" s="15" t="s">
        <v>22</v>
      </c>
      <c r="F3563" s="16"/>
      <c r="G3563" s="17"/>
      <c r="H3563" s="17"/>
    </row>
    <row r="3564" spans="1:8" x14ac:dyDescent="0.25">
      <c r="A3564" s="14">
        <v>272400</v>
      </c>
      <c r="B3564" s="14" t="s">
        <v>19</v>
      </c>
      <c r="C3564" s="14" t="s">
        <v>2883</v>
      </c>
      <c r="D3564" s="14" t="s">
        <v>2882</v>
      </c>
      <c r="E3564" s="15" t="s">
        <v>22</v>
      </c>
      <c r="F3564" s="16"/>
      <c r="G3564" s="17"/>
      <c r="H3564" s="17"/>
    </row>
    <row r="3565" spans="1:8" x14ac:dyDescent="0.25">
      <c r="A3565" s="35">
        <v>464309</v>
      </c>
      <c r="B3565" s="35" t="s">
        <v>4891</v>
      </c>
      <c r="C3565" s="35" t="s">
        <v>2773</v>
      </c>
      <c r="D3565" s="72"/>
      <c r="E3565" s="72"/>
      <c r="F3565" s="78"/>
      <c r="G3565" s="72"/>
      <c r="H3565" s="72"/>
    </row>
    <row r="3566" spans="1:8" x14ac:dyDescent="0.25">
      <c r="A3566" s="30">
        <v>463722</v>
      </c>
      <c r="B3566" s="30" t="s">
        <v>4891</v>
      </c>
      <c r="C3566" s="30" t="s">
        <v>5613</v>
      </c>
      <c r="D3566" s="72"/>
      <c r="E3566" s="72"/>
      <c r="F3566" s="78"/>
      <c r="G3566" s="72"/>
      <c r="H3566" s="72"/>
    </row>
    <row r="3567" spans="1:8" x14ac:dyDescent="0.25">
      <c r="A3567" s="14">
        <v>272500</v>
      </c>
      <c r="B3567" s="14" t="s">
        <v>19</v>
      </c>
      <c r="C3567" s="14" t="s">
        <v>2884</v>
      </c>
      <c r="D3567" s="14" t="s">
        <v>2882</v>
      </c>
      <c r="E3567" s="15" t="s">
        <v>22</v>
      </c>
      <c r="F3567" s="16"/>
      <c r="G3567" s="17"/>
      <c r="H3567" s="17"/>
    </row>
    <row r="3568" spans="1:8" x14ac:dyDescent="0.25">
      <c r="A3568" s="14">
        <v>272600</v>
      </c>
      <c r="B3568" s="14" t="s">
        <v>19</v>
      </c>
      <c r="C3568" s="14" t="s">
        <v>2885</v>
      </c>
      <c r="D3568" s="14" t="s">
        <v>2882</v>
      </c>
      <c r="E3568" s="15"/>
      <c r="F3568" s="16" t="s">
        <v>53</v>
      </c>
      <c r="G3568" s="17"/>
      <c r="H3568" s="17"/>
    </row>
    <row r="3569" spans="1:8" x14ac:dyDescent="0.25">
      <c r="A3569" s="35">
        <v>464310</v>
      </c>
      <c r="B3569" s="35" t="s">
        <v>4891</v>
      </c>
      <c r="C3569" s="35" t="s">
        <v>2882</v>
      </c>
      <c r="D3569" s="72"/>
      <c r="E3569" s="72"/>
      <c r="F3569" s="78"/>
      <c r="G3569" s="72"/>
      <c r="H3569" s="72"/>
    </row>
    <row r="3570" spans="1:8" x14ac:dyDescent="0.25">
      <c r="A3570" s="30">
        <v>463723</v>
      </c>
      <c r="B3570" s="30" t="s">
        <v>4891</v>
      </c>
      <c r="C3570" s="30" t="s">
        <v>5614</v>
      </c>
      <c r="D3570" s="72"/>
      <c r="E3570" s="72"/>
      <c r="F3570" s="78"/>
      <c r="G3570" s="72"/>
      <c r="H3570" s="72"/>
    </row>
    <row r="3571" spans="1:8" x14ac:dyDescent="0.25">
      <c r="A3571" s="14">
        <v>272700</v>
      </c>
      <c r="B3571" s="14" t="s">
        <v>19</v>
      </c>
      <c r="C3571" s="14" t="s">
        <v>2886</v>
      </c>
      <c r="D3571" s="14" t="s">
        <v>2733</v>
      </c>
      <c r="E3571" s="15" t="s">
        <v>22</v>
      </c>
      <c r="F3571" s="16"/>
      <c r="G3571" s="17"/>
      <c r="H3571" s="17"/>
    </row>
    <row r="3572" spans="1:8" x14ac:dyDescent="0.25">
      <c r="A3572" s="30">
        <v>463724</v>
      </c>
      <c r="B3572" s="30" t="s">
        <v>4891</v>
      </c>
      <c r="C3572" s="30" t="s">
        <v>5615</v>
      </c>
      <c r="D3572" s="72"/>
      <c r="E3572" s="72"/>
      <c r="F3572" s="78"/>
      <c r="G3572" s="72"/>
      <c r="H3572" s="72"/>
    </row>
    <row r="3573" spans="1:8" x14ac:dyDescent="0.25">
      <c r="A3573" s="14">
        <v>272800</v>
      </c>
      <c r="B3573" s="14" t="s">
        <v>19</v>
      </c>
      <c r="C3573" s="14" t="s">
        <v>2887</v>
      </c>
      <c r="D3573" s="14" t="s">
        <v>78</v>
      </c>
      <c r="E3573" s="15" t="s">
        <v>24</v>
      </c>
      <c r="F3573" s="16"/>
      <c r="G3573" s="17"/>
      <c r="H3573" s="17"/>
    </row>
    <row r="3574" spans="1:8" x14ac:dyDescent="0.25">
      <c r="A3574" s="30">
        <v>463725</v>
      </c>
      <c r="B3574" s="30" t="s">
        <v>4891</v>
      </c>
      <c r="C3574" s="30" t="s">
        <v>5616</v>
      </c>
      <c r="D3574" s="72"/>
      <c r="E3574" s="72"/>
      <c r="F3574" s="78"/>
      <c r="G3574" s="72"/>
      <c r="H3574" s="72"/>
    </row>
    <row r="3575" spans="1:8" x14ac:dyDescent="0.25">
      <c r="A3575" s="14">
        <v>272900</v>
      </c>
      <c r="B3575" s="14" t="s">
        <v>19</v>
      </c>
      <c r="C3575" s="14" t="s">
        <v>2888</v>
      </c>
      <c r="D3575" s="14" t="s">
        <v>684</v>
      </c>
      <c r="E3575" s="15"/>
      <c r="F3575" s="16" t="s">
        <v>53</v>
      </c>
      <c r="G3575" s="17"/>
      <c r="H3575" s="17"/>
    </row>
    <row r="3576" spans="1:8" x14ac:dyDescent="0.25">
      <c r="A3576" s="14">
        <v>273000</v>
      </c>
      <c r="B3576" s="14" t="s">
        <v>19</v>
      </c>
      <c r="C3576" s="14" t="s">
        <v>2889</v>
      </c>
      <c r="D3576" s="14" t="s">
        <v>684</v>
      </c>
      <c r="E3576" s="15" t="s">
        <v>22</v>
      </c>
      <c r="F3576" s="16"/>
      <c r="G3576" s="17"/>
      <c r="H3576" s="17"/>
    </row>
    <row r="3577" spans="1:8" x14ac:dyDescent="0.25">
      <c r="A3577" s="14">
        <v>273150</v>
      </c>
      <c r="B3577" s="14" t="s">
        <v>19</v>
      </c>
      <c r="C3577" s="14" t="s">
        <v>2890</v>
      </c>
      <c r="D3577" s="14" t="s">
        <v>684</v>
      </c>
      <c r="E3577" s="15" t="s">
        <v>22</v>
      </c>
      <c r="F3577" s="16"/>
      <c r="G3577" s="17" t="s">
        <v>2891</v>
      </c>
      <c r="H3577" s="17">
        <v>273350</v>
      </c>
    </row>
    <row r="3578" spans="1:8" x14ac:dyDescent="0.25">
      <c r="A3578" s="14">
        <v>273350</v>
      </c>
      <c r="B3578" s="14" t="s">
        <v>63</v>
      </c>
      <c r="C3578" s="14" t="s">
        <v>2891</v>
      </c>
      <c r="D3578" s="14" t="s">
        <v>684</v>
      </c>
      <c r="E3578" s="15" t="s">
        <v>22</v>
      </c>
      <c r="F3578" s="16"/>
      <c r="G3578" s="17"/>
      <c r="H3578" s="17"/>
    </row>
    <row r="3579" spans="1:8" x14ac:dyDescent="0.25">
      <c r="A3579" s="14">
        <v>273400</v>
      </c>
      <c r="B3579" s="14" t="s">
        <v>19</v>
      </c>
      <c r="C3579" s="14" t="s">
        <v>2892</v>
      </c>
      <c r="D3579" s="14" t="s">
        <v>684</v>
      </c>
      <c r="E3579" s="15" t="s">
        <v>22</v>
      </c>
      <c r="F3579" s="16"/>
      <c r="G3579" s="17"/>
      <c r="H3579" s="17"/>
    </row>
    <row r="3580" spans="1:8" x14ac:dyDescent="0.25">
      <c r="A3580" s="14">
        <v>273500</v>
      </c>
      <c r="B3580" s="14" t="s">
        <v>19</v>
      </c>
      <c r="C3580" s="14" t="s">
        <v>2893</v>
      </c>
      <c r="D3580" s="14" t="s">
        <v>684</v>
      </c>
      <c r="E3580" s="15" t="s">
        <v>22</v>
      </c>
      <c r="F3580" s="16"/>
      <c r="G3580" s="17" t="s">
        <v>2891</v>
      </c>
      <c r="H3580" s="17">
        <v>273350</v>
      </c>
    </row>
    <row r="3581" spans="1:8" x14ac:dyDescent="0.25">
      <c r="A3581" s="30">
        <v>463726</v>
      </c>
      <c r="B3581" s="30" t="s">
        <v>4891</v>
      </c>
      <c r="C3581" s="30" t="s">
        <v>5617</v>
      </c>
      <c r="D3581" s="72"/>
      <c r="E3581" s="72"/>
      <c r="F3581" s="78"/>
      <c r="G3581" s="72"/>
      <c r="H3581" s="72"/>
    </row>
    <row r="3582" spans="1:8" x14ac:dyDescent="0.25">
      <c r="A3582" s="14">
        <v>273600</v>
      </c>
      <c r="B3582" s="14" t="s">
        <v>19</v>
      </c>
      <c r="C3582" s="14" t="s">
        <v>2894</v>
      </c>
      <c r="D3582" s="14" t="s">
        <v>120</v>
      </c>
      <c r="E3582" s="15" t="s">
        <v>22</v>
      </c>
      <c r="F3582" s="16"/>
      <c r="G3582" s="17"/>
      <c r="H3582" s="17"/>
    </row>
    <row r="3583" spans="1:8" x14ac:dyDescent="0.25">
      <c r="A3583" s="14">
        <v>273700</v>
      </c>
      <c r="B3583" s="14" t="s">
        <v>19</v>
      </c>
      <c r="C3583" s="14" t="s">
        <v>2895</v>
      </c>
      <c r="D3583" s="14" t="s">
        <v>120</v>
      </c>
      <c r="E3583" s="15" t="s">
        <v>22</v>
      </c>
      <c r="F3583" s="16"/>
      <c r="G3583" s="17"/>
      <c r="H3583" s="17"/>
    </row>
    <row r="3584" spans="1:8" x14ac:dyDescent="0.25">
      <c r="A3584" s="14">
        <v>273900</v>
      </c>
      <c r="B3584" s="14" t="s">
        <v>19</v>
      </c>
      <c r="C3584" s="14" t="s">
        <v>2896</v>
      </c>
      <c r="D3584" s="14" t="s">
        <v>120</v>
      </c>
      <c r="E3584" s="15" t="s">
        <v>22</v>
      </c>
      <c r="F3584" s="16"/>
      <c r="G3584" s="17"/>
      <c r="H3584" s="17"/>
    </row>
    <row r="3585" spans="1:8" x14ac:dyDescent="0.25">
      <c r="A3585" s="14">
        <v>274000</v>
      </c>
      <c r="B3585" s="14" t="s">
        <v>19</v>
      </c>
      <c r="C3585" s="14" t="s">
        <v>2897</v>
      </c>
      <c r="D3585" s="14" t="s">
        <v>120</v>
      </c>
      <c r="E3585" s="15" t="s">
        <v>22</v>
      </c>
      <c r="F3585" s="16"/>
      <c r="G3585" s="17"/>
      <c r="H3585" s="17"/>
    </row>
    <row r="3586" spans="1:8" x14ac:dyDescent="0.25">
      <c r="A3586" s="30">
        <v>463727</v>
      </c>
      <c r="B3586" s="30" t="s">
        <v>4891</v>
      </c>
      <c r="C3586" s="30" t="s">
        <v>5618</v>
      </c>
      <c r="D3586" s="72"/>
      <c r="E3586" s="72"/>
      <c r="F3586" s="78"/>
      <c r="G3586" s="72"/>
      <c r="H3586" s="72"/>
    </row>
    <row r="3587" spans="1:8" x14ac:dyDescent="0.25">
      <c r="A3587" s="14">
        <v>274102</v>
      </c>
      <c r="B3587" s="14" t="s">
        <v>63</v>
      </c>
      <c r="C3587" s="14" t="s">
        <v>2899</v>
      </c>
      <c r="D3587" s="14" t="s">
        <v>1247</v>
      </c>
      <c r="E3587" s="15" t="s">
        <v>27</v>
      </c>
      <c r="F3587" s="16"/>
      <c r="G3587" s="17"/>
      <c r="H3587" s="17"/>
    </row>
    <row r="3588" spans="1:8" x14ac:dyDescent="0.25">
      <c r="A3588" s="14">
        <v>274090</v>
      </c>
      <c r="B3588" s="14" t="s">
        <v>19</v>
      </c>
      <c r="C3588" s="14" t="s">
        <v>2898</v>
      </c>
      <c r="D3588" s="14" t="s">
        <v>1247</v>
      </c>
      <c r="E3588" s="15" t="s">
        <v>27</v>
      </c>
      <c r="F3588" s="16"/>
      <c r="G3588" s="17" t="s">
        <v>2899</v>
      </c>
      <c r="H3588" s="23">
        <v>274102</v>
      </c>
    </row>
    <row r="3589" spans="1:8" x14ac:dyDescent="0.25">
      <c r="A3589" s="14">
        <v>274130</v>
      </c>
      <c r="B3589" s="14" t="s">
        <v>19</v>
      </c>
      <c r="C3589" s="14" t="s">
        <v>2900</v>
      </c>
      <c r="D3589" s="14" t="s">
        <v>1247</v>
      </c>
      <c r="E3589" s="15" t="s">
        <v>27</v>
      </c>
      <c r="F3589" s="16"/>
      <c r="G3589" s="17" t="s">
        <v>2901</v>
      </c>
      <c r="H3589" s="17">
        <v>275000</v>
      </c>
    </row>
    <row r="3590" spans="1:8" x14ac:dyDescent="0.25">
      <c r="A3590" s="14">
        <v>274160</v>
      </c>
      <c r="B3590" s="14" t="s">
        <v>19</v>
      </c>
      <c r="C3590" s="14" t="s">
        <v>2902</v>
      </c>
      <c r="D3590" s="14" t="s">
        <v>1247</v>
      </c>
      <c r="E3590" s="15" t="s">
        <v>27</v>
      </c>
      <c r="F3590" s="16"/>
      <c r="G3590" s="17" t="s">
        <v>2903</v>
      </c>
      <c r="H3590" s="17">
        <v>274700</v>
      </c>
    </row>
    <row r="3591" spans="1:8" x14ac:dyDescent="0.25">
      <c r="A3591" s="14">
        <v>274170</v>
      </c>
      <c r="B3591" s="14" t="s">
        <v>19</v>
      </c>
      <c r="C3591" s="14" t="s">
        <v>2904</v>
      </c>
      <c r="D3591" s="14" t="s">
        <v>1247</v>
      </c>
      <c r="E3591" s="15" t="s">
        <v>27</v>
      </c>
      <c r="F3591" s="16"/>
      <c r="G3591" s="17" t="s">
        <v>2901</v>
      </c>
      <c r="H3591" s="17">
        <v>275000</v>
      </c>
    </row>
    <row r="3592" spans="1:8" x14ac:dyDescent="0.25">
      <c r="A3592" s="14">
        <v>274250</v>
      </c>
      <c r="B3592" s="14" t="s">
        <v>19</v>
      </c>
      <c r="C3592" s="14" t="s">
        <v>2905</v>
      </c>
      <c r="D3592" s="14" t="s">
        <v>1247</v>
      </c>
      <c r="E3592" s="15" t="s">
        <v>27</v>
      </c>
      <c r="F3592" s="16"/>
      <c r="G3592" s="17" t="s">
        <v>2899</v>
      </c>
      <c r="H3592" s="17">
        <v>274102</v>
      </c>
    </row>
    <row r="3593" spans="1:8" x14ac:dyDescent="0.25">
      <c r="A3593" s="14">
        <v>274300</v>
      </c>
      <c r="B3593" s="14" t="s">
        <v>19</v>
      </c>
      <c r="C3593" s="14" t="s">
        <v>2906</v>
      </c>
      <c r="D3593" s="14" t="s">
        <v>1247</v>
      </c>
      <c r="E3593" s="15" t="s">
        <v>27</v>
      </c>
      <c r="F3593" s="16"/>
      <c r="G3593" s="17" t="s">
        <v>2899</v>
      </c>
      <c r="H3593" s="17">
        <v>274102</v>
      </c>
    </row>
    <row r="3594" spans="1:8" x14ac:dyDescent="0.25">
      <c r="A3594" s="14">
        <v>274630</v>
      </c>
      <c r="B3594" s="14" t="s">
        <v>19</v>
      </c>
      <c r="C3594" s="14" t="s">
        <v>2907</v>
      </c>
      <c r="D3594" s="14" t="s">
        <v>1247</v>
      </c>
      <c r="E3594" s="15"/>
      <c r="F3594" s="16" t="s">
        <v>53</v>
      </c>
      <c r="G3594" s="17" t="s">
        <v>2903</v>
      </c>
      <c r="H3594" s="17">
        <v>274700</v>
      </c>
    </row>
    <row r="3595" spans="1:8" x14ac:dyDescent="0.25">
      <c r="A3595" s="14">
        <v>274700</v>
      </c>
      <c r="B3595" s="14" t="s">
        <v>63</v>
      </c>
      <c r="C3595" s="14" t="s">
        <v>2903</v>
      </c>
      <c r="D3595" s="14" t="s">
        <v>1247</v>
      </c>
      <c r="E3595" s="15" t="s">
        <v>27</v>
      </c>
      <c r="F3595" s="16"/>
      <c r="G3595" s="17"/>
      <c r="H3595" s="17"/>
    </row>
    <row r="3596" spans="1:8" x14ac:dyDescent="0.25">
      <c r="A3596" s="14">
        <v>274660</v>
      </c>
      <c r="B3596" s="14" t="s">
        <v>19</v>
      </c>
      <c r="C3596" s="14" t="s">
        <v>2908</v>
      </c>
      <c r="D3596" s="14" t="s">
        <v>1247</v>
      </c>
      <c r="E3596" s="15" t="s">
        <v>27</v>
      </c>
      <c r="F3596" s="16"/>
      <c r="G3596" s="17" t="s">
        <v>2903</v>
      </c>
      <c r="H3596" s="17">
        <v>274700</v>
      </c>
    </row>
    <row r="3597" spans="1:8" x14ac:dyDescent="0.25">
      <c r="A3597" s="14">
        <v>274750</v>
      </c>
      <c r="B3597" s="14" t="s">
        <v>19</v>
      </c>
      <c r="C3597" s="14" t="s">
        <v>2909</v>
      </c>
      <c r="D3597" s="14" t="s">
        <v>1247</v>
      </c>
      <c r="E3597" s="15" t="s">
        <v>27</v>
      </c>
      <c r="F3597" s="16"/>
      <c r="G3597" s="17" t="s">
        <v>2899</v>
      </c>
      <c r="H3597" s="17">
        <v>274102</v>
      </c>
    </row>
    <row r="3598" spans="1:8" x14ac:dyDescent="0.25">
      <c r="A3598" s="14">
        <v>274850</v>
      </c>
      <c r="B3598" s="14" t="s">
        <v>19</v>
      </c>
      <c r="C3598" s="14" t="s">
        <v>2910</v>
      </c>
      <c r="D3598" s="14" t="s">
        <v>1247</v>
      </c>
      <c r="E3598" s="15" t="s">
        <v>27</v>
      </c>
      <c r="F3598" s="16"/>
      <c r="G3598" s="17" t="s">
        <v>2899</v>
      </c>
      <c r="H3598" s="17">
        <v>274102</v>
      </c>
    </row>
    <row r="3599" spans="1:8" x14ac:dyDescent="0.25">
      <c r="A3599" s="14">
        <v>275000</v>
      </c>
      <c r="B3599" s="14" t="s">
        <v>63</v>
      </c>
      <c r="C3599" s="14" t="s">
        <v>2901</v>
      </c>
      <c r="D3599" s="14" t="s">
        <v>1247</v>
      </c>
      <c r="E3599" s="15" t="s">
        <v>27</v>
      </c>
      <c r="F3599" s="16"/>
      <c r="G3599" s="17"/>
      <c r="H3599" s="17"/>
    </row>
    <row r="3600" spans="1:8" x14ac:dyDescent="0.25">
      <c r="A3600" s="14">
        <v>274990</v>
      </c>
      <c r="B3600" s="14" t="s">
        <v>19</v>
      </c>
      <c r="C3600" s="14" t="s">
        <v>2911</v>
      </c>
      <c r="D3600" s="14" t="s">
        <v>1247</v>
      </c>
      <c r="E3600" s="15" t="s">
        <v>27</v>
      </c>
      <c r="F3600" s="16"/>
      <c r="G3600" s="17" t="s">
        <v>2901</v>
      </c>
      <c r="H3600" s="17">
        <v>275000</v>
      </c>
    </row>
    <row r="3601" spans="1:8" x14ac:dyDescent="0.25">
      <c r="A3601" s="30">
        <v>463728</v>
      </c>
      <c r="B3601" s="30" t="s">
        <v>4891</v>
      </c>
      <c r="C3601" s="30" t="s">
        <v>5619</v>
      </c>
      <c r="D3601" s="72"/>
      <c r="E3601" s="72"/>
      <c r="F3601" s="78"/>
      <c r="G3601" s="72"/>
      <c r="H3601" s="72"/>
    </row>
    <row r="3602" spans="1:8" x14ac:dyDescent="0.25">
      <c r="A3602" s="14">
        <v>275100</v>
      </c>
      <c r="B3602" s="14" t="s">
        <v>19</v>
      </c>
      <c r="C3602" s="14" t="s">
        <v>2912</v>
      </c>
      <c r="D3602" s="14" t="s">
        <v>1927</v>
      </c>
      <c r="E3602" s="15" t="s">
        <v>27</v>
      </c>
      <c r="F3602" s="16"/>
      <c r="G3602" s="17"/>
      <c r="H3602" s="17"/>
    </row>
    <row r="3603" spans="1:8" x14ac:dyDescent="0.25">
      <c r="A3603" s="35">
        <v>464311</v>
      </c>
      <c r="B3603" s="35" t="s">
        <v>4891</v>
      </c>
      <c r="C3603" s="35" t="s">
        <v>1927</v>
      </c>
      <c r="D3603" s="72"/>
      <c r="E3603" s="72"/>
      <c r="F3603" s="78"/>
      <c r="G3603" s="72"/>
      <c r="H3603" s="72"/>
    </row>
    <row r="3604" spans="1:8" x14ac:dyDescent="0.25">
      <c r="A3604" s="30">
        <v>463729</v>
      </c>
      <c r="B3604" s="30" t="s">
        <v>4891</v>
      </c>
      <c r="C3604" s="30" t="s">
        <v>5620</v>
      </c>
      <c r="D3604" s="72"/>
      <c r="E3604" s="72"/>
      <c r="F3604" s="78"/>
      <c r="G3604" s="72"/>
      <c r="H3604" s="72"/>
    </row>
    <row r="3605" spans="1:8" x14ac:dyDescent="0.25">
      <c r="A3605" s="14">
        <v>275200</v>
      </c>
      <c r="B3605" s="14" t="s">
        <v>19</v>
      </c>
      <c r="C3605" s="14" t="s">
        <v>2913</v>
      </c>
      <c r="D3605" s="14" t="s">
        <v>368</v>
      </c>
      <c r="E3605" s="15" t="s">
        <v>27</v>
      </c>
      <c r="F3605" s="16"/>
      <c r="G3605" s="17"/>
      <c r="H3605" s="17"/>
    </row>
    <row r="3606" spans="1:8" x14ac:dyDescent="0.25">
      <c r="A3606" s="35">
        <v>464312</v>
      </c>
      <c r="B3606" s="35" t="s">
        <v>4891</v>
      </c>
      <c r="C3606" s="35" t="s">
        <v>1247</v>
      </c>
      <c r="D3606" s="72"/>
      <c r="E3606" s="72"/>
      <c r="F3606" s="78"/>
      <c r="G3606" s="72"/>
      <c r="H3606" s="72"/>
    </row>
    <row r="3607" spans="1:8" x14ac:dyDescent="0.25">
      <c r="A3607" s="30">
        <v>463730</v>
      </c>
      <c r="B3607" s="30" t="s">
        <v>4891</v>
      </c>
      <c r="C3607" s="30" t="s">
        <v>5621</v>
      </c>
      <c r="D3607" s="72"/>
      <c r="E3607" s="72"/>
      <c r="F3607" s="78"/>
      <c r="G3607" s="72"/>
      <c r="H3607" s="72"/>
    </row>
    <row r="3608" spans="1:8" x14ac:dyDescent="0.25">
      <c r="A3608" s="14">
        <v>275300</v>
      </c>
      <c r="B3608" s="14" t="s">
        <v>19</v>
      </c>
      <c r="C3608" s="14" t="s">
        <v>2914</v>
      </c>
      <c r="D3608" s="14" t="s">
        <v>29</v>
      </c>
      <c r="E3608" s="15" t="s">
        <v>22</v>
      </c>
      <c r="F3608" s="16"/>
      <c r="G3608" s="17"/>
      <c r="H3608" s="17"/>
    </row>
    <row r="3609" spans="1:8" x14ac:dyDescent="0.25">
      <c r="A3609" s="18">
        <v>275350</v>
      </c>
      <c r="B3609" s="18" t="s">
        <v>66</v>
      </c>
      <c r="C3609" s="18" t="s">
        <v>2915</v>
      </c>
      <c r="D3609" s="18" t="s">
        <v>29</v>
      </c>
      <c r="E3609" s="19" t="s">
        <v>22</v>
      </c>
      <c r="F3609" s="20"/>
      <c r="G3609" s="21" t="s">
        <v>2914</v>
      </c>
      <c r="H3609" s="21">
        <v>275300</v>
      </c>
    </row>
    <row r="3610" spans="1:8" x14ac:dyDescent="0.25">
      <c r="A3610" s="14">
        <v>275400</v>
      </c>
      <c r="B3610" s="14" t="s">
        <v>19</v>
      </c>
      <c r="C3610" s="14" t="s">
        <v>2916</v>
      </c>
      <c r="D3610" s="14" t="s">
        <v>29</v>
      </c>
      <c r="E3610" s="15" t="s">
        <v>22</v>
      </c>
      <c r="F3610" s="16"/>
      <c r="G3610" s="17"/>
      <c r="H3610" s="17"/>
    </row>
    <row r="3611" spans="1:8" x14ac:dyDescent="0.25">
      <c r="A3611" s="14">
        <v>275600</v>
      </c>
      <c r="B3611" s="14" t="s">
        <v>19</v>
      </c>
      <c r="C3611" s="14" t="s">
        <v>2917</v>
      </c>
      <c r="D3611" s="14" t="s">
        <v>29</v>
      </c>
      <c r="E3611" s="15" t="s">
        <v>27</v>
      </c>
      <c r="F3611" s="16"/>
      <c r="G3611" s="17"/>
      <c r="H3611" s="17"/>
    </row>
    <row r="3612" spans="1:8" x14ac:dyDescent="0.25">
      <c r="A3612" s="35">
        <v>464313</v>
      </c>
      <c r="B3612" s="35" t="s">
        <v>4891</v>
      </c>
      <c r="C3612" s="35" t="s">
        <v>2688</v>
      </c>
      <c r="D3612" s="72"/>
      <c r="E3612" s="72"/>
      <c r="F3612" s="78"/>
      <c r="G3612" s="72"/>
      <c r="H3612" s="72"/>
    </row>
    <row r="3613" spans="1:8" x14ac:dyDescent="0.25">
      <c r="A3613" s="30">
        <v>463731</v>
      </c>
      <c r="B3613" s="30" t="s">
        <v>4891</v>
      </c>
      <c r="C3613" s="30" t="s">
        <v>5622</v>
      </c>
      <c r="D3613" s="72"/>
      <c r="E3613" s="72"/>
      <c r="F3613" s="78"/>
      <c r="G3613" s="72"/>
      <c r="H3613" s="72"/>
    </row>
    <row r="3614" spans="1:8" x14ac:dyDescent="0.25">
      <c r="A3614" s="14">
        <v>275800</v>
      </c>
      <c r="B3614" s="14" t="s">
        <v>19</v>
      </c>
      <c r="C3614" s="14" t="s">
        <v>2918</v>
      </c>
      <c r="D3614" s="14" t="s">
        <v>29</v>
      </c>
      <c r="E3614" s="15"/>
      <c r="F3614" s="16" t="s">
        <v>53</v>
      </c>
      <c r="G3614" s="17"/>
      <c r="H3614" s="17"/>
    </row>
    <row r="3615" spans="1:8" x14ac:dyDescent="0.25">
      <c r="A3615" s="14">
        <v>276000</v>
      </c>
      <c r="B3615" s="14" t="s">
        <v>19</v>
      </c>
      <c r="C3615" s="14" t="s">
        <v>2919</v>
      </c>
      <c r="D3615" s="14" t="s">
        <v>29</v>
      </c>
      <c r="E3615" s="15"/>
      <c r="F3615" s="16" t="s">
        <v>53</v>
      </c>
      <c r="G3615" s="17"/>
      <c r="H3615" s="17"/>
    </row>
    <row r="3616" spans="1:8" x14ac:dyDescent="0.25">
      <c r="A3616" s="14">
        <v>276050</v>
      </c>
      <c r="B3616" s="14" t="s">
        <v>19</v>
      </c>
      <c r="C3616" s="14" t="s">
        <v>2920</v>
      </c>
      <c r="D3616" s="14" t="s">
        <v>29</v>
      </c>
      <c r="E3616" s="15"/>
      <c r="F3616" s="16" t="s">
        <v>53</v>
      </c>
      <c r="G3616" s="17"/>
      <c r="H3616" s="17"/>
    </row>
    <row r="3617" spans="1:8" x14ac:dyDescent="0.25">
      <c r="A3617" s="14">
        <v>276100</v>
      </c>
      <c r="B3617" s="14" t="s">
        <v>19</v>
      </c>
      <c r="C3617" s="14" t="s">
        <v>2921</v>
      </c>
      <c r="D3617" s="14" t="s">
        <v>29</v>
      </c>
      <c r="E3617" s="15" t="s">
        <v>22</v>
      </c>
      <c r="F3617" s="16"/>
      <c r="G3617" s="17"/>
      <c r="H3617" s="17"/>
    </row>
    <row r="3618" spans="1:8" x14ac:dyDescent="0.25">
      <c r="A3618" s="14">
        <v>276200</v>
      </c>
      <c r="B3618" s="14" t="s">
        <v>19</v>
      </c>
      <c r="C3618" s="14" t="s">
        <v>2922</v>
      </c>
      <c r="D3618" s="14" t="s">
        <v>29</v>
      </c>
      <c r="E3618" s="15" t="s">
        <v>22</v>
      </c>
      <c r="F3618" s="16"/>
      <c r="G3618" s="17"/>
      <c r="H3618" s="17"/>
    </row>
    <row r="3619" spans="1:8" x14ac:dyDescent="0.25">
      <c r="A3619" s="14">
        <v>276300</v>
      </c>
      <c r="B3619" s="14" t="s">
        <v>19</v>
      </c>
      <c r="C3619" s="14" t="s">
        <v>2923</v>
      </c>
      <c r="D3619" s="14" t="s">
        <v>29</v>
      </c>
      <c r="E3619" s="15" t="s">
        <v>22</v>
      </c>
      <c r="F3619" s="16"/>
      <c r="G3619" s="17" t="s">
        <v>2924</v>
      </c>
      <c r="H3619" s="17">
        <v>276850</v>
      </c>
    </row>
    <row r="3620" spans="1:8" x14ac:dyDescent="0.25">
      <c r="A3620" s="14">
        <v>276500</v>
      </c>
      <c r="B3620" s="14" t="s">
        <v>19</v>
      </c>
      <c r="C3620" s="14" t="s">
        <v>2925</v>
      </c>
      <c r="D3620" s="14" t="s">
        <v>29</v>
      </c>
      <c r="E3620" s="15" t="s">
        <v>22</v>
      </c>
      <c r="F3620" s="16"/>
      <c r="G3620" s="17"/>
      <c r="H3620" s="17"/>
    </row>
    <row r="3621" spans="1:8" x14ac:dyDescent="0.25">
      <c r="A3621" s="14">
        <v>276850</v>
      </c>
      <c r="B3621" s="14" t="s">
        <v>63</v>
      </c>
      <c r="C3621" s="14" t="s">
        <v>2924</v>
      </c>
      <c r="D3621" s="14" t="s">
        <v>29</v>
      </c>
      <c r="E3621" s="15" t="s">
        <v>22</v>
      </c>
      <c r="F3621" s="16"/>
      <c r="G3621" s="17"/>
      <c r="H3621" s="17"/>
    </row>
    <row r="3622" spans="1:8" x14ac:dyDescent="0.25">
      <c r="A3622" s="14">
        <v>276600</v>
      </c>
      <c r="B3622" s="14" t="s">
        <v>19</v>
      </c>
      <c r="C3622" s="14" t="s">
        <v>2926</v>
      </c>
      <c r="D3622" s="14" t="s">
        <v>29</v>
      </c>
      <c r="E3622" s="15" t="s">
        <v>22</v>
      </c>
      <c r="F3622" s="16"/>
      <c r="G3622" s="17" t="s">
        <v>2924</v>
      </c>
      <c r="H3622" s="17">
        <v>276850</v>
      </c>
    </row>
    <row r="3623" spans="1:8" x14ac:dyDescent="0.25">
      <c r="A3623" s="14">
        <v>276700</v>
      </c>
      <c r="B3623" s="14" t="s">
        <v>55</v>
      </c>
      <c r="C3623" s="14" t="s">
        <v>2927</v>
      </c>
      <c r="D3623" s="14" t="s">
        <v>29</v>
      </c>
      <c r="E3623" s="15" t="s">
        <v>22</v>
      </c>
      <c r="F3623" s="16"/>
      <c r="G3623" s="17" t="s">
        <v>2926</v>
      </c>
      <c r="H3623" s="17">
        <v>276600</v>
      </c>
    </row>
    <row r="3624" spans="1:8" x14ac:dyDescent="0.25">
      <c r="A3624" s="14">
        <v>276800</v>
      </c>
      <c r="B3624" s="14" t="s">
        <v>55</v>
      </c>
      <c r="C3624" s="14" t="s">
        <v>2928</v>
      </c>
      <c r="D3624" s="14" t="s">
        <v>29</v>
      </c>
      <c r="E3624" s="15" t="s">
        <v>22</v>
      </c>
      <c r="F3624" s="16"/>
      <c r="G3624" s="17" t="s">
        <v>2926</v>
      </c>
      <c r="H3624" s="17">
        <v>276600</v>
      </c>
    </row>
    <row r="3625" spans="1:8" x14ac:dyDescent="0.25">
      <c r="A3625" s="30">
        <v>463732</v>
      </c>
      <c r="B3625" s="30" t="s">
        <v>4891</v>
      </c>
      <c r="C3625" s="30" t="s">
        <v>5623</v>
      </c>
      <c r="D3625" s="72"/>
      <c r="E3625" s="72"/>
      <c r="F3625" s="78"/>
      <c r="G3625" s="72"/>
      <c r="H3625" s="72"/>
    </row>
    <row r="3626" spans="1:8" x14ac:dyDescent="0.25">
      <c r="A3626" s="14">
        <v>276900</v>
      </c>
      <c r="B3626" s="14" t="s">
        <v>19</v>
      </c>
      <c r="C3626" s="14" t="s">
        <v>2929</v>
      </c>
      <c r="D3626" s="14" t="s">
        <v>46</v>
      </c>
      <c r="E3626" s="15" t="s">
        <v>107</v>
      </c>
      <c r="F3626" s="16"/>
      <c r="G3626" s="17"/>
      <c r="H3626" s="17"/>
    </row>
    <row r="3627" spans="1:8" x14ac:dyDescent="0.25">
      <c r="A3627" s="30">
        <v>463733</v>
      </c>
      <c r="B3627" s="30" t="s">
        <v>4891</v>
      </c>
      <c r="C3627" s="30" t="s">
        <v>5624</v>
      </c>
      <c r="D3627" s="72"/>
      <c r="E3627" s="72"/>
      <c r="F3627" s="78"/>
      <c r="G3627" s="72"/>
      <c r="H3627" s="72"/>
    </row>
    <row r="3628" spans="1:8" x14ac:dyDescent="0.25">
      <c r="A3628" s="14">
        <v>277200</v>
      </c>
      <c r="B3628" s="14" t="s">
        <v>19</v>
      </c>
      <c r="C3628" s="14" t="s">
        <v>2930</v>
      </c>
      <c r="D3628" s="14" t="s">
        <v>368</v>
      </c>
      <c r="E3628" s="15" t="s">
        <v>22</v>
      </c>
      <c r="F3628" s="16"/>
      <c r="G3628" s="17"/>
      <c r="H3628" s="17"/>
    </row>
    <row r="3629" spans="1:8" x14ac:dyDescent="0.25">
      <c r="A3629" s="14">
        <v>277400</v>
      </c>
      <c r="B3629" s="14" t="s">
        <v>19</v>
      </c>
      <c r="C3629" s="14" t="s">
        <v>2931</v>
      </c>
      <c r="D3629" s="14" t="s">
        <v>368</v>
      </c>
      <c r="E3629" s="15" t="s">
        <v>22</v>
      </c>
      <c r="F3629" s="16"/>
      <c r="G3629" s="17"/>
      <c r="H3629" s="17"/>
    </row>
    <row r="3630" spans="1:8" x14ac:dyDescent="0.25">
      <c r="A3630" s="35">
        <v>464314</v>
      </c>
      <c r="B3630" s="35" t="s">
        <v>4891</v>
      </c>
      <c r="C3630" s="35" t="s">
        <v>739</v>
      </c>
      <c r="D3630" s="72"/>
      <c r="E3630" s="72"/>
      <c r="F3630" s="78"/>
      <c r="G3630" s="72"/>
      <c r="H3630" s="72"/>
    </row>
    <row r="3631" spans="1:8" x14ac:dyDescent="0.25">
      <c r="A3631" s="30">
        <v>463734</v>
      </c>
      <c r="B3631" s="30" t="s">
        <v>4891</v>
      </c>
      <c r="C3631" s="30" t="s">
        <v>5625</v>
      </c>
      <c r="D3631" s="72"/>
      <c r="E3631" s="72"/>
      <c r="F3631" s="78"/>
      <c r="G3631" s="72"/>
      <c r="H3631" s="72"/>
    </row>
    <row r="3632" spans="1:8" x14ac:dyDescent="0.25">
      <c r="A3632" s="14">
        <v>277900</v>
      </c>
      <c r="B3632" s="14" t="s">
        <v>19</v>
      </c>
      <c r="C3632" s="14" t="s">
        <v>2932</v>
      </c>
      <c r="D3632" s="14" t="s">
        <v>739</v>
      </c>
      <c r="E3632" s="15" t="s">
        <v>22</v>
      </c>
      <c r="F3632" s="16"/>
      <c r="G3632" s="17"/>
      <c r="H3632" s="17"/>
    </row>
    <row r="3633" spans="1:8" x14ac:dyDescent="0.25">
      <c r="A3633" s="30">
        <v>463735</v>
      </c>
      <c r="B3633" s="30" t="s">
        <v>4891</v>
      </c>
      <c r="C3633" s="30" t="s">
        <v>5626</v>
      </c>
      <c r="D3633" s="72"/>
      <c r="E3633" s="72"/>
      <c r="F3633" s="78"/>
      <c r="G3633" s="72"/>
      <c r="H3633" s="72"/>
    </row>
    <row r="3634" spans="1:8" x14ac:dyDescent="0.25">
      <c r="A3634" s="14">
        <v>277950</v>
      </c>
      <c r="B3634" s="14" t="s">
        <v>19</v>
      </c>
      <c r="C3634" s="14" t="s">
        <v>2933</v>
      </c>
      <c r="D3634" s="14" t="s">
        <v>44</v>
      </c>
      <c r="E3634" s="15" t="s">
        <v>22</v>
      </c>
      <c r="F3634" s="16"/>
      <c r="G3634" s="17"/>
      <c r="H3634" s="17"/>
    </row>
    <row r="3635" spans="1:8" x14ac:dyDescent="0.25">
      <c r="A3635" s="14">
        <v>278300</v>
      </c>
      <c r="B3635" s="14" t="s">
        <v>19</v>
      </c>
      <c r="C3635" s="14" t="s">
        <v>2934</v>
      </c>
      <c r="D3635" s="14" t="s">
        <v>44</v>
      </c>
      <c r="E3635" s="15" t="s">
        <v>22</v>
      </c>
      <c r="F3635" s="16"/>
      <c r="G3635" s="17" t="s">
        <v>2935</v>
      </c>
      <c r="H3635" s="17">
        <v>279300</v>
      </c>
    </row>
    <row r="3636" spans="1:8" x14ac:dyDescent="0.25">
      <c r="A3636" s="14">
        <v>278400</v>
      </c>
      <c r="B3636" s="14" t="s">
        <v>19</v>
      </c>
      <c r="C3636" s="14" t="s">
        <v>2936</v>
      </c>
      <c r="D3636" s="14" t="s">
        <v>44</v>
      </c>
      <c r="E3636" s="15" t="s">
        <v>27</v>
      </c>
      <c r="F3636" s="16"/>
      <c r="G3636" s="17"/>
      <c r="H3636" s="17"/>
    </row>
    <row r="3637" spans="1:8" x14ac:dyDescent="0.25">
      <c r="A3637" s="14">
        <v>278850</v>
      </c>
      <c r="B3637" s="14" t="s">
        <v>19</v>
      </c>
      <c r="C3637" s="14" t="s">
        <v>2937</v>
      </c>
      <c r="D3637" s="14" t="s">
        <v>44</v>
      </c>
      <c r="E3637" s="15" t="s">
        <v>22</v>
      </c>
      <c r="F3637" s="16"/>
      <c r="G3637" s="17"/>
      <c r="H3637" s="17"/>
    </row>
    <row r="3638" spans="1:8" x14ac:dyDescent="0.25">
      <c r="A3638" s="14">
        <v>278900</v>
      </c>
      <c r="B3638" s="14" t="s">
        <v>55</v>
      </c>
      <c r="C3638" s="14" t="s">
        <v>2938</v>
      </c>
      <c r="D3638" s="14" t="s">
        <v>44</v>
      </c>
      <c r="E3638" s="15" t="s">
        <v>22</v>
      </c>
      <c r="F3638" s="16"/>
      <c r="G3638" s="17" t="s">
        <v>2937</v>
      </c>
      <c r="H3638" s="17">
        <v>278850</v>
      </c>
    </row>
    <row r="3639" spans="1:8" x14ac:dyDescent="0.25">
      <c r="A3639" s="14">
        <v>279000</v>
      </c>
      <c r="B3639" s="14" t="s">
        <v>55</v>
      </c>
      <c r="C3639" s="14" t="s">
        <v>2939</v>
      </c>
      <c r="D3639" s="14" t="s">
        <v>44</v>
      </c>
      <c r="E3639" s="15" t="s">
        <v>22</v>
      </c>
      <c r="F3639" s="16"/>
      <c r="G3639" s="17" t="s">
        <v>2937</v>
      </c>
      <c r="H3639" s="17">
        <v>278850</v>
      </c>
    </row>
    <row r="3640" spans="1:8" x14ac:dyDescent="0.25">
      <c r="A3640" s="14">
        <v>279100</v>
      </c>
      <c r="B3640" s="14" t="s">
        <v>19</v>
      </c>
      <c r="C3640" s="14" t="s">
        <v>2940</v>
      </c>
      <c r="D3640" s="14" t="s">
        <v>44</v>
      </c>
      <c r="E3640" s="15" t="s">
        <v>22</v>
      </c>
      <c r="F3640" s="16"/>
      <c r="G3640" s="17"/>
      <c r="H3640" s="17"/>
    </row>
    <row r="3641" spans="1:8" x14ac:dyDescent="0.25">
      <c r="A3641" s="14">
        <v>279150</v>
      </c>
      <c r="B3641" s="14" t="s">
        <v>19</v>
      </c>
      <c r="C3641" s="14" t="s">
        <v>2941</v>
      </c>
      <c r="D3641" s="14" t="s">
        <v>44</v>
      </c>
      <c r="E3641" s="15"/>
      <c r="F3641" s="16" t="s">
        <v>53</v>
      </c>
      <c r="G3641" s="17"/>
      <c r="H3641" s="17"/>
    </row>
    <row r="3642" spans="1:8" x14ac:dyDescent="0.25">
      <c r="A3642" s="14">
        <v>279300</v>
      </c>
      <c r="B3642" s="14" t="s">
        <v>63</v>
      </c>
      <c r="C3642" s="14" t="s">
        <v>2935</v>
      </c>
      <c r="D3642" s="14" t="s">
        <v>44</v>
      </c>
      <c r="E3642" s="15" t="s">
        <v>22</v>
      </c>
      <c r="F3642" s="16"/>
      <c r="G3642" s="17"/>
      <c r="H3642" s="17"/>
    </row>
    <row r="3643" spans="1:8" x14ac:dyDescent="0.25">
      <c r="A3643" s="14">
        <v>279200</v>
      </c>
      <c r="B3643" s="14" t="s">
        <v>19</v>
      </c>
      <c r="C3643" s="14" t="s">
        <v>2942</v>
      </c>
      <c r="D3643" s="14" t="s">
        <v>44</v>
      </c>
      <c r="E3643" s="15" t="s">
        <v>22</v>
      </c>
      <c r="F3643" s="16"/>
      <c r="G3643" s="17" t="s">
        <v>2935</v>
      </c>
      <c r="H3643" s="17">
        <v>279300</v>
      </c>
    </row>
    <row r="3644" spans="1:8" x14ac:dyDescent="0.25">
      <c r="A3644" s="18">
        <v>279250</v>
      </c>
      <c r="B3644" s="18" t="s">
        <v>66</v>
      </c>
      <c r="C3644" s="18" t="s">
        <v>2943</v>
      </c>
      <c r="D3644" s="18" t="s">
        <v>44</v>
      </c>
      <c r="E3644" s="19" t="s">
        <v>22</v>
      </c>
      <c r="F3644" s="20"/>
      <c r="G3644" s="21" t="s">
        <v>2942</v>
      </c>
      <c r="H3644" s="21">
        <v>279200</v>
      </c>
    </row>
    <row r="3645" spans="1:8" s="22" customFormat="1" x14ac:dyDescent="0.25">
      <c r="A3645" s="30">
        <v>463736</v>
      </c>
      <c r="B3645" s="30" t="s">
        <v>4891</v>
      </c>
      <c r="C3645" s="30" t="s">
        <v>5627</v>
      </c>
      <c r="D3645" s="72"/>
      <c r="E3645" s="72"/>
      <c r="F3645" s="78"/>
      <c r="G3645" s="72"/>
      <c r="H3645" s="72"/>
    </row>
    <row r="3646" spans="1:8" x14ac:dyDescent="0.25">
      <c r="A3646" s="14">
        <v>279400</v>
      </c>
      <c r="B3646" s="14" t="s">
        <v>19</v>
      </c>
      <c r="C3646" s="14" t="s">
        <v>2944</v>
      </c>
      <c r="D3646" s="14" t="s">
        <v>76</v>
      </c>
      <c r="E3646" s="15" t="s">
        <v>22</v>
      </c>
      <c r="F3646" s="16"/>
      <c r="G3646" s="17"/>
      <c r="H3646" s="17"/>
    </row>
    <row r="3647" spans="1:8" x14ac:dyDescent="0.25">
      <c r="A3647" s="30">
        <v>463737</v>
      </c>
      <c r="B3647" s="30" t="s">
        <v>4891</v>
      </c>
      <c r="C3647" s="30" t="s">
        <v>5628</v>
      </c>
      <c r="D3647" s="72"/>
      <c r="E3647" s="72"/>
      <c r="F3647" s="78"/>
      <c r="G3647" s="72"/>
      <c r="H3647" s="72"/>
    </row>
    <row r="3648" spans="1:8" x14ac:dyDescent="0.25">
      <c r="A3648" s="30">
        <v>463738</v>
      </c>
      <c r="B3648" s="30" t="s">
        <v>4891</v>
      </c>
      <c r="C3648" s="30" t="s">
        <v>5629</v>
      </c>
      <c r="D3648" s="72"/>
      <c r="E3648" s="72"/>
      <c r="F3648" s="78"/>
      <c r="G3648" s="72"/>
      <c r="H3648" s="72"/>
    </row>
    <row r="3649" spans="1:8" x14ac:dyDescent="0.25">
      <c r="A3649" s="14">
        <v>279590</v>
      </c>
      <c r="B3649" s="14" t="s">
        <v>19</v>
      </c>
      <c r="C3649" s="14" t="s">
        <v>2945</v>
      </c>
      <c r="D3649" s="14" t="s">
        <v>1425</v>
      </c>
      <c r="E3649" s="15" t="s">
        <v>27</v>
      </c>
      <c r="F3649" s="16"/>
      <c r="G3649" s="17"/>
      <c r="H3649" s="17"/>
    </row>
    <row r="3650" spans="1:8" s="22" customFormat="1" x14ac:dyDescent="0.25">
      <c r="A3650" s="14">
        <v>279810</v>
      </c>
      <c r="B3650" s="14" t="s">
        <v>19</v>
      </c>
      <c r="C3650" s="14" t="s">
        <v>2946</v>
      </c>
      <c r="D3650" s="14" t="s">
        <v>1425</v>
      </c>
      <c r="E3650" s="15" t="s">
        <v>27</v>
      </c>
      <c r="F3650" s="16"/>
      <c r="G3650" s="17"/>
      <c r="H3650" s="17"/>
    </row>
    <row r="3651" spans="1:8" x14ac:dyDescent="0.25">
      <c r="A3651" s="35">
        <v>464315</v>
      </c>
      <c r="B3651" s="35" t="s">
        <v>4891</v>
      </c>
      <c r="C3651" s="35" t="s">
        <v>44</v>
      </c>
      <c r="D3651" s="72"/>
      <c r="E3651" s="72"/>
      <c r="F3651" s="78"/>
      <c r="G3651" s="72"/>
      <c r="H3651" s="72"/>
    </row>
    <row r="3652" spans="1:8" x14ac:dyDescent="0.25">
      <c r="A3652" s="30">
        <v>463739</v>
      </c>
      <c r="B3652" s="30" t="s">
        <v>4891</v>
      </c>
      <c r="C3652" s="30" t="s">
        <v>5630</v>
      </c>
      <c r="D3652" s="72"/>
      <c r="E3652" s="72"/>
      <c r="F3652" s="78"/>
      <c r="G3652" s="72"/>
      <c r="H3652" s="72"/>
    </row>
    <row r="3653" spans="1:8" x14ac:dyDescent="0.25">
      <c r="A3653" s="14">
        <v>280000</v>
      </c>
      <c r="B3653" s="14" t="s">
        <v>19</v>
      </c>
      <c r="C3653" s="14" t="s">
        <v>2947</v>
      </c>
      <c r="D3653" s="14" t="s">
        <v>44</v>
      </c>
      <c r="E3653" s="15" t="s">
        <v>22</v>
      </c>
      <c r="F3653" s="16"/>
      <c r="G3653" s="17"/>
      <c r="H3653" s="17"/>
    </row>
    <row r="3654" spans="1:8" x14ac:dyDescent="0.25">
      <c r="A3654" s="14">
        <v>280030</v>
      </c>
      <c r="B3654" s="14" t="s">
        <v>55</v>
      </c>
      <c r="C3654" s="14" t="s">
        <v>2948</v>
      </c>
      <c r="D3654" s="14" t="s">
        <v>44</v>
      </c>
      <c r="E3654" s="15" t="s">
        <v>22</v>
      </c>
      <c r="F3654" s="16"/>
      <c r="G3654" s="17" t="s">
        <v>2947</v>
      </c>
      <c r="H3654" s="17">
        <v>280000</v>
      </c>
    </row>
    <row r="3655" spans="1:8" x14ac:dyDescent="0.25">
      <c r="A3655" s="14">
        <v>280060</v>
      </c>
      <c r="B3655" s="14" t="s">
        <v>55</v>
      </c>
      <c r="C3655" s="14" t="s">
        <v>2949</v>
      </c>
      <c r="D3655" s="14" t="s">
        <v>44</v>
      </c>
      <c r="E3655" s="15"/>
      <c r="F3655" s="16" t="s">
        <v>53</v>
      </c>
      <c r="G3655" s="17" t="s">
        <v>2947</v>
      </c>
      <c r="H3655" s="17">
        <v>280000</v>
      </c>
    </row>
    <row r="3656" spans="1:8" x14ac:dyDescent="0.25">
      <c r="A3656" s="14">
        <v>280450</v>
      </c>
      <c r="B3656" s="14" t="s">
        <v>19</v>
      </c>
      <c r="C3656" s="14" t="s">
        <v>2950</v>
      </c>
      <c r="D3656" s="14" t="s">
        <v>44</v>
      </c>
      <c r="E3656" s="15" t="s">
        <v>27</v>
      </c>
      <c r="F3656" s="16"/>
      <c r="G3656" s="17"/>
      <c r="H3656" s="17"/>
    </row>
    <row r="3657" spans="1:8" x14ac:dyDescent="0.25">
      <c r="A3657" s="14">
        <v>280700</v>
      </c>
      <c r="B3657" s="14" t="s">
        <v>19</v>
      </c>
      <c r="C3657" s="14" t="s">
        <v>2951</v>
      </c>
      <c r="D3657" s="14" t="s">
        <v>44</v>
      </c>
      <c r="E3657" s="15" t="s">
        <v>22</v>
      </c>
      <c r="F3657" s="16"/>
      <c r="G3657" s="17"/>
      <c r="H3657" s="17"/>
    </row>
    <row r="3658" spans="1:8" x14ac:dyDescent="0.25">
      <c r="A3658" s="14">
        <v>280900</v>
      </c>
      <c r="B3658" s="14" t="s">
        <v>19</v>
      </c>
      <c r="C3658" s="14" t="s">
        <v>2952</v>
      </c>
      <c r="D3658" s="14" t="s">
        <v>44</v>
      </c>
      <c r="E3658" s="15" t="s">
        <v>22</v>
      </c>
      <c r="F3658" s="16"/>
      <c r="G3658" s="17"/>
      <c r="H3658" s="17"/>
    </row>
    <row r="3659" spans="1:8" x14ac:dyDescent="0.25">
      <c r="A3659" s="14">
        <v>280950</v>
      </c>
      <c r="B3659" s="14" t="s">
        <v>55</v>
      </c>
      <c r="C3659" s="14" t="s">
        <v>2953</v>
      </c>
      <c r="D3659" s="14" t="s">
        <v>44</v>
      </c>
      <c r="E3659" s="15" t="s">
        <v>22</v>
      </c>
      <c r="F3659" s="16"/>
      <c r="G3659" s="17" t="s">
        <v>2952</v>
      </c>
      <c r="H3659" s="17">
        <v>280900</v>
      </c>
    </row>
    <row r="3660" spans="1:8" x14ac:dyDescent="0.25">
      <c r="A3660" s="14">
        <v>280980</v>
      </c>
      <c r="B3660" s="14" t="s">
        <v>55</v>
      </c>
      <c r="C3660" s="14" t="s">
        <v>2954</v>
      </c>
      <c r="D3660" s="14" t="s">
        <v>44</v>
      </c>
      <c r="E3660" s="15" t="s">
        <v>22</v>
      </c>
      <c r="F3660" s="16"/>
      <c r="G3660" s="17" t="s">
        <v>2952</v>
      </c>
      <c r="H3660" s="17">
        <v>280900</v>
      </c>
    </row>
    <row r="3661" spans="1:8" x14ac:dyDescent="0.25">
      <c r="A3661" s="14">
        <v>281000</v>
      </c>
      <c r="B3661" s="14" t="s">
        <v>19</v>
      </c>
      <c r="C3661" s="14" t="s">
        <v>2955</v>
      </c>
      <c r="D3661" s="14" t="s">
        <v>44</v>
      </c>
      <c r="E3661" s="15" t="s">
        <v>22</v>
      </c>
      <c r="F3661" s="16"/>
      <c r="G3661" s="17"/>
      <c r="H3661" s="17"/>
    </row>
    <row r="3662" spans="1:8" x14ac:dyDescent="0.25">
      <c r="A3662" s="14">
        <v>281100</v>
      </c>
      <c r="B3662" s="14" t="s">
        <v>19</v>
      </c>
      <c r="C3662" s="14" t="s">
        <v>2956</v>
      </c>
      <c r="D3662" s="14" t="s">
        <v>44</v>
      </c>
      <c r="E3662" s="15" t="s">
        <v>22</v>
      </c>
      <c r="F3662" s="16"/>
      <c r="G3662" s="17"/>
      <c r="H3662" s="17"/>
    </row>
    <row r="3663" spans="1:8" x14ac:dyDescent="0.25">
      <c r="A3663" s="18">
        <v>281130</v>
      </c>
      <c r="B3663" s="18" t="s">
        <v>66</v>
      </c>
      <c r="C3663" s="18" t="s">
        <v>2957</v>
      </c>
      <c r="D3663" s="18" t="s">
        <v>44</v>
      </c>
      <c r="E3663" s="19" t="s">
        <v>22</v>
      </c>
      <c r="F3663" s="20"/>
      <c r="G3663" s="21" t="s">
        <v>2956</v>
      </c>
      <c r="H3663" s="21">
        <v>281100</v>
      </c>
    </row>
    <row r="3664" spans="1:8" x14ac:dyDescent="0.25">
      <c r="A3664" s="14">
        <v>281200</v>
      </c>
      <c r="B3664" s="14" t="s">
        <v>19</v>
      </c>
      <c r="C3664" s="14" t="s">
        <v>2958</v>
      </c>
      <c r="D3664" s="14" t="s">
        <v>44</v>
      </c>
      <c r="E3664" s="15" t="s">
        <v>22</v>
      </c>
      <c r="F3664" s="16"/>
      <c r="G3664" s="17"/>
      <c r="H3664" s="17"/>
    </row>
    <row r="3665" spans="1:8" x14ac:dyDescent="0.25">
      <c r="A3665" s="14">
        <v>281300</v>
      </c>
      <c r="B3665" s="14" t="s">
        <v>19</v>
      </c>
      <c r="C3665" s="14" t="s">
        <v>2959</v>
      </c>
      <c r="D3665" s="14" t="s">
        <v>44</v>
      </c>
      <c r="E3665" s="15" t="s">
        <v>22</v>
      </c>
      <c r="F3665" s="16"/>
      <c r="G3665" s="17"/>
      <c r="H3665" s="17"/>
    </row>
    <row r="3666" spans="1:8" x14ac:dyDescent="0.25">
      <c r="A3666" s="14">
        <v>281400</v>
      </c>
      <c r="B3666" s="14" t="s">
        <v>19</v>
      </c>
      <c r="C3666" s="14" t="s">
        <v>2960</v>
      </c>
      <c r="D3666" s="14" t="s">
        <v>44</v>
      </c>
      <c r="E3666" s="15" t="s">
        <v>22</v>
      </c>
      <c r="F3666" s="16"/>
      <c r="G3666" s="17"/>
      <c r="H3666" s="17"/>
    </row>
    <row r="3667" spans="1:8" x14ac:dyDescent="0.25">
      <c r="A3667" s="14">
        <v>281500</v>
      </c>
      <c r="B3667" s="14" t="s">
        <v>19</v>
      </c>
      <c r="C3667" s="14" t="s">
        <v>2961</v>
      </c>
      <c r="D3667" s="14" t="s">
        <v>44</v>
      </c>
      <c r="E3667" s="15" t="s">
        <v>22</v>
      </c>
      <c r="F3667" s="16"/>
      <c r="G3667" s="17"/>
      <c r="H3667" s="17"/>
    </row>
    <row r="3668" spans="1:8" x14ac:dyDescent="0.25">
      <c r="A3668" s="14">
        <v>281600</v>
      </c>
      <c r="B3668" s="14" t="s">
        <v>19</v>
      </c>
      <c r="C3668" s="14" t="s">
        <v>2962</v>
      </c>
      <c r="D3668" s="14" t="s">
        <v>44</v>
      </c>
      <c r="E3668" s="15" t="s">
        <v>22</v>
      </c>
      <c r="F3668" s="16"/>
      <c r="G3668" s="17"/>
      <c r="H3668" s="17"/>
    </row>
    <row r="3669" spans="1:8" x14ac:dyDescent="0.25">
      <c r="A3669" s="14">
        <v>281800</v>
      </c>
      <c r="B3669" s="14" t="s">
        <v>19</v>
      </c>
      <c r="C3669" s="14" t="s">
        <v>2963</v>
      </c>
      <c r="D3669" s="14" t="s">
        <v>44</v>
      </c>
      <c r="E3669" s="15" t="s">
        <v>22</v>
      </c>
      <c r="F3669" s="16"/>
      <c r="G3669" s="17"/>
      <c r="H3669" s="17"/>
    </row>
    <row r="3670" spans="1:8" x14ac:dyDescent="0.25">
      <c r="A3670" s="14">
        <v>281900</v>
      </c>
      <c r="B3670" s="14" t="s">
        <v>19</v>
      </c>
      <c r="C3670" s="14" t="s">
        <v>2964</v>
      </c>
      <c r="D3670" s="14" t="s">
        <v>44</v>
      </c>
      <c r="E3670" s="15" t="s">
        <v>22</v>
      </c>
      <c r="F3670" s="16"/>
      <c r="G3670" s="17"/>
      <c r="H3670" s="17"/>
    </row>
    <row r="3671" spans="1:8" x14ac:dyDescent="0.25">
      <c r="A3671" s="14">
        <v>282100</v>
      </c>
      <c r="B3671" s="14" t="s">
        <v>19</v>
      </c>
      <c r="C3671" s="14" t="s">
        <v>2965</v>
      </c>
      <c r="D3671" s="14" t="s">
        <v>44</v>
      </c>
      <c r="E3671" s="15" t="s">
        <v>22</v>
      </c>
      <c r="F3671" s="16"/>
      <c r="G3671" s="17"/>
      <c r="H3671" s="17"/>
    </row>
    <row r="3672" spans="1:8" x14ac:dyDescent="0.25">
      <c r="A3672" s="14">
        <v>282200</v>
      </c>
      <c r="B3672" s="14" t="s">
        <v>19</v>
      </c>
      <c r="C3672" s="14" t="s">
        <v>2966</v>
      </c>
      <c r="D3672" s="14" t="s">
        <v>44</v>
      </c>
      <c r="E3672" s="15" t="s">
        <v>22</v>
      </c>
      <c r="F3672" s="16"/>
      <c r="G3672" s="17"/>
      <c r="H3672" s="17"/>
    </row>
    <row r="3673" spans="1:8" s="22" customFormat="1" x14ac:dyDescent="0.25">
      <c r="A3673" s="30">
        <v>463740</v>
      </c>
      <c r="B3673" s="30" t="s">
        <v>4891</v>
      </c>
      <c r="C3673" s="30" t="s">
        <v>5631</v>
      </c>
      <c r="D3673" s="72"/>
      <c r="E3673" s="72"/>
      <c r="F3673" s="78"/>
      <c r="G3673" s="72"/>
      <c r="H3673" s="72"/>
    </row>
    <row r="3674" spans="1:8" x14ac:dyDescent="0.25">
      <c r="A3674" s="14">
        <v>282300</v>
      </c>
      <c r="B3674" s="14" t="s">
        <v>19</v>
      </c>
      <c r="C3674" s="14" t="s">
        <v>2967</v>
      </c>
      <c r="D3674" s="14" t="s">
        <v>76</v>
      </c>
      <c r="E3674" s="15" t="s">
        <v>22</v>
      </c>
      <c r="F3674" s="16"/>
      <c r="G3674" s="17"/>
      <c r="H3674" s="17"/>
    </row>
    <row r="3675" spans="1:8" x14ac:dyDescent="0.25">
      <c r="A3675" s="30">
        <v>463741</v>
      </c>
      <c r="B3675" s="30" t="s">
        <v>4891</v>
      </c>
      <c r="C3675" s="30" t="s">
        <v>5632</v>
      </c>
      <c r="D3675" s="72"/>
      <c r="E3675" s="72"/>
      <c r="F3675" s="78"/>
      <c r="G3675" s="72"/>
      <c r="H3675" s="72"/>
    </row>
    <row r="3676" spans="1:8" x14ac:dyDescent="0.25">
      <c r="A3676" s="14">
        <v>282400</v>
      </c>
      <c r="B3676" s="14" t="s">
        <v>19</v>
      </c>
      <c r="C3676" s="14" t="s">
        <v>2968</v>
      </c>
      <c r="D3676" s="14" t="s">
        <v>2969</v>
      </c>
      <c r="E3676" s="15" t="s">
        <v>22</v>
      </c>
      <c r="F3676" s="16"/>
      <c r="G3676" s="17"/>
      <c r="H3676" s="17"/>
    </row>
    <row r="3677" spans="1:8" x14ac:dyDescent="0.25">
      <c r="A3677" s="30">
        <v>463742</v>
      </c>
      <c r="B3677" s="30" t="s">
        <v>4891</v>
      </c>
      <c r="C3677" s="30" t="s">
        <v>5633</v>
      </c>
      <c r="D3677" s="72"/>
      <c r="E3677" s="72"/>
      <c r="F3677" s="78"/>
      <c r="G3677" s="72"/>
      <c r="H3677" s="72"/>
    </row>
    <row r="3678" spans="1:8" x14ac:dyDescent="0.25">
      <c r="A3678" s="14">
        <v>282500</v>
      </c>
      <c r="B3678" s="14" t="s">
        <v>19</v>
      </c>
      <c r="C3678" s="14" t="s">
        <v>2970</v>
      </c>
      <c r="D3678" s="14" t="s">
        <v>78</v>
      </c>
      <c r="E3678" s="15" t="s">
        <v>301</v>
      </c>
      <c r="F3678" s="16"/>
      <c r="G3678" s="17"/>
      <c r="H3678" s="17"/>
    </row>
    <row r="3679" spans="1:8" x14ac:dyDescent="0.25">
      <c r="A3679" s="14">
        <v>282600</v>
      </c>
      <c r="B3679" s="14" t="s">
        <v>19</v>
      </c>
      <c r="C3679" s="14" t="s">
        <v>2971</v>
      </c>
      <c r="D3679" s="14" t="s">
        <v>78</v>
      </c>
      <c r="E3679" s="15" t="s">
        <v>22</v>
      </c>
      <c r="F3679" s="16"/>
      <c r="G3679" s="17"/>
      <c r="H3679" s="17"/>
    </row>
    <row r="3680" spans="1:8" x14ac:dyDescent="0.25">
      <c r="A3680" s="30">
        <v>463743</v>
      </c>
      <c r="B3680" s="30" t="s">
        <v>4891</v>
      </c>
      <c r="C3680" s="30" t="s">
        <v>5634</v>
      </c>
      <c r="D3680" s="72"/>
      <c r="E3680" s="72"/>
      <c r="F3680" s="78"/>
      <c r="G3680" s="72"/>
      <c r="H3680" s="72"/>
    </row>
    <row r="3681" spans="1:8" x14ac:dyDescent="0.25">
      <c r="A3681" s="14">
        <v>282650</v>
      </c>
      <c r="B3681" s="14" t="s">
        <v>19</v>
      </c>
      <c r="C3681" s="14" t="s">
        <v>2972</v>
      </c>
      <c r="D3681" s="14" t="s">
        <v>120</v>
      </c>
      <c r="E3681" s="15" t="s">
        <v>27</v>
      </c>
      <c r="F3681" s="16"/>
      <c r="G3681" s="17"/>
      <c r="H3681" s="17"/>
    </row>
    <row r="3682" spans="1:8" x14ac:dyDescent="0.25">
      <c r="A3682" s="14">
        <v>282700</v>
      </c>
      <c r="B3682" s="14" t="s">
        <v>19</v>
      </c>
      <c r="C3682" s="14" t="s">
        <v>2973</v>
      </c>
      <c r="D3682" s="14" t="s">
        <v>120</v>
      </c>
      <c r="E3682" s="15" t="s">
        <v>107</v>
      </c>
      <c r="F3682" s="16"/>
      <c r="G3682" s="17"/>
      <c r="H3682" s="17"/>
    </row>
    <row r="3683" spans="1:8" x14ac:dyDescent="0.25">
      <c r="A3683" s="30">
        <v>463744</v>
      </c>
      <c r="B3683" s="30" t="s">
        <v>4891</v>
      </c>
      <c r="C3683" s="30" t="s">
        <v>5635</v>
      </c>
      <c r="D3683" s="72"/>
      <c r="E3683" s="72"/>
      <c r="F3683" s="78"/>
      <c r="G3683" s="72"/>
      <c r="H3683" s="72"/>
    </row>
    <row r="3684" spans="1:8" x14ac:dyDescent="0.25">
      <c r="A3684" s="30">
        <v>463745</v>
      </c>
      <c r="B3684" s="30" t="s">
        <v>4891</v>
      </c>
      <c r="C3684" s="30" t="s">
        <v>5636</v>
      </c>
      <c r="D3684" s="72"/>
      <c r="E3684" s="72"/>
      <c r="F3684" s="78"/>
      <c r="G3684" s="72"/>
      <c r="H3684" s="72"/>
    </row>
    <row r="3685" spans="1:8" x14ac:dyDescent="0.25">
      <c r="A3685" s="14">
        <v>282900</v>
      </c>
      <c r="B3685" s="14" t="s">
        <v>19</v>
      </c>
      <c r="C3685" s="14" t="s">
        <v>2974</v>
      </c>
      <c r="D3685" s="14" t="s">
        <v>129</v>
      </c>
      <c r="E3685" s="15" t="s">
        <v>27</v>
      </c>
      <c r="F3685" s="16"/>
      <c r="G3685" s="17"/>
      <c r="H3685" s="17"/>
    </row>
    <row r="3686" spans="1:8" x14ac:dyDescent="0.25">
      <c r="A3686" s="14">
        <v>282950</v>
      </c>
      <c r="B3686" s="14" t="s">
        <v>19</v>
      </c>
      <c r="C3686" s="14" t="s">
        <v>2975</v>
      </c>
      <c r="D3686" s="14" t="s">
        <v>129</v>
      </c>
      <c r="E3686" s="15" t="s">
        <v>27</v>
      </c>
      <c r="F3686" s="16"/>
      <c r="G3686" s="17" t="s">
        <v>2976</v>
      </c>
      <c r="H3686" s="17">
        <v>283850</v>
      </c>
    </row>
    <row r="3687" spans="1:8" x14ac:dyDescent="0.25">
      <c r="A3687" s="14">
        <v>283000</v>
      </c>
      <c r="B3687" s="14" t="s">
        <v>19</v>
      </c>
      <c r="C3687" s="14" t="s">
        <v>2977</v>
      </c>
      <c r="D3687" s="14" t="s">
        <v>129</v>
      </c>
      <c r="E3687" s="15" t="s">
        <v>27</v>
      </c>
      <c r="F3687" s="16"/>
      <c r="G3687" s="17" t="s">
        <v>2976</v>
      </c>
      <c r="H3687" s="17">
        <v>283850</v>
      </c>
    </row>
    <row r="3688" spans="1:8" x14ac:dyDescent="0.25">
      <c r="A3688" s="14">
        <v>283200</v>
      </c>
      <c r="B3688" s="14" t="s">
        <v>19</v>
      </c>
      <c r="C3688" s="14" t="s">
        <v>2978</v>
      </c>
      <c r="D3688" s="14" t="s">
        <v>129</v>
      </c>
      <c r="E3688" s="15" t="s">
        <v>107</v>
      </c>
      <c r="F3688" s="16"/>
      <c r="G3688" s="17"/>
      <c r="H3688" s="17"/>
    </row>
    <row r="3689" spans="1:8" x14ac:dyDescent="0.25">
      <c r="A3689" s="14">
        <v>283350</v>
      </c>
      <c r="B3689" s="14" t="s">
        <v>19</v>
      </c>
      <c r="C3689" s="14" t="s">
        <v>2979</v>
      </c>
      <c r="D3689" s="14" t="s">
        <v>129</v>
      </c>
      <c r="E3689" s="15" t="s">
        <v>442</v>
      </c>
      <c r="F3689" s="16"/>
      <c r="G3689" s="17"/>
      <c r="H3689" s="17"/>
    </row>
    <row r="3690" spans="1:8" x14ac:dyDescent="0.25">
      <c r="A3690" s="14">
        <v>283400</v>
      </c>
      <c r="B3690" s="14" t="s">
        <v>55</v>
      </c>
      <c r="C3690" s="14" t="s">
        <v>2980</v>
      </c>
      <c r="D3690" s="14" t="s">
        <v>129</v>
      </c>
      <c r="E3690" s="15" t="s">
        <v>22</v>
      </c>
      <c r="F3690" s="16"/>
      <c r="G3690" s="17" t="s">
        <v>2979</v>
      </c>
      <c r="H3690" s="17">
        <v>283350</v>
      </c>
    </row>
    <row r="3691" spans="1:8" x14ac:dyDescent="0.25">
      <c r="A3691" s="14">
        <v>283500</v>
      </c>
      <c r="B3691" s="14" t="s">
        <v>55</v>
      </c>
      <c r="C3691" s="14" t="s">
        <v>2981</v>
      </c>
      <c r="D3691" s="14" t="s">
        <v>129</v>
      </c>
      <c r="E3691" s="15" t="s">
        <v>27</v>
      </c>
      <c r="F3691" s="16"/>
      <c r="G3691" s="17" t="s">
        <v>2979</v>
      </c>
      <c r="H3691" s="17">
        <v>283350</v>
      </c>
    </row>
    <row r="3692" spans="1:8" x14ac:dyDescent="0.25">
      <c r="A3692" s="14">
        <v>283850</v>
      </c>
      <c r="B3692" s="14" t="s">
        <v>63</v>
      </c>
      <c r="C3692" s="14" t="s">
        <v>2976</v>
      </c>
      <c r="D3692" s="14" t="s">
        <v>129</v>
      </c>
      <c r="E3692" s="15" t="s">
        <v>442</v>
      </c>
      <c r="F3692" s="16"/>
      <c r="G3692" s="17"/>
      <c r="H3692" s="17"/>
    </row>
    <row r="3693" spans="1:8" x14ac:dyDescent="0.25">
      <c r="A3693" s="14">
        <v>283800</v>
      </c>
      <c r="B3693" s="14" t="s">
        <v>19</v>
      </c>
      <c r="C3693" s="14" t="s">
        <v>2982</v>
      </c>
      <c r="D3693" s="14" t="s">
        <v>129</v>
      </c>
      <c r="E3693" s="15" t="s">
        <v>22</v>
      </c>
      <c r="F3693" s="16"/>
      <c r="G3693" s="17" t="s">
        <v>2976</v>
      </c>
      <c r="H3693" s="17">
        <v>283850</v>
      </c>
    </row>
    <row r="3694" spans="1:8" x14ac:dyDescent="0.25">
      <c r="A3694" s="30">
        <v>463746</v>
      </c>
      <c r="B3694" s="30" t="s">
        <v>4891</v>
      </c>
      <c r="C3694" s="30" t="s">
        <v>5637</v>
      </c>
      <c r="D3694" s="72"/>
      <c r="E3694" s="72"/>
      <c r="F3694" s="78"/>
      <c r="G3694" s="72"/>
      <c r="H3694" s="72"/>
    </row>
    <row r="3695" spans="1:8" x14ac:dyDescent="0.25">
      <c r="A3695" s="14">
        <v>283900</v>
      </c>
      <c r="B3695" s="14" t="s">
        <v>19</v>
      </c>
      <c r="C3695" s="14" t="s">
        <v>2983</v>
      </c>
      <c r="D3695" s="14" t="s">
        <v>29</v>
      </c>
      <c r="E3695" s="15" t="s">
        <v>22</v>
      </c>
      <c r="F3695" s="16"/>
      <c r="G3695" s="17"/>
      <c r="H3695" s="17"/>
    </row>
    <row r="3696" spans="1:8" x14ac:dyDescent="0.25">
      <c r="A3696" s="35">
        <v>464316</v>
      </c>
      <c r="B3696" s="35" t="s">
        <v>4891</v>
      </c>
      <c r="C3696" s="35" t="s">
        <v>684</v>
      </c>
      <c r="D3696" s="72"/>
      <c r="E3696" s="72"/>
      <c r="F3696" s="78"/>
      <c r="G3696" s="72"/>
      <c r="H3696" s="72"/>
    </row>
    <row r="3697" spans="1:8" x14ac:dyDescent="0.25">
      <c r="A3697" s="30">
        <v>463747</v>
      </c>
      <c r="B3697" s="30" t="s">
        <v>4891</v>
      </c>
      <c r="C3697" s="30" t="s">
        <v>5638</v>
      </c>
      <c r="D3697" s="72"/>
      <c r="E3697" s="72"/>
      <c r="F3697" s="78"/>
      <c r="G3697" s="72"/>
      <c r="H3697" s="72"/>
    </row>
    <row r="3698" spans="1:8" x14ac:dyDescent="0.25">
      <c r="A3698" s="14">
        <v>284000</v>
      </c>
      <c r="B3698" s="14" t="s">
        <v>19</v>
      </c>
      <c r="C3698" s="14" t="s">
        <v>2984</v>
      </c>
      <c r="D3698" s="14" t="s">
        <v>684</v>
      </c>
      <c r="E3698" s="15" t="s">
        <v>22</v>
      </c>
      <c r="F3698" s="16"/>
      <c r="G3698" s="17"/>
      <c r="H3698" s="17"/>
    </row>
    <row r="3699" spans="1:8" x14ac:dyDescent="0.25">
      <c r="A3699" s="14">
        <v>284200</v>
      </c>
      <c r="B3699" s="14" t="s">
        <v>19</v>
      </c>
      <c r="C3699" s="14" t="s">
        <v>2986</v>
      </c>
      <c r="D3699" s="14" t="s">
        <v>684</v>
      </c>
      <c r="E3699" s="15" t="s">
        <v>22</v>
      </c>
      <c r="F3699" s="16"/>
      <c r="G3699" s="17"/>
      <c r="H3699" s="17"/>
    </row>
    <row r="3700" spans="1:8" x14ac:dyDescent="0.25">
      <c r="A3700" s="14">
        <v>284100</v>
      </c>
      <c r="B3700" s="14" t="s">
        <v>55</v>
      </c>
      <c r="C3700" s="14" t="s">
        <v>2985</v>
      </c>
      <c r="D3700" s="14" t="s">
        <v>684</v>
      </c>
      <c r="E3700" s="15" t="s">
        <v>22</v>
      </c>
      <c r="F3700" s="16"/>
      <c r="G3700" s="17" t="s">
        <v>2986</v>
      </c>
      <c r="H3700" s="17">
        <v>284200</v>
      </c>
    </row>
    <row r="3701" spans="1:8" s="22" customFormat="1" x14ac:dyDescent="0.25">
      <c r="A3701" s="14">
        <v>284150</v>
      </c>
      <c r="B3701" s="14" t="s">
        <v>55</v>
      </c>
      <c r="C3701" s="14" t="s">
        <v>2987</v>
      </c>
      <c r="D3701" s="14" t="s">
        <v>684</v>
      </c>
      <c r="E3701" s="15" t="s">
        <v>22</v>
      </c>
      <c r="F3701" s="16"/>
      <c r="G3701" s="17" t="s">
        <v>2986</v>
      </c>
      <c r="H3701" s="17">
        <v>284200</v>
      </c>
    </row>
    <row r="3702" spans="1:8" x14ac:dyDescent="0.25">
      <c r="A3702" s="14">
        <v>284300</v>
      </c>
      <c r="B3702" s="14" t="s">
        <v>19</v>
      </c>
      <c r="C3702" s="14" t="s">
        <v>2988</v>
      </c>
      <c r="D3702" s="14" t="s">
        <v>684</v>
      </c>
      <c r="E3702" s="15"/>
      <c r="F3702" s="16" t="s">
        <v>53</v>
      </c>
      <c r="G3702" s="17"/>
      <c r="H3702" s="17"/>
    </row>
    <row r="3703" spans="1:8" x14ac:dyDescent="0.25">
      <c r="A3703" s="14">
        <v>284400</v>
      </c>
      <c r="B3703" s="14" t="s">
        <v>19</v>
      </c>
      <c r="C3703" s="14" t="s">
        <v>2989</v>
      </c>
      <c r="D3703" s="14" t="s">
        <v>684</v>
      </c>
      <c r="E3703" s="15" t="s">
        <v>22</v>
      </c>
      <c r="F3703" s="16"/>
      <c r="G3703" s="17" t="s">
        <v>2990</v>
      </c>
      <c r="H3703" s="17">
        <v>286150</v>
      </c>
    </row>
    <row r="3704" spans="1:8" x14ac:dyDescent="0.25">
      <c r="A3704" s="14">
        <v>284500</v>
      </c>
      <c r="B3704" s="14" t="s">
        <v>19</v>
      </c>
      <c r="C3704" s="14" t="s">
        <v>2991</v>
      </c>
      <c r="D3704" s="14" t="s">
        <v>684</v>
      </c>
      <c r="E3704" s="15" t="s">
        <v>22</v>
      </c>
      <c r="F3704" s="16"/>
      <c r="G3704" s="17"/>
      <c r="H3704" s="17"/>
    </row>
    <row r="3705" spans="1:8" x14ac:dyDescent="0.25">
      <c r="A3705" s="14">
        <v>284650</v>
      </c>
      <c r="B3705" s="14" t="s">
        <v>19</v>
      </c>
      <c r="C3705" s="14" t="s">
        <v>2992</v>
      </c>
      <c r="D3705" s="14" t="s">
        <v>684</v>
      </c>
      <c r="E3705" s="15" t="s">
        <v>22</v>
      </c>
      <c r="F3705" s="16"/>
      <c r="G3705" s="17" t="s">
        <v>2990</v>
      </c>
      <c r="H3705" s="17">
        <v>286150</v>
      </c>
    </row>
    <row r="3706" spans="1:8" x14ac:dyDescent="0.25">
      <c r="A3706" s="14">
        <v>284700</v>
      </c>
      <c r="B3706" s="14" t="s">
        <v>19</v>
      </c>
      <c r="C3706" s="14" t="s">
        <v>2993</v>
      </c>
      <c r="D3706" s="14" t="s">
        <v>684</v>
      </c>
      <c r="E3706" s="15" t="s">
        <v>22</v>
      </c>
      <c r="F3706" s="16"/>
      <c r="G3706" s="17"/>
      <c r="H3706" s="17"/>
    </row>
    <row r="3707" spans="1:8" x14ac:dyDescent="0.25">
      <c r="A3707" s="14">
        <v>284800</v>
      </c>
      <c r="B3707" s="14" t="s">
        <v>19</v>
      </c>
      <c r="C3707" s="14" t="s">
        <v>2994</v>
      </c>
      <c r="D3707" s="14" t="s">
        <v>684</v>
      </c>
      <c r="E3707" s="15"/>
      <c r="F3707" s="16" t="s">
        <v>53</v>
      </c>
      <c r="G3707" s="17"/>
      <c r="H3707" s="17"/>
    </row>
    <row r="3708" spans="1:8" x14ac:dyDescent="0.25">
      <c r="A3708" s="14">
        <v>284900</v>
      </c>
      <c r="B3708" s="14" t="s">
        <v>19</v>
      </c>
      <c r="C3708" s="14" t="s">
        <v>2995</v>
      </c>
      <c r="D3708" s="14" t="s">
        <v>684</v>
      </c>
      <c r="E3708" s="15" t="s">
        <v>22</v>
      </c>
      <c r="F3708" s="16"/>
      <c r="G3708" s="17"/>
      <c r="H3708" s="17"/>
    </row>
    <row r="3709" spans="1:8" x14ac:dyDescent="0.25">
      <c r="A3709" s="14">
        <v>285000</v>
      </c>
      <c r="B3709" s="14" t="s">
        <v>63</v>
      </c>
      <c r="C3709" s="14" t="s">
        <v>2997</v>
      </c>
      <c r="D3709" s="14" t="s">
        <v>684</v>
      </c>
      <c r="E3709" s="15" t="s">
        <v>22</v>
      </c>
      <c r="F3709" s="16"/>
      <c r="G3709" s="17"/>
      <c r="H3709" s="17"/>
    </row>
    <row r="3710" spans="1:8" x14ac:dyDescent="0.25">
      <c r="A3710" s="14">
        <v>284990</v>
      </c>
      <c r="B3710" s="14" t="s">
        <v>19</v>
      </c>
      <c r="C3710" s="14" t="s">
        <v>2996</v>
      </c>
      <c r="D3710" s="14" t="s">
        <v>684</v>
      </c>
      <c r="E3710" s="15" t="s">
        <v>22</v>
      </c>
      <c r="F3710" s="16"/>
      <c r="G3710" s="17" t="s">
        <v>2997</v>
      </c>
      <c r="H3710" s="17">
        <v>285000</v>
      </c>
    </row>
    <row r="3711" spans="1:8" x14ac:dyDescent="0.25">
      <c r="A3711" s="14">
        <v>285100</v>
      </c>
      <c r="B3711" s="14" t="s">
        <v>19</v>
      </c>
      <c r="C3711" s="14" t="s">
        <v>2998</v>
      </c>
      <c r="D3711" s="14" t="s">
        <v>684</v>
      </c>
      <c r="E3711" s="15" t="s">
        <v>22</v>
      </c>
      <c r="F3711" s="16"/>
      <c r="G3711" s="17"/>
      <c r="H3711" s="17"/>
    </row>
    <row r="3712" spans="1:8" x14ac:dyDescent="0.25">
      <c r="A3712" s="14">
        <v>285200</v>
      </c>
      <c r="B3712" s="14" t="s">
        <v>19</v>
      </c>
      <c r="C3712" s="14" t="s">
        <v>2999</v>
      </c>
      <c r="D3712" s="14" t="s">
        <v>684</v>
      </c>
      <c r="E3712" s="15" t="s">
        <v>22</v>
      </c>
      <c r="F3712" s="16"/>
      <c r="G3712" s="17"/>
      <c r="H3712" s="17"/>
    </row>
    <row r="3713" spans="1:8" x14ac:dyDescent="0.25">
      <c r="A3713" s="14">
        <v>285400</v>
      </c>
      <c r="B3713" s="14" t="s">
        <v>19</v>
      </c>
      <c r="C3713" s="14" t="s">
        <v>3000</v>
      </c>
      <c r="D3713" s="14" t="s">
        <v>684</v>
      </c>
      <c r="E3713" s="15" t="s">
        <v>22</v>
      </c>
      <c r="F3713" s="16"/>
      <c r="G3713" s="17"/>
      <c r="H3713" s="17"/>
    </row>
    <row r="3714" spans="1:8" x14ac:dyDescent="0.25">
      <c r="A3714" s="14">
        <v>285600</v>
      </c>
      <c r="B3714" s="14" t="s">
        <v>19</v>
      </c>
      <c r="C3714" s="14" t="s">
        <v>3001</v>
      </c>
      <c r="D3714" s="14" t="s">
        <v>684</v>
      </c>
      <c r="E3714" s="15" t="s">
        <v>22</v>
      </c>
      <c r="F3714" s="16"/>
      <c r="G3714" s="17"/>
      <c r="H3714" s="17"/>
    </row>
    <row r="3715" spans="1:8" x14ac:dyDescent="0.25">
      <c r="A3715" s="14">
        <v>285700</v>
      </c>
      <c r="B3715" s="14" t="s">
        <v>19</v>
      </c>
      <c r="C3715" s="14" t="s">
        <v>3002</v>
      </c>
      <c r="D3715" s="14" t="s">
        <v>684</v>
      </c>
      <c r="E3715" s="15" t="s">
        <v>22</v>
      </c>
      <c r="F3715" s="16"/>
      <c r="G3715" s="17"/>
      <c r="H3715" s="17"/>
    </row>
    <row r="3716" spans="1:8" x14ac:dyDescent="0.25">
      <c r="A3716" s="14">
        <v>285750</v>
      </c>
      <c r="B3716" s="14" t="s">
        <v>19</v>
      </c>
      <c r="C3716" s="14" t="s">
        <v>3003</v>
      </c>
      <c r="D3716" s="14" t="s">
        <v>684</v>
      </c>
      <c r="E3716" s="15" t="s">
        <v>22</v>
      </c>
      <c r="F3716" s="16"/>
      <c r="G3716" s="17" t="s">
        <v>2997</v>
      </c>
      <c r="H3716" s="17">
        <v>285000</v>
      </c>
    </row>
    <row r="3717" spans="1:8" x14ac:dyDescent="0.25">
      <c r="A3717" s="14">
        <v>285900</v>
      </c>
      <c r="B3717" s="14" t="s">
        <v>19</v>
      </c>
      <c r="C3717" s="14" t="s">
        <v>3004</v>
      </c>
      <c r="D3717" s="14" t="s">
        <v>684</v>
      </c>
      <c r="E3717" s="15" t="s">
        <v>22</v>
      </c>
      <c r="F3717" s="16"/>
      <c r="G3717" s="17"/>
      <c r="H3717" s="17"/>
    </row>
    <row r="3718" spans="1:8" x14ac:dyDescent="0.25">
      <c r="A3718" s="14">
        <v>286000</v>
      </c>
      <c r="B3718" s="14" t="s">
        <v>19</v>
      </c>
      <c r="C3718" s="14" t="s">
        <v>3005</v>
      </c>
      <c r="D3718" s="14" t="s">
        <v>684</v>
      </c>
      <c r="E3718" s="15" t="s">
        <v>22</v>
      </c>
      <c r="F3718" s="16"/>
      <c r="G3718" s="17"/>
      <c r="H3718" s="17"/>
    </row>
    <row r="3719" spans="1:8" x14ac:dyDescent="0.25">
      <c r="A3719" s="14">
        <v>286150</v>
      </c>
      <c r="B3719" s="14" t="s">
        <v>63</v>
      </c>
      <c r="C3719" s="14" t="s">
        <v>2990</v>
      </c>
      <c r="D3719" s="14" t="s">
        <v>684</v>
      </c>
      <c r="E3719" s="15" t="s">
        <v>22</v>
      </c>
      <c r="F3719" s="16"/>
      <c r="G3719" s="17"/>
      <c r="H3719" s="17"/>
    </row>
    <row r="3720" spans="1:8" x14ac:dyDescent="0.25">
      <c r="A3720" s="14">
        <v>286090</v>
      </c>
      <c r="B3720" s="14" t="s">
        <v>19</v>
      </c>
      <c r="C3720" s="14" t="s">
        <v>3006</v>
      </c>
      <c r="D3720" s="14" t="s">
        <v>684</v>
      </c>
      <c r="E3720" s="15" t="s">
        <v>22</v>
      </c>
      <c r="F3720" s="16"/>
      <c r="G3720" s="17" t="s">
        <v>2990</v>
      </c>
      <c r="H3720" s="17">
        <v>286150</v>
      </c>
    </row>
    <row r="3721" spans="1:8" x14ac:dyDescent="0.25">
      <c r="A3721" s="14">
        <v>286200</v>
      </c>
      <c r="B3721" s="14" t="s">
        <v>19</v>
      </c>
      <c r="C3721" s="14" t="s">
        <v>3007</v>
      </c>
      <c r="D3721" s="14" t="s">
        <v>684</v>
      </c>
      <c r="E3721" s="15" t="s">
        <v>107</v>
      </c>
      <c r="F3721" s="16"/>
      <c r="G3721" s="17"/>
      <c r="H3721" s="17"/>
    </row>
    <row r="3722" spans="1:8" x14ac:dyDescent="0.25">
      <c r="A3722" s="18">
        <v>286250</v>
      </c>
      <c r="B3722" s="18" t="s">
        <v>66</v>
      </c>
      <c r="C3722" s="18" t="s">
        <v>3008</v>
      </c>
      <c r="D3722" s="18" t="s">
        <v>684</v>
      </c>
      <c r="E3722" s="19" t="s">
        <v>107</v>
      </c>
      <c r="F3722" s="20"/>
      <c r="G3722" s="21" t="s">
        <v>3007</v>
      </c>
      <c r="H3722" s="21">
        <v>286200</v>
      </c>
    </row>
    <row r="3723" spans="1:8" x14ac:dyDescent="0.25">
      <c r="A3723" s="14">
        <v>286300</v>
      </c>
      <c r="B3723" s="14" t="s">
        <v>19</v>
      </c>
      <c r="C3723" s="14" t="s">
        <v>3009</v>
      </c>
      <c r="D3723" s="14" t="s">
        <v>684</v>
      </c>
      <c r="E3723" s="15" t="s">
        <v>22</v>
      </c>
      <c r="F3723" s="16"/>
      <c r="G3723" s="17"/>
      <c r="H3723" s="17"/>
    </row>
    <row r="3724" spans="1:8" x14ac:dyDescent="0.25">
      <c r="A3724" s="14">
        <v>286400</v>
      </c>
      <c r="B3724" s="14" t="s">
        <v>19</v>
      </c>
      <c r="C3724" s="14" t="s">
        <v>3010</v>
      </c>
      <c r="D3724" s="14" t="s">
        <v>684</v>
      </c>
      <c r="E3724" s="15" t="s">
        <v>22</v>
      </c>
      <c r="F3724" s="16"/>
      <c r="G3724" s="17"/>
      <c r="H3724" s="17"/>
    </row>
    <row r="3725" spans="1:8" x14ac:dyDescent="0.25">
      <c r="A3725" s="14">
        <v>286500</v>
      </c>
      <c r="B3725" s="14" t="s">
        <v>19</v>
      </c>
      <c r="C3725" s="14" t="s">
        <v>3011</v>
      </c>
      <c r="D3725" s="14" t="s">
        <v>684</v>
      </c>
      <c r="E3725" s="15" t="s">
        <v>22</v>
      </c>
      <c r="F3725" s="16"/>
      <c r="G3725" s="17"/>
      <c r="H3725" s="17"/>
    </row>
    <row r="3726" spans="1:8" x14ac:dyDescent="0.25">
      <c r="A3726" s="14">
        <v>286600</v>
      </c>
      <c r="B3726" s="14" t="s">
        <v>19</v>
      </c>
      <c r="C3726" s="14" t="s">
        <v>3012</v>
      </c>
      <c r="D3726" s="14" t="s">
        <v>684</v>
      </c>
      <c r="E3726" s="15" t="s">
        <v>22</v>
      </c>
      <c r="F3726" s="16"/>
      <c r="G3726" s="17"/>
      <c r="H3726" s="17"/>
    </row>
    <row r="3727" spans="1:8" x14ac:dyDescent="0.25">
      <c r="A3727" s="30">
        <v>463748</v>
      </c>
      <c r="B3727" s="30" t="s">
        <v>4891</v>
      </c>
      <c r="C3727" s="30" t="s">
        <v>5639</v>
      </c>
      <c r="D3727" s="72"/>
      <c r="E3727" s="72"/>
      <c r="F3727" s="78"/>
      <c r="G3727" s="72"/>
      <c r="H3727" s="72"/>
    </row>
    <row r="3728" spans="1:8" x14ac:dyDescent="0.25">
      <c r="A3728" s="14">
        <v>286800</v>
      </c>
      <c r="B3728" s="14" t="s">
        <v>19</v>
      </c>
      <c r="C3728" s="14" t="s">
        <v>3013</v>
      </c>
      <c r="D3728" s="14" t="s">
        <v>383</v>
      </c>
      <c r="E3728" s="15" t="s">
        <v>22</v>
      </c>
      <c r="F3728" s="16"/>
      <c r="G3728" s="17"/>
      <c r="H3728" s="17"/>
    </row>
    <row r="3729" spans="1:8" x14ac:dyDescent="0.25">
      <c r="A3729" s="30">
        <v>463749</v>
      </c>
      <c r="B3729" s="30" t="s">
        <v>4891</v>
      </c>
      <c r="C3729" s="30" t="s">
        <v>5640</v>
      </c>
      <c r="D3729" s="72"/>
      <c r="E3729" s="72"/>
      <c r="F3729" s="78"/>
      <c r="G3729" s="72"/>
      <c r="H3729" s="72"/>
    </row>
    <row r="3730" spans="1:8" x14ac:dyDescent="0.25">
      <c r="A3730" s="30">
        <v>463750</v>
      </c>
      <c r="B3730" s="30" t="s">
        <v>4891</v>
      </c>
      <c r="C3730" s="30" t="s">
        <v>5641</v>
      </c>
      <c r="D3730" s="72"/>
      <c r="E3730" s="72"/>
      <c r="F3730" s="78"/>
      <c r="G3730" s="72"/>
      <c r="H3730" s="72"/>
    </row>
    <row r="3731" spans="1:8" x14ac:dyDescent="0.25">
      <c r="A3731" s="30">
        <v>463751</v>
      </c>
      <c r="B3731" s="30" t="s">
        <v>4891</v>
      </c>
      <c r="C3731" s="30" t="s">
        <v>5642</v>
      </c>
      <c r="D3731" s="72"/>
      <c r="E3731" s="72"/>
      <c r="F3731" s="78"/>
      <c r="G3731" s="72"/>
      <c r="H3731" s="72"/>
    </row>
    <row r="3732" spans="1:8" s="22" customFormat="1" x14ac:dyDescent="0.25">
      <c r="A3732" s="14">
        <v>287000</v>
      </c>
      <c r="B3732" s="14" t="s">
        <v>19</v>
      </c>
      <c r="C3732" s="14" t="s">
        <v>3014</v>
      </c>
      <c r="D3732" s="14" t="s">
        <v>3015</v>
      </c>
      <c r="E3732" s="15" t="s">
        <v>22</v>
      </c>
      <c r="F3732" s="16"/>
      <c r="G3732" s="17"/>
      <c r="H3732" s="17"/>
    </row>
    <row r="3733" spans="1:8" x14ac:dyDescent="0.25">
      <c r="A3733" s="35">
        <v>464317</v>
      </c>
      <c r="B3733" s="35" t="s">
        <v>4891</v>
      </c>
      <c r="C3733" s="35" t="s">
        <v>3015</v>
      </c>
      <c r="D3733" s="72"/>
      <c r="E3733" s="72"/>
      <c r="F3733" s="78"/>
      <c r="G3733" s="72"/>
      <c r="H3733" s="72"/>
    </row>
    <row r="3734" spans="1:8" x14ac:dyDescent="0.25">
      <c r="A3734" s="30">
        <v>463752</v>
      </c>
      <c r="B3734" s="30" t="s">
        <v>4891</v>
      </c>
      <c r="C3734" s="30" t="s">
        <v>5643</v>
      </c>
      <c r="D3734" s="72"/>
      <c r="E3734" s="72"/>
      <c r="F3734" s="78"/>
      <c r="G3734" s="72"/>
      <c r="H3734" s="72"/>
    </row>
    <row r="3735" spans="1:8" x14ac:dyDescent="0.25">
      <c r="A3735" s="14">
        <v>287100</v>
      </c>
      <c r="B3735" s="14" t="s">
        <v>19</v>
      </c>
      <c r="C3735" s="14" t="s">
        <v>3016</v>
      </c>
      <c r="D3735" s="14" t="s">
        <v>322</v>
      </c>
      <c r="E3735" s="15" t="s">
        <v>22</v>
      </c>
      <c r="F3735" s="16"/>
      <c r="G3735" s="17"/>
      <c r="H3735" s="17"/>
    </row>
    <row r="3736" spans="1:8" x14ac:dyDescent="0.25">
      <c r="A3736" s="30">
        <v>463753</v>
      </c>
      <c r="B3736" s="30" t="s">
        <v>4891</v>
      </c>
      <c r="C3736" s="30" t="s">
        <v>5644</v>
      </c>
      <c r="D3736" s="72"/>
      <c r="E3736" s="72"/>
      <c r="F3736" s="78"/>
      <c r="G3736" s="72"/>
      <c r="H3736" s="72"/>
    </row>
    <row r="3737" spans="1:8" x14ac:dyDescent="0.25">
      <c r="A3737" s="14">
        <v>287200</v>
      </c>
      <c r="B3737" s="14" t="s">
        <v>19</v>
      </c>
      <c r="C3737" s="14" t="s">
        <v>3017</v>
      </c>
      <c r="D3737" s="14" t="s">
        <v>3018</v>
      </c>
      <c r="E3737" s="15"/>
      <c r="F3737" s="16" t="s">
        <v>53</v>
      </c>
      <c r="G3737" s="17"/>
      <c r="H3737" s="17"/>
    </row>
    <row r="3738" spans="1:8" x14ac:dyDescent="0.25">
      <c r="A3738" s="35">
        <v>464318</v>
      </c>
      <c r="B3738" s="35" t="s">
        <v>4891</v>
      </c>
      <c r="C3738" s="35" t="s">
        <v>3020</v>
      </c>
      <c r="D3738" s="72"/>
      <c r="E3738" s="72"/>
      <c r="F3738" s="78"/>
      <c r="G3738" s="72"/>
      <c r="H3738" s="72"/>
    </row>
    <row r="3739" spans="1:8" x14ac:dyDescent="0.25">
      <c r="A3739" s="30">
        <v>463754</v>
      </c>
      <c r="B3739" s="30" t="s">
        <v>4891</v>
      </c>
      <c r="C3739" s="30" t="s">
        <v>5645</v>
      </c>
      <c r="D3739" s="72"/>
      <c r="E3739" s="72"/>
      <c r="F3739" s="78"/>
      <c r="G3739" s="72"/>
      <c r="H3739" s="72"/>
    </row>
    <row r="3740" spans="1:8" x14ac:dyDescent="0.25">
      <c r="A3740" s="14">
        <v>287300</v>
      </c>
      <c r="B3740" s="14" t="s">
        <v>19</v>
      </c>
      <c r="C3740" s="14" t="s">
        <v>3019</v>
      </c>
      <c r="D3740" s="14" t="s">
        <v>3020</v>
      </c>
      <c r="E3740" s="15" t="s">
        <v>22</v>
      </c>
      <c r="F3740" s="16"/>
      <c r="G3740" s="17"/>
      <c r="H3740" s="17"/>
    </row>
    <row r="3741" spans="1:8" x14ac:dyDescent="0.25">
      <c r="A3741" s="14">
        <v>287350</v>
      </c>
      <c r="B3741" s="14" t="s">
        <v>19</v>
      </c>
      <c r="C3741" s="14" t="s">
        <v>3021</v>
      </c>
      <c r="D3741" s="14" t="s">
        <v>3020</v>
      </c>
      <c r="E3741" s="15" t="s">
        <v>27</v>
      </c>
      <c r="F3741" s="16"/>
      <c r="G3741" s="17"/>
      <c r="H3741" s="17"/>
    </row>
    <row r="3742" spans="1:8" x14ac:dyDescent="0.25">
      <c r="A3742" s="14">
        <v>287400</v>
      </c>
      <c r="B3742" s="14" t="s">
        <v>19</v>
      </c>
      <c r="C3742" s="14" t="s">
        <v>3022</v>
      </c>
      <c r="D3742" s="14" t="s">
        <v>3020</v>
      </c>
      <c r="E3742" s="15" t="s">
        <v>22</v>
      </c>
      <c r="F3742" s="16"/>
      <c r="G3742" s="17"/>
      <c r="H3742" s="17"/>
    </row>
    <row r="3743" spans="1:8" x14ac:dyDescent="0.25">
      <c r="A3743" s="14">
        <v>287500</v>
      </c>
      <c r="B3743" s="14" t="s">
        <v>19</v>
      </c>
      <c r="C3743" s="14" t="s">
        <v>3023</v>
      </c>
      <c r="D3743" s="14" t="s">
        <v>3020</v>
      </c>
      <c r="E3743" s="15" t="s">
        <v>27</v>
      </c>
      <c r="F3743" s="16"/>
      <c r="G3743" s="17"/>
      <c r="H3743" s="17"/>
    </row>
    <row r="3744" spans="1:8" x14ac:dyDescent="0.25">
      <c r="A3744" s="14">
        <v>287750</v>
      </c>
      <c r="B3744" s="14" t="s">
        <v>19</v>
      </c>
      <c r="C3744" s="14" t="s">
        <v>3024</v>
      </c>
      <c r="D3744" s="14" t="s">
        <v>3020</v>
      </c>
      <c r="E3744" s="15" t="s">
        <v>27</v>
      </c>
      <c r="F3744" s="16"/>
      <c r="G3744" s="17"/>
      <c r="H3744" s="17"/>
    </row>
    <row r="3745" spans="1:8" x14ac:dyDescent="0.25">
      <c r="A3745" s="30">
        <v>463755</v>
      </c>
      <c r="B3745" s="30" t="s">
        <v>4891</v>
      </c>
      <c r="C3745" s="30" t="s">
        <v>5646</v>
      </c>
      <c r="D3745" s="72"/>
      <c r="E3745" s="72"/>
      <c r="F3745" s="78"/>
      <c r="G3745" s="72"/>
      <c r="H3745" s="72"/>
    </row>
    <row r="3746" spans="1:8" x14ac:dyDescent="0.25">
      <c r="A3746" s="30">
        <v>463756</v>
      </c>
      <c r="B3746" s="30" t="s">
        <v>4891</v>
      </c>
      <c r="C3746" s="30" t="s">
        <v>5647</v>
      </c>
      <c r="D3746" s="72"/>
      <c r="E3746" s="72"/>
      <c r="F3746" s="78"/>
      <c r="G3746" s="72"/>
      <c r="H3746" s="72"/>
    </row>
    <row r="3747" spans="1:8" x14ac:dyDescent="0.25">
      <c r="A3747" s="14">
        <v>288100</v>
      </c>
      <c r="B3747" s="14" t="s">
        <v>19</v>
      </c>
      <c r="C3747" s="14" t="s">
        <v>3025</v>
      </c>
      <c r="D3747" s="14" t="s">
        <v>1837</v>
      </c>
      <c r="E3747" s="15" t="s">
        <v>22</v>
      </c>
      <c r="F3747" s="16"/>
      <c r="G3747" s="17"/>
      <c r="H3747" s="17"/>
    </row>
    <row r="3748" spans="1:8" x14ac:dyDescent="0.25">
      <c r="A3748" s="30">
        <v>463757</v>
      </c>
      <c r="B3748" s="30" t="s">
        <v>4891</v>
      </c>
      <c r="C3748" s="30" t="s">
        <v>5648</v>
      </c>
      <c r="D3748" s="72"/>
      <c r="E3748" s="72"/>
      <c r="F3748" s="78"/>
      <c r="G3748" s="72"/>
      <c r="H3748" s="72"/>
    </row>
    <row r="3749" spans="1:8" x14ac:dyDescent="0.25">
      <c r="A3749" s="14">
        <v>288200</v>
      </c>
      <c r="B3749" s="14" t="s">
        <v>19</v>
      </c>
      <c r="C3749" s="14" t="s">
        <v>3026</v>
      </c>
      <c r="D3749" s="14" t="s">
        <v>29</v>
      </c>
      <c r="E3749" s="15" t="s">
        <v>22</v>
      </c>
      <c r="F3749" s="16"/>
      <c r="G3749" s="17"/>
      <c r="H3749" s="17"/>
    </row>
    <row r="3750" spans="1:8" x14ac:dyDescent="0.25">
      <c r="A3750" s="14">
        <v>288500</v>
      </c>
      <c r="B3750" s="14" t="s">
        <v>19</v>
      </c>
      <c r="C3750" s="14" t="s">
        <v>3027</v>
      </c>
      <c r="D3750" s="14" t="s">
        <v>29</v>
      </c>
      <c r="E3750" s="15" t="s">
        <v>22</v>
      </c>
      <c r="F3750" s="16"/>
      <c r="G3750" s="17"/>
      <c r="H3750" s="17"/>
    </row>
    <row r="3751" spans="1:8" x14ac:dyDescent="0.25">
      <c r="A3751" s="14">
        <v>289000</v>
      </c>
      <c r="B3751" s="14" t="s">
        <v>55</v>
      </c>
      <c r="C3751" s="14" t="s">
        <v>3030</v>
      </c>
      <c r="D3751" s="14" t="s">
        <v>29</v>
      </c>
      <c r="E3751" s="15" t="s">
        <v>22</v>
      </c>
      <c r="F3751" s="16"/>
      <c r="G3751" s="17" t="s">
        <v>3028</v>
      </c>
      <c r="H3751" s="17">
        <v>288700</v>
      </c>
    </row>
    <row r="3752" spans="1:8" x14ac:dyDescent="0.25">
      <c r="A3752" s="14">
        <v>288700</v>
      </c>
      <c r="B3752" s="14" t="s">
        <v>19</v>
      </c>
      <c r="C3752" s="14" t="s">
        <v>3028</v>
      </c>
      <c r="D3752" s="14" t="s">
        <v>29</v>
      </c>
      <c r="E3752" s="15" t="s">
        <v>22</v>
      </c>
      <c r="F3752" s="16"/>
      <c r="G3752" s="17"/>
      <c r="H3752" s="17"/>
    </row>
    <row r="3753" spans="1:8" x14ac:dyDescent="0.25">
      <c r="A3753" s="14">
        <v>288800</v>
      </c>
      <c r="B3753" s="14" t="s">
        <v>55</v>
      </c>
      <c r="C3753" s="14" t="s">
        <v>3029</v>
      </c>
      <c r="D3753" s="14" t="s">
        <v>29</v>
      </c>
      <c r="E3753" s="15" t="s">
        <v>22</v>
      </c>
      <c r="F3753" s="16"/>
      <c r="G3753" s="17" t="s">
        <v>3028</v>
      </c>
      <c r="H3753" s="17">
        <v>288700</v>
      </c>
    </row>
    <row r="3754" spans="1:8" x14ac:dyDescent="0.25">
      <c r="A3754" s="14">
        <v>289200</v>
      </c>
      <c r="B3754" s="14" t="s">
        <v>19</v>
      </c>
      <c r="C3754" s="14" t="s">
        <v>3031</v>
      </c>
      <c r="D3754" s="14" t="s">
        <v>29</v>
      </c>
      <c r="E3754" s="15" t="s">
        <v>22</v>
      </c>
      <c r="F3754" s="16"/>
      <c r="G3754" s="17"/>
      <c r="H3754" s="17"/>
    </row>
    <row r="3755" spans="1:8" x14ac:dyDescent="0.25">
      <c r="A3755" s="14">
        <v>289300</v>
      </c>
      <c r="B3755" s="14" t="s">
        <v>19</v>
      </c>
      <c r="C3755" s="14" t="s">
        <v>3032</v>
      </c>
      <c r="D3755" s="14" t="s">
        <v>29</v>
      </c>
      <c r="E3755" s="15" t="s">
        <v>22</v>
      </c>
      <c r="F3755" s="16"/>
      <c r="G3755" s="17"/>
      <c r="H3755" s="17"/>
    </row>
    <row r="3756" spans="1:8" x14ac:dyDescent="0.25">
      <c r="A3756" s="14">
        <v>289400</v>
      </c>
      <c r="B3756" s="14" t="s">
        <v>19</v>
      </c>
      <c r="C3756" s="14" t="s">
        <v>3033</v>
      </c>
      <c r="D3756" s="14" t="s">
        <v>29</v>
      </c>
      <c r="E3756" s="15" t="s">
        <v>22</v>
      </c>
      <c r="F3756" s="16"/>
      <c r="G3756" s="17"/>
      <c r="H3756" s="17"/>
    </row>
    <row r="3757" spans="1:8" x14ac:dyDescent="0.25">
      <c r="A3757" s="14">
        <v>289500</v>
      </c>
      <c r="B3757" s="14" t="s">
        <v>19</v>
      </c>
      <c r="C3757" s="14" t="s">
        <v>3034</v>
      </c>
      <c r="D3757" s="14" t="s">
        <v>29</v>
      </c>
      <c r="E3757" s="15" t="s">
        <v>22</v>
      </c>
      <c r="F3757" s="16"/>
      <c r="G3757" s="17"/>
      <c r="H3757" s="17"/>
    </row>
    <row r="3758" spans="1:8" x14ac:dyDescent="0.25">
      <c r="A3758" s="14">
        <v>289600</v>
      </c>
      <c r="B3758" s="14" t="s">
        <v>19</v>
      </c>
      <c r="C3758" s="14" t="s">
        <v>3035</v>
      </c>
      <c r="D3758" s="14" t="s">
        <v>29</v>
      </c>
      <c r="E3758" s="15" t="s">
        <v>22</v>
      </c>
      <c r="F3758" s="16"/>
      <c r="G3758" s="17"/>
      <c r="H3758" s="17"/>
    </row>
    <row r="3759" spans="1:8" x14ac:dyDescent="0.25">
      <c r="A3759" s="30">
        <v>463758</v>
      </c>
      <c r="B3759" s="30" t="s">
        <v>4891</v>
      </c>
      <c r="C3759" s="30" t="s">
        <v>5649</v>
      </c>
      <c r="D3759" s="72"/>
      <c r="E3759" s="72"/>
      <c r="F3759" s="78"/>
      <c r="G3759" s="72"/>
      <c r="H3759" s="72"/>
    </row>
    <row r="3760" spans="1:8" x14ac:dyDescent="0.25">
      <c r="A3760" s="30">
        <v>463759</v>
      </c>
      <c r="B3760" s="30" t="s">
        <v>4891</v>
      </c>
      <c r="C3760" s="30" t="s">
        <v>5650</v>
      </c>
      <c r="D3760" s="72"/>
      <c r="E3760" s="72"/>
      <c r="F3760" s="78"/>
      <c r="G3760" s="72"/>
      <c r="H3760" s="72"/>
    </row>
    <row r="3761" spans="1:8" x14ac:dyDescent="0.25">
      <c r="A3761" s="14">
        <v>289900</v>
      </c>
      <c r="B3761" s="14" t="s">
        <v>19</v>
      </c>
      <c r="C3761" s="14" t="s">
        <v>3036</v>
      </c>
      <c r="D3761" s="14" t="s">
        <v>450</v>
      </c>
      <c r="E3761" s="15"/>
      <c r="F3761" s="16" t="s">
        <v>53</v>
      </c>
      <c r="G3761" s="17"/>
      <c r="H3761" s="17"/>
    </row>
    <row r="3762" spans="1:8" x14ac:dyDescent="0.25">
      <c r="A3762" s="30">
        <v>463760</v>
      </c>
      <c r="B3762" s="30" t="s">
        <v>4891</v>
      </c>
      <c r="C3762" s="30" t="s">
        <v>5651</v>
      </c>
      <c r="D3762" s="72"/>
      <c r="E3762" s="72"/>
      <c r="F3762" s="78"/>
      <c r="G3762" s="72"/>
      <c r="H3762" s="72"/>
    </row>
    <row r="3763" spans="1:8" x14ac:dyDescent="0.25">
      <c r="A3763" s="14">
        <v>290000</v>
      </c>
      <c r="B3763" s="14" t="s">
        <v>19</v>
      </c>
      <c r="C3763" s="14" t="s">
        <v>3037</v>
      </c>
      <c r="D3763" s="14" t="s">
        <v>3038</v>
      </c>
      <c r="E3763" s="15" t="s">
        <v>22</v>
      </c>
      <c r="F3763" s="16"/>
      <c r="G3763" s="17"/>
      <c r="H3763" s="17"/>
    </row>
    <row r="3764" spans="1:8" x14ac:dyDescent="0.25">
      <c r="A3764" s="18">
        <v>290050</v>
      </c>
      <c r="B3764" s="18" t="s">
        <v>66</v>
      </c>
      <c r="C3764" s="18" t="s">
        <v>3039</v>
      </c>
      <c r="D3764" s="18" t="s">
        <v>3038</v>
      </c>
      <c r="E3764" s="19" t="s">
        <v>22</v>
      </c>
      <c r="F3764" s="20"/>
      <c r="G3764" s="21" t="s">
        <v>3037</v>
      </c>
      <c r="H3764" s="21">
        <v>290000</v>
      </c>
    </row>
    <row r="3765" spans="1:8" x14ac:dyDescent="0.25">
      <c r="A3765" s="35">
        <v>464319</v>
      </c>
      <c r="B3765" s="35" t="s">
        <v>4891</v>
      </c>
      <c r="C3765" s="35" t="s">
        <v>3038</v>
      </c>
      <c r="D3765" s="72"/>
      <c r="E3765" s="72"/>
      <c r="F3765" s="78"/>
      <c r="G3765" s="72"/>
      <c r="H3765" s="72"/>
    </row>
    <row r="3766" spans="1:8" x14ac:dyDescent="0.25">
      <c r="A3766" s="30">
        <v>463761</v>
      </c>
      <c r="B3766" s="30" t="s">
        <v>4891</v>
      </c>
      <c r="C3766" s="30" t="s">
        <v>5652</v>
      </c>
      <c r="D3766" s="72"/>
      <c r="E3766" s="72"/>
      <c r="F3766" s="78"/>
      <c r="G3766" s="72"/>
      <c r="H3766" s="72"/>
    </row>
    <row r="3767" spans="1:8" x14ac:dyDescent="0.25">
      <c r="A3767" s="14">
        <v>290100</v>
      </c>
      <c r="B3767" s="14" t="s">
        <v>19</v>
      </c>
      <c r="C3767" s="14" t="s">
        <v>3040</v>
      </c>
      <c r="D3767" s="14" t="s">
        <v>1935</v>
      </c>
      <c r="E3767" s="15"/>
      <c r="F3767" s="16" t="s">
        <v>53</v>
      </c>
      <c r="G3767" s="17"/>
      <c r="H3767" s="17"/>
    </row>
    <row r="3768" spans="1:8" x14ac:dyDescent="0.25">
      <c r="A3768" s="30">
        <v>463762</v>
      </c>
      <c r="B3768" s="30" t="s">
        <v>4891</v>
      </c>
      <c r="C3768" s="30" t="s">
        <v>5653</v>
      </c>
      <c r="D3768" s="72"/>
      <c r="E3768" s="72"/>
      <c r="F3768" s="78"/>
      <c r="G3768" s="72"/>
      <c r="H3768" s="72"/>
    </row>
    <row r="3769" spans="1:8" x14ac:dyDescent="0.25">
      <c r="A3769" s="30">
        <v>463763</v>
      </c>
      <c r="B3769" s="30" t="s">
        <v>4891</v>
      </c>
      <c r="C3769" s="30" t="s">
        <v>5654</v>
      </c>
      <c r="D3769" s="72"/>
      <c r="E3769" s="72"/>
      <c r="F3769" s="78"/>
      <c r="G3769" s="72"/>
      <c r="H3769" s="72"/>
    </row>
    <row r="3770" spans="1:8" x14ac:dyDescent="0.25">
      <c r="A3770" s="14">
        <v>290280</v>
      </c>
      <c r="B3770" s="14" t="s">
        <v>19</v>
      </c>
      <c r="C3770" s="14" t="s">
        <v>3041</v>
      </c>
      <c r="D3770" s="14" t="s">
        <v>76</v>
      </c>
      <c r="E3770" s="15" t="s">
        <v>27</v>
      </c>
      <c r="F3770" s="16"/>
      <c r="G3770" s="17" t="s">
        <v>3042</v>
      </c>
      <c r="H3770" s="17">
        <v>290300</v>
      </c>
    </row>
    <row r="3771" spans="1:8" x14ac:dyDescent="0.25">
      <c r="A3771" s="14">
        <v>290300</v>
      </c>
      <c r="B3771" s="14" t="s">
        <v>63</v>
      </c>
      <c r="C3771" s="14" t="s">
        <v>3042</v>
      </c>
      <c r="D3771" s="14" t="s">
        <v>76</v>
      </c>
      <c r="E3771" s="15" t="s">
        <v>27</v>
      </c>
      <c r="F3771" s="16"/>
      <c r="G3771" s="17"/>
      <c r="H3771" s="17"/>
    </row>
    <row r="3772" spans="1:8" x14ac:dyDescent="0.25">
      <c r="A3772" s="14">
        <v>290290</v>
      </c>
      <c r="B3772" s="14" t="s">
        <v>19</v>
      </c>
      <c r="C3772" s="14" t="s">
        <v>3043</v>
      </c>
      <c r="D3772" s="14" t="s">
        <v>76</v>
      </c>
      <c r="E3772" s="15" t="s">
        <v>27</v>
      </c>
      <c r="F3772" s="16"/>
      <c r="G3772" s="17" t="s">
        <v>3042</v>
      </c>
      <c r="H3772" s="17">
        <v>290300</v>
      </c>
    </row>
    <row r="3773" spans="1:8" x14ac:dyDescent="0.25">
      <c r="A3773" s="14">
        <v>290400</v>
      </c>
      <c r="B3773" s="14" t="s">
        <v>19</v>
      </c>
      <c r="C3773" s="14" t="s">
        <v>3044</v>
      </c>
      <c r="D3773" s="14" t="s">
        <v>76</v>
      </c>
      <c r="E3773" s="15" t="s">
        <v>27</v>
      </c>
      <c r="F3773" s="16"/>
      <c r="G3773" s="17"/>
      <c r="H3773" s="17"/>
    </row>
    <row r="3774" spans="1:8" x14ac:dyDescent="0.25">
      <c r="A3774" s="14">
        <v>290450</v>
      </c>
      <c r="B3774" s="14" t="s">
        <v>19</v>
      </c>
      <c r="C3774" s="14" t="s">
        <v>3045</v>
      </c>
      <c r="D3774" s="14" t="s">
        <v>76</v>
      </c>
      <c r="E3774" s="15" t="s">
        <v>27</v>
      </c>
      <c r="F3774" s="16"/>
      <c r="G3774" s="17" t="s">
        <v>3042</v>
      </c>
      <c r="H3774" s="17">
        <v>290300</v>
      </c>
    </row>
    <row r="3775" spans="1:8" x14ac:dyDescent="0.25">
      <c r="A3775" s="14">
        <v>290600</v>
      </c>
      <c r="B3775" s="14" t="s">
        <v>19</v>
      </c>
      <c r="C3775" s="14" t="s">
        <v>3046</v>
      </c>
      <c r="D3775" s="14" t="s">
        <v>76</v>
      </c>
      <c r="E3775" s="15" t="s">
        <v>301</v>
      </c>
      <c r="F3775" s="16"/>
      <c r="G3775" s="17"/>
      <c r="H3775" s="17"/>
    </row>
    <row r="3776" spans="1:8" x14ac:dyDescent="0.25">
      <c r="A3776" s="14">
        <v>290620</v>
      </c>
      <c r="B3776" s="14" t="s">
        <v>19</v>
      </c>
      <c r="C3776" s="14" t="s">
        <v>3047</v>
      </c>
      <c r="D3776" s="14" t="s">
        <v>76</v>
      </c>
      <c r="E3776" s="15" t="s">
        <v>27</v>
      </c>
      <c r="F3776" s="16"/>
      <c r="G3776" s="17"/>
      <c r="H3776" s="17"/>
    </row>
    <row r="3777" spans="1:8" x14ac:dyDescent="0.25">
      <c r="A3777" s="30">
        <v>463764</v>
      </c>
      <c r="B3777" s="30" t="s">
        <v>4891</v>
      </c>
      <c r="C3777" s="30" t="s">
        <v>5655</v>
      </c>
      <c r="D3777" s="72"/>
      <c r="E3777" s="72"/>
      <c r="F3777" s="78"/>
      <c r="G3777" s="72"/>
      <c r="H3777" s="72"/>
    </row>
    <row r="3778" spans="1:8" x14ac:dyDescent="0.25">
      <c r="A3778" s="14">
        <v>290650</v>
      </c>
      <c r="B3778" s="14" t="s">
        <v>63</v>
      </c>
      <c r="C3778" s="14" t="s">
        <v>3048</v>
      </c>
      <c r="D3778" s="14" t="s">
        <v>1207</v>
      </c>
      <c r="E3778" s="15" t="s">
        <v>22</v>
      </c>
      <c r="F3778" s="16"/>
      <c r="G3778" s="17"/>
      <c r="H3778" s="17"/>
    </row>
    <row r="3779" spans="1:8" x14ac:dyDescent="0.25">
      <c r="A3779" s="14">
        <v>290700</v>
      </c>
      <c r="B3779" s="14" t="s">
        <v>19</v>
      </c>
      <c r="C3779" s="14" t="s">
        <v>3049</v>
      </c>
      <c r="D3779" s="14" t="s">
        <v>1207</v>
      </c>
      <c r="E3779" s="15" t="s">
        <v>107</v>
      </c>
      <c r="F3779" s="16"/>
      <c r="G3779" s="17"/>
      <c r="H3779" s="17"/>
    </row>
    <row r="3780" spans="1:8" x14ac:dyDescent="0.25">
      <c r="A3780" s="14">
        <v>290800</v>
      </c>
      <c r="B3780" s="14" t="s">
        <v>19</v>
      </c>
      <c r="C3780" s="14" t="s">
        <v>3050</v>
      </c>
      <c r="D3780" s="14" t="s">
        <v>1207</v>
      </c>
      <c r="E3780" s="15" t="s">
        <v>107</v>
      </c>
      <c r="F3780" s="16"/>
      <c r="G3780" s="17"/>
      <c r="H3780" s="17"/>
    </row>
    <row r="3781" spans="1:8" x14ac:dyDescent="0.25">
      <c r="A3781" s="14">
        <v>290900</v>
      </c>
      <c r="B3781" s="14" t="s">
        <v>19</v>
      </c>
      <c r="C3781" s="14" t="s">
        <v>3051</v>
      </c>
      <c r="D3781" s="14" t="s">
        <v>1207</v>
      </c>
      <c r="E3781" s="15" t="s">
        <v>22</v>
      </c>
      <c r="F3781" s="16"/>
      <c r="G3781" s="17" t="s">
        <v>3048</v>
      </c>
      <c r="H3781" s="17">
        <v>290650</v>
      </c>
    </row>
    <row r="3782" spans="1:8" x14ac:dyDescent="0.25">
      <c r="A3782" s="14">
        <v>291000</v>
      </c>
      <c r="B3782" s="14" t="s">
        <v>19</v>
      </c>
      <c r="C3782" s="14" t="s">
        <v>3052</v>
      </c>
      <c r="D3782" s="14" t="s">
        <v>1207</v>
      </c>
      <c r="E3782" s="15" t="s">
        <v>27</v>
      </c>
      <c r="F3782" s="16"/>
      <c r="G3782" s="17"/>
      <c r="H3782" s="17"/>
    </row>
    <row r="3783" spans="1:8" x14ac:dyDescent="0.25">
      <c r="A3783" s="14">
        <v>291095</v>
      </c>
      <c r="B3783" s="14" t="s">
        <v>19</v>
      </c>
      <c r="C3783" s="14" t="s">
        <v>3053</v>
      </c>
      <c r="D3783" s="14" t="s">
        <v>1207</v>
      </c>
      <c r="E3783" s="15" t="s">
        <v>529</v>
      </c>
      <c r="F3783" s="16"/>
      <c r="G3783" s="17"/>
      <c r="H3783" s="17"/>
    </row>
    <row r="3784" spans="1:8" x14ac:dyDescent="0.25">
      <c r="A3784" s="14">
        <v>291100</v>
      </c>
      <c r="B3784" s="14" t="s">
        <v>55</v>
      </c>
      <c r="C3784" s="14" t="s">
        <v>3054</v>
      </c>
      <c r="D3784" s="14" t="s">
        <v>1207</v>
      </c>
      <c r="E3784" s="15" t="s">
        <v>107</v>
      </c>
      <c r="F3784" s="16"/>
      <c r="G3784" s="17" t="s">
        <v>3053</v>
      </c>
      <c r="H3784" s="17">
        <v>291095</v>
      </c>
    </row>
    <row r="3785" spans="1:8" x14ac:dyDescent="0.25">
      <c r="A3785" s="14">
        <v>291200</v>
      </c>
      <c r="B3785" s="14" t="s">
        <v>55</v>
      </c>
      <c r="C3785" s="14" t="s">
        <v>3055</v>
      </c>
      <c r="D3785" s="14" t="s">
        <v>1207</v>
      </c>
      <c r="E3785" s="15" t="s">
        <v>22</v>
      </c>
      <c r="F3785" s="16"/>
      <c r="G3785" s="17" t="s">
        <v>3053</v>
      </c>
      <c r="H3785" s="17">
        <v>291095</v>
      </c>
    </row>
    <row r="3786" spans="1:8" x14ac:dyDescent="0.25">
      <c r="A3786" s="14">
        <v>291300</v>
      </c>
      <c r="B3786" s="14" t="s">
        <v>19</v>
      </c>
      <c r="C3786" s="14" t="s">
        <v>3056</v>
      </c>
      <c r="D3786" s="14" t="s">
        <v>1207</v>
      </c>
      <c r="E3786" s="15" t="s">
        <v>22</v>
      </c>
      <c r="F3786" s="16"/>
      <c r="G3786" s="17"/>
      <c r="H3786" s="17"/>
    </row>
    <row r="3787" spans="1:8" x14ac:dyDescent="0.25">
      <c r="A3787" s="14">
        <v>291600</v>
      </c>
      <c r="B3787" s="14" t="s">
        <v>19</v>
      </c>
      <c r="C3787" s="14" t="s">
        <v>3057</v>
      </c>
      <c r="D3787" s="14" t="s">
        <v>1207</v>
      </c>
      <c r="E3787" s="15" t="s">
        <v>22</v>
      </c>
      <c r="F3787" s="16"/>
      <c r="G3787" s="17" t="s">
        <v>3048</v>
      </c>
      <c r="H3787" s="17">
        <v>290650</v>
      </c>
    </row>
    <row r="3788" spans="1:8" x14ac:dyDescent="0.25">
      <c r="A3788" s="14">
        <v>291650</v>
      </c>
      <c r="B3788" s="14" t="s">
        <v>19</v>
      </c>
      <c r="C3788" s="14" t="s">
        <v>3058</v>
      </c>
      <c r="D3788" s="14" t="s">
        <v>1207</v>
      </c>
      <c r="E3788" s="15" t="s">
        <v>24</v>
      </c>
      <c r="F3788" s="16"/>
      <c r="G3788" s="17"/>
      <c r="H3788" s="17"/>
    </row>
    <row r="3789" spans="1:8" x14ac:dyDescent="0.25">
      <c r="A3789" s="14">
        <v>291800</v>
      </c>
      <c r="B3789" s="14" t="s">
        <v>19</v>
      </c>
      <c r="C3789" s="14" t="s">
        <v>3059</v>
      </c>
      <c r="D3789" s="14" t="s">
        <v>1207</v>
      </c>
      <c r="E3789" s="15" t="s">
        <v>107</v>
      </c>
      <c r="F3789" s="16"/>
      <c r="G3789" s="17"/>
      <c r="H3789" s="17"/>
    </row>
    <row r="3790" spans="1:8" x14ac:dyDescent="0.25">
      <c r="A3790" s="14">
        <v>291900</v>
      </c>
      <c r="B3790" s="14" t="s">
        <v>19</v>
      </c>
      <c r="C3790" s="14" t="s">
        <v>3060</v>
      </c>
      <c r="D3790" s="14" t="s">
        <v>1207</v>
      </c>
      <c r="E3790" s="15" t="s">
        <v>22</v>
      </c>
      <c r="F3790" s="16"/>
      <c r="G3790" s="17" t="s">
        <v>3048</v>
      </c>
      <c r="H3790" s="17">
        <v>290650</v>
      </c>
    </row>
    <row r="3791" spans="1:8" x14ac:dyDescent="0.25">
      <c r="A3791" s="14">
        <v>292000</v>
      </c>
      <c r="B3791" s="14" t="s">
        <v>19</v>
      </c>
      <c r="C3791" s="14" t="s">
        <v>3061</v>
      </c>
      <c r="D3791" s="14" t="s">
        <v>1207</v>
      </c>
      <c r="E3791" s="15" t="s">
        <v>301</v>
      </c>
      <c r="F3791" s="16"/>
      <c r="G3791" s="17"/>
      <c r="H3791" s="17"/>
    </row>
    <row r="3792" spans="1:8" x14ac:dyDescent="0.25">
      <c r="A3792" s="35">
        <v>464320</v>
      </c>
      <c r="B3792" s="35" t="s">
        <v>4891</v>
      </c>
      <c r="C3792" s="35" t="s">
        <v>1207</v>
      </c>
      <c r="D3792" s="72"/>
      <c r="E3792" s="72"/>
      <c r="F3792" s="78"/>
      <c r="G3792" s="72"/>
      <c r="H3792" s="72"/>
    </row>
    <row r="3793" spans="1:8" x14ac:dyDescent="0.25">
      <c r="A3793" s="30">
        <v>463765</v>
      </c>
      <c r="B3793" s="30" t="s">
        <v>4891</v>
      </c>
      <c r="C3793" s="30" t="s">
        <v>5656</v>
      </c>
      <c r="D3793" s="72"/>
      <c r="E3793" s="72"/>
      <c r="F3793" s="78"/>
      <c r="G3793" s="72"/>
      <c r="H3793" s="72"/>
    </row>
    <row r="3794" spans="1:8" x14ac:dyDescent="0.25">
      <c r="A3794" s="14">
        <v>292100</v>
      </c>
      <c r="B3794" s="14" t="s">
        <v>19</v>
      </c>
      <c r="C3794" s="14" t="s">
        <v>3062</v>
      </c>
      <c r="D3794" s="14" t="s">
        <v>129</v>
      </c>
      <c r="E3794" s="15" t="s">
        <v>22</v>
      </c>
      <c r="F3794" s="16"/>
      <c r="G3794" s="17"/>
      <c r="H3794" s="17"/>
    </row>
    <row r="3795" spans="1:8" s="22" customFormat="1" x14ac:dyDescent="0.25">
      <c r="A3795" s="30">
        <v>463766</v>
      </c>
      <c r="B3795" s="30" t="s">
        <v>4891</v>
      </c>
      <c r="C3795" s="30" t="s">
        <v>5657</v>
      </c>
      <c r="D3795" s="72"/>
      <c r="E3795" s="72"/>
      <c r="F3795" s="78"/>
      <c r="G3795" s="72"/>
      <c r="H3795" s="72"/>
    </row>
    <row r="3796" spans="1:8" x14ac:dyDescent="0.25">
      <c r="A3796" s="30">
        <v>463767</v>
      </c>
      <c r="B3796" s="30" t="s">
        <v>4891</v>
      </c>
      <c r="C3796" s="30" t="s">
        <v>5658</v>
      </c>
      <c r="D3796" s="72"/>
      <c r="E3796" s="72"/>
      <c r="F3796" s="78"/>
      <c r="G3796" s="72"/>
      <c r="H3796" s="72"/>
    </row>
    <row r="3797" spans="1:8" x14ac:dyDescent="0.25">
      <c r="A3797" s="14">
        <v>292300</v>
      </c>
      <c r="B3797" s="14" t="s">
        <v>19</v>
      </c>
      <c r="C3797" s="14" t="s">
        <v>3063</v>
      </c>
      <c r="D3797" s="14" t="s">
        <v>3064</v>
      </c>
      <c r="E3797" s="15" t="s">
        <v>22</v>
      </c>
      <c r="F3797" s="16"/>
      <c r="G3797" s="17"/>
      <c r="H3797" s="17"/>
    </row>
    <row r="3798" spans="1:8" x14ac:dyDescent="0.25">
      <c r="A3798" s="14">
        <v>292400</v>
      </c>
      <c r="B3798" s="14" t="s">
        <v>19</v>
      </c>
      <c r="C3798" s="14" t="s">
        <v>3065</v>
      </c>
      <c r="D3798" s="14" t="s">
        <v>3064</v>
      </c>
      <c r="E3798" s="15" t="s">
        <v>22</v>
      </c>
      <c r="F3798" s="16"/>
      <c r="G3798" s="17"/>
      <c r="H3798" s="17"/>
    </row>
    <row r="3799" spans="1:8" x14ac:dyDescent="0.25">
      <c r="A3799" s="30">
        <v>463768</v>
      </c>
      <c r="B3799" s="30" t="s">
        <v>4891</v>
      </c>
      <c r="C3799" s="30" t="s">
        <v>5659</v>
      </c>
      <c r="D3799" s="72"/>
      <c r="E3799" s="72"/>
      <c r="F3799" s="78"/>
      <c r="G3799" s="72"/>
      <c r="H3799" s="72"/>
    </row>
    <row r="3800" spans="1:8" x14ac:dyDescent="0.25">
      <c r="A3800" s="14">
        <v>292600</v>
      </c>
      <c r="B3800" s="14" t="s">
        <v>19</v>
      </c>
      <c r="C3800" s="14" t="s">
        <v>3066</v>
      </c>
      <c r="D3800" s="14" t="s">
        <v>3067</v>
      </c>
      <c r="E3800" s="15" t="s">
        <v>22</v>
      </c>
      <c r="F3800" s="16"/>
      <c r="G3800" s="17"/>
      <c r="H3800" s="17"/>
    </row>
    <row r="3801" spans="1:8" x14ac:dyDescent="0.25">
      <c r="A3801" s="30">
        <v>463769</v>
      </c>
      <c r="B3801" s="30" t="s">
        <v>4891</v>
      </c>
      <c r="C3801" s="30" t="s">
        <v>5660</v>
      </c>
      <c r="D3801" s="72"/>
      <c r="E3801" s="72"/>
      <c r="F3801" s="78"/>
      <c r="G3801" s="72"/>
      <c r="H3801" s="72"/>
    </row>
    <row r="3802" spans="1:8" x14ac:dyDescent="0.25">
      <c r="A3802" s="14">
        <v>292700</v>
      </c>
      <c r="B3802" s="14" t="s">
        <v>19</v>
      </c>
      <c r="C3802" s="14" t="s">
        <v>3068</v>
      </c>
      <c r="D3802" s="14" t="s">
        <v>1778</v>
      </c>
      <c r="E3802" s="15" t="s">
        <v>22</v>
      </c>
      <c r="F3802" s="16"/>
      <c r="G3802" s="17"/>
      <c r="H3802" s="17"/>
    </row>
    <row r="3803" spans="1:8" x14ac:dyDescent="0.25">
      <c r="A3803" s="30">
        <v>463770</v>
      </c>
      <c r="B3803" s="30" t="s">
        <v>4891</v>
      </c>
      <c r="C3803" s="30" t="s">
        <v>5661</v>
      </c>
      <c r="D3803" s="72"/>
      <c r="E3803" s="72"/>
      <c r="F3803" s="78"/>
      <c r="G3803" s="72"/>
      <c r="H3803" s="72"/>
    </row>
    <row r="3804" spans="1:8" x14ac:dyDescent="0.25">
      <c r="A3804" s="14">
        <v>292900</v>
      </c>
      <c r="B3804" s="14" t="s">
        <v>19</v>
      </c>
      <c r="C3804" s="14" t="s">
        <v>3069</v>
      </c>
      <c r="D3804" s="14" t="s">
        <v>137</v>
      </c>
      <c r="E3804" s="15"/>
      <c r="F3804" s="16" t="s">
        <v>53</v>
      </c>
      <c r="G3804" s="17"/>
      <c r="H3804" s="17"/>
    </row>
    <row r="3805" spans="1:8" x14ac:dyDescent="0.25">
      <c r="A3805" s="30">
        <v>463771</v>
      </c>
      <c r="B3805" s="30" t="s">
        <v>4891</v>
      </c>
      <c r="C3805" s="30" t="s">
        <v>5662</v>
      </c>
      <c r="D3805" s="72"/>
      <c r="E3805" s="72"/>
      <c r="F3805" s="78"/>
      <c r="G3805" s="72"/>
      <c r="H3805" s="72"/>
    </row>
    <row r="3806" spans="1:8" x14ac:dyDescent="0.25">
      <c r="A3806" s="14">
        <v>293100</v>
      </c>
      <c r="B3806" s="14" t="s">
        <v>19</v>
      </c>
      <c r="C3806" s="14" t="s">
        <v>3070</v>
      </c>
      <c r="D3806" s="14" t="s">
        <v>3071</v>
      </c>
      <c r="E3806" s="15" t="s">
        <v>27</v>
      </c>
      <c r="F3806" s="16"/>
      <c r="G3806" s="17" t="s">
        <v>3072</v>
      </c>
      <c r="H3806" s="17">
        <v>293230</v>
      </c>
    </row>
    <row r="3807" spans="1:8" x14ac:dyDescent="0.25">
      <c r="A3807" s="14">
        <v>293200</v>
      </c>
      <c r="B3807" s="14" t="s">
        <v>19</v>
      </c>
      <c r="C3807" s="14" t="s">
        <v>3073</v>
      </c>
      <c r="D3807" s="14" t="s">
        <v>3071</v>
      </c>
      <c r="E3807" s="15" t="s">
        <v>27</v>
      </c>
      <c r="F3807" s="16"/>
      <c r="G3807" s="17" t="s">
        <v>3072</v>
      </c>
      <c r="H3807" s="17">
        <v>293230</v>
      </c>
    </row>
    <row r="3808" spans="1:8" x14ac:dyDescent="0.25">
      <c r="A3808" s="14">
        <v>293230</v>
      </c>
      <c r="B3808" s="14" t="s">
        <v>63</v>
      </c>
      <c r="C3808" s="14" t="s">
        <v>3072</v>
      </c>
      <c r="D3808" s="14" t="s">
        <v>3071</v>
      </c>
      <c r="E3808" s="15" t="s">
        <v>27</v>
      </c>
      <c r="F3808" s="16"/>
      <c r="G3808" s="17"/>
      <c r="H3808" s="17"/>
    </row>
    <row r="3809" spans="1:8" x14ac:dyDescent="0.25">
      <c r="A3809" s="14">
        <v>293250</v>
      </c>
      <c r="B3809" s="14" t="s">
        <v>19</v>
      </c>
      <c r="C3809" s="14" t="s">
        <v>3074</v>
      </c>
      <c r="D3809" s="14" t="s">
        <v>3071</v>
      </c>
      <c r="E3809" s="15" t="s">
        <v>24</v>
      </c>
      <c r="F3809" s="16"/>
      <c r="G3809" s="17"/>
      <c r="H3809" s="17"/>
    </row>
    <row r="3810" spans="1:8" x14ac:dyDescent="0.25">
      <c r="A3810" s="30">
        <v>463772</v>
      </c>
      <c r="B3810" s="30" t="s">
        <v>4891</v>
      </c>
      <c r="C3810" s="30" t="s">
        <v>5663</v>
      </c>
      <c r="D3810" s="72"/>
      <c r="E3810" s="72"/>
      <c r="F3810" s="78"/>
      <c r="G3810" s="72"/>
      <c r="H3810" s="72"/>
    </row>
    <row r="3811" spans="1:8" x14ac:dyDescent="0.25">
      <c r="A3811" s="30">
        <v>463773</v>
      </c>
      <c r="B3811" s="30" t="s">
        <v>4891</v>
      </c>
      <c r="C3811" s="30" t="s">
        <v>5664</v>
      </c>
      <c r="D3811" s="72"/>
      <c r="E3811" s="72"/>
      <c r="F3811" s="78"/>
      <c r="G3811" s="72"/>
      <c r="H3811" s="72"/>
    </row>
    <row r="3812" spans="1:8" x14ac:dyDescent="0.25">
      <c r="A3812" s="14">
        <v>293260</v>
      </c>
      <c r="B3812" s="14" t="s">
        <v>19</v>
      </c>
      <c r="C3812" s="14" t="s">
        <v>3075</v>
      </c>
      <c r="D3812" s="14" t="s">
        <v>76</v>
      </c>
      <c r="E3812" s="15" t="s">
        <v>27</v>
      </c>
      <c r="F3812" s="16"/>
      <c r="G3812" s="17"/>
      <c r="H3812" s="17"/>
    </row>
    <row r="3813" spans="1:8" x14ac:dyDescent="0.25">
      <c r="A3813" s="30">
        <v>463774</v>
      </c>
      <c r="B3813" s="30" t="s">
        <v>4891</v>
      </c>
      <c r="C3813" s="30" t="s">
        <v>5665</v>
      </c>
      <c r="D3813" s="72"/>
      <c r="E3813" s="72"/>
      <c r="F3813" s="78"/>
      <c r="G3813" s="72"/>
      <c r="H3813" s="72"/>
    </row>
    <row r="3814" spans="1:8" x14ac:dyDescent="0.25">
      <c r="A3814" s="14">
        <v>293295</v>
      </c>
      <c r="B3814" s="14" t="s">
        <v>19</v>
      </c>
      <c r="C3814" s="14" t="s">
        <v>3076</v>
      </c>
      <c r="D3814" s="14" t="s">
        <v>120</v>
      </c>
      <c r="E3814" s="15" t="s">
        <v>529</v>
      </c>
      <c r="F3814" s="16"/>
      <c r="G3814" s="17"/>
      <c r="H3814" s="17"/>
    </row>
    <row r="3815" spans="1:8" x14ac:dyDescent="0.25">
      <c r="A3815" s="14">
        <v>293300</v>
      </c>
      <c r="B3815" s="14" t="s">
        <v>55</v>
      </c>
      <c r="C3815" s="14" t="s">
        <v>3077</v>
      </c>
      <c r="D3815" s="14" t="s">
        <v>120</v>
      </c>
      <c r="E3815" s="15" t="s">
        <v>107</v>
      </c>
      <c r="F3815" s="16"/>
      <c r="G3815" s="17" t="s">
        <v>3076</v>
      </c>
      <c r="H3815" s="17">
        <v>293295</v>
      </c>
    </row>
    <row r="3816" spans="1:8" x14ac:dyDescent="0.25">
      <c r="A3816" s="14">
        <v>293400</v>
      </c>
      <c r="B3816" s="14" t="s">
        <v>55</v>
      </c>
      <c r="C3816" s="14" t="s">
        <v>3078</v>
      </c>
      <c r="D3816" s="14" t="s">
        <v>120</v>
      </c>
      <c r="E3816" s="15" t="s">
        <v>22</v>
      </c>
      <c r="F3816" s="16"/>
      <c r="G3816" s="17" t="s">
        <v>3076</v>
      </c>
      <c r="H3816" s="17">
        <v>293295</v>
      </c>
    </row>
    <row r="3817" spans="1:8" x14ac:dyDescent="0.25">
      <c r="A3817" s="14">
        <v>293500</v>
      </c>
      <c r="B3817" s="14" t="s">
        <v>55</v>
      </c>
      <c r="C3817" s="14" t="s">
        <v>3079</v>
      </c>
      <c r="D3817" s="14" t="s">
        <v>120</v>
      </c>
      <c r="E3817" s="15" t="s">
        <v>22</v>
      </c>
      <c r="F3817" s="16"/>
      <c r="G3817" s="17" t="s">
        <v>3076</v>
      </c>
      <c r="H3817" s="17">
        <v>293295</v>
      </c>
    </row>
    <row r="3818" spans="1:8" x14ac:dyDescent="0.25">
      <c r="A3818" s="30">
        <v>463775</v>
      </c>
      <c r="B3818" s="30" t="s">
        <v>4891</v>
      </c>
      <c r="C3818" s="30" t="s">
        <v>5666</v>
      </c>
      <c r="D3818" s="72"/>
      <c r="E3818" s="72"/>
      <c r="F3818" s="78"/>
      <c r="G3818" s="72"/>
      <c r="H3818" s="72"/>
    </row>
    <row r="3819" spans="1:8" x14ac:dyDescent="0.25">
      <c r="A3819" s="14">
        <v>293550</v>
      </c>
      <c r="B3819" s="14" t="s">
        <v>19</v>
      </c>
      <c r="C3819" s="14" t="s">
        <v>3080</v>
      </c>
      <c r="D3819" s="14" t="s">
        <v>3081</v>
      </c>
      <c r="E3819" s="15" t="s">
        <v>27</v>
      </c>
      <c r="F3819" s="16"/>
      <c r="G3819" s="17"/>
      <c r="H3819" s="17"/>
    </row>
    <row r="3820" spans="1:8" x14ac:dyDescent="0.25">
      <c r="A3820" s="35">
        <v>464321</v>
      </c>
      <c r="B3820" s="35" t="s">
        <v>4891</v>
      </c>
      <c r="C3820" s="35" t="s">
        <v>3081</v>
      </c>
      <c r="D3820" s="72"/>
      <c r="E3820" s="72"/>
      <c r="F3820" s="78"/>
      <c r="G3820" s="72"/>
      <c r="H3820" s="72"/>
    </row>
    <row r="3821" spans="1:8" x14ac:dyDescent="0.25">
      <c r="A3821" s="30">
        <v>463776</v>
      </c>
      <c r="B3821" s="30" t="s">
        <v>4891</v>
      </c>
      <c r="C3821" s="30" t="s">
        <v>5667</v>
      </c>
      <c r="D3821" s="72"/>
      <c r="E3821" s="72"/>
      <c r="F3821" s="78"/>
      <c r="G3821" s="72"/>
      <c r="H3821" s="72"/>
    </row>
    <row r="3822" spans="1:8" x14ac:dyDescent="0.25">
      <c r="A3822" s="14">
        <v>293600</v>
      </c>
      <c r="B3822" s="14" t="s">
        <v>19</v>
      </c>
      <c r="C3822" s="14" t="s">
        <v>3082</v>
      </c>
      <c r="D3822" s="14" t="s">
        <v>684</v>
      </c>
      <c r="E3822" s="15"/>
      <c r="F3822" s="16" t="s">
        <v>53</v>
      </c>
      <c r="G3822" s="17"/>
      <c r="H3822" s="17"/>
    </row>
    <row r="3823" spans="1:8" x14ac:dyDescent="0.25">
      <c r="A3823" s="14">
        <v>293700</v>
      </c>
      <c r="B3823" s="14" t="s">
        <v>19</v>
      </c>
      <c r="C3823" s="14" t="s">
        <v>3083</v>
      </c>
      <c r="D3823" s="14" t="s">
        <v>684</v>
      </c>
      <c r="E3823" s="15" t="s">
        <v>22</v>
      </c>
      <c r="F3823" s="16"/>
      <c r="G3823" s="17"/>
      <c r="H3823" s="17"/>
    </row>
    <row r="3824" spans="1:8" x14ac:dyDescent="0.25">
      <c r="A3824" s="14">
        <v>293800</v>
      </c>
      <c r="B3824" s="14" t="s">
        <v>19</v>
      </c>
      <c r="C3824" s="14" t="s">
        <v>3084</v>
      </c>
      <c r="D3824" s="14" t="s">
        <v>684</v>
      </c>
      <c r="E3824" s="15" t="s">
        <v>22</v>
      </c>
      <c r="F3824" s="16"/>
      <c r="G3824" s="17"/>
      <c r="H3824" s="17"/>
    </row>
    <row r="3825" spans="1:8" x14ac:dyDescent="0.25">
      <c r="A3825" s="14">
        <v>293900</v>
      </c>
      <c r="B3825" s="14" t="s">
        <v>19</v>
      </c>
      <c r="C3825" s="14" t="s">
        <v>3085</v>
      </c>
      <c r="D3825" s="14" t="s">
        <v>684</v>
      </c>
      <c r="E3825" s="15"/>
      <c r="F3825" s="16" t="s">
        <v>53</v>
      </c>
      <c r="G3825" s="17"/>
      <c r="H3825" s="17"/>
    </row>
    <row r="3826" spans="1:8" s="22" customFormat="1" x14ac:dyDescent="0.25">
      <c r="A3826" s="14">
        <v>294000</v>
      </c>
      <c r="B3826" s="14" t="s">
        <v>19</v>
      </c>
      <c r="C3826" s="14" t="s">
        <v>3086</v>
      </c>
      <c r="D3826" s="14" t="s">
        <v>684</v>
      </c>
      <c r="E3826" s="15"/>
      <c r="F3826" s="16" t="s">
        <v>53</v>
      </c>
      <c r="G3826" s="17"/>
      <c r="H3826" s="17"/>
    </row>
    <row r="3827" spans="1:8" x14ac:dyDescent="0.25">
      <c r="A3827" s="14">
        <v>294100</v>
      </c>
      <c r="B3827" s="14" t="s">
        <v>19</v>
      </c>
      <c r="C3827" s="14" t="s">
        <v>3087</v>
      </c>
      <c r="D3827" s="14" t="s">
        <v>684</v>
      </c>
      <c r="E3827" s="15"/>
      <c r="F3827" s="16" t="s">
        <v>53</v>
      </c>
      <c r="G3827" s="17"/>
      <c r="H3827" s="17"/>
    </row>
    <row r="3828" spans="1:8" x14ac:dyDescent="0.25">
      <c r="A3828" s="14">
        <v>294200</v>
      </c>
      <c r="B3828" s="14" t="s">
        <v>19</v>
      </c>
      <c r="C3828" s="14" t="s">
        <v>3088</v>
      </c>
      <c r="D3828" s="14" t="s">
        <v>684</v>
      </c>
      <c r="E3828" s="15" t="s">
        <v>22</v>
      </c>
      <c r="F3828" s="16"/>
      <c r="G3828" s="17"/>
      <c r="H3828" s="17"/>
    </row>
    <row r="3829" spans="1:8" x14ac:dyDescent="0.25">
      <c r="A3829" s="14">
        <v>294300</v>
      </c>
      <c r="B3829" s="14" t="s">
        <v>19</v>
      </c>
      <c r="C3829" s="14" t="s">
        <v>3089</v>
      </c>
      <c r="D3829" s="14" t="s">
        <v>684</v>
      </c>
      <c r="E3829" s="15" t="s">
        <v>22</v>
      </c>
      <c r="F3829" s="16"/>
      <c r="G3829" s="17"/>
      <c r="H3829" s="17"/>
    </row>
    <row r="3830" spans="1:8" x14ac:dyDescent="0.25">
      <c r="A3830" s="14">
        <v>294400</v>
      </c>
      <c r="B3830" s="14" t="s">
        <v>19</v>
      </c>
      <c r="C3830" s="14" t="s">
        <v>3090</v>
      </c>
      <c r="D3830" s="14" t="s">
        <v>684</v>
      </c>
      <c r="E3830" s="15" t="s">
        <v>22</v>
      </c>
      <c r="F3830" s="16"/>
      <c r="G3830" s="17"/>
      <c r="H3830" s="17"/>
    </row>
    <row r="3831" spans="1:8" x14ac:dyDescent="0.25">
      <c r="A3831" s="14">
        <v>294500</v>
      </c>
      <c r="B3831" s="14" t="s">
        <v>19</v>
      </c>
      <c r="C3831" s="14" t="s">
        <v>3091</v>
      </c>
      <c r="D3831" s="14" t="s">
        <v>684</v>
      </c>
      <c r="E3831" s="15" t="s">
        <v>22</v>
      </c>
      <c r="F3831" s="16"/>
      <c r="G3831" s="17"/>
      <c r="H3831" s="17"/>
    </row>
    <row r="3832" spans="1:8" x14ac:dyDescent="0.25">
      <c r="A3832" s="14">
        <v>294600</v>
      </c>
      <c r="B3832" s="14" t="s">
        <v>19</v>
      </c>
      <c r="C3832" s="14" t="s">
        <v>3092</v>
      </c>
      <c r="D3832" s="14" t="s">
        <v>684</v>
      </c>
      <c r="E3832" s="15" t="s">
        <v>22</v>
      </c>
      <c r="F3832" s="16"/>
      <c r="G3832" s="17"/>
      <c r="H3832" s="17"/>
    </row>
    <row r="3833" spans="1:8" x14ac:dyDescent="0.25">
      <c r="A3833" s="14">
        <v>294700</v>
      </c>
      <c r="B3833" s="14" t="s">
        <v>19</v>
      </c>
      <c r="C3833" s="14" t="s">
        <v>3093</v>
      </c>
      <c r="D3833" s="14" t="s">
        <v>684</v>
      </c>
      <c r="E3833" s="15" t="s">
        <v>22</v>
      </c>
      <c r="F3833" s="16"/>
      <c r="G3833" s="17"/>
      <c r="H3833" s="17"/>
    </row>
    <row r="3834" spans="1:8" x14ac:dyDescent="0.25">
      <c r="A3834" s="14">
        <v>294900</v>
      </c>
      <c r="B3834" s="14" t="s">
        <v>55</v>
      </c>
      <c r="C3834" s="14" t="s">
        <v>3096</v>
      </c>
      <c r="D3834" s="14" t="s">
        <v>684</v>
      </c>
      <c r="E3834" s="15"/>
      <c r="F3834" s="16" t="s">
        <v>53</v>
      </c>
      <c r="G3834" s="17" t="s">
        <v>3094</v>
      </c>
      <c r="H3834" s="17">
        <v>294795</v>
      </c>
    </row>
    <row r="3835" spans="1:8" s="22" customFormat="1" x14ac:dyDescent="0.25">
      <c r="A3835" s="14">
        <v>294795</v>
      </c>
      <c r="B3835" s="14" t="s">
        <v>19</v>
      </c>
      <c r="C3835" s="14" t="s">
        <v>3094</v>
      </c>
      <c r="D3835" s="14" t="s">
        <v>684</v>
      </c>
      <c r="E3835" s="15"/>
      <c r="F3835" s="16" t="s">
        <v>53</v>
      </c>
      <c r="G3835" s="17"/>
      <c r="H3835" s="17"/>
    </row>
    <row r="3836" spans="1:8" x14ac:dyDescent="0.25">
      <c r="A3836" s="14">
        <v>294800</v>
      </c>
      <c r="B3836" s="14" t="s">
        <v>55</v>
      </c>
      <c r="C3836" s="14" t="s">
        <v>3095</v>
      </c>
      <c r="D3836" s="14" t="s">
        <v>684</v>
      </c>
      <c r="E3836" s="15"/>
      <c r="F3836" s="16" t="s">
        <v>53</v>
      </c>
      <c r="G3836" s="17" t="s">
        <v>3094</v>
      </c>
      <c r="H3836" s="17">
        <v>294795</v>
      </c>
    </row>
    <row r="3837" spans="1:8" x14ac:dyDescent="0.25">
      <c r="A3837" s="14">
        <v>295000</v>
      </c>
      <c r="B3837" s="14" t="s">
        <v>19</v>
      </c>
      <c r="C3837" s="14" t="s">
        <v>3097</v>
      </c>
      <c r="D3837" s="14" t="s">
        <v>684</v>
      </c>
      <c r="E3837" s="15" t="s">
        <v>22</v>
      </c>
      <c r="F3837" s="16"/>
      <c r="G3837" s="17"/>
      <c r="H3837" s="17"/>
    </row>
    <row r="3838" spans="1:8" x14ac:dyDescent="0.25">
      <c r="A3838" s="14">
        <v>295100</v>
      </c>
      <c r="B3838" s="14" t="s">
        <v>19</v>
      </c>
      <c r="C3838" s="14" t="s">
        <v>3098</v>
      </c>
      <c r="D3838" s="14" t="s">
        <v>684</v>
      </c>
      <c r="E3838" s="15" t="s">
        <v>22</v>
      </c>
      <c r="F3838" s="16"/>
      <c r="G3838" s="17"/>
      <c r="H3838" s="17"/>
    </row>
    <row r="3839" spans="1:8" x14ac:dyDescent="0.25">
      <c r="A3839" s="18">
        <v>295200</v>
      </c>
      <c r="B3839" s="18" t="s">
        <v>66</v>
      </c>
      <c r="C3839" s="18" t="s">
        <v>3099</v>
      </c>
      <c r="D3839" s="18" t="s">
        <v>684</v>
      </c>
      <c r="E3839" s="19" t="s">
        <v>22</v>
      </c>
      <c r="F3839" s="20"/>
      <c r="G3839" s="21" t="s">
        <v>3098</v>
      </c>
      <c r="H3839" s="21">
        <v>295100</v>
      </c>
    </row>
    <row r="3840" spans="1:8" s="22" customFormat="1" x14ac:dyDescent="0.25">
      <c r="A3840" s="14">
        <v>295300</v>
      </c>
      <c r="B3840" s="14" t="s">
        <v>19</v>
      </c>
      <c r="C3840" s="14" t="s">
        <v>3100</v>
      </c>
      <c r="D3840" s="14" t="s">
        <v>684</v>
      </c>
      <c r="E3840" s="15" t="s">
        <v>22</v>
      </c>
      <c r="F3840" s="16"/>
      <c r="G3840" s="17"/>
      <c r="H3840" s="17"/>
    </row>
    <row r="3841" spans="1:8" x14ac:dyDescent="0.25">
      <c r="A3841" s="14">
        <v>295400</v>
      </c>
      <c r="B3841" s="14" t="s">
        <v>19</v>
      </c>
      <c r="C3841" s="14" t="s">
        <v>3101</v>
      </c>
      <c r="D3841" s="14" t="s">
        <v>684</v>
      </c>
      <c r="E3841" s="15" t="s">
        <v>22</v>
      </c>
      <c r="F3841" s="16"/>
      <c r="G3841" s="17"/>
      <c r="H3841" s="17"/>
    </row>
    <row r="3842" spans="1:8" x14ac:dyDescent="0.25">
      <c r="A3842" s="14">
        <v>295500</v>
      </c>
      <c r="B3842" s="14" t="s">
        <v>19</v>
      </c>
      <c r="C3842" s="14" t="s">
        <v>3102</v>
      </c>
      <c r="D3842" s="14" t="s">
        <v>684</v>
      </c>
      <c r="E3842" s="15" t="s">
        <v>22</v>
      </c>
      <c r="F3842" s="16"/>
      <c r="G3842" s="17"/>
      <c r="H3842" s="17"/>
    </row>
    <row r="3843" spans="1:8" x14ac:dyDescent="0.25">
      <c r="A3843" s="30">
        <v>463777</v>
      </c>
      <c r="B3843" s="30" t="s">
        <v>4891</v>
      </c>
      <c r="C3843" s="30" t="s">
        <v>5668</v>
      </c>
      <c r="D3843" s="72"/>
      <c r="E3843" s="72"/>
      <c r="F3843" s="78"/>
      <c r="G3843" s="72"/>
      <c r="H3843" s="72"/>
    </row>
    <row r="3844" spans="1:8" x14ac:dyDescent="0.25">
      <c r="A3844" s="30">
        <v>463778</v>
      </c>
      <c r="B3844" s="30" t="s">
        <v>4891</v>
      </c>
      <c r="C3844" s="30" t="s">
        <v>5669</v>
      </c>
      <c r="D3844" s="72"/>
      <c r="E3844" s="72"/>
      <c r="F3844" s="78"/>
      <c r="G3844" s="72"/>
      <c r="H3844" s="72"/>
    </row>
    <row r="3845" spans="1:8" x14ac:dyDescent="0.25">
      <c r="A3845" s="14">
        <v>295530</v>
      </c>
      <c r="B3845" s="14" t="s">
        <v>19</v>
      </c>
      <c r="C3845" s="14" t="s">
        <v>3103</v>
      </c>
      <c r="D3845" s="14" t="s">
        <v>76</v>
      </c>
      <c r="E3845" s="15" t="s">
        <v>24</v>
      </c>
      <c r="F3845" s="16"/>
      <c r="G3845" s="17"/>
      <c r="H3845" s="17"/>
    </row>
    <row r="3846" spans="1:8" x14ac:dyDescent="0.25">
      <c r="A3846" s="30">
        <v>463779</v>
      </c>
      <c r="B3846" s="30" t="s">
        <v>4891</v>
      </c>
      <c r="C3846" s="30" t="s">
        <v>5670</v>
      </c>
      <c r="D3846" s="72"/>
      <c r="E3846" s="72"/>
      <c r="F3846" s="78"/>
      <c r="G3846" s="72"/>
      <c r="H3846" s="72"/>
    </row>
    <row r="3847" spans="1:8" x14ac:dyDescent="0.25">
      <c r="A3847" s="30">
        <v>463780</v>
      </c>
      <c r="B3847" s="30" t="s">
        <v>4891</v>
      </c>
      <c r="C3847" s="30" t="s">
        <v>5671</v>
      </c>
      <c r="D3847" s="72"/>
      <c r="E3847" s="72"/>
      <c r="F3847" s="78"/>
      <c r="G3847" s="72"/>
      <c r="H3847" s="72"/>
    </row>
    <row r="3848" spans="1:8" x14ac:dyDescent="0.25">
      <c r="A3848" s="14">
        <v>295650</v>
      </c>
      <c r="B3848" s="14" t="s">
        <v>19</v>
      </c>
      <c r="C3848" s="14" t="s">
        <v>3104</v>
      </c>
      <c r="D3848" s="14" t="s">
        <v>78</v>
      </c>
      <c r="E3848" s="15" t="s">
        <v>27</v>
      </c>
      <c r="F3848" s="16"/>
      <c r="G3848" s="17"/>
      <c r="H3848" s="17"/>
    </row>
    <row r="3849" spans="1:8" x14ac:dyDescent="0.25">
      <c r="A3849" s="30">
        <v>463781</v>
      </c>
      <c r="B3849" s="30" t="s">
        <v>4891</v>
      </c>
      <c r="C3849" s="30" t="s">
        <v>5672</v>
      </c>
      <c r="D3849" s="72"/>
      <c r="E3849" s="72"/>
      <c r="F3849" s="78"/>
      <c r="G3849" s="72"/>
      <c r="H3849" s="72"/>
    </row>
    <row r="3850" spans="1:8" x14ac:dyDescent="0.25">
      <c r="A3850" s="14">
        <v>295700</v>
      </c>
      <c r="B3850" s="14" t="s">
        <v>19</v>
      </c>
      <c r="C3850" s="14" t="s">
        <v>3105</v>
      </c>
      <c r="D3850" s="14" t="s">
        <v>46</v>
      </c>
      <c r="E3850" s="15" t="s">
        <v>22</v>
      </c>
      <c r="F3850" s="16"/>
      <c r="G3850" s="17"/>
      <c r="H3850" s="17"/>
    </row>
    <row r="3851" spans="1:8" x14ac:dyDescent="0.25">
      <c r="A3851" s="14">
        <v>295900</v>
      </c>
      <c r="B3851" s="14" t="s">
        <v>19</v>
      </c>
      <c r="C3851" s="14" t="s">
        <v>3106</v>
      </c>
      <c r="D3851" s="14" t="s">
        <v>46</v>
      </c>
      <c r="E3851" s="15" t="s">
        <v>22</v>
      </c>
      <c r="F3851" s="16"/>
      <c r="G3851" s="17"/>
      <c r="H3851" s="17"/>
    </row>
    <row r="3852" spans="1:8" x14ac:dyDescent="0.25">
      <c r="A3852" s="14">
        <v>296000</v>
      </c>
      <c r="B3852" s="14" t="s">
        <v>19</v>
      </c>
      <c r="C3852" s="14" t="s">
        <v>3107</v>
      </c>
      <c r="D3852" s="14" t="s">
        <v>46</v>
      </c>
      <c r="E3852" s="15" t="s">
        <v>22</v>
      </c>
      <c r="F3852" s="16"/>
      <c r="G3852" s="17"/>
      <c r="H3852" s="17"/>
    </row>
    <row r="3853" spans="1:8" x14ac:dyDescent="0.25">
      <c r="A3853" s="14">
        <v>296050</v>
      </c>
      <c r="B3853" s="14" t="s">
        <v>19</v>
      </c>
      <c r="C3853" s="14" t="s">
        <v>3108</v>
      </c>
      <c r="D3853" s="14" t="s">
        <v>46</v>
      </c>
      <c r="E3853" s="15" t="s">
        <v>27</v>
      </c>
      <c r="F3853" s="16"/>
      <c r="G3853" s="17"/>
      <c r="H3853" s="17"/>
    </row>
    <row r="3854" spans="1:8" x14ac:dyDescent="0.25">
      <c r="A3854" s="30">
        <v>463782</v>
      </c>
      <c r="B3854" s="30" t="s">
        <v>4891</v>
      </c>
      <c r="C3854" s="30" t="s">
        <v>5673</v>
      </c>
      <c r="D3854" s="72"/>
      <c r="E3854" s="72"/>
      <c r="F3854" s="78"/>
      <c r="G3854" s="72"/>
      <c r="H3854" s="72"/>
    </row>
    <row r="3855" spans="1:8" x14ac:dyDescent="0.25">
      <c r="A3855" s="14">
        <v>296100</v>
      </c>
      <c r="B3855" s="14" t="s">
        <v>19</v>
      </c>
      <c r="C3855" s="14" t="s">
        <v>3109</v>
      </c>
      <c r="D3855" s="14" t="s">
        <v>123</v>
      </c>
      <c r="E3855" s="15" t="s">
        <v>22</v>
      </c>
      <c r="F3855" s="16"/>
      <c r="G3855" s="17"/>
      <c r="H3855" s="17"/>
    </row>
    <row r="3856" spans="1:8" x14ac:dyDescent="0.25">
      <c r="A3856" s="30">
        <v>463783</v>
      </c>
      <c r="B3856" s="30" t="s">
        <v>4891</v>
      </c>
      <c r="C3856" s="30" t="s">
        <v>5674</v>
      </c>
      <c r="D3856" s="72"/>
      <c r="E3856" s="72"/>
      <c r="F3856" s="78"/>
      <c r="G3856" s="72"/>
      <c r="H3856" s="72"/>
    </row>
    <row r="3857" spans="1:8" x14ac:dyDescent="0.25">
      <c r="A3857" s="14">
        <v>296200</v>
      </c>
      <c r="B3857" s="14" t="s">
        <v>19</v>
      </c>
      <c r="C3857" s="14" t="s">
        <v>3110</v>
      </c>
      <c r="D3857" s="14" t="s">
        <v>137</v>
      </c>
      <c r="E3857" s="15" t="s">
        <v>22</v>
      </c>
      <c r="F3857" s="16"/>
      <c r="G3857" s="17"/>
      <c r="H3857" s="17"/>
    </row>
    <row r="3858" spans="1:8" x14ac:dyDescent="0.25">
      <c r="A3858" s="14">
        <v>296300</v>
      </c>
      <c r="B3858" s="14" t="s">
        <v>19</v>
      </c>
      <c r="C3858" s="14" t="s">
        <v>3111</v>
      </c>
      <c r="D3858" s="14" t="s">
        <v>137</v>
      </c>
      <c r="E3858" s="15" t="s">
        <v>22</v>
      </c>
      <c r="F3858" s="16"/>
      <c r="G3858" s="17"/>
      <c r="H3858" s="17"/>
    </row>
    <row r="3859" spans="1:8" x14ac:dyDescent="0.25">
      <c r="A3859" s="30">
        <v>463784</v>
      </c>
      <c r="B3859" s="30" t="s">
        <v>4891</v>
      </c>
      <c r="C3859" s="30" t="s">
        <v>5675</v>
      </c>
      <c r="D3859" s="72"/>
      <c r="E3859" s="72"/>
      <c r="F3859" s="78"/>
      <c r="G3859" s="72"/>
      <c r="H3859" s="72"/>
    </row>
    <row r="3860" spans="1:8" x14ac:dyDescent="0.25">
      <c r="A3860" s="14">
        <v>296400</v>
      </c>
      <c r="B3860" s="14" t="s">
        <v>19</v>
      </c>
      <c r="C3860" s="14" t="s">
        <v>3112</v>
      </c>
      <c r="D3860" s="14" t="s">
        <v>120</v>
      </c>
      <c r="E3860" s="15" t="s">
        <v>24</v>
      </c>
      <c r="F3860" s="16"/>
      <c r="G3860" s="17"/>
      <c r="H3860" s="17"/>
    </row>
    <row r="3861" spans="1:8" x14ac:dyDescent="0.25">
      <c r="A3861" s="30">
        <v>463785</v>
      </c>
      <c r="B3861" s="30" t="s">
        <v>4891</v>
      </c>
      <c r="C3861" s="30" t="s">
        <v>5676</v>
      </c>
      <c r="D3861" s="72"/>
      <c r="E3861" s="72"/>
      <c r="F3861" s="78"/>
      <c r="G3861" s="72"/>
      <c r="H3861" s="72"/>
    </row>
    <row r="3862" spans="1:8" x14ac:dyDescent="0.25">
      <c r="A3862" s="14">
        <v>296600</v>
      </c>
      <c r="B3862" s="14" t="s">
        <v>19</v>
      </c>
      <c r="C3862" s="14" t="s">
        <v>3113</v>
      </c>
      <c r="D3862" s="14" t="s">
        <v>120</v>
      </c>
      <c r="E3862" s="15"/>
      <c r="F3862" s="16" t="s">
        <v>53</v>
      </c>
      <c r="G3862" s="17"/>
      <c r="H3862" s="17"/>
    </row>
    <row r="3863" spans="1:8" x14ac:dyDescent="0.25">
      <c r="A3863" s="14">
        <v>296700</v>
      </c>
      <c r="B3863" s="14" t="s">
        <v>19</v>
      </c>
      <c r="C3863" s="14" t="s">
        <v>3114</v>
      </c>
      <c r="D3863" s="14" t="s">
        <v>120</v>
      </c>
      <c r="E3863" s="15" t="s">
        <v>22</v>
      </c>
      <c r="F3863" s="16"/>
      <c r="G3863" s="17"/>
      <c r="H3863" s="17"/>
    </row>
    <row r="3864" spans="1:8" x14ac:dyDescent="0.25">
      <c r="A3864" s="14">
        <v>296750</v>
      </c>
      <c r="B3864" s="14" t="s">
        <v>55</v>
      </c>
      <c r="C3864" s="14" t="s">
        <v>3115</v>
      </c>
      <c r="D3864" s="14" t="s">
        <v>120</v>
      </c>
      <c r="E3864" s="15" t="s">
        <v>22</v>
      </c>
      <c r="F3864" s="16"/>
      <c r="G3864" s="17" t="s">
        <v>3114</v>
      </c>
      <c r="H3864" s="17">
        <v>296700</v>
      </c>
    </row>
    <row r="3865" spans="1:8" x14ac:dyDescent="0.25">
      <c r="A3865" s="14">
        <v>296760</v>
      </c>
      <c r="B3865" s="14" t="s">
        <v>55</v>
      </c>
      <c r="C3865" s="14" t="s">
        <v>3116</v>
      </c>
      <c r="D3865" s="14" t="s">
        <v>120</v>
      </c>
      <c r="E3865" s="15" t="s">
        <v>22</v>
      </c>
      <c r="F3865" s="16"/>
      <c r="G3865" s="17" t="s">
        <v>3114</v>
      </c>
      <c r="H3865" s="17">
        <v>296700</v>
      </c>
    </row>
    <row r="3866" spans="1:8" x14ac:dyDescent="0.25">
      <c r="A3866" s="14">
        <v>296800</v>
      </c>
      <c r="B3866" s="14" t="s">
        <v>19</v>
      </c>
      <c r="C3866" s="14" t="s">
        <v>3117</v>
      </c>
      <c r="D3866" s="14" t="s">
        <v>120</v>
      </c>
      <c r="E3866" s="15" t="s">
        <v>22</v>
      </c>
      <c r="F3866" s="16"/>
      <c r="G3866" s="17"/>
      <c r="H3866" s="17"/>
    </row>
    <row r="3867" spans="1:8" x14ac:dyDescent="0.25">
      <c r="A3867" s="14">
        <v>296900</v>
      </c>
      <c r="B3867" s="14" t="s">
        <v>19</v>
      </c>
      <c r="C3867" s="14" t="s">
        <v>3118</v>
      </c>
      <c r="D3867" s="14" t="s">
        <v>120</v>
      </c>
      <c r="E3867" s="15" t="s">
        <v>22</v>
      </c>
      <c r="F3867" s="16"/>
      <c r="G3867" s="17"/>
      <c r="H3867" s="17"/>
    </row>
    <row r="3868" spans="1:8" x14ac:dyDescent="0.25">
      <c r="A3868" s="14">
        <v>297000</v>
      </c>
      <c r="B3868" s="14" t="s">
        <v>19</v>
      </c>
      <c r="C3868" s="14" t="s">
        <v>3119</v>
      </c>
      <c r="D3868" s="14" t="s">
        <v>120</v>
      </c>
      <c r="E3868" s="15"/>
      <c r="F3868" s="16" t="s">
        <v>53</v>
      </c>
      <c r="G3868" s="17"/>
      <c r="H3868" s="17"/>
    </row>
    <row r="3869" spans="1:8" x14ac:dyDescent="0.25">
      <c r="A3869" s="14">
        <v>297100</v>
      </c>
      <c r="B3869" s="14" t="s">
        <v>19</v>
      </c>
      <c r="C3869" s="14" t="s">
        <v>3120</v>
      </c>
      <c r="D3869" s="14" t="s">
        <v>120</v>
      </c>
      <c r="E3869" s="15" t="s">
        <v>22</v>
      </c>
      <c r="F3869" s="16"/>
      <c r="G3869" s="17"/>
      <c r="H3869" s="17"/>
    </row>
    <row r="3870" spans="1:8" x14ac:dyDescent="0.25">
      <c r="A3870" s="14">
        <v>297200</v>
      </c>
      <c r="B3870" s="14" t="s">
        <v>19</v>
      </c>
      <c r="C3870" s="14" t="s">
        <v>3121</v>
      </c>
      <c r="D3870" s="14" t="s">
        <v>120</v>
      </c>
      <c r="E3870" s="15" t="s">
        <v>22</v>
      </c>
      <c r="F3870" s="16"/>
      <c r="G3870" s="17"/>
      <c r="H3870" s="17"/>
    </row>
    <row r="3871" spans="1:8" x14ac:dyDescent="0.25">
      <c r="A3871" s="14">
        <v>297300</v>
      </c>
      <c r="B3871" s="14" t="s">
        <v>19</v>
      </c>
      <c r="C3871" s="14" t="s">
        <v>3122</v>
      </c>
      <c r="D3871" s="14" t="s">
        <v>120</v>
      </c>
      <c r="E3871" s="15" t="s">
        <v>22</v>
      </c>
      <c r="F3871" s="16"/>
      <c r="G3871" s="17"/>
      <c r="H3871" s="17"/>
    </row>
    <row r="3872" spans="1:8" x14ac:dyDescent="0.25">
      <c r="A3872" s="14">
        <v>297500</v>
      </c>
      <c r="B3872" s="14" t="s">
        <v>19</v>
      </c>
      <c r="C3872" s="14" t="s">
        <v>3123</v>
      </c>
      <c r="D3872" s="14" t="s">
        <v>120</v>
      </c>
      <c r="E3872" s="15"/>
      <c r="F3872" s="16" t="s">
        <v>53</v>
      </c>
      <c r="G3872" s="17"/>
      <c r="H3872" s="17"/>
    </row>
    <row r="3873" spans="1:8" x14ac:dyDescent="0.25">
      <c r="A3873" s="14">
        <v>297600</v>
      </c>
      <c r="B3873" s="14" t="s">
        <v>19</v>
      </c>
      <c r="C3873" s="14" t="s">
        <v>3124</v>
      </c>
      <c r="D3873" s="14" t="s">
        <v>120</v>
      </c>
      <c r="E3873" s="15" t="s">
        <v>22</v>
      </c>
      <c r="F3873" s="16"/>
      <c r="G3873" s="17"/>
      <c r="H3873" s="17"/>
    </row>
    <row r="3874" spans="1:8" x14ac:dyDescent="0.25">
      <c r="A3874" s="14">
        <v>297700</v>
      </c>
      <c r="B3874" s="14" t="s">
        <v>19</v>
      </c>
      <c r="C3874" s="14" t="s">
        <v>3125</v>
      </c>
      <c r="D3874" s="14" t="s">
        <v>120</v>
      </c>
      <c r="E3874" s="15" t="s">
        <v>22</v>
      </c>
      <c r="F3874" s="16"/>
      <c r="G3874" s="17"/>
      <c r="H3874" s="17"/>
    </row>
    <row r="3875" spans="1:8" x14ac:dyDescent="0.25">
      <c r="A3875" s="30">
        <v>463786</v>
      </c>
      <c r="B3875" s="30" t="s">
        <v>4891</v>
      </c>
      <c r="C3875" s="30" t="s">
        <v>5677</v>
      </c>
      <c r="D3875" s="72"/>
      <c r="E3875" s="72"/>
      <c r="F3875" s="78"/>
      <c r="G3875" s="72"/>
      <c r="H3875" s="72"/>
    </row>
    <row r="3876" spans="1:8" x14ac:dyDescent="0.25">
      <c r="A3876" s="14">
        <v>297800</v>
      </c>
      <c r="B3876" s="14" t="s">
        <v>19</v>
      </c>
      <c r="C3876" s="14" t="s">
        <v>3126</v>
      </c>
      <c r="D3876" s="14" t="s">
        <v>368</v>
      </c>
      <c r="E3876" s="15" t="s">
        <v>27</v>
      </c>
      <c r="F3876" s="16"/>
      <c r="G3876" s="17"/>
      <c r="H3876" s="17"/>
    </row>
    <row r="3877" spans="1:8" x14ac:dyDescent="0.25">
      <c r="A3877" s="30">
        <v>463787</v>
      </c>
      <c r="B3877" s="30" t="s">
        <v>4891</v>
      </c>
      <c r="C3877" s="30" t="s">
        <v>5678</v>
      </c>
      <c r="D3877" s="72"/>
      <c r="E3877" s="72"/>
      <c r="F3877" s="78"/>
      <c r="G3877" s="72"/>
      <c r="H3877" s="72"/>
    </row>
    <row r="3878" spans="1:8" x14ac:dyDescent="0.25">
      <c r="A3878" s="30">
        <v>463788</v>
      </c>
      <c r="B3878" s="30" t="s">
        <v>4891</v>
      </c>
      <c r="C3878" s="30" t="s">
        <v>5679</v>
      </c>
      <c r="D3878" s="72"/>
      <c r="E3878" s="72"/>
      <c r="F3878" s="78"/>
      <c r="G3878" s="72"/>
      <c r="H3878" s="72"/>
    </row>
    <row r="3879" spans="1:8" x14ac:dyDescent="0.25">
      <c r="A3879" s="14">
        <v>297900</v>
      </c>
      <c r="B3879" s="14" t="s">
        <v>19</v>
      </c>
      <c r="C3879" s="14" t="s">
        <v>3127</v>
      </c>
      <c r="D3879" s="14" t="s">
        <v>76</v>
      </c>
      <c r="E3879" s="15" t="s">
        <v>22</v>
      </c>
      <c r="F3879" s="16"/>
      <c r="G3879" s="17"/>
      <c r="H3879" s="17"/>
    </row>
    <row r="3880" spans="1:8" x14ac:dyDescent="0.25">
      <c r="A3880" s="14">
        <v>298100</v>
      </c>
      <c r="B3880" s="14" t="s">
        <v>19</v>
      </c>
      <c r="C3880" s="14" t="s">
        <v>3128</v>
      </c>
      <c r="D3880" s="14" t="s">
        <v>76</v>
      </c>
      <c r="E3880" s="15" t="s">
        <v>27</v>
      </c>
      <c r="F3880" s="16"/>
      <c r="G3880" s="17"/>
      <c r="H3880" s="17"/>
    </row>
    <row r="3881" spans="1:8" x14ac:dyDescent="0.25">
      <c r="A3881" s="30">
        <v>463789</v>
      </c>
      <c r="B3881" s="30" t="s">
        <v>4891</v>
      </c>
      <c r="C3881" s="30" t="s">
        <v>5680</v>
      </c>
      <c r="D3881" s="72"/>
      <c r="E3881" s="72"/>
      <c r="F3881" s="78"/>
      <c r="G3881" s="72"/>
      <c r="H3881" s="72"/>
    </row>
    <row r="3882" spans="1:8" x14ac:dyDescent="0.25">
      <c r="A3882" s="14">
        <v>298200</v>
      </c>
      <c r="B3882" s="14" t="s">
        <v>19</v>
      </c>
      <c r="C3882" s="14" t="s">
        <v>3129</v>
      </c>
      <c r="D3882" s="14" t="s">
        <v>29</v>
      </c>
      <c r="E3882" s="15" t="s">
        <v>24</v>
      </c>
      <c r="F3882" s="16"/>
      <c r="G3882" s="17"/>
      <c r="H3882" s="17"/>
    </row>
    <row r="3883" spans="1:8" x14ac:dyDescent="0.25">
      <c r="A3883" s="14">
        <v>298300</v>
      </c>
      <c r="B3883" s="14" t="s">
        <v>19</v>
      </c>
      <c r="C3883" s="14" t="s">
        <v>3130</v>
      </c>
      <c r="D3883" s="14" t="s">
        <v>29</v>
      </c>
      <c r="E3883" s="15" t="s">
        <v>24</v>
      </c>
      <c r="F3883" s="16"/>
      <c r="G3883" s="17"/>
      <c r="H3883" s="17"/>
    </row>
    <row r="3884" spans="1:8" x14ac:dyDescent="0.25">
      <c r="A3884" s="30">
        <v>463790</v>
      </c>
      <c r="B3884" s="30" t="s">
        <v>4891</v>
      </c>
      <c r="C3884" s="30" t="s">
        <v>5681</v>
      </c>
      <c r="D3884" s="72"/>
      <c r="E3884" s="72"/>
      <c r="F3884" s="78"/>
      <c r="G3884" s="72"/>
      <c r="H3884" s="72"/>
    </row>
    <row r="3885" spans="1:8" x14ac:dyDescent="0.25">
      <c r="A3885" s="14">
        <v>298400</v>
      </c>
      <c r="B3885" s="14" t="s">
        <v>19</v>
      </c>
      <c r="C3885" s="14" t="s">
        <v>3131</v>
      </c>
      <c r="D3885" s="14" t="s">
        <v>2969</v>
      </c>
      <c r="E3885" s="15" t="s">
        <v>22</v>
      </c>
      <c r="F3885" s="16"/>
      <c r="G3885" s="17"/>
      <c r="H3885" s="17"/>
    </row>
    <row r="3886" spans="1:8" x14ac:dyDescent="0.25">
      <c r="A3886" s="30">
        <v>463791</v>
      </c>
      <c r="B3886" s="30" t="s">
        <v>4891</v>
      </c>
      <c r="C3886" s="30" t="s">
        <v>5682</v>
      </c>
      <c r="D3886" s="72"/>
      <c r="E3886" s="72"/>
      <c r="F3886" s="78"/>
      <c r="G3886" s="72"/>
      <c r="H3886" s="72"/>
    </row>
    <row r="3887" spans="1:8" x14ac:dyDescent="0.25">
      <c r="A3887" s="14">
        <v>298500</v>
      </c>
      <c r="B3887" s="14" t="s">
        <v>19</v>
      </c>
      <c r="C3887" s="14" t="s">
        <v>3132</v>
      </c>
      <c r="D3887" s="14" t="s">
        <v>1505</v>
      </c>
      <c r="E3887" s="15" t="s">
        <v>27</v>
      </c>
      <c r="F3887" s="16"/>
      <c r="G3887" s="17"/>
      <c r="H3887" s="17"/>
    </row>
    <row r="3888" spans="1:8" x14ac:dyDescent="0.25">
      <c r="A3888" s="30">
        <v>463792</v>
      </c>
      <c r="B3888" s="30" t="s">
        <v>4891</v>
      </c>
      <c r="C3888" s="30" t="s">
        <v>5683</v>
      </c>
      <c r="D3888" s="72"/>
      <c r="E3888" s="72"/>
      <c r="F3888" s="78"/>
      <c r="G3888" s="72"/>
      <c r="H3888" s="72"/>
    </row>
    <row r="3889" spans="1:8" x14ac:dyDescent="0.25">
      <c r="A3889" s="14">
        <v>298600</v>
      </c>
      <c r="B3889" s="14" t="s">
        <v>19</v>
      </c>
      <c r="C3889" s="14" t="s">
        <v>3133</v>
      </c>
      <c r="D3889" s="14" t="s">
        <v>1927</v>
      </c>
      <c r="E3889" s="15" t="s">
        <v>24</v>
      </c>
      <c r="F3889" s="16"/>
      <c r="G3889" s="17"/>
      <c r="H3889" s="17"/>
    </row>
    <row r="3890" spans="1:8" x14ac:dyDescent="0.25">
      <c r="A3890" s="30">
        <v>463793</v>
      </c>
      <c r="B3890" s="30" t="s">
        <v>4891</v>
      </c>
      <c r="C3890" s="30" t="s">
        <v>5684</v>
      </c>
      <c r="D3890" s="72"/>
      <c r="E3890" s="72"/>
      <c r="F3890" s="78"/>
      <c r="G3890" s="72"/>
      <c r="H3890" s="72"/>
    </row>
    <row r="3891" spans="1:8" x14ac:dyDescent="0.25">
      <c r="A3891" s="14">
        <v>298900</v>
      </c>
      <c r="B3891" s="14" t="s">
        <v>63</v>
      </c>
      <c r="C3891" s="14" t="s">
        <v>3135</v>
      </c>
      <c r="D3891" s="14" t="s">
        <v>76</v>
      </c>
      <c r="E3891" s="15" t="s">
        <v>22</v>
      </c>
      <c r="F3891" s="16"/>
      <c r="G3891" s="17"/>
      <c r="H3891" s="17"/>
    </row>
    <row r="3892" spans="1:8" x14ac:dyDescent="0.25">
      <c r="A3892" s="14">
        <v>298800</v>
      </c>
      <c r="B3892" s="14" t="s">
        <v>19</v>
      </c>
      <c r="C3892" s="14" t="s">
        <v>3134</v>
      </c>
      <c r="D3892" s="14" t="s">
        <v>76</v>
      </c>
      <c r="E3892" s="15" t="s">
        <v>22</v>
      </c>
      <c r="F3892" s="16"/>
      <c r="G3892" s="17" t="s">
        <v>3135</v>
      </c>
      <c r="H3892" s="17">
        <v>298900</v>
      </c>
    </row>
    <row r="3893" spans="1:8" x14ac:dyDescent="0.25">
      <c r="A3893" s="14">
        <v>299200</v>
      </c>
      <c r="B3893" s="14" t="s">
        <v>19</v>
      </c>
      <c r="C3893" s="14" t="s">
        <v>3136</v>
      </c>
      <c r="D3893" s="14" t="s">
        <v>76</v>
      </c>
      <c r="E3893" s="15"/>
      <c r="F3893" s="16" t="s">
        <v>53</v>
      </c>
      <c r="G3893" s="17"/>
      <c r="H3893" s="17"/>
    </row>
    <row r="3894" spans="1:8" x14ac:dyDescent="0.25">
      <c r="A3894" s="14">
        <v>299300</v>
      </c>
      <c r="B3894" s="14" t="s">
        <v>19</v>
      </c>
      <c r="C3894" s="14" t="s">
        <v>3137</v>
      </c>
      <c r="D3894" s="14" t="s">
        <v>76</v>
      </c>
      <c r="E3894" s="15" t="s">
        <v>22</v>
      </c>
      <c r="F3894" s="16"/>
      <c r="G3894" s="17" t="s">
        <v>3138</v>
      </c>
      <c r="H3894" s="17">
        <v>300005</v>
      </c>
    </row>
    <row r="3895" spans="1:8" x14ac:dyDescent="0.25">
      <c r="A3895" s="14">
        <v>299600</v>
      </c>
      <c r="B3895" s="14" t="s">
        <v>19</v>
      </c>
      <c r="C3895" s="14" t="s">
        <v>3139</v>
      </c>
      <c r="D3895" s="14" t="s">
        <v>76</v>
      </c>
      <c r="E3895" s="15" t="s">
        <v>22</v>
      </c>
      <c r="F3895" s="16"/>
      <c r="G3895" s="17"/>
      <c r="H3895" s="17"/>
    </row>
    <row r="3896" spans="1:8" x14ac:dyDescent="0.25">
      <c r="A3896" s="14">
        <v>299800</v>
      </c>
      <c r="B3896" s="14" t="s">
        <v>19</v>
      </c>
      <c r="C3896" s="14" t="s">
        <v>3140</v>
      </c>
      <c r="D3896" s="14" t="s">
        <v>76</v>
      </c>
      <c r="E3896" s="15" t="s">
        <v>22</v>
      </c>
      <c r="F3896" s="16"/>
      <c r="G3896" s="17"/>
      <c r="H3896" s="17"/>
    </row>
    <row r="3897" spans="1:8" x14ac:dyDescent="0.25">
      <c r="A3897" s="14">
        <v>299900</v>
      </c>
      <c r="B3897" s="14" t="s">
        <v>19</v>
      </c>
      <c r="C3897" s="14" t="s">
        <v>3141</v>
      </c>
      <c r="D3897" s="14" t="s">
        <v>76</v>
      </c>
      <c r="E3897" s="15" t="s">
        <v>22</v>
      </c>
      <c r="F3897" s="16"/>
      <c r="G3897" s="17"/>
      <c r="H3897" s="17"/>
    </row>
    <row r="3898" spans="1:8" x14ac:dyDescent="0.25">
      <c r="A3898" s="14">
        <v>300005</v>
      </c>
      <c r="B3898" s="14" t="s">
        <v>63</v>
      </c>
      <c r="C3898" s="14" t="s">
        <v>3138</v>
      </c>
      <c r="D3898" s="14" t="s">
        <v>76</v>
      </c>
      <c r="E3898" s="15" t="s">
        <v>22</v>
      </c>
      <c r="F3898" s="16"/>
      <c r="G3898" s="17"/>
      <c r="H3898" s="17"/>
    </row>
    <row r="3899" spans="1:8" x14ac:dyDescent="0.25">
      <c r="A3899" s="14">
        <v>300000</v>
      </c>
      <c r="B3899" s="14" t="s">
        <v>19</v>
      </c>
      <c r="C3899" s="14" t="s">
        <v>3142</v>
      </c>
      <c r="D3899" s="14" t="s">
        <v>76</v>
      </c>
      <c r="E3899" s="15" t="s">
        <v>22</v>
      </c>
      <c r="F3899" s="16"/>
      <c r="G3899" s="17" t="s">
        <v>3138</v>
      </c>
      <c r="H3899" s="17">
        <v>300005</v>
      </c>
    </row>
    <row r="3900" spans="1:8" x14ac:dyDescent="0.25">
      <c r="A3900" s="14">
        <v>300200</v>
      </c>
      <c r="B3900" s="14" t="s">
        <v>19</v>
      </c>
      <c r="C3900" s="14" t="s">
        <v>3143</v>
      </c>
      <c r="D3900" s="14" t="s">
        <v>76</v>
      </c>
      <c r="E3900" s="15" t="s">
        <v>22</v>
      </c>
      <c r="F3900" s="16"/>
      <c r="G3900" s="17" t="s">
        <v>3135</v>
      </c>
      <c r="H3900" s="17">
        <v>298900</v>
      </c>
    </row>
    <row r="3901" spans="1:8" s="22" customFormat="1" x14ac:dyDescent="0.25">
      <c r="A3901" s="14">
        <v>300230</v>
      </c>
      <c r="B3901" s="14" t="s">
        <v>19</v>
      </c>
      <c r="C3901" s="14" t="s">
        <v>3144</v>
      </c>
      <c r="D3901" s="14" t="s">
        <v>76</v>
      </c>
      <c r="E3901" s="15" t="s">
        <v>27</v>
      </c>
      <c r="F3901" s="16"/>
      <c r="G3901" s="17"/>
      <c r="H3901" s="17"/>
    </row>
    <row r="3902" spans="1:8" x14ac:dyDescent="0.25">
      <c r="A3902" s="30">
        <v>463794</v>
      </c>
      <c r="B3902" s="30" t="s">
        <v>4891</v>
      </c>
      <c r="C3902" s="30" t="s">
        <v>5685</v>
      </c>
      <c r="D3902" s="72"/>
      <c r="E3902" s="72"/>
      <c r="F3902" s="78"/>
      <c r="G3902" s="72"/>
      <c r="H3902" s="72"/>
    </row>
    <row r="3903" spans="1:8" x14ac:dyDescent="0.25">
      <c r="A3903" s="30">
        <v>463795</v>
      </c>
      <c r="B3903" s="30" t="s">
        <v>4891</v>
      </c>
      <c r="C3903" s="30" t="s">
        <v>5686</v>
      </c>
      <c r="D3903" s="72"/>
      <c r="E3903" s="72"/>
      <c r="F3903" s="78"/>
      <c r="G3903" s="72"/>
      <c r="H3903" s="72"/>
    </row>
    <row r="3904" spans="1:8" x14ac:dyDescent="0.25">
      <c r="A3904" s="14">
        <v>300260</v>
      </c>
      <c r="B3904" s="14" t="s">
        <v>19</v>
      </c>
      <c r="C3904" s="14" t="s">
        <v>3145</v>
      </c>
      <c r="D3904" s="14" t="s">
        <v>1296</v>
      </c>
      <c r="E3904" s="15" t="s">
        <v>24</v>
      </c>
      <c r="F3904" s="16"/>
      <c r="G3904" s="17"/>
      <c r="H3904" s="17"/>
    </row>
    <row r="3905" spans="1:8" x14ac:dyDescent="0.25">
      <c r="A3905" s="30">
        <v>463796</v>
      </c>
      <c r="B3905" s="30" t="s">
        <v>4891</v>
      </c>
      <c r="C3905" s="30" t="s">
        <v>5687</v>
      </c>
      <c r="D3905" s="72"/>
      <c r="E3905" s="72"/>
      <c r="F3905" s="78"/>
      <c r="G3905" s="72"/>
      <c r="H3905" s="72"/>
    </row>
    <row r="3906" spans="1:8" x14ac:dyDescent="0.25">
      <c r="A3906" s="14">
        <v>300300</v>
      </c>
      <c r="B3906" s="14" t="s">
        <v>19</v>
      </c>
      <c r="C3906" s="14" t="s">
        <v>3146</v>
      </c>
      <c r="D3906" s="14" t="s">
        <v>76</v>
      </c>
      <c r="E3906" s="15" t="s">
        <v>22</v>
      </c>
      <c r="F3906" s="16"/>
      <c r="G3906" s="17"/>
      <c r="H3906" s="17"/>
    </row>
    <row r="3907" spans="1:8" x14ac:dyDescent="0.25">
      <c r="A3907" s="35">
        <v>464322</v>
      </c>
      <c r="B3907" s="35" t="s">
        <v>4891</v>
      </c>
      <c r="C3907" s="35" t="s">
        <v>2746</v>
      </c>
      <c r="D3907" s="72"/>
      <c r="E3907" s="72"/>
      <c r="F3907" s="78"/>
      <c r="G3907" s="72"/>
      <c r="H3907" s="72"/>
    </row>
    <row r="3908" spans="1:8" x14ac:dyDescent="0.25">
      <c r="A3908" s="30">
        <v>463797</v>
      </c>
      <c r="B3908" s="30" t="s">
        <v>4891</v>
      </c>
      <c r="C3908" s="30" t="s">
        <v>5688</v>
      </c>
      <c r="D3908" s="72"/>
      <c r="E3908" s="72"/>
      <c r="F3908" s="78"/>
      <c r="G3908" s="72"/>
      <c r="H3908" s="72"/>
    </row>
    <row r="3909" spans="1:8" x14ac:dyDescent="0.25">
      <c r="A3909" s="14">
        <v>300450</v>
      </c>
      <c r="B3909" s="14" t="s">
        <v>19</v>
      </c>
      <c r="C3909" s="14" t="s">
        <v>3147</v>
      </c>
      <c r="D3909" s="14" t="s">
        <v>568</v>
      </c>
      <c r="E3909" s="15" t="s">
        <v>27</v>
      </c>
      <c r="F3909" s="16"/>
      <c r="G3909" s="17"/>
      <c r="H3909" s="17"/>
    </row>
    <row r="3910" spans="1:8" x14ac:dyDescent="0.25">
      <c r="A3910" s="30">
        <v>463798</v>
      </c>
      <c r="B3910" s="30" t="s">
        <v>4891</v>
      </c>
      <c r="C3910" s="30" t="s">
        <v>5689</v>
      </c>
      <c r="D3910" s="72"/>
      <c r="E3910" s="72"/>
      <c r="F3910" s="78"/>
      <c r="G3910" s="72"/>
      <c r="H3910" s="72"/>
    </row>
    <row r="3911" spans="1:8" x14ac:dyDescent="0.25">
      <c r="A3911" s="30">
        <v>463799</v>
      </c>
      <c r="B3911" s="30" t="s">
        <v>4891</v>
      </c>
      <c r="C3911" s="30" t="s">
        <v>5690</v>
      </c>
      <c r="D3911" s="72"/>
      <c r="E3911" s="72"/>
      <c r="F3911" s="78"/>
      <c r="G3911" s="72"/>
      <c r="H3911" s="72"/>
    </row>
    <row r="3912" spans="1:8" x14ac:dyDescent="0.25">
      <c r="A3912" s="14">
        <v>300500</v>
      </c>
      <c r="B3912" s="14" t="s">
        <v>19</v>
      </c>
      <c r="C3912" s="14" t="s">
        <v>3148</v>
      </c>
      <c r="D3912" s="14" t="s">
        <v>579</v>
      </c>
      <c r="E3912" s="15" t="s">
        <v>22</v>
      </c>
      <c r="F3912" s="16"/>
      <c r="G3912" s="17"/>
      <c r="H3912" s="17"/>
    </row>
    <row r="3913" spans="1:8" x14ac:dyDescent="0.25">
      <c r="A3913" s="30">
        <v>463800</v>
      </c>
      <c r="B3913" s="30" t="s">
        <v>4891</v>
      </c>
      <c r="C3913" s="30" t="s">
        <v>5691</v>
      </c>
      <c r="D3913" s="72"/>
      <c r="E3913" s="72"/>
      <c r="F3913" s="78"/>
      <c r="G3913" s="72"/>
      <c r="H3913" s="72"/>
    </row>
    <row r="3914" spans="1:8" x14ac:dyDescent="0.25">
      <c r="A3914" s="14">
        <v>300530</v>
      </c>
      <c r="B3914" s="14" t="s">
        <v>19</v>
      </c>
      <c r="C3914" s="14" t="s">
        <v>3149</v>
      </c>
      <c r="D3914" s="14" t="s">
        <v>76</v>
      </c>
      <c r="E3914" s="15" t="s">
        <v>24</v>
      </c>
      <c r="F3914" s="16"/>
      <c r="G3914" s="17"/>
      <c r="H3914" s="17"/>
    </row>
    <row r="3915" spans="1:8" x14ac:dyDescent="0.25">
      <c r="A3915" s="14">
        <v>300550</v>
      </c>
      <c r="B3915" s="14" t="s">
        <v>19</v>
      </c>
      <c r="C3915" s="14" t="s">
        <v>3150</v>
      </c>
      <c r="D3915" s="14" t="s">
        <v>76</v>
      </c>
      <c r="E3915" s="15" t="s">
        <v>24</v>
      </c>
      <c r="F3915" s="16"/>
      <c r="G3915" s="17"/>
      <c r="H3915" s="17"/>
    </row>
    <row r="3916" spans="1:8" x14ac:dyDescent="0.25">
      <c r="A3916" s="14">
        <v>300570</v>
      </c>
      <c r="B3916" s="14" t="s">
        <v>19</v>
      </c>
      <c r="C3916" s="14" t="s">
        <v>3151</v>
      </c>
      <c r="D3916" s="14" t="s">
        <v>76</v>
      </c>
      <c r="E3916" s="15" t="s">
        <v>24</v>
      </c>
      <c r="F3916" s="16"/>
      <c r="G3916" s="17"/>
      <c r="H3916" s="17"/>
    </row>
    <row r="3917" spans="1:8" x14ac:dyDescent="0.25">
      <c r="A3917" s="30">
        <v>463801</v>
      </c>
      <c r="B3917" s="30" t="s">
        <v>4891</v>
      </c>
      <c r="C3917" s="30" t="s">
        <v>5692</v>
      </c>
      <c r="D3917" s="72"/>
      <c r="E3917" s="72"/>
      <c r="F3917" s="78"/>
      <c r="G3917" s="72"/>
      <c r="H3917" s="72"/>
    </row>
    <row r="3918" spans="1:8" x14ac:dyDescent="0.25">
      <c r="A3918" s="14">
        <v>300600</v>
      </c>
      <c r="B3918" s="14" t="s">
        <v>19</v>
      </c>
      <c r="C3918" s="14" t="s">
        <v>3152</v>
      </c>
      <c r="D3918" s="14" t="s">
        <v>657</v>
      </c>
      <c r="E3918" s="15" t="s">
        <v>301</v>
      </c>
      <c r="F3918" s="16"/>
      <c r="G3918" s="17"/>
      <c r="H3918" s="17"/>
    </row>
    <row r="3919" spans="1:8" x14ac:dyDescent="0.25">
      <c r="A3919" s="14">
        <v>300620</v>
      </c>
      <c r="B3919" s="14" t="s">
        <v>19</v>
      </c>
      <c r="C3919" s="14" t="s">
        <v>3153</v>
      </c>
      <c r="D3919" s="14" t="s">
        <v>657</v>
      </c>
      <c r="E3919" s="15" t="s">
        <v>27</v>
      </c>
      <c r="F3919" s="16"/>
      <c r="G3919" s="17"/>
      <c r="H3919" s="17"/>
    </row>
    <row r="3920" spans="1:8" x14ac:dyDescent="0.25">
      <c r="A3920" s="30">
        <v>463802</v>
      </c>
      <c r="B3920" s="30" t="s">
        <v>4891</v>
      </c>
      <c r="C3920" s="30" t="s">
        <v>5693</v>
      </c>
      <c r="D3920" s="72"/>
      <c r="E3920" s="72"/>
      <c r="F3920" s="78"/>
      <c r="G3920" s="72"/>
      <c r="H3920" s="72"/>
    </row>
    <row r="3921" spans="1:8" x14ac:dyDescent="0.25">
      <c r="A3921" s="14">
        <v>300650</v>
      </c>
      <c r="B3921" s="14" t="s">
        <v>19</v>
      </c>
      <c r="C3921" s="14" t="s">
        <v>3154</v>
      </c>
      <c r="D3921" s="14" t="s">
        <v>131</v>
      </c>
      <c r="E3921" s="15" t="s">
        <v>27</v>
      </c>
      <c r="F3921" s="16"/>
      <c r="G3921" s="17"/>
      <c r="H3921" s="17"/>
    </row>
    <row r="3922" spans="1:8" s="22" customFormat="1" x14ac:dyDescent="0.25">
      <c r="A3922" s="30">
        <v>463803</v>
      </c>
      <c r="B3922" s="30" t="s">
        <v>4891</v>
      </c>
      <c r="C3922" s="30" t="s">
        <v>5694</v>
      </c>
      <c r="D3922" s="72"/>
      <c r="E3922" s="72"/>
      <c r="F3922" s="78"/>
      <c r="G3922" s="72"/>
      <c r="H3922" s="72"/>
    </row>
    <row r="3923" spans="1:8" x14ac:dyDescent="0.25">
      <c r="A3923" s="14">
        <v>300700</v>
      </c>
      <c r="B3923" s="14" t="s">
        <v>19</v>
      </c>
      <c r="C3923" s="14" t="s">
        <v>3155</v>
      </c>
      <c r="D3923" s="14" t="s">
        <v>100</v>
      </c>
      <c r="E3923" s="15"/>
      <c r="F3923" s="16" t="s">
        <v>53</v>
      </c>
      <c r="G3923" s="17"/>
      <c r="H3923" s="17"/>
    </row>
    <row r="3924" spans="1:8" x14ac:dyDescent="0.25">
      <c r="A3924" s="30">
        <v>463804</v>
      </c>
      <c r="B3924" s="30" t="s">
        <v>4891</v>
      </c>
      <c r="C3924" s="30" t="s">
        <v>5695</v>
      </c>
      <c r="D3924" s="72"/>
      <c r="E3924" s="72"/>
      <c r="F3924" s="78"/>
      <c r="G3924" s="72"/>
      <c r="H3924" s="72"/>
    </row>
    <row r="3925" spans="1:8" x14ac:dyDescent="0.25">
      <c r="A3925" s="14">
        <v>300730</v>
      </c>
      <c r="B3925" s="14" t="s">
        <v>19</v>
      </c>
      <c r="C3925" s="14" t="s">
        <v>3156</v>
      </c>
      <c r="D3925" s="14" t="s">
        <v>120</v>
      </c>
      <c r="E3925" s="15"/>
      <c r="F3925" s="16" t="s">
        <v>53</v>
      </c>
      <c r="G3925" s="17"/>
      <c r="H3925" s="17"/>
    </row>
    <row r="3926" spans="1:8" x14ac:dyDescent="0.25">
      <c r="A3926" s="30">
        <v>463805</v>
      </c>
      <c r="B3926" s="30" t="s">
        <v>4891</v>
      </c>
      <c r="C3926" s="30" t="s">
        <v>5696</v>
      </c>
      <c r="D3926" s="72"/>
      <c r="E3926" s="72"/>
      <c r="F3926" s="78"/>
      <c r="G3926" s="72"/>
      <c r="H3926" s="72"/>
    </row>
    <row r="3927" spans="1:8" x14ac:dyDescent="0.25">
      <c r="A3927" s="30">
        <v>463806</v>
      </c>
      <c r="B3927" s="30" t="s">
        <v>4891</v>
      </c>
      <c r="C3927" s="30" t="s">
        <v>5697</v>
      </c>
      <c r="D3927" s="72"/>
      <c r="E3927" s="72"/>
      <c r="F3927" s="78"/>
      <c r="G3927" s="72"/>
      <c r="H3927" s="72"/>
    </row>
    <row r="3928" spans="1:8" x14ac:dyDescent="0.25">
      <c r="A3928" s="14">
        <v>300800</v>
      </c>
      <c r="B3928" s="14" t="s">
        <v>19</v>
      </c>
      <c r="C3928" s="14" t="s">
        <v>3157</v>
      </c>
      <c r="D3928" s="14" t="s">
        <v>100</v>
      </c>
      <c r="E3928" s="15" t="s">
        <v>22</v>
      </c>
      <c r="F3928" s="16"/>
      <c r="G3928" s="17"/>
      <c r="H3928" s="17"/>
    </row>
    <row r="3929" spans="1:8" x14ac:dyDescent="0.25">
      <c r="A3929" s="14">
        <v>301000</v>
      </c>
      <c r="B3929" s="14" t="s">
        <v>19</v>
      </c>
      <c r="C3929" s="14" t="s">
        <v>3158</v>
      </c>
      <c r="D3929" s="14" t="s">
        <v>100</v>
      </c>
      <c r="E3929" s="15" t="s">
        <v>22</v>
      </c>
      <c r="F3929" s="16"/>
      <c r="G3929" s="17"/>
      <c r="H3929" s="17"/>
    </row>
    <row r="3930" spans="1:8" x14ac:dyDescent="0.25">
      <c r="A3930" s="14">
        <v>301100</v>
      </c>
      <c r="B3930" s="14" t="s">
        <v>55</v>
      </c>
      <c r="C3930" s="14" t="s">
        <v>3159</v>
      </c>
      <c r="D3930" s="14" t="s">
        <v>100</v>
      </c>
      <c r="E3930" s="15" t="s">
        <v>22</v>
      </c>
      <c r="F3930" s="16"/>
      <c r="G3930" s="17" t="s">
        <v>3158</v>
      </c>
      <c r="H3930" s="17">
        <v>301000</v>
      </c>
    </row>
    <row r="3931" spans="1:8" x14ac:dyDescent="0.25">
      <c r="A3931" s="14">
        <v>301200</v>
      </c>
      <c r="B3931" s="14" t="s">
        <v>55</v>
      </c>
      <c r="C3931" s="14" t="s">
        <v>3160</v>
      </c>
      <c r="D3931" s="14" t="s">
        <v>100</v>
      </c>
      <c r="E3931" s="15" t="s">
        <v>22</v>
      </c>
      <c r="F3931" s="16"/>
      <c r="G3931" s="17" t="s">
        <v>3158</v>
      </c>
      <c r="H3931" s="17">
        <v>301000</v>
      </c>
    </row>
    <row r="3932" spans="1:8" x14ac:dyDescent="0.25">
      <c r="A3932" s="14">
        <v>301300</v>
      </c>
      <c r="B3932" s="14" t="s">
        <v>19</v>
      </c>
      <c r="C3932" s="14" t="s">
        <v>3161</v>
      </c>
      <c r="D3932" s="14" t="s">
        <v>100</v>
      </c>
      <c r="E3932" s="15" t="s">
        <v>22</v>
      </c>
      <c r="F3932" s="16"/>
      <c r="G3932" s="17"/>
      <c r="H3932" s="17"/>
    </row>
    <row r="3933" spans="1:8" x14ac:dyDescent="0.25">
      <c r="A3933" s="14">
        <v>301400</v>
      </c>
      <c r="B3933" s="14" t="s">
        <v>19</v>
      </c>
      <c r="C3933" s="14" t="s">
        <v>3162</v>
      </c>
      <c r="D3933" s="14" t="s">
        <v>100</v>
      </c>
      <c r="E3933" s="15" t="s">
        <v>22</v>
      </c>
      <c r="F3933" s="16"/>
      <c r="G3933" s="17"/>
      <c r="H3933" s="17"/>
    </row>
    <row r="3934" spans="1:8" x14ac:dyDescent="0.25">
      <c r="A3934" s="14">
        <v>301500</v>
      </c>
      <c r="B3934" s="14" t="s">
        <v>19</v>
      </c>
      <c r="C3934" s="14" t="s">
        <v>3163</v>
      </c>
      <c r="D3934" s="14" t="s">
        <v>100</v>
      </c>
      <c r="E3934" s="15" t="s">
        <v>22</v>
      </c>
      <c r="F3934" s="16"/>
      <c r="G3934" s="17"/>
      <c r="H3934" s="17"/>
    </row>
    <row r="3935" spans="1:8" x14ac:dyDescent="0.25">
      <c r="A3935" s="14">
        <v>301600</v>
      </c>
      <c r="B3935" s="14" t="s">
        <v>19</v>
      </c>
      <c r="C3935" s="14" t="s">
        <v>3164</v>
      </c>
      <c r="D3935" s="14" t="s">
        <v>100</v>
      </c>
      <c r="E3935" s="15"/>
      <c r="F3935" s="16" t="s">
        <v>53</v>
      </c>
      <c r="G3935" s="17"/>
      <c r="H3935" s="17"/>
    </row>
    <row r="3936" spans="1:8" x14ac:dyDescent="0.25">
      <c r="A3936" s="14">
        <v>301700</v>
      </c>
      <c r="B3936" s="14" t="s">
        <v>19</v>
      </c>
      <c r="C3936" s="14" t="s">
        <v>3165</v>
      </c>
      <c r="D3936" s="14" t="s">
        <v>100</v>
      </c>
      <c r="E3936" s="15"/>
      <c r="F3936" s="16" t="s">
        <v>53</v>
      </c>
      <c r="G3936" s="17"/>
      <c r="H3936" s="17"/>
    </row>
    <row r="3937" spans="1:8" x14ac:dyDescent="0.25">
      <c r="A3937" s="14">
        <v>301800</v>
      </c>
      <c r="B3937" s="14" t="s">
        <v>19</v>
      </c>
      <c r="C3937" s="14" t="s">
        <v>3166</v>
      </c>
      <c r="D3937" s="14" t="s">
        <v>100</v>
      </c>
      <c r="E3937" s="15" t="s">
        <v>22</v>
      </c>
      <c r="F3937" s="16"/>
      <c r="G3937" s="17"/>
      <c r="H3937" s="17"/>
    </row>
    <row r="3938" spans="1:8" x14ac:dyDescent="0.25">
      <c r="A3938" s="14">
        <v>301830</v>
      </c>
      <c r="B3938" s="14" t="s">
        <v>55</v>
      </c>
      <c r="C3938" s="14" t="s">
        <v>3167</v>
      </c>
      <c r="D3938" s="14" t="s">
        <v>100</v>
      </c>
      <c r="E3938" s="15" t="s">
        <v>22</v>
      </c>
      <c r="F3938" s="16"/>
      <c r="G3938" s="17" t="s">
        <v>3166</v>
      </c>
      <c r="H3938" s="17">
        <v>301800</v>
      </c>
    </row>
    <row r="3939" spans="1:8" x14ac:dyDescent="0.25">
      <c r="A3939" s="14">
        <v>301860</v>
      </c>
      <c r="B3939" s="14" t="s">
        <v>55</v>
      </c>
      <c r="C3939" s="14" t="s">
        <v>3168</v>
      </c>
      <c r="D3939" s="14" t="s">
        <v>100</v>
      </c>
      <c r="E3939" s="15"/>
      <c r="F3939" s="16" t="s">
        <v>53</v>
      </c>
      <c r="G3939" s="17" t="s">
        <v>3166</v>
      </c>
      <c r="H3939" s="17">
        <v>301800</v>
      </c>
    </row>
    <row r="3940" spans="1:8" x14ac:dyDescent="0.25">
      <c r="A3940" s="14">
        <v>301900</v>
      </c>
      <c r="B3940" s="14" t="s">
        <v>19</v>
      </c>
      <c r="C3940" s="14" t="s">
        <v>3169</v>
      </c>
      <c r="D3940" s="14" t="s">
        <v>100</v>
      </c>
      <c r="E3940" s="15" t="s">
        <v>22</v>
      </c>
      <c r="F3940" s="16"/>
      <c r="G3940" s="17"/>
      <c r="H3940" s="17"/>
    </row>
    <row r="3941" spans="1:8" x14ac:dyDescent="0.25">
      <c r="A3941" s="14">
        <v>302000</v>
      </c>
      <c r="B3941" s="14" t="s">
        <v>19</v>
      </c>
      <c r="C3941" s="14" t="s">
        <v>3170</v>
      </c>
      <c r="D3941" s="14" t="s">
        <v>100</v>
      </c>
      <c r="E3941" s="15" t="s">
        <v>22</v>
      </c>
      <c r="F3941" s="16"/>
      <c r="G3941" s="17"/>
      <c r="H3941" s="17"/>
    </row>
    <row r="3942" spans="1:8" x14ac:dyDescent="0.25">
      <c r="A3942" s="14">
        <v>302050</v>
      </c>
      <c r="B3942" s="14" t="s">
        <v>55</v>
      </c>
      <c r="C3942" s="14" t="s">
        <v>3171</v>
      </c>
      <c r="D3942" s="14" t="s">
        <v>100</v>
      </c>
      <c r="E3942" s="15" t="s">
        <v>22</v>
      </c>
      <c r="F3942" s="16"/>
      <c r="G3942" s="17" t="s">
        <v>3170</v>
      </c>
      <c r="H3942" s="17">
        <v>302000</v>
      </c>
    </row>
    <row r="3943" spans="1:8" x14ac:dyDescent="0.25">
      <c r="A3943" s="14">
        <v>302100</v>
      </c>
      <c r="B3943" s="14" t="s">
        <v>55</v>
      </c>
      <c r="C3943" s="14" t="s">
        <v>3172</v>
      </c>
      <c r="D3943" s="14" t="s">
        <v>100</v>
      </c>
      <c r="E3943" s="15" t="s">
        <v>22</v>
      </c>
      <c r="F3943" s="16"/>
      <c r="G3943" s="17" t="s">
        <v>3170</v>
      </c>
      <c r="H3943" s="17">
        <v>302000</v>
      </c>
    </row>
    <row r="3944" spans="1:8" x14ac:dyDescent="0.25">
      <c r="A3944" s="14">
        <v>302200</v>
      </c>
      <c r="B3944" s="14" t="s">
        <v>19</v>
      </c>
      <c r="C3944" s="14" t="s">
        <v>3173</v>
      </c>
      <c r="D3944" s="14" t="s">
        <v>100</v>
      </c>
      <c r="E3944" s="15" t="s">
        <v>22</v>
      </c>
      <c r="F3944" s="16"/>
      <c r="G3944" s="17"/>
      <c r="H3944" s="17"/>
    </row>
    <row r="3945" spans="1:8" x14ac:dyDescent="0.25">
      <c r="A3945" s="14">
        <v>302400</v>
      </c>
      <c r="B3945" s="14" t="s">
        <v>19</v>
      </c>
      <c r="C3945" s="14" t="s">
        <v>3174</v>
      </c>
      <c r="D3945" s="14" t="s">
        <v>100</v>
      </c>
      <c r="E3945" s="15" t="s">
        <v>22</v>
      </c>
      <c r="F3945" s="16"/>
      <c r="G3945" s="17"/>
      <c r="H3945" s="17"/>
    </row>
    <row r="3946" spans="1:8" x14ac:dyDescent="0.25">
      <c r="A3946" s="14">
        <v>302450</v>
      </c>
      <c r="B3946" s="14" t="s">
        <v>55</v>
      </c>
      <c r="C3946" s="14" t="s">
        <v>3175</v>
      </c>
      <c r="D3946" s="14" t="s">
        <v>100</v>
      </c>
      <c r="E3946" s="15" t="s">
        <v>22</v>
      </c>
      <c r="F3946" s="16"/>
      <c r="G3946" s="17" t="s">
        <v>3174</v>
      </c>
      <c r="H3946" s="17">
        <v>302400</v>
      </c>
    </row>
    <row r="3947" spans="1:8" x14ac:dyDescent="0.25">
      <c r="A3947" s="14">
        <v>302500</v>
      </c>
      <c r="B3947" s="14" t="s">
        <v>55</v>
      </c>
      <c r="C3947" s="14" t="s">
        <v>3176</v>
      </c>
      <c r="D3947" s="14" t="s">
        <v>100</v>
      </c>
      <c r="E3947" s="15" t="s">
        <v>22</v>
      </c>
      <c r="F3947" s="16"/>
      <c r="G3947" s="17" t="s">
        <v>3174</v>
      </c>
      <c r="H3947" s="17">
        <v>302400</v>
      </c>
    </row>
    <row r="3948" spans="1:8" x14ac:dyDescent="0.25">
      <c r="A3948" s="30">
        <v>463807</v>
      </c>
      <c r="B3948" s="30" t="s">
        <v>4891</v>
      </c>
      <c r="C3948" s="30" t="s">
        <v>5698</v>
      </c>
      <c r="D3948" s="72"/>
      <c r="E3948" s="72"/>
      <c r="F3948" s="78"/>
      <c r="G3948" s="72"/>
      <c r="H3948" s="72"/>
    </row>
    <row r="3949" spans="1:8" x14ac:dyDescent="0.25">
      <c r="A3949" s="14">
        <v>302550</v>
      </c>
      <c r="B3949" s="14" t="s">
        <v>19</v>
      </c>
      <c r="C3949" s="14" t="s">
        <v>3177</v>
      </c>
      <c r="D3949" s="14" t="s">
        <v>3178</v>
      </c>
      <c r="E3949" s="15" t="s">
        <v>27</v>
      </c>
      <c r="F3949" s="16"/>
      <c r="G3949" s="17"/>
      <c r="H3949" s="17"/>
    </row>
    <row r="3950" spans="1:8" x14ac:dyDescent="0.25">
      <c r="A3950" s="14">
        <v>302600</v>
      </c>
      <c r="B3950" s="14" t="s">
        <v>19</v>
      </c>
      <c r="C3950" s="14" t="s">
        <v>3179</v>
      </c>
      <c r="D3950" s="14" t="s">
        <v>3178</v>
      </c>
      <c r="E3950" s="15" t="s">
        <v>27</v>
      </c>
      <c r="F3950" s="16"/>
      <c r="G3950" s="17"/>
      <c r="H3950" s="17"/>
    </row>
    <row r="3951" spans="1:8" x14ac:dyDescent="0.25">
      <c r="A3951" s="35">
        <v>464323</v>
      </c>
      <c r="B3951" s="35" t="s">
        <v>4891</v>
      </c>
      <c r="C3951" s="35" t="s">
        <v>3178</v>
      </c>
      <c r="D3951" s="72"/>
      <c r="E3951" s="72"/>
      <c r="F3951" s="78"/>
      <c r="G3951" s="72"/>
      <c r="H3951" s="72"/>
    </row>
    <row r="3952" spans="1:8" x14ac:dyDescent="0.25">
      <c r="A3952" s="30">
        <v>463808</v>
      </c>
      <c r="B3952" s="30" t="s">
        <v>4891</v>
      </c>
      <c r="C3952" s="30" t="s">
        <v>5699</v>
      </c>
      <c r="D3952" s="72"/>
      <c r="E3952" s="72"/>
      <c r="F3952" s="78"/>
      <c r="G3952" s="72"/>
      <c r="H3952" s="72"/>
    </row>
    <row r="3953" spans="1:8" s="22" customFormat="1" x14ac:dyDescent="0.25">
      <c r="A3953" s="14">
        <v>302800</v>
      </c>
      <c r="B3953" s="14" t="s">
        <v>19</v>
      </c>
      <c r="C3953" s="14" t="s">
        <v>3180</v>
      </c>
      <c r="D3953" s="14" t="s">
        <v>21</v>
      </c>
      <c r="E3953" s="15" t="s">
        <v>22</v>
      </c>
      <c r="F3953" s="16"/>
      <c r="G3953" s="17"/>
      <c r="H3953" s="17"/>
    </row>
    <row r="3954" spans="1:8" x14ac:dyDescent="0.25">
      <c r="A3954" s="30">
        <v>463809</v>
      </c>
      <c r="B3954" s="30" t="s">
        <v>4891</v>
      </c>
      <c r="C3954" s="30" t="s">
        <v>5700</v>
      </c>
      <c r="D3954" s="72"/>
      <c r="E3954" s="72"/>
      <c r="F3954" s="78"/>
      <c r="G3954" s="72"/>
      <c r="H3954" s="72"/>
    </row>
    <row r="3955" spans="1:8" x14ac:dyDescent="0.25">
      <c r="A3955" s="30">
        <v>463810</v>
      </c>
      <c r="B3955" s="30" t="s">
        <v>4891</v>
      </c>
      <c r="C3955" s="30" t="s">
        <v>5701</v>
      </c>
      <c r="D3955" s="72"/>
      <c r="E3955" s="72"/>
      <c r="F3955" s="78"/>
      <c r="G3955" s="72"/>
      <c r="H3955" s="72"/>
    </row>
    <row r="3956" spans="1:8" x14ac:dyDescent="0.25">
      <c r="A3956" s="14">
        <v>303000</v>
      </c>
      <c r="B3956" s="14" t="s">
        <v>19</v>
      </c>
      <c r="C3956" s="14" t="s">
        <v>3181</v>
      </c>
      <c r="D3956" s="14" t="s">
        <v>46</v>
      </c>
      <c r="E3956" s="15" t="s">
        <v>27</v>
      </c>
      <c r="F3956" s="16"/>
      <c r="G3956" s="17"/>
      <c r="H3956" s="17"/>
    </row>
    <row r="3957" spans="1:8" x14ac:dyDescent="0.25">
      <c r="A3957" s="14">
        <v>303100</v>
      </c>
      <c r="B3957" s="14" t="s">
        <v>19</v>
      </c>
      <c r="C3957" s="14" t="s">
        <v>3182</v>
      </c>
      <c r="D3957" s="14" t="s">
        <v>46</v>
      </c>
      <c r="E3957" s="15" t="s">
        <v>22</v>
      </c>
      <c r="F3957" s="16"/>
      <c r="G3957" s="17"/>
      <c r="H3957" s="17"/>
    </row>
    <row r="3958" spans="1:8" x14ac:dyDescent="0.25">
      <c r="A3958" s="14">
        <v>303130</v>
      </c>
      <c r="B3958" s="14" t="s">
        <v>55</v>
      </c>
      <c r="C3958" s="14" t="s">
        <v>3183</v>
      </c>
      <c r="D3958" s="14" t="s">
        <v>46</v>
      </c>
      <c r="E3958" s="15" t="s">
        <v>22</v>
      </c>
      <c r="F3958" s="16"/>
      <c r="G3958" s="17" t="s">
        <v>3182</v>
      </c>
      <c r="H3958" s="17">
        <v>303100</v>
      </c>
    </row>
    <row r="3959" spans="1:8" x14ac:dyDescent="0.25">
      <c r="A3959" s="14">
        <v>303160</v>
      </c>
      <c r="B3959" s="14" t="s">
        <v>55</v>
      </c>
      <c r="C3959" s="14" t="s">
        <v>3184</v>
      </c>
      <c r="D3959" s="14" t="s">
        <v>46</v>
      </c>
      <c r="E3959" s="15" t="s">
        <v>22</v>
      </c>
      <c r="F3959" s="16"/>
      <c r="G3959" s="17" t="s">
        <v>3182</v>
      </c>
      <c r="H3959" s="17">
        <v>303100</v>
      </c>
    </row>
    <row r="3960" spans="1:8" x14ac:dyDescent="0.25">
      <c r="A3960" s="30">
        <v>463811</v>
      </c>
      <c r="B3960" s="30" t="s">
        <v>4891</v>
      </c>
      <c r="C3960" s="30" t="s">
        <v>5702</v>
      </c>
      <c r="D3960" s="72"/>
      <c r="E3960" s="72"/>
      <c r="F3960" s="78"/>
      <c r="G3960" s="72"/>
      <c r="H3960" s="72"/>
    </row>
    <row r="3961" spans="1:8" x14ac:dyDescent="0.25">
      <c r="A3961" s="14">
        <v>303600</v>
      </c>
      <c r="B3961" s="14" t="s">
        <v>19</v>
      </c>
      <c r="C3961" s="14" t="s">
        <v>3185</v>
      </c>
      <c r="D3961" s="14" t="s">
        <v>2684</v>
      </c>
      <c r="E3961" s="15" t="s">
        <v>22</v>
      </c>
      <c r="F3961" s="16"/>
      <c r="G3961" s="17"/>
      <c r="H3961" s="17"/>
    </row>
    <row r="3962" spans="1:8" x14ac:dyDescent="0.25">
      <c r="A3962" s="30">
        <v>463812</v>
      </c>
      <c r="B3962" s="30" t="s">
        <v>4891</v>
      </c>
      <c r="C3962" s="30" t="s">
        <v>5703</v>
      </c>
      <c r="D3962" s="72"/>
      <c r="E3962" s="72"/>
      <c r="F3962" s="78"/>
      <c r="G3962" s="72"/>
      <c r="H3962" s="72"/>
    </row>
    <row r="3963" spans="1:8" x14ac:dyDescent="0.25">
      <c r="A3963" s="14">
        <v>303700</v>
      </c>
      <c r="B3963" s="14" t="s">
        <v>19</v>
      </c>
      <c r="C3963" s="14" t="s">
        <v>3186</v>
      </c>
      <c r="D3963" s="14" t="s">
        <v>120</v>
      </c>
      <c r="E3963" s="15" t="s">
        <v>22</v>
      </c>
      <c r="F3963" s="16"/>
      <c r="G3963" s="17" t="s">
        <v>3187</v>
      </c>
      <c r="H3963" s="17">
        <v>304100</v>
      </c>
    </row>
    <row r="3964" spans="1:8" x14ac:dyDescent="0.25">
      <c r="A3964" s="14">
        <v>303800</v>
      </c>
      <c r="B3964" s="14" t="s">
        <v>19</v>
      </c>
      <c r="C3964" s="14" t="s">
        <v>3188</v>
      </c>
      <c r="D3964" s="14" t="s">
        <v>120</v>
      </c>
      <c r="E3964" s="15" t="s">
        <v>22</v>
      </c>
      <c r="F3964" s="16"/>
      <c r="G3964" s="17"/>
      <c r="H3964" s="17"/>
    </row>
    <row r="3965" spans="1:8" x14ac:dyDescent="0.25">
      <c r="A3965" s="14">
        <v>303900</v>
      </c>
      <c r="B3965" s="14" t="s">
        <v>19</v>
      </c>
      <c r="C3965" s="14" t="s">
        <v>3189</v>
      </c>
      <c r="D3965" s="14" t="s">
        <v>120</v>
      </c>
      <c r="E3965" s="15" t="s">
        <v>22</v>
      </c>
      <c r="F3965" s="16"/>
      <c r="G3965" s="17" t="s">
        <v>3187</v>
      </c>
      <c r="H3965" s="17">
        <v>304100</v>
      </c>
    </row>
    <row r="3966" spans="1:8" x14ac:dyDescent="0.25">
      <c r="A3966" s="14">
        <v>303950</v>
      </c>
      <c r="B3966" s="14" t="s">
        <v>19</v>
      </c>
      <c r="C3966" s="14" t="s">
        <v>3190</v>
      </c>
      <c r="D3966" s="14" t="s">
        <v>120</v>
      </c>
      <c r="E3966" s="15" t="s">
        <v>27</v>
      </c>
      <c r="F3966" s="16"/>
      <c r="G3966" s="17"/>
      <c r="H3966" s="17"/>
    </row>
    <row r="3967" spans="1:8" s="22" customFormat="1" x14ac:dyDescent="0.25">
      <c r="A3967" s="14">
        <v>304100</v>
      </c>
      <c r="B3967" s="14" t="s">
        <v>63</v>
      </c>
      <c r="C3967" s="14" t="s">
        <v>3187</v>
      </c>
      <c r="D3967" s="14" t="s">
        <v>120</v>
      </c>
      <c r="E3967" s="15" t="s">
        <v>22</v>
      </c>
      <c r="F3967" s="16"/>
      <c r="G3967" s="17"/>
      <c r="H3967" s="17"/>
    </row>
    <row r="3968" spans="1:8" x14ac:dyDescent="0.25">
      <c r="A3968" s="14">
        <v>304000</v>
      </c>
      <c r="B3968" s="14" t="s">
        <v>19</v>
      </c>
      <c r="C3968" s="14" t="s">
        <v>3191</v>
      </c>
      <c r="D3968" s="14" t="s">
        <v>120</v>
      </c>
      <c r="E3968" s="15" t="s">
        <v>22</v>
      </c>
      <c r="F3968" s="16"/>
      <c r="G3968" s="17" t="s">
        <v>3187</v>
      </c>
      <c r="H3968" s="17">
        <v>304100</v>
      </c>
    </row>
    <row r="3969" spans="1:8" x14ac:dyDescent="0.25">
      <c r="A3969" s="35">
        <v>464324</v>
      </c>
      <c r="B3969" s="35" t="s">
        <v>4891</v>
      </c>
      <c r="C3969" s="35" t="s">
        <v>21</v>
      </c>
      <c r="D3969" s="72"/>
      <c r="E3969" s="72"/>
      <c r="F3969" s="78"/>
      <c r="G3969" s="72"/>
      <c r="H3969" s="72"/>
    </row>
    <row r="3970" spans="1:8" x14ac:dyDescent="0.25">
      <c r="A3970" s="30">
        <v>463813</v>
      </c>
      <c r="B3970" s="30" t="s">
        <v>4891</v>
      </c>
      <c r="C3970" s="30" t="s">
        <v>5704</v>
      </c>
      <c r="D3970" s="72"/>
      <c r="E3970" s="72"/>
      <c r="F3970" s="78"/>
      <c r="G3970" s="72"/>
      <c r="H3970" s="72"/>
    </row>
    <row r="3971" spans="1:8" x14ac:dyDescent="0.25">
      <c r="A3971" s="14">
        <v>304300</v>
      </c>
      <c r="B3971" s="14" t="s">
        <v>19</v>
      </c>
      <c r="C3971" s="14" t="s">
        <v>3192</v>
      </c>
      <c r="D3971" s="14" t="s">
        <v>3193</v>
      </c>
      <c r="E3971" s="15" t="s">
        <v>22</v>
      </c>
      <c r="F3971" s="16"/>
      <c r="G3971" s="17"/>
      <c r="H3971" s="17"/>
    </row>
    <row r="3972" spans="1:8" x14ac:dyDescent="0.25">
      <c r="A3972" s="14">
        <v>304390</v>
      </c>
      <c r="B3972" s="14" t="s">
        <v>19</v>
      </c>
      <c r="C3972" s="14" t="s">
        <v>3194</v>
      </c>
      <c r="D3972" s="14" t="s">
        <v>3193</v>
      </c>
      <c r="E3972" s="15" t="s">
        <v>22</v>
      </c>
      <c r="F3972" s="16"/>
      <c r="G3972" s="17"/>
      <c r="H3972" s="17"/>
    </row>
    <row r="3973" spans="1:8" x14ac:dyDescent="0.25">
      <c r="A3973" s="14">
        <v>304400</v>
      </c>
      <c r="B3973" s="14" t="s">
        <v>55</v>
      </c>
      <c r="C3973" s="14" t="s">
        <v>3195</v>
      </c>
      <c r="D3973" s="14" t="s">
        <v>3193</v>
      </c>
      <c r="E3973" s="15" t="s">
        <v>22</v>
      </c>
      <c r="F3973" s="16"/>
      <c r="G3973" s="17" t="s">
        <v>3194</v>
      </c>
      <c r="H3973" s="17">
        <v>304390</v>
      </c>
    </row>
    <row r="3974" spans="1:8" x14ac:dyDescent="0.25">
      <c r="A3974" s="14">
        <v>304600</v>
      </c>
      <c r="B3974" s="14" t="s">
        <v>55</v>
      </c>
      <c r="C3974" s="14" t="s">
        <v>3196</v>
      </c>
      <c r="D3974" s="14" t="s">
        <v>3193</v>
      </c>
      <c r="E3974" s="15"/>
      <c r="F3974" s="16" t="s">
        <v>53</v>
      </c>
      <c r="G3974" s="17" t="s">
        <v>3194</v>
      </c>
      <c r="H3974" s="17">
        <v>304390</v>
      </c>
    </row>
    <row r="3975" spans="1:8" x14ac:dyDescent="0.25">
      <c r="A3975" s="14">
        <v>304700</v>
      </c>
      <c r="B3975" s="14" t="s">
        <v>19</v>
      </c>
      <c r="C3975" s="14" t="s">
        <v>3197</v>
      </c>
      <c r="D3975" s="14" t="s">
        <v>3193</v>
      </c>
      <c r="E3975" s="15" t="s">
        <v>22</v>
      </c>
      <c r="F3975" s="16"/>
      <c r="G3975" s="17"/>
      <c r="H3975" s="17"/>
    </row>
    <row r="3976" spans="1:8" x14ac:dyDescent="0.25">
      <c r="A3976" s="14">
        <v>304800</v>
      </c>
      <c r="B3976" s="14" t="s">
        <v>19</v>
      </c>
      <c r="C3976" s="14" t="s">
        <v>3198</v>
      </c>
      <c r="D3976" s="14" t="s">
        <v>3193</v>
      </c>
      <c r="E3976" s="15" t="s">
        <v>22</v>
      </c>
      <c r="F3976" s="16"/>
      <c r="G3976" s="17"/>
      <c r="H3976" s="17"/>
    </row>
    <row r="3977" spans="1:8" x14ac:dyDescent="0.25">
      <c r="A3977" s="35">
        <v>464325</v>
      </c>
      <c r="B3977" s="35" t="s">
        <v>4891</v>
      </c>
      <c r="C3977" s="35" t="s">
        <v>6014</v>
      </c>
      <c r="D3977" s="72"/>
      <c r="E3977" s="72"/>
      <c r="F3977" s="78"/>
      <c r="G3977" s="72"/>
      <c r="H3977" s="72"/>
    </row>
    <row r="3978" spans="1:8" x14ac:dyDescent="0.25">
      <c r="A3978" s="30">
        <v>463814</v>
      </c>
      <c r="B3978" s="30" t="s">
        <v>4891</v>
      </c>
      <c r="C3978" s="30" t="s">
        <v>5705</v>
      </c>
      <c r="D3978" s="72"/>
      <c r="E3978" s="72"/>
      <c r="F3978" s="78"/>
      <c r="G3978" s="72"/>
      <c r="H3978" s="72"/>
    </row>
    <row r="3979" spans="1:8" x14ac:dyDescent="0.25">
      <c r="A3979" s="14">
        <v>304900</v>
      </c>
      <c r="B3979" s="14" t="s">
        <v>19</v>
      </c>
      <c r="C3979" s="14" t="s">
        <v>3199</v>
      </c>
      <c r="D3979" s="14" t="s">
        <v>21</v>
      </c>
      <c r="E3979" s="15" t="s">
        <v>22</v>
      </c>
      <c r="F3979" s="16"/>
      <c r="G3979" s="17"/>
      <c r="H3979" s="17"/>
    </row>
    <row r="3980" spans="1:8" x14ac:dyDescent="0.25">
      <c r="A3980" s="14">
        <v>305800</v>
      </c>
      <c r="B3980" s="14" t="s">
        <v>55</v>
      </c>
      <c r="C3980" s="14" t="s">
        <v>3202</v>
      </c>
      <c r="D3980" s="14" t="s">
        <v>21</v>
      </c>
      <c r="E3980" s="15" t="s">
        <v>22</v>
      </c>
      <c r="F3980" s="16"/>
      <c r="G3980" s="17" t="s">
        <v>3200</v>
      </c>
      <c r="H3980" s="17">
        <v>305495</v>
      </c>
    </row>
    <row r="3981" spans="1:8" x14ac:dyDescent="0.25">
      <c r="A3981" s="14">
        <v>305495</v>
      </c>
      <c r="B3981" s="14" t="s">
        <v>19</v>
      </c>
      <c r="C3981" s="14" t="s">
        <v>3200</v>
      </c>
      <c r="D3981" s="14" t="s">
        <v>21</v>
      </c>
      <c r="E3981" s="15" t="s">
        <v>22</v>
      </c>
      <c r="F3981" s="16"/>
      <c r="G3981" s="17"/>
      <c r="H3981" s="17"/>
    </row>
    <row r="3982" spans="1:8" x14ac:dyDescent="0.25">
      <c r="A3982" s="14">
        <v>305500</v>
      </c>
      <c r="B3982" s="14" t="s">
        <v>55</v>
      </c>
      <c r="C3982" s="14" t="s">
        <v>3201</v>
      </c>
      <c r="D3982" s="14" t="s">
        <v>21</v>
      </c>
      <c r="E3982" s="15" t="s">
        <v>22</v>
      </c>
      <c r="F3982" s="16"/>
      <c r="G3982" s="17" t="s">
        <v>3200</v>
      </c>
      <c r="H3982" s="17">
        <v>305495</v>
      </c>
    </row>
    <row r="3983" spans="1:8" x14ac:dyDescent="0.25">
      <c r="A3983" s="14">
        <v>305900</v>
      </c>
      <c r="B3983" s="14" t="s">
        <v>19</v>
      </c>
      <c r="C3983" s="14" t="s">
        <v>3203</v>
      </c>
      <c r="D3983" s="14" t="s">
        <v>21</v>
      </c>
      <c r="E3983" s="15" t="s">
        <v>27</v>
      </c>
      <c r="F3983" s="16"/>
      <c r="G3983" s="17"/>
      <c r="H3983" s="17"/>
    </row>
    <row r="3984" spans="1:8" x14ac:dyDescent="0.25">
      <c r="A3984" s="14">
        <v>305950</v>
      </c>
      <c r="B3984" s="14" t="s">
        <v>19</v>
      </c>
      <c r="C3984" s="14" t="s">
        <v>3204</v>
      </c>
      <c r="D3984" s="14" t="s">
        <v>21</v>
      </c>
      <c r="E3984" s="15" t="s">
        <v>24</v>
      </c>
      <c r="F3984" s="16"/>
      <c r="G3984" s="17"/>
      <c r="H3984" s="17"/>
    </row>
    <row r="3985" spans="1:8" x14ac:dyDescent="0.25">
      <c r="A3985" s="14">
        <v>306000</v>
      </c>
      <c r="B3985" s="14" t="s">
        <v>19</v>
      </c>
      <c r="C3985" s="14" t="s">
        <v>3205</v>
      </c>
      <c r="D3985" s="14" t="s">
        <v>21</v>
      </c>
      <c r="E3985" s="15" t="s">
        <v>27</v>
      </c>
      <c r="F3985" s="16"/>
      <c r="G3985" s="17"/>
      <c r="H3985" s="17"/>
    </row>
    <row r="3986" spans="1:8" x14ac:dyDescent="0.25">
      <c r="A3986" s="14">
        <v>306100</v>
      </c>
      <c r="B3986" s="14" t="s">
        <v>19</v>
      </c>
      <c r="C3986" s="14" t="s">
        <v>3206</v>
      </c>
      <c r="D3986" s="14" t="s">
        <v>21</v>
      </c>
      <c r="E3986" s="15" t="s">
        <v>22</v>
      </c>
      <c r="F3986" s="16"/>
      <c r="G3986" s="17"/>
      <c r="H3986" s="17"/>
    </row>
    <row r="3987" spans="1:8" x14ac:dyDescent="0.25">
      <c r="A3987" s="30">
        <v>463815</v>
      </c>
      <c r="B3987" s="30" t="s">
        <v>4891</v>
      </c>
      <c r="C3987" s="30" t="s">
        <v>5706</v>
      </c>
      <c r="D3987" s="72"/>
      <c r="E3987" s="72"/>
      <c r="F3987" s="78"/>
      <c r="G3987" s="72"/>
      <c r="H3987" s="72"/>
    </row>
    <row r="3988" spans="1:8" x14ac:dyDescent="0.25">
      <c r="A3988" s="14">
        <v>306200</v>
      </c>
      <c r="B3988" s="14" t="s">
        <v>19</v>
      </c>
      <c r="C3988" s="14" t="s">
        <v>3207</v>
      </c>
      <c r="D3988" s="14" t="s">
        <v>76</v>
      </c>
      <c r="E3988" s="15"/>
      <c r="F3988" s="16" t="s">
        <v>53</v>
      </c>
      <c r="G3988" s="17"/>
      <c r="H3988" s="17"/>
    </row>
    <row r="3989" spans="1:8" x14ac:dyDescent="0.25">
      <c r="A3989" s="30">
        <v>463816</v>
      </c>
      <c r="B3989" s="30" t="s">
        <v>4891</v>
      </c>
      <c r="C3989" s="30" t="s">
        <v>5707</v>
      </c>
      <c r="D3989" s="72"/>
      <c r="E3989" s="72"/>
      <c r="F3989" s="78"/>
      <c r="G3989" s="72"/>
      <c r="H3989" s="72"/>
    </row>
    <row r="3990" spans="1:8" x14ac:dyDescent="0.25">
      <c r="A3990" s="14">
        <v>306300</v>
      </c>
      <c r="B3990" s="14" t="s">
        <v>19</v>
      </c>
      <c r="C3990" s="14" t="s">
        <v>3208</v>
      </c>
      <c r="D3990" s="14" t="s">
        <v>1341</v>
      </c>
      <c r="E3990" s="15"/>
      <c r="F3990" s="16" t="s">
        <v>53</v>
      </c>
      <c r="G3990" s="17"/>
      <c r="H3990" s="17"/>
    </row>
    <row r="3991" spans="1:8" x14ac:dyDescent="0.25">
      <c r="A3991" s="30">
        <v>463817</v>
      </c>
      <c r="B3991" s="30" t="s">
        <v>4891</v>
      </c>
      <c r="C3991" s="30" t="s">
        <v>5708</v>
      </c>
      <c r="D3991" s="72"/>
      <c r="E3991" s="72"/>
      <c r="F3991" s="78"/>
      <c r="G3991" s="72"/>
      <c r="H3991" s="72"/>
    </row>
    <row r="3992" spans="1:8" x14ac:dyDescent="0.25">
      <c r="A3992" s="14">
        <v>306350</v>
      </c>
      <c r="B3992" s="14" t="s">
        <v>19</v>
      </c>
      <c r="C3992" s="14" t="s">
        <v>3209</v>
      </c>
      <c r="D3992" s="14" t="s">
        <v>556</v>
      </c>
      <c r="E3992" s="15" t="s">
        <v>27</v>
      </c>
      <c r="F3992" s="16"/>
      <c r="G3992" s="17"/>
      <c r="H3992" s="17"/>
    </row>
    <row r="3993" spans="1:8" x14ac:dyDescent="0.25">
      <c r="A3993" s="30">
        <v>463818</v>
      </c>
      <c r="B3993" s="30" t="s">
        <v>4891</v>
      </c>
      <c r="C3993" s="30" t="s">
        <v>5709</v>
      </c>
      <c r="D3993" s="72"/>
      <c r="E3993" s="72"/>
      <c r="F3993" s="78"/>
      <c r="G3993" s="72"/>
      <c r="H3993" s="72"/>
    </row>
    <row r="3994" spans="1:8" x14ac:dyDescent="0.25">
      <c r="A3994" s="14">
        <v>306595</v>
      </c>
      <c r="B3994" s="14" t="s">
        <v>19</v>
      </c>
      <c r="C3994" s="14" t="s">
        <v>3210</v>
      </c>
      <c r="D3994" s="14" t="s">
        <v>29</v>
      </c>
      <c r="E3994" s="15" t="s">
        <v>107</v>
      </c>
      <c r="F3994" s="16"/>
      <c r="G3994" s="17"/>
      <c r="H3994" s="17"/>
    </row>
    <row r="3995" spans="1:8" x14ac:dyDescent="0.25">
      <c r="A3995" s="14">
        <v>306600</v>
      </c>
      <c r="B3995" s="14" t="s">
        <v>55</v>
      </c>
      <c r="C3995" s="14" t="s">
        <v>3211</v>
      </c>
      <c r="D3995" s="14" t="s">
        <v>29</v>
      </c>
      <c r="E3995" s="15" t="s">
        <v>301</v>
      </c>
      <c r="F3995" s="16"/>
      <c r="G3995" s="17" t="s">
        <v>3210</v>
      </c>
      <c r="H3995" s="17">
        <v>306595</v>
      </c>
    </row>
    <row r="3996" spans="1:8" x14ac:dyDescent="0.25">
      <c r="A3996" s="14">
        <v>306800</v>
      </c>
      <c r="B3996" s="14" t="s">
        <v>55</v>
      </c>
      <c r="C3996" s="14" t="s">
        <v>3212</v>
      </c>
      <c r="D3996" s="14" t="s">
        <v>29</v>
      </c>
      <c r="E3996" s="15" t="s">
        <v>301</v>
      </c>
      <c r="F3996" s="16"/>
      <c r="G3996" s="17" t="s">
        <v>3210</v>
      </c>
      <c r="H3996" s="17">
        <v>306595</v>
      </c>
    </row>
    <row r="3997" spans="1:8" x14ac:dyDescent="0.25">
      <c r="A3997" s="14">
        <v>306850</v>
      </c>
      <c r="B3997" s="14" t="s">
        <v>55</v>
      </c>
      <c r="C3997" s="14" t="s">
        <v>3213</v>
      </c>
      <c r="D3997" s="14" t="s">
        <v>29</v>
      </c>
      <c r="E3997" s="15" t="s">
        <v>107</v>
      </c>
      <c r="F3997" s="16"/>
      <c r="G3997" s="17" t="s">
        <v>3210</v>
      </c>
      <c r="H3997" s="17">
        <v>306595</v>
      </c>
    </row>
    <row r="3998" spans="1:8" x14ac:dyDescent="0.25">
      <c r="A3998" s="35">
        <v>464326</v>
      </c>
      <c r="B3998" s="35" t="s">
        <v>4891</v>
      </c>
      <c r="C3998" s="35" t="s">
        <v>3215</v>
      </c>
      <c r="D3998" s="72"/>
      <c r="E3998" s="72"/>
      <c r="F3998" s="78"/>
      <c r="G3998" s="72"/>
      <c r="H3998" s="72"/>
    </row>
    <row r="3999" spans="1:8" x14ac:dyDescent="0.25">
      <c r="A3999" s="30">
        <v>463819</v>
      </c>
      <c r="B3999" s="30" t="s">
        <v>4891</v>
      </c>
      <c r="C3999" s="30" t="s">
        <v>5710</v>
      </c>
      <c r="D3999" s="72"/>
      <c r="E3999" s="72"/>
      <c r="F3999" s="78"/>
      <c r="G3999" s="72"/>
      <c r="H3999" s="72"/>
    </row>
    <row r="4000" spans="1:8" x14ac:dyDescent="0.25">
      <c r="A4000" s="14">
        <v>306930</v>
      </c>
      <c r="B4000" s="14" t="s">
        <v>19</v>
      </c>
      <c r="C4000" s="14" t="s">
        <v>3214</v>
      </c>
      <c r="D4000" s="14" t="s">
        <v>3215</v>
      </c>
      <c r="E4000" s="15" t="s">
        <v>27</v>
      </c>
      <c r="F4000" s="16"/>
      <c r="G4000" s="17"/>
      <c r="H4000" s="17"/>
    </row>
    <row r="4001" spans="1:8" x14ac:dyDescent="0.25">
      <c r="A4001" s="35">
        <v>464327</v>
      </c>
      <c r="B4001" s="35" t="s">
        <v>4891</v>
      </c>
      <c r="C4001" s="35" t="s">
        <v>450</v>
      </c>
      <c r="D4001" s="72"/>
      <c r="E4001" s="72"/>
      <c r="F4001" s="78"/>
      <c r="G4001" s="72"/>
      <c r="H4001" s="72"/>
    </row>
    <row r="4002" spans="1:8" x14ac:dyDescent="0.25">
      <c r="A4002" s="30">
        <v>463820</v>
      </c>
      <c r="B4002" s="30" t="s">
        <v>4891</v>
      </c>
      <c r="C4002" s="30" t="s">
        <v>5711</v>
      </c>
      <c r="D4002" s="72"/>
      <c r="E4002" s="72"/>
      <c r="F4002" s="78"/>
      <c r="G4002" s="72"/>
      <c r="H4002" s="72"/>
    </row>
    <row r="4003" spans="1:8" x14ac:dyDescent="0.25">
      <c r="A4003" s="14">
        <v>307000</v>
      </c>
      <c r="B4003" s="14" t="s">
        <v>19</v>
      </c>
      <c r="C4003" s="14" t="s">
        <v>3216</v>
      </c>
      <c r="D4003" s="14" t="s">
        <v>450</v>
      </c>
      <c r="E4003" s="15" t="s">
        <v>22</v>
      </c>
      <c r="F4003" s="16"/>
      <c r="G4003" s="17" t="s">
        <v>3217</v>
      </c>
      <c r="H4003" s="17">
        <v>308350</v>
      </c>
    </row>
    <row r="4004" spans="1:8" x14ac:dyDescent="0.25">
      <c r="A4004" s="14">
        <v>307050</v>
      </c>
      <c r="B4004" s="14" t="s">
        <v>19</v>
      </c>
      <c r="C4004" s="14" t="s">
        <v>3218</v>
      </c>
      <c r="D4004" s="14" t="s">
        <v>450</v>
      </c>
      <c r="E4004" s="15"/>
      <c r="F4004" s="16" t="s">
        <v>53</v>
      </c>
      <c r="G4004" s="17"/>
      <c r="H4004" s="17"/>
    </row>
    <row r="4005" spans="1:8" x14ac:dyDescent="0.25">
      <c r="A4005" s="14">
        <v>307100</v>
      </c>
      <c r="B4005" s="14" t="s">
        <v>19</v>
      </c>
      <c r="C4005" s="14" t="s">
        <v>3219</v>
      </c>
      <c r="D4005" s="14" t="s">
        <v>450</v>
      </c>
      <c r="E4005" s="15" t="s">
        <v>735</v>
      </c>
      <c r="F4005" s="16"/>
      <c r="G4005" s="17"/>
      <c r="H4005" s="17"/>
    </row>
    <row r="4006" spans="1:8" x14ac:dyDescent="0.25">
      <c r="A4006" s="14">
        <v>307200</v>
      </c>
      <c r="B4006" s="14" t="s">
        <v>19</v>
      </c>
      <c r="C4006" s="14" t="s">
        <v>3220</v>
      </c>
      <c r="D4006" s="14" t="s">
        <v>450</v>
      </c>
      <c r="E4006" s="15"/>
      <c r="F4006" s="16" t="s">
        <v>53</v>
      </c>
      <c r="G4006" s="17"/>
      <c r="H4006" s="17"/>
    </row>
    <row r="4007" spans="1:8" x14ac:dyDescent="0.25">
      <c r="A4007" s="14">
        <v>307250</v>
      </c>
      <c r="B4007" s="14" t="s">
        <v>19</v>
      </c>
      <c r="C4007" s="14" t="s">
        <v>3221</v>
      </c>
      <c r="D4007" s="14" t="s">
        <v>450</v>
      </c>
      <c r="E4007" s="15" t="s">
        <v>22</v>
      </c>
      <c r="F4007" s="16"/>
      <c r="G4007" s="17"/>
      <c r="H4007" s="17"/>
    </row>
    <row r="4008" spans="1:8" x14ac:dyDescent="0.25">
      <c r="A4008" s="14">
        <v>307300</v>
      </c>
      <c r="B4008" s="14" t="s">
        <v>55</v>
      </c>
      <c r="C4008" s="14" t="s">
        <v>3222</v>
      </c>
      <c r="D4008" s="14" t="s">
        <v>450</v>
      </c>
      <c r="E4008" s="15" t="s">
        <v>22</v>
      </c>
      <c r="F4008" s="16"/>
      <c r="G4008" s="17" t="s">
        <v>3221</v>
      </c>
      <c r="H4008" s="17">
        <v>307250</v>
      </c>
    </row>
    <row r="4009" spans="1:8" x14ac:dyDescent="0.25">
      <c r="A4009" s="14">
        <v>307400</v>
      </c>
      <c r="B4009" s="14" t="s">
        <v>55</v>
      </c>
      <c r="C4009" s="14" t="s">
        <v>3223</v>
      </c>
      <c r="D4009" s="14" t="s">
        <v>450</v>
      </c>
      <c r="E4009" s="15"/>
      <c r="F4009" s="16" t="s">
        <v>53</v>
      </c>
      <c r="G4009" s="17" t="s">
        <v>3221</v>
      </c>
      <c r="H4009" s="17">
        <v>307250</v>
      </c>
    </row>
    <row r="4010" spans="1:8" x14ac:dyDescent="0.25">
      <c r="A4010" s="14">
        <v>307450</v>
      </c>
      <c r="B4010" s="14" t="s">
        <v>19</v>
      </c>
      <c r="C4010" s="14" t="s">
        <v>3224</v>
      </c>
      <c r="D4010" s="14" t="s">
        <v>450</v>
      </c>
      <c r="E4010" s="15" t="s">
        <v>27</v>
      </c>
      <c r="F4010" s="16"/>
      <c r="G4010" s="17"/>
      <c r="H4010" s="17"/>
    </row>
    <row r="4011" spans="1:8" x14ac:dyDescent="0.25">
      <c r="A4011" s="14">
        <v>307550</v>
      </c>
      <c r="B4011" s="14" t="s">
        <v>19</v>
      </c>
      <c r="C4011" s="14" t="s">
        <v>3225</v>
      </c>
      <c r="D4011" s="14" t="s">
        <v>450</v>
      </c>
      <c r="E4011" s="15"/>
      <c r="F4011" s="16" t="s">
        <v>53</v>
      </c>
      <c r="G4011" s="17" t="s">
        <v>3217</v>
      </c>
      <c r="H4011" s="17">
        <v>308350</v>
      </c>
    </row>
    <row r="4012" spans="1:8" x14ac:dyDescent="0.25">
      <c r="A4012" s="14">
        <v>307800</v>
      </c>
      <c r="B4012" s="14" t="s">
        <v>19</v>
      </c>
      <c r="C4012" s="14" t="s">
        <v>3226</v>
      </c>
      <c r="D4012" s="14" t="s">
        <v>450</v>
      </c>
      <c r="E4012" s="15" t="s">
        <v>22</v>
      </c>
      <c r="F4012" s="16"/>
      <c r="G4012" s="17"/>
      <c r="H4012" s="17"/>
    </row>
    <row r="4013" spans="1:8" x14ac:dyDescent="0.25">
      <c r="A4013" s="14">
        <v>307850</v>
      </c>
      <c r="B4013" s="14" t="s">
        <v>19</v>
      </c>
      <c r="C4013" s="14" t="s">
        <v>3227</v>
      </c>
      <c r="D4013" s="14" t="s">
        <v>450</v>
      </c>
      <c r="E4013" s="15" t="s">
        <v>22</v>
      </c>
      <c r="F4013" s="16"/>
      <c r="G4013" s="17"/>
      <c r="H4013" s="17"/>
    </row>
    <row r="4014" spans="1:8" x14ac:dyDescent="0.25">
      <c r="A4014" s="14">
        <v>307900</v>
      </c>
      <c r="B4014" s="14" t="s">
        <v>55</v>
      </c>
      <c r="C4014" s="14" t="s">
        <v>3228</v>
      </c>
      <c r="D4014" s="14" t="s">
        <v>450</v>
      </c>
      <c r="E4014" s="15" t="s">
        <v>22</v>
      </c>
      <c r="F4014" s="16"/>
      <c r="G4014" s="17" t="s">
        <v>3227</v>
      </c>
      <c r="H4014" s="17">
        <v>307850</v>
      </c>
    </row>
    <row r="4015" spans="1:8" x14ac:dyDescent="0.25">
      <c r="A4015" s="14">
        <v>308000</v>
      </c>
      <c r="B4015" s="14" t="s">
        <v>55</v>
      </c>
      <c r="C4015" s="14" t="s">
        <v>3229</v>
      </c>
      <c r="D4015" s="14" t="s">
        <v>450</v>
      </c>
      <c r="E4015" s="15" t="s">
        <v>22</v>
      </c>
      <c r="F4015" s="16"/>
      <c r="G4015" s="17" t="s">
        <v>3227</v>
      </c>
      <c r="H4015" s="17">
        <v>307850</v>
      </c>
    </row>
    <row r="4016" spans="1:8" x14ac:dyDescent="0.25">
      <c r="A4016" s="14">
        <v>308100</v>
      </c>
      <c r="B4016" s="14" t="s">
        <v>19</v>
      </c>
      <c r="C4016" s="14" t="s">
        <v>3230</v>
      </c>
      <c r="D4016" s="14" t="s">
        <v>450</v>
      </c>
      <c r="E4016" s="15" t="s">
        <v>22</v>
      </c>
      <c r="F4016" s="16"/>
      <c r="G4016" s="17"/>
      <c r="H4016" s="17"/>
    </row>
    <row r="4017" spans="1:8" s="22" customFormat="1" x14ac:dyDescent="0.25">
      <c r="A4017" s="14">
        <v>308200</v>
      </c>
      <c r="B4017" s="14" t="s">
        <v>19</v>
      </c>
      <c r="C4017" s="14" t="s">
        <v>3231</v>
      </c>
      <c r="D4017" s="14" t="s">
        <v>450</v>
      </c>
      <c r="E4017" s="15" t="s">
        <v>735</v>
      </c>
      <c r="F4017" s="16"/>
      <c r="G4017" s="17"/>
      <c r="H4017" s="17"/>
    </row>
    <row r="4018" spans="1:8" x14ac:dyDescent="0.25">
      <c r="A4018" s="14">
        <v>308350</v>
      </c>
      <c r="B4018" s="14" t="s">
        <v>63</v>
      </c>
      <c r="C4018" s="14" t="s">
        <v>3217</v>
      </c>
      <c r="D4018" s="14" t="s">
        <v>450</v>
      </c>
      <c r="E4018" s="15" t="s">
        <v>22</v>
      </c>
      <c r="F4018" s="16"/>
      <c r="G4018" s="17"/>
      <c r="H4018" s="17"/>
    </row>
    <row r="4019" spans="1:8" x14ac:dyDescent="0.25">
      <c r="A4019" s="14">
        <v>308300</v>
      </c>
      <c r="B4019" s="14" t="s">
        <v>19</v>
      </c>
      <c r="C4019" s="14" t="s">
        <v>3232</v>
      </c>
      <c r="D4019" s="14" t="s">
        <v>450</v>
      </c>
      <c r="E4019" s="15" t="s">
        <v>22</v>
      </c>
      <c r="F4019" s="16"/>
      <c r="G4019" s="17" t="s">
        <v>3217</v>
      </c>
      <c r="H4019" s="17">
        <v>308350</v>
      </c>
    </row>
    <row r="4020" spans="1:8" x14ac:dyDescent="0.25">
      <c r="A4020" s="35">
        <v>464328</v>
      </c>
      <c r="B4020" s="35" t="s">
        <v>4891</v>
      </c>
      <c r="C4020" s="35" t="s">
        <v>3236</v>
      </c>
      <c r="D4020" s="72"/>
      <c r="E4020" s="72"/>
      <c r="F4020" s="78"/>
      <c r="G4020" s="72"/>
      <c r="H4020" s="72"/>
    </row>
    <row r="4021" spans="1:8" x14ac:dyDescent="0.25">
      <c r="A4021" s="30">
        <v>463821</v>
      </c>
      <c r="B4021" s="30" t="s">
        <v>4891</v>
      </c>
      <c r="C4021" s="30" t="s">
        <v>5712</v>
      </c>
      <c r="D4021" s="72"/>
      <c r="E4021" s="72"/>
      <c r="F4021" s="78"/>
      <c r="G4021" s="72"/>
      <c r="H4021" s="72"/>
    </row>
    <row r="4022" spans="1:8" x14ac:dyDescent="0.25">
      <c r="A4022" s="14">
        <v>308400</v>
      </c>
      <c r="B4022" s="14" t="s">
        <v>19</v>
      </c>
      <c r="C4022" s="14" t="s">
        <v>3233</v>
      </c>
      <c r="D4022" s="14" t="s">
        <v>44</v>
      </c>
      <c r="E4022" s="15" t="s">
        <v>22</v>
      </c>
      <c r="F4022" s="16"/>
      <c r="G4022" s="17"/>
      <c r="H4022" s="17"/>
    </row>
    <row r="4023" spans="1:8" x14ac:dyDescent="0.25">
      <c r="A4023" s="14">
        <v>308500</v>
      </c>
      <c r="B4023" s="14" t="s">
        <v>19</v>
      </c>
      <c r="C4023" s="14" t="s">
        <v>3234</v>
      </c>
      <c r="D4023" s="14" t="s">
        <v>44</v>
      </c>
      <c r="E4023" s="15" t="s">
        <v>22</v>
      </c>
      <c r="F4023" s="16"/>
      <c r="G4023" s="17"/>
      <c r="H4023" s="17"/>
    </row>
    <row r="4024" spans="1:8" s="22" customFormat="1" x14ac:dyDescent="0.25">
      <c r="A4024" s="30">
        <v>463822</v>
      </c>
      <c r="B4024" s="30" t="s">
        <v>4891</v>
      </c>
      <c r="C4024" s="30" t="s">
        <v>5713</v>
      </c>
      <c r="D4024" s="72"/>
      <c r="E4024" s="72"/>
      <c r="F4024" s="78"/>
      <c r="G4024" s="72"/>
      <c r="H4024" s="72"/>
    </row>
    <row r="4025" spans="1:8" x14ac:dyDescent="0.25">
      <c r="A4025" s="14">
        <v>308600</v>
      </c>
      <c r="B4025" s="14" t="s">
        <v>604</v>
      </c>
      <c r="C4025" s="14" t="s">
        <v>3235</v>
      </c>
      <c r="D4025" s="14" t="s">
        <v>3236</v>
      </c>
      <c r="E4025" s="15" t="s">
        <v>27</v>
      </c>
      <c r="F4025" s="16"/>
      <c r="G4025" s="17"/>
      <c r="H4025" s="17"/>
    </row>
    <row r="4026" spans="1:8" x14ac:dyDescent="0.25">
      <c r="A4026" s="14">
        <v>308800</v>
      </c>
      <c r="B4026" s="14" t="s">
        <v>19</v>
      </c>
      <c r="C4026" s="14" t="s">
        <v>3237</v>
      </c>
      <c r="D4026" s="14" t="s">
        <v>3236</v>
      </c>
      <c r="E4026" s="15" t="s">
        <v>24</v>
      </c>
      <c r="F4026" s="16"/>
      <c r="G4026" s="17"/>
      <c r="H4026" s="17"/>
    </row>
    <row r="4027" spans="1:8" x14ac:dyDescent="0.25">
      <c r="A4027" s="30">
        <v>463823</v>
      </c>
      <c r="B4027" s="30" t="s">
        <v>4891</v>
      </c>
      <c r="C4027" s="30" t="s">
        <v>5714</v>
      </c>
      <c r="D4027" s="72"/>
      <c r="E4027" s="72"/>
      <c r="F4027" s="78"/>
      <c r="G4027" s="72"/>
      <c r="H4027" s="72"/>
    </row>
    <row r="4028" spans="1:8" x14ac:dyDescent="0.25">
      <c r="A4028" s="14">
        <v>308850</v>
      </c>
      <c r="B4028" s="14" t="s">
        <v>19</v>
      </c>
      <c r="C4028" s="14" t="s">
        <v>3238</v>
      </c>
      <c r="D4028" s="14" t="s">
        <v>1197</v>
      </c>
      <c r="E4028" s="15" t="s">
        <v>27</v>
      </c>
      <c r="F4028" s="16"/>
      <c r="G4028" s="17"/>
      <c r="H4028" s="17"/>
    </row>
    <row r="4029" spans="1:8" x14ac:dyDescent="0.25">
      <c r="A4029" s="30">
        <v>463824</v>
      </c>
      <c r="B4029" s="30" t="s">
        <v>4891</v>
      </c>
      <c r="C4029" s="30" t="s">
        <v>5715</v>
      </c>
      <c r="D4029" s="72"/>
      <c r="E4029" s="72"/>
      <c r="F4029" s="78"/>
      <c r="G4029" s="72"/>
      <c r="H4029" s="72"/>
    </row>
    <row r="4030" spans="1:8" x14ac:dyDescent="0.25">
      <c r="A4030" s="14">
        <v>308900</v>
      </c>
      <c r="B4030" s="14" t="s">
        <v>19</v>
      </c>
      <c r="C4030" s="14" t="s">
        <v>3239</v>
      </c>
      <c r="D4030" s="14" t="s">
        <v>120</v>
      </c>
      <c r="E4030" s="15" t="s">
        <v>22</v>
      </c>
      <c r="F4030" s="16"/>
      <c r="G4030" s="17"/>
      <c r="H4030" s="17"/>
    </row>
    <row r="4031" spans="1:8" x14ac:dyDescent="0.25">
      <c r="A4031" s="35">
        <v>464329</v>
      </c>
      <c r="B4031" s="35" t="s">
        <v>4891</v>
      </c>
      <c r="C4031" s="35" t="s">
        <v>520</v>
      </c>
      <c r="D4031" s="72"/>
      <c r="E4031" s="72"/>
      <c r="F4031" s="78"/>
      <c r="G4031" s="72"/>
      <c r="H4031" s="72"/>
    </row>
    <row r="4032" spans="1:8" x14ac:dyDescent="0.25">
      <c r="A4032" s="30">
        <v>463825</v>
      </c>
      <c r="B4032" s="30" t="s">
        <v>4891</v>
      </c>
      <c r="C4032" s="30" t="s">
        <v>5716</v>
      </c>
      <c r="D4032" s="72"/>
      <c r="E4032" s="72"/>
      <c r="F4032" s="78"/>
      <c r="G4032" s="72"/>
      <c r="H4032" s="72"/>
    </row>
    <row r="4033" spans="1:8" x14ac:dyDescent="0.25">
      <c r="A4033" s="30">
        <v>463826</v>
      </c>
      <c r="B4033" s="30" t="s">
        <v>4891</v>
      </c>
      <c r="C4033" s="30" t="s">
        <v>5717</v>
      </c>
      <c r="D4033" s="72"/>
      <c r="E4033" s="72"/>
      <c r="F4033" s="78"/>
      <c r="G4033" s="72"/>
      <c r="H4033" s="72"/>
    </row>
    <row r="4034" spans="1:8" x14ac:dyDescent="0.25">
      <c r="A4034" s="14">
        <v>309000</v>
      </c>
      <c r="B4034" s="14" t="s">
        <v>19</v>
      </c>
      <c r="C4034" s="14" t="s">
        <v>3240</v>
      </c>
      <c r="D4034" s="14" t="s">
        <v>76</v>
      </c>
      <c r="E4034" s="15" t="s">
        <v>22</v>
      </c>
      <c r="F4034" s="16"/>
      <c r="G4034" s="17"/>
      <c r="H4034" s="17"/>
    </row>
    <row r="4035" spans="1:8" x14ac:dyDescent="0.25">
      <c r="A4035" s="14">
        <v>309100</v>
      </c>
      <c r="B4035" s="14" t="s">
        <v>19</v>
      </c>
      <c r="C4035" s="14" t="s">
        <v>3241</v>
      </c>
      <c r="D4035" s="14" t="s">
        <v>76</v>
      </c>
      <c r="E4035" s="15" t="s">
        <v>22</v>
      </c>
      <c r="F4035" s="16"/>
      <c r="G4035" s="17" t="s">
        <v>3242</v>
      </c>
      <c r="H4035" s="17">
        <v>310900</v>
      </c>
    </row>
    <row r="4036" spans="1:8" x14ac:dyDescent="0.25">
      <c r="A4036" s="14">
        <v>309200</v>
      </c>
      <c r="B4036" s="14" t="s">
        <v>19</v>
      </c>
      <c r="C4036" s="14" t="s">
        <v>3243</v>
      </c>
      <c r="D4036" s="14" t="s">
        <v>76</v>
      </c>
      <c r="E4036" s="15" t="s">
        <v>22</v>
      </c>
      <c r="F4036" s="16"/>
      <c r="G4036" s="17"/>
      <c r="H4036" s="17"/>
    </row>
    <row r="4037" spans="1:8" x14ac:dyDescent="0.25">
      <c r="A4037" s="14">
        <v>309400</v>
      </c>
      <c r="B4037" s="14" t="s">
        <v>63</v>
      </c>
      <c r="C4037" s="14" t="s">
        <v>3245</v>
      </c>
      <c r="D4037" s="14" t="s">
        <v>76</v>
      </c>
      <c r="E4037" s="15" t="s">
        <v>22</v>
      </c>
      <c r="F4037" s="16"/>
      <c r="G4037" s="17"/>
      <c r="H4037" s="17"/>
    </row>
    <row r="4038" spans="1:8" x14ac:dyDescent="0.25">
      <c r="A4038" s="14">
        <v>309300</v>
      </c>
      <c r="B4038" s="14" t="s">
        <v>19</v>
      </c>
      <c r="C4038" s="14" t="s">
        <v>3244</v>
      </c>
      <c r="D4038" s="14" t="s">
        <v>76</v>
      </c>
      <c r="E4038" s="15" t="s">
        <v>22</v>
      </c>
      <c r="F4038" s="16"/>
      <c r="G4038" s="17" t="s">
        <v>3245</v>
      </c>
      <c r="H4038" s="17">
        <v>309400</v>
      </c>
    </row>
    <row r="4039" spans="1:8" x14ac:dyDescent="0.25">
      <c r="A4039" s="14">
        <v>309500</v>
      </c>
      <c r="B4039" s="14" t="s">
        <v>19</v>
      </c>
      <c r="C4039" s="14" t="s">
        <v>3246</v>
      </c>
      <c r="D4039" s="14" t="s">
        <v>76</v>
      </c>
      <c r="E4039" s="15" t="s">
        <v>22</v>
      </c>
      <c r="F4039" s="16"/>
      <c r="G4039" s="17"/>
      <c r="H4039" s="17"/>
    </row>
    <row r="4040" spans="1:8" x14ac:dyDescent="0.25">
      <c r="A4040" s="14">
        <v>309600</v>
      </c>
      <c r="B4040" s="14" t="s">
        <v>19</v>
      </c>
      <c r="C4040" s="14" t="s">
        <v>3247</v>
      </c>
      <c r="D4040" s="14" t="s">
        <v>76</v>
      </c>
      <c r="E4040" s="15" t="s">
        <v>22</v>
      </c>
      <c r="F4040" s="16"/>
      <c r="G4040" s="17"/>
      <c r="H4040" s="17"/>
    </row>
    <row r="4041" spans="1:8" x14ac:dyDescent="0.25">
      <c r="A4041" s="14">
        <v>309700</v>
      </c>
      <c r="B4041" s="14" t="s">
        <v>19</v>
      </c>
      <c r="C4041" s="14" t="s">
        <v>3248</v>
      </c>
      <c r="D4041" s="14" t="s">
        <v>76</v>
      </c>
      <c r="E4041" s="15" t="s">
        <v>22</v>
      </c>
      <c r="F4041" s="16"/>
      <c r="G4041" s="17"/>
      <c r="H4041" s="17"/>
    </row>
    <row r="4042" spans="1:8" x14ac:dyDescent="0.25">
      <c r="A4042" s="14">
        <v>309800</v>
      </c>
      <c r="B4042" s="14" t="s">
        <v>19</v>
      </c>
      <c r="C4042" s="14" t="s">
        <v>3249</v>
      </c>
      <c r="D4042" s="14" t="s">
        <v>76</v>
      </c>
      <c r="E4042" s="15" t="s">
        <v>22</v>
      </c>
      <c r="F4042" s="16"/>
      <c r="G4042" s="17"/>
      <c r="H4042" s="17"/>
    </row>
    <row r="4043" spans="1:8" x14ac:dyDescent="0.25">
      <c r="A4043" s="14">
        <v>309850</v>
      </c>
      <c r="B4043" s="14" t="s">
        <v>19</v>
      </c>
      <c r="C4043" s="14" t="s">
        <v>3250</v>
      </c>
      <c r="D4043" s="14" t="s">
        <v>76</v>
      </c>
      <c r="E4043" s="15" t="s">
        <v>22</v>
      </c>
      <c r="F4043" s="16"/>
      <c r="G4043" s="17"/>
      <c r="H4043" s="17"/>
    </row>
    <row r="4044" spans="1:8" x14ac:dyDescent="0.25">
      <c r="A4044" s="14">
        <v>310000</v>
      </c>
      <c r="B4044" s="14" t="s">
        <v>19</v>
      </c>
      <c r="C4044" s="14" t="s">
        <v>3251</v>
      </c>
      <c r="D4044" s="14" t="s">
        <v>76</v>
      </c>
      <c r="E4044" s="15" t="s">
        <v>22</v>
      </c>
      <c r="F4044" s="16"/>
      <c r="G4044" s="17"/>
      <c r="H4044" s="17"/>
    </row>
    <row r="4045" spans="1:8" x14ac:dyDescent="0.25">
      <c r="A4045" s="14">
        <v>310100</v>
      </c>
      <c r="B4045" s="14" t="s">
        <v>19</v>
      </c>
      <c r="C4045" s="14" t="s">
        <v>3252</v>
      </c>
      <c r="D4045" s="14" t="s">
        <v>76</v>
      </c>
      <c r="E4045" s="15" t="s">
        <v>22</v>
      </c>
      <c r="F4045" s="16"/>
      <c r="G4045" s="17"/>
      <c r="H4045" s="17"/>
    </row>
    <row r="4046" spans="1:8" x14ac:dyDescent="0.25">
      <c r="A4046" s="14">
        <v>310200</v>
      </c>
      <c r="B4046" s="14" t="s">
        <v>19</v>
      </c>
      <c r="C4046" s="14" t="s">
        <v>3253</v>
      </c>
      <c r="D4046" s="14" t="s">
        <v>76</v>
      </c>
      <c r="E4046" s="15" t="s">
        <v>22</v>
      </c>
      <c r="F4046" s="16"/>
      <c r="G4046" s="17"/>
      <c r="H4046" s="17"/>
    </row>
    <row r="4047" spans="1:8" x14ac:dyDescent="0.25">
      <c r="A4047" s="14">
        <v>310300</v>
      </c>
      <c r="B4047" s="14" t="s">
        <v>19</v>
      </c>
      <c r="C4047" s="14" t="s">
        <v>3254</v>
      </c>
      <c r="D4047" s="14" t="s">
        <v>76</v>
      </c>
      <c r="E4047" s="15" t="s">
        <v>22</v>
      </c>
      <c r="F4047" s="16"/>
      <c r="G4047" s="17"/>
      <c r="H4047" s="17"/>
    </row>
    <row r="4048" spans="1:8" x14ac:dyDescent="0.25">
      <c r="A4048" s="14">
        <v>310400</v>
      </c>
      <c r="B4048" s="14" t="s">
        <v>19</v>
      </c>
      <c r="C4048" s="14" t="s">
        <v>3255</v>
      </c>
      <c r="D4048" s="14" t="s">
        <v>76</v>
      </c>
      <c r="E4048" s="15" t="s">
        <v>22</v>
      </c>
      <c r="F4048" s="16"/>
      <c r="G4048" s="17" t="s">
        <v>3245</v>
      </c>
      <c r="H4048" s="17">
        <v>309400</v>
      </c>
    </row>
    <row r="4049" spans="1:8" x14ac:dyDescent="0.25">
      <c r="A4049" s="14">
        <v>310500</v>
      </c>
      <c r="B4049" s="14" t="s">
        <v>19</v>
      </c>
      <c r="C4049" s="14" t="s">
        <v>3256</v>
      </c>
      <c r="D4049" s="14" t="s">
        <v>76</v>
      </c>
      <c r="E4049" s="15" t="s">
        <v>22</v>
      </c>
      <c r="F4049" s="16"/>
      <c r="G4049" s="17"/>
      <c r="H4049" s="17"/>
    </row>
    <row r="4050" spans="1:8" x14ac:dyDescent="0.25">
      <c r="A4050" s="14">
        <v>310600</v>
      </c>
      <c r="B4050" s="14" t="s">
        <v>19</v>
      </c>
      <c r="C4050" s="14" t="s">
        <v>3257</v>
      </c>
      <c r="D4050" s="14" t="s">
        <v>76</v>
      </c>
      <c r="E4050" s="15" t="s">
        <v>22</v>
      </c>
      <c r="F4050" s="16"/>
      <c r="G4050" s="17"/>
      <c r="H4050" s="17"/>
    </row>
    <row r="4051" spans="1:8" x14ac:dyDescent="0.25">
      <c r="A4051" s="14">
        <v>310700</v>
      </c>
      <c r="B4051" s="14" t="s">
        <v>19</v>
      </c>
      <c r="C4051" s="14" t="s">
        <v>3258</v>
      </c>
      <c r="D4051" s="14" t="s">
        <v>76</v>
      </c>
      <c r="E4051" s="15" t="s">
        <v>22</v>
      </c>
      <c r="F4051" s="16"/>
      <c r="G4051" s="17"/>
      <c r="H4051" s="17"/>
    </row>
    <row r="4052" spans="1:8" x14ac:dyDescent="0.25">
      <c r="A4052" s="14">
        <v>310900</v>
      </c>
      <c r="B4052" s="14" t="s">
        <v>63</v>
      </c>
      <c r="C4052" s="14" t="s">
        <v>3242</v>
      </c>
      <c r="D4052" s="14" t="s">
        <v>76</v>
      </c>
      <c r="E4052" s="15" t="s">
        <v>22</v>
      </c>
      <c r="F4052" s="16"/>
      <c r="G4052" s="17"/>
      <c r="H4052" s="17"/>
    </row>
    <row r="4053" spans="1:8" x14ac:dyDescent="0.25">
      <c r="A4053" s="14">
        <v>310800</v>
      </c>
      <c r="B4053" s="14" t="s">
        <v>19</v>
      </c>
      <c r="C4053" s="14" t="s">
        <v>3259</v>
      </c>
      <c r="D4053" s="14" t="s">
        <v>76</v>
      </c>
      <c r="E4053" s="15" t="s">
        <v>22</v>
      </c>
      <c r="F4053" s="16"/>
      <c r="G4053" s="17" t="s">
        <v>3242</v>
      </c>
      <c r="H4053" s="17">
        <v>310900</v>
      </c>
    </row>
    <row r="4054" spans="1:8" x14ac:dyDescent="0.25">
      <c r="A4054" s="14">
        <v>311000</v>
      </c>
      <c r="B4054" s="14" t="s">
        <v>19</v>
      </c>
      <c r="C4054" s="14" t="s">
        <v>3260</v>
      </c>
      <c r="D4054" s="14" t="s">
        <v>76</v>
      </c>
      <c r="E4054" s="15" t="s">
        <v>22</v>
      </c>
      <c r="F4054" s="16"/>
      <c r="G4054" s="17"/>
      <c r="H4054" s="17"/>
    </row>
    <row r="4055" spans="1:8" x14ac:dyDescent="0.25">
      <c r="A4055" s="14">
        <v>311100</v>
      </c>
      <c r="B4055" s="14" t="s">
        <v>19</v>
      </c>
      <c r="C4055" s="14" t="s">
        <v>3261</v>
      </c>
      <c r="D4055" s="14" t="s">
        <v>76</v>
      </c>
      <c r="E4055" s="15" t="s">
        <v>22</v>
      </c>
      <c r="F4055" s="16"/>
      <c r="G4055" s="17"/>
      <c r="H4055" s="17"/>
    </row>
    <row r="4056" spans="1:8" x14ac:dyDescent="0.25">
      <c r="A4056" s="14">
        <v>311295</v>
      </c>
      <c r="B4056" s="14" t="s">
        <v>19</v>
      </c>
      <c r="C4056" s="14" t="s">
        <v>3262</v>
      </c>
      <c r="D4056" s="14" t="s">
        <v>76</v>
      </c>
      <c r="E4056" s="15" t="s">
        <v>22</v>
      </c>
      <c r="F4056" s="16"/>
      <c r="G4056" s="17"/>
      <c r="H4056" s="17"/>
    </row>
    <row r="4057" spans="1:8" x14ac:dyDescent="0.25">
      <c r="A4057" s="14">
        <v>311300</v>
      </c>
      <c r="B4057" s="14" t="s">
        <v>55</v>
      </c>
      <c r="C4057" s="14" t="s">
        <v>3263</v>
      </c>
      <c r="D4057" s="14" t="s">
        <v>76</v>
      </c>
      <c r="E4057" s="15" t="s">
        <v>22</v>
      </c>
      <c r="F4057" s="16"/>
      <c r="G4057" s="17" t="s">
        <v>3262</v>
      </c>
      <c r="H4057" s="17">
        <v>311295</v>
      </c>
    </row>
    <row r="4058" spans="1:8" x14ac:dyDescent="0.25">
      <c r="A4058" s="14">
        <v>311400</v>
      </c>
      <c r="B4058" s="14" t="s">
        <v>55</v>
      </c>
      <c r="C4058" s="14" t="s">
        <v>3264</v>
      </c>
      <c r="D4058" s="14" t="s">
        <v>76</v>
      </c>
      <c r="E4058" s="15" t="s">
        <v>22</v>
      </c>
      <c r="F4058" s="16"/>
      <c r="G4058" s="17" t="s">
        <v>3262</v>
      </c>
      <c r="H4058" s="17">
        <v>311295</v>
      </c>
    </row>
    <row r="4059" spans="1:8" x14ac:dyDescent="0.25">
      <c r="A4059" s="14">
        <v>311450</v>
      </c>
      <c r="B4059" s="14" t="s">
        <v>19</v>
      </c>
      <c r="C4059" s="14" t="s">
        <v>3265</v>
      </c>
      <c r="D4059" s="14" t="s">
        <v>76</v>
      </c>
      <c r="E4059" s="15" t="s">
        <v>22</v>
      </c>
      <c r="F4059" s="16"/>
      <c r="G4059" s="17"/>
      <c r="H4059" s="17"/>
    </row>
    <row r="4060" spans="1:8" x14ac:dyDescent="0.25">
      <c r="A4060" s="35">
        <v>464330</v>
      </c>
      <c r="B4060" s="35" t="s">
        <v>4891</v>
      </c>
      <c r="C4060" s="35" t="s">
        <v>76</v>
      </c>
      <c r="D4060" s="72"/>
      <c r="E4060" s="72"/>
      <c r="F4060" s="78"/>
      <c r="G4060" s="72"/>
      <c r="H4060" s="72"/>
    </row>
    <row r="4061" spans="1:8" x14ac:dyDescent="0.25">
      <c r="A4061" s="30">
        <v>463827</v>
      </c>
      <c r="B4061" s="30" t="s">
        <v>4891</v>
      </c>
      <c r="C4061" s="30" t="s">
        <v>5718</v>
      </c>
      <c r="D4061" s="72"/>
      <c r="E4061" s="72"/>
      <c r="F4061" s="78"/>
      <c r="G4061" s="72"/>
      <c r="H4061" s="72"/>
    </row>
    <row r="4062" spans="1:8" x14ac:dyDescent="0.25">
      <c r="A4062" s="30">
        <v>463828</v>
      </c>
      <c r="B4062" s="30" t="s">
        <v>4891</v>
      </c>
      <c r="C4062" s="30" t="s">
        <v>5719</v>
      </c>
      <c r="D4062" s="72"/>
      <c r="E4062" s="72"/>
      <c r="F4062" s="78"/>
      <c r="G4062" s="72"/>
      <c r="H4062" s="72"/>
    </row>
    <row r="4063" spans="1:8" x14ac:dyDescent="0.25">
      <c r="A4063" s="35">
        <v>464331</v>
      </c>
      <c r="B4063" s="35" t="s">
        <v>4891</v>
      </c>
      <c r="C4063" s="35" t="s">
        <v>1296</v>
      </c>
      <c r="D4063" s="72"/>
      <c r="E4063" s="72"/>
      <c r="F4063" s="78"/>
      <c r="G4063" s="72"/>
      <c r="H4063" s="72"/>
    </row>
    <row r="4064" spans="1:8" x14ac:dyDescent="0.25">
      <c r="A4064" s="30">
        <v>463829</v>
      </c>
      <c r="B4064" s="30" t="s">
        <v>4891</v>
      </c>
      <c r="C4064" s="30" t="s">
        <v>5720</v>
      </c>
      <c r="D4064" s="72"/>
      <c r="E4064" s="72"/>
      <c r="F4064" s="78"/>
      <c r="G4064" s="72"/>
      <c r="H4064" s="72"/>
    </row>
    <row r="4065" spans="1:8" x14ac:dyDescent="0.25">
      <c r="A4065" s="14">
        <v>311900</v>
      </c>
      <c r="B4065" s="14" t="s">
        <v>19</v>
      </c>
      <c r="C4065" s="14" t="s">
        <v>3266</v>
      </c>
      <c r="D4065" s="14" t="s">
        <v>1296</v>
      </c>
      <c r="E4065" s="15" t="s">
        <v>22</v>
      </c>
      <c r="F4065" s="16"/>
      <c r="G4065" s="17"/>
      <c r="H4065" s="17"/>
    </row>
    <row r="4066" spans="1:8" x14ac:dyDescent="0.25">
      <c r="A4066" s="30">
        <v>463830</v>
      </c>
      <c r="B4066" s="30" t="s">
        <v>4891</v>
      </c>
      <c r="C4066" s="30" t="s">
        <v>5721</v>
      </c>
      <c r="D4066" s="72"/>
      <c r="E4066" s="72"/>
      <c r="F4066" s="78"/>
      <c r="G4066" s="72"/>
      <c r="H4066" s="72"/>
    </row>
    <row r="4067" spans="1:8" x14ac:dyDescent="0.25">
      <c r="A4067" s="14">
        <v>312000</v>
      </c>
      <c r="B4067" s="14" t="s">
        <v>19</v>
      </c>
      <c r="C4067" s="14" t="s">
        <v>3267</v>
      </c>
      <c r="D4067" s="14" t="s">
        <v>137</v>
      </c>
      <c r="E4067" s="15" t="s">
        <v>22</v>
      </c>
      <c r="F4067" s="16"/>
      <c r="G4067" s="17"/>
      <c r="H4067" s="17"/>
    </row>
    <row r="4068" spans="1:8" x14ac:dyDescent="0.25">
      <c r="A4068" s="30">
        <v>463831</v>
      </c>
      <c r="B4068" s="30" t="s">
        <v>4891</v>
      </c>
      <c r="C4068" s="30" t="s">
        <v>5722</v>
      </c>
      <c r="D4068" s="72"/>
      <c r="E4068" s="72"/>
      <c r="F4068" s="78"/>
      <c r="G4068" s="72"/>
      <c r="H4068" s="72"/>
    </row>
    <row r="4069" spans="1:8" x14ac:dyDescent="0.25">
      <c r="A4069" s="14">
        <v>312100</v>
      </c>
      <c r="B4069" s="14" t="s">
        <v>19</v>
      </c>
      <c r="C4069" s="14" t="s">
        <v>3268</v>
      </c>
      <c r="D4069" s="14" t="s">
        <v>343</v>
      </c>
      <c r="E4069" s="15" t="s">
        <v>22</v>
      </c>
      <c r="F4069" s="16"/>
      <c r="G4069" s="17"/>
      <c r="H4069" s="17"/>
    </row>
    <row r="4070" spans="1:8" x14ac:dyDescent="0.25">
      <c r="A4070" s="14">
        <v>312200</v>
      </c>
      <c r="B4070" s="14" t="s">
        <v>19</v>
      </c>
      <c r="C4070" s="14" t="s">
        <v>3269</v>
      </c>
      <c r="D4070" s="14" t="s">
        <v>343</v>
      </c>
      <c r="E4070" s="15" t="s">
        <v>22</v>
      </c>
      <c r="F4070" s="16"/>
      <c r="G4070" s="17"/>
      <c r="H4070" s="17"/>
    </row>
    <row r="4071" spans="1:8" x14ac:dyDescent="0.25">
      <c r="A4071" s="30">
        <v>463832</v>
      </c>
      <c r="B4071" s="30" t="s">
        <v>4891</v>
      </c>
      <c r="C4071" s="30" t="s">
        <v>5723</v>
      </c>
      <c r="D4071" s="72"/>
      <c r="E4071" s="72"/>
      <c r="F4071" s="78"/>
      <c r="G4071" s="72"/>
      <c r="H4071" s="72"/>
    </row>
    <row r="4072" spans="1:8" x14ac:dyDescent="0.25">
      <c r="A4072" s="14">
        <v>312300</v>
      </c>
      <c r="B4072" s="14" t="s">
        <v>19</v>
      </c>
      <c r="C4072" s="14" t="s">
        <v>3270</v>
      </c>
      <c r="D4072" s="14" t="s">
        <v>3271</v>
      </c>
      <c r="E4072" s="15" t="s">
        <v>22</v>
      </c>
      <c r="F4072" s="16"/>
      <c r="G4072" s="17"/>
      <c r="H4072" s="17"/>
    </row>
    <row r="4073" spans="1:8" x14ac:dyDescent="0.25">
      <c r="A4073" s="14">
        <v>312400</v>
      </c>
      <c r="B4073" s="14" t="s">
        <v>19</v>
      </c>
      <c r="C4073" s="14" t="s">
        <v>3272</v>
      </c>
      <c r="D4073" s="14" t="s">
        <v>3271</v>
      </c>
      <c r="E4073" s="15" t="s">
        <v>22</v>
      </c>
      <c r="F4073" s="16"/>
      <c r="G4073" s="17"/>
      <c r="H4073" s="17"/>
    </row>
    <row r="4074" spans="1:8" x14ac:dyDescent="0.25">
      <c r="A4074" s="14">
        <v>312490</v>
      </c>
      <c r="B4074" s="14" t="s">
        <v>63</v>
      </c>
      <c r="C4074" s="14" t="s">
        <v>3274</v>
      </c>
      <c r="D4074" s="14" t="s">
        <v>3271</v>
      </c>
      <c r="E4074" s="15" t="s">
        <v>22</v>
      </c>
      <c r="F4074" s="16"/>
      <c r="G4074" s="17"/>
      <c r="H4074" s="17"/>
    </row>
    <row r="4075" spans="1:8" x14ac:dyDescent="0.25">
      <c r="A4075" s="14">
        <v>312450</v>
      </c>
      <c r="B4075" s="14" t="s">
        <v>19</v>
      </c>
      <c r="C4075" s="14" t="s">
        <v>3273</v>
      </c>
      <c r="D4075" s="14" t="s">
        <v>3271</v>
      </c>
      <c r="E4075" s="15" t="s">
        <v>22</v>
      </c>
      <c r="F4075" s="16"/>
      <c r="G4075" s="17" t="s">
        <v>3274</v>
      </c>
      <c r="H4075" s="17">
        <v>312490</v>
      </c>
    </row>
    <row r="4076" spans="1:8" x14ac:dyDescent="0.25">
      <c r="A4076" s="18">
        <v>312480</v>
      </c>
      <c r="B4076" s="18" t="s">
        <v>66</v>
      </c>
      <c r="C4076" s="18" t="s">
        <v>3275</v>
      </c>
      <c r="D4076" s="18" t="s">
        <v>3271</v>
      </c>
      <c r="E4076" s="19" t="s">
        <v>22</v>
      </c>
      <c r="F4076" s="20"/>
      <c r="G4076" s="21" t="s">
        <v>3273</v>
      </c>
      <c r="H4076" s="21">
        <v>312450</v>
      </c>
    </row>
    <row r="4077" spans="1:8" x14ac:dyDescent="0.25">
      <c r="A4077" s="14">
        <v>312500</v>
      </c>
      <c r="B4077" s="14" t="s">
        <v>19</v>
      </c>
      <c r="C4077" s="14" t="s">
        <v>3276</v>
      </c>
      <c r="D4077" s="14" t="s">
        <v>3271</v>
      </c>
      <c r="E4077" s="15" t="s">
        <v>22</v>
      </c>
      <c r="F4077" s="16"/>
      <c r="G4077" s="17" t="s">
        <v>3274</v>
      </c>
      <c r="H4077" s="17">
        <v>312490</v>
      </c>
    </row>
    <row r="4078" spans="1:8" x14ac:dyDescent="0.25">
      <c r="A4078" s="14">
        <v>312600</v>
      </c>
      <c r="B4078" s="14" t="s">
        <v>19</v>
      </c>
      <c r="C4078" s="14" t="s">
        <v>3277</v>
      </c>
      <c r="D4078" s="14" t="s">
        <v>3271</v>
      </c>
      <c r="E4078" s="15" t="s">
        <v>22</v>
      </c>
      <c r="F4078" s="16"/>
      <c r="G4078" s="17"/>
      <c r="H4078" s="17"/>
    </row>
    <row r="4079" spans="1:8" x14ac:dyDescent="0.25">
      <c r="A4079" s="14">
        <v>312700</v>
      </c>
      <c r="B4079" s="14" t="s">
        <v>19</v>
      </c>
      <c r="C4079" s="14" t="s">
        <v>3278</v>
      </c>
      <c r="D4079" s="14" t="s">
        <v>3271</v>
      </c>
      <c r="E4079" s="15" t="s">
        <v>22</v>
      </c>
      <c r="F4079" s="16"/>
      <c r="G4079" s="17"/>
      <c r="H4079" s="17"/>
    </row>
    <row r="4080" spans="1:8" x14ac:dyDescent="0.25">
      <c r="A4080" s="14">
        <v>312800</v>
      </c>
      <c r="B4080" s="14" t="s">
        <v>19</v>
      </c>
      <c r="C4080" s="14" t="s">
        <v>3279</v>
      </c>
      <c r="D4080" s="14" t="s">
        <v>3271</v>
      </c>
      <c r="E4080" s="15" t="s">
        <v>22</v>
      </c>
      <c r="F4080" s="16"/>
      <c r="G4080" s="17"/>
      <c r="H4080" s="17"/>
    </row>
    <row r="4081" spans="1:8" s="22" customFormat="1" x14ac:dyDescent="0.25">
      <c r="A4081" s="14">
        <v>312830</v>
      </c>
      <c r="B4081" s="14" t="s">
        <v>19</v>
      </c>
      <c r="C4081" s="14" t="s">
        <v>3280</v>
      </c>
      <c r="D4081" s="14" t="s">
        <v>3271</v>
      </c>
      <c r="E4081" s="15"/>
      <c r="F4081" s="16" t="s">
        <v>53</v>
      </c>
      <c r="G4081" s="17"/>
      <c r="H4081" s="17"/>
    </row>
    <row r="4082" spans="1:8" x14ac:dyDescent="0.25">
      <c r="A4082" s="14">
        <v>312860</v>
      </c>
      <c r="B4082" s="14" t="s">
        <v>19</v>
      </c>
      <c r="C4082" s="14" t="s">
        <v>3281</v>
      </c>
      <c r="D4082" s="14" t="s">
        <v>3271</v>
      </c>
      <c r="E4082" s="15"/>
      <c r="F4082" s="16" t="s">
        <v>53</v>
      </c>
      <c r="G4082" s="17"/>
      <c r="H4082" s="17"/>
    </row>
    <row r="4083" spans="1:8" x14ac:dyDescent="0.25">
      <c r="A4083" s="14">
        <v>313000</v>
      </c>
      <c r="B4083" s="14" t="s">
        <v>19</v>
      </c>
      <c r="C4083" s="14" t="s">
        <v>3282</v>
      </c>
      <c r="D4083" s="14" t="s">
        <v>3271</v>
      </c>
      <c r="E4083" s="15" t="s">
        <v>22</v>
      </c>
      <c r="F4083" s="16"/>
      <c r="G4083" s="17"/>
      <c r="H4083" s="17"/>
    </row>
    <row r="4084" spans="1:8" x14ac:dyDescent="0.25">
      <c r="A4084" s="14">
        <v>313100</v>
      </c>
      <c r="B4084" s="14" t="s">
        <v>19</v>
      </c>
      <c r="C4084" s="14" t="s">
        <v>3283</v>
      </c>
      <c r="D4084" s="14" t="s">
        <v>3271</v>
      </c>
      <c r="E4084" s="15" t="s">
        <v>22</v>
      </c>
      <c r="F4084" s="16"/>
      <c r="G4084" s="17"/>
      <c r="H4084" s="17"/>
    </row>
    <row r="4085" spans="1:8" x14ac:dyDescent="0.25">
      <c r="A4085" s="14">
        <v>313195</v>
      </c>
      <c r="B4085" s="14" t="s">
        <v>19</v>
      </c>
      <c r="C4085" s="14" t="s">
        <v>3284</v>
      </c>
      <c r="D4085" s="14" t="s">
        <v>3271</v>
      </c>
      <c r="E4085" s="15" t="s">
        <v>22</v>
      </c>
      <c r="F4085" s="16"/>
      <c r="G4085" s="17"/>
      <c r="H4085" s="17"/>
    </row>
    <row r="4086" spans="1:8" x14ac:dyDescent="0.25">
      <c r="A4086" s="14">
        <v>313200</v>
      </c>
      <c r="B4086" s="14" t="s">
        <v>55</v>
      </c>
      <c r="C4086" s="14" t="s">
        <v>3285</v>
      </c>
      <c r="D4086" s="14" t="s">
        <v>3271</v>
      </c>
      <c r="E4086" s="15" t="s">
        <v>22</v>
      </c>
      <c r="F4086" s="16"/>
      <c r="G4086" s="17" t="s">
        <v>3284</v>
      </c>
      <c r="H4086" s="17">
        <v>313195</v>
      </c>
    </row>
    <row r="4087" spans="1:8" x14ac:dyDescent="0.25">
      <c r="A4087" s="14">
        <v>313300</v>
      </c>
      <c r="B4087" s="14" t="s">
        <v>55</v>
      </c>
      <c r="C4087" s="14" t="s">
        <v>3286</v>
      </c>
      <c r="D4087" s="14" t="s">
        <v>3271</v>
      </c>
      <c r="E4087" s="15" t="s">
        <v>22</v>
      </c>
      <c r="F4087" s="16"/>
      <c r="G4087" s="17" t="s">
        <v>3284</v>
      </c>
      <c r="H4087" s="17">
        <v>313195</v>
      </c>
    </row>
    <row r="4088" spans="1:8" x14ac:dyDescent="0.25">
      <c r="A4088" s="35">
        <v>464332</v>
      </c>
      <c r="B4088" s="35" t="s">
        <v>4891</v>
      </c>
      <c r="C4088" s="35" t="s">
        <v>3271</v>
      </c>
      <c r="D4088" s="72"/>
      <c r="E4088" s="72"/>
      <c r="F4088" s="78"/>
      <c r="G4088" s="72"/>
      <c r="H4088" s="72"/>
    </row>
    <row r="4089" spans="1:8" x14ac:dyDescent="0.25">
      <c r="A4089" s="35">
        <v>464333</v>
      </c>
      <c r="B4089" s="35" t="s">
        <v>4891</v>
      </c>
      <c r="C4089" s="35" t="s">
        <v>1837</v>
      </c>
      <c r="D4089" s="72"/>
      <c r="E4089" s="72"/>
      <c r="F4089" s="78"/>
      <c r="G4089" s="72"/>
      <c r="H4089" s="72"/>
    </row>
    <row r="4090" spans="1:8" x14ac:dyDescent="0.25">
      <c r="A4090" s="30">
        <v>463833</v>
      </c>
      <c r="B4090" s="30" t="s">
        <v>4891</v>
      </c>
      <c r="C4090" s="30" t="s">
        <v>5724</v>
      </c>
      <c r="D4090" s="72"/>
      <c r="E4090" s="72"/>
      <c r="F4090" s="78"/>
      <c r="G4090" s="72"/>
      <c r="H4090" s="72"/>
    </row>
    <row r="4091" spans="1:8" x14ac:dyDescent="0.25">
      <c r="A4091" s="14">
        <v>313400</v>
      </c>
      <c r="B4091" s="14" t="s">
        <v>19</v>
      </c>
      <c r="C4091" s="14" t="s">
        <v>3287</v>
      </c>
      <c r="D4091" s="14" t="s">
        <v>129</v>
      </c>
      <c r="E4091" s="15" t="s">
        <v>22</v>
      </c>
      <c r="F4091" s="16"/>
      <c r="G4091" s="17"/>
      <c r="H4091" s="17"/>
    </row>
    <row r="4092" spans="1:8" x14ac:dyDescent="0.25">
      <c r="A4092" s="14">
        <v>313500</v>
      </c>
      <c r="B4092" s="14" t="s">
        <v>19</v>
      </c>
      <c r="C4092" s="14" t="s">
        <v>3288</v>
      </c>
      <c r="D4092" s="14" t="s">
        <v>129</v>
      </c>
      <c r="E4092" s="15" t="s">
        <v>22</v>
      </c>
      <c r="F4092" s="16"/>
      <c r="G4092" s="17"/>
      <c r="H4092" s="17"/>
    </row>
    <row r="4093" spans="1:8" x14ac:dyDescent="0.25">
      <c r="A4093" s="14">
        <v>313700</v>
      </c>
      <c r="B4093" s="14" t="s">
        <v>19</v>
      </c>
      <c r="C4093" s="14" t="s">
        <v>3289</v>
      </c>
      <c r="D4093" s="14" t="s">
        <v>129</v>
      </c>
      <c r="E4093" s="15" t="s">
        <v>22</v>
      </c>
      <c r="F4093" s="16"/>
      <c r="G4093" s="17"/>
      <c r="H4093" s="17"/>
    </row>
    <row r="4094" spans="1:8" x14ac:dyDescent="0.25">
      <c r="A4094" s="30">
        <v>463834</v>
      </c>
      <c r="B4094" s="30" t="s">
        <v>4891</v>
      </c>
      <c r="C4094" s="30" t="s">
        <v>5725</v>
      </c>
      <c r="D4094" s="72"/>
      <c r="E4094" s="72"/>
      <c r="F4094" s="78"/>
      <c r="G4094" s="72"/>
      <c r="H4094" s="72"/>
    </row>
    <row r="4095" spans="1:8" x14ac:dyDescent="0.25">
      <c r="A4095" s="14">
        <v>313900</v>
      </c>
      <c r="B4095" s="14" t="s">
        <v>19</v>
      </c>
      <c r="C4095" s="14" t="s">
        <v>3290</v>
      </c>
      <c r="D4095" s="14" t="s">
        <v>1837</v>
      </c>
      <c r="E4095" s="15" t="s">
        <v>22</v>
      </c>
      <c r="F4095" s="16"/>
      <c r="G4095" s="17"/>
      <c r="H4095" s="17"/>
    </row>
    <row r="4096" spans="1:8" x14ac:dyDescent="0.25">
      <c r="A4096" s="14">
        <v>314000</v>
      </c>
      <c r="B4096" s="14" t="s">
        <v>19</v>
      </c>
      <c r="C4096" s="14" t="s">
        <v>3291</v>
      </c>
      <c r="D4096" s="14" t="s">
        <v>1837</v>
      </c>
      <c r="E4096" s="15" t="s">
        <v>22</v>
      </c>
      <c r="F4096" s="16"/>
      <c r="G4096" s="17"/>
      <c r="H4096" s="17"/>
    </row>
    <row r="4097" spans="1:8" x14ac:dyDescent="0.25">
      <c r="A4097" s="14">
        <v>314090</v>
      </c>
      <c r="B4097" s="14" t="s">
        <v>19</v>
      </c>
      <c r="C4097" s="14" t="s">
        <v>3292</v>
      </c>
      <c r="D4097" s="14" t="s">
        <v>1837</v>
      </c>
      <c r="E4097" s="15" t="s">
        <v>22</v>
      </c>
      <c r="F4097" s="16"/>
      <c r="G4097" s="17" t="s">
        <v>3293</v>
      </c>
      <c r="H4097" s="17">
        <v>314300</v>
      </c>
    </row>
    <row r="4098" spans="1:8" x14ac:dyDescent="0.25">
      <c r="A4098" s="14">
        <v>314300</v>
      </c>
      <c r="B4098" s="14" t="s">
        <v>63</v>
      </c>
      <c r="C4098" s="14" t="s">
        <v>3293</v>
      </c>
      <c r="D4098" s="14" t="s">
        <v>1837</v>
      </c>
      <c r="E4098" s="15" t="s">
        <v>22</v>
      </c>
      <c r="F4098" s="16"/>
      <c r="G4098" s="17"/>
      <c r="H4098" s="17"/>
    </row>
    <row r="4099" spans="1:8" x14ac:dyDescent="0.25">
      <c r="A4099" s="14">
        <v>314190</v>
      </c>
      <c r="B4099" s="14" t="s">
        <v>19</v>
      </c>
      <c r="C4099" s="14" t="s">
        <v>3294</v>
      </c>
      <c r="D4099" s="14" t="s">
        <v>1837</v>
      </c>
      <c r="E4099" s="15" t="s">
        <v>22</v>
      </c>
      <c r="F4099" s="16"/>
      <c r="G4099" s="17" t="s">
        <v>3293</v>
      </c>
      <c r="H4099" s="17">
        <v>314300</v>
      </c>
    </row>
    <row r="4100" spans="1:8" x14ac:dyDescent="0.25">
      <c r="A4100" s="14">
        <v>314400</v>
      </c>
      <c r="B4100" s="14" t="s">
        <v>19</v>
      </c>
      <c r="C4100" s="14" t="s">
        <v>3295</v>
      </c>
      <c r="D4100" s="14" t="s">
        <v>1837</v>
      </c>
      <c r="E4100" s="15" t="s">
        <v>22</v>
      </c>
      <c r="F4100" s="16"/>
      <c r="G4100" s="17"/>
      <c r="H4100" s="17"/>
    </row>
    <row r="4101" spans="1:8" x14ac:dyDescent="0.25">
      <c r="A4101" s="14">
        <v>314530</v>
      </c>
      <c r="B4101" s="14" t="s">
        <v>19</v>
      </c>
      <c r="C4101" s="14" t="s">
        <v>3296</v>
      </c>
      <c r="D4101" s="14" t="s">
        <v>1837</v>
      </c>
      <c r="E4101" s="15" t="s">
        <v>22</v>
      </c>
      <c r="F4101" s="16"/>
      <c r="G4101" s="17" t="s">
        <v>3293</v>
      </c>
      <c r="H4101" s="17">
        <v>314300</v>
      </c>
    </row>
    <row r="4102" spans="1:8" x14ac:dyDescent="0.25">
      <c r="A4102" s="14">
        <v>314560</v>
      </c>
      <c r="B4102" s="14" t="s">
        <v>19</v>
      </c>
      <c r="C4102" s="14" t="s">
        <v>3297</v>
      </c>
      <c r="D4102" s="14" t="s">
        <v>1837</v>
      </c>
      <c r="E4102" s="15" t="s">
        <v>27</v>
      </c>
      <c r="F4102" s="16"/>
      <c r="G4102" s="17"/>
      <c r="H4102" s="17"/>
    </row>
    <row r="4103" spans="1:8" x14ac:dyDescent="0.25">
      <c r="A4103" s="14">
        <v>314900</v>
      </c>
      <c r="B4103" s="14" t="s">
        <v>19</v>
      </c>
      <c r="C4103" s="14" t="s">
        <v>3298</v>
      </c>
      <c r="D4103" s="14" t="s">
        <v>1837</v>
      </c>
      <c r="E4103" s="15" t="s">
        <v>22</v>
      </c>
      <c r="F4103" s="16"/>
      <c r="G4103" s="17"/>
      <c r="H4103" s="17"/>
    </row>
    <row r="4104" spans="1:8" x14ac:dyDescent="0.25">
      <c r="A4104" s="14">
        <v>314950</v>
      </c>
      <c r="B4104" s="14" t="s">
        <v>19</v>
      </c>
      <c r="C4104" s="14" t="s">
        <v>3299</v>
      </c>
      <c r="D4104" s="14" t="s">
        <v>1837</v>
      </c>
      <c r="E4104" s="15" t="s">
        <v>22</v>
      </c>
      <c r="F4104" s="16"/>
      <c r="G4104" s="17"/>
      <c r="H4104" s="17"/>
    </row>
    <row r="4105" spans="1:8" x14ac:dyDescent="0.25">
      <c r="A4105" s="14">
        <v>315000</v>
      </c>
      <c r="B4105" s="14" t="s">
        <v>55</v>
      </c>
      <c r="C4105" s="14" t="s">
        <v>3300</v>
      </c>
      <c r="D4105" s="14" t="s">
        <v>1837</v>
      </c>
      <c r="E4105" s="15" t="s">
        <v>22</v>
      </c>
      <c r="F4105" s="16"/>
      <c r="G4105" s="17" t="s">
        <v>3299</v>
      </c>
      <c r="H4105" s="17">
        <v>314950</v>
      </c>
    </row>
    <row r="4106" spans="1:8" s="22" customFormat="1" x14ac:dyDescent="0.25">
      <c r="A4106" s="14">
        <v>315100</v>
      </c>
      <c r="B4106" s="14" t="s">
        <v>55</v>
      </c>
      <c r="C4106" s="14" t="s">
        <v>3301</v>
      </c>
      <c r="D4106" s="14" t="s">
        <v>1837</v>
      </c>
      <c r="E4106" s="15" t="s">
        <v>22</v>
      </c>
      <c r="F4106" s="16"/>
      <c r="G4106" s="17" t="s">
        <v>3299</v>
      </c>
      <c r="H4106" s="17">
        <v>314950</v>
      </c>
    </row>
    <row r="4107" spans="1:8" x14ac:dyDescent="0.25">
      <c r="A4107" s="14">
        <v>315230</v>
      </c>
      <c r="B4107" s="14" t="s">
        <v>55</v>
      </c>
      <c r="C4107" s="14" t="s">
        <v>3302</v>
      </c>
      <c r="D4107" s="14" t="s">
        <v>1837</v>
      </c>
      <c r="E4107" s="15" t="s">
        <v>107</v>
      </c>
      <c r="F4107" s="16"/>
      <c r="G4107" s="17" t="s">
        <v>3299</v>
      </c>
      <c r="H4107" s="17">
        <v>314950</v>
      </c>
    </row>
    <row r="4108" spans="1:8" x14ac:dyDescent="0.25">
      <c r="A4108" s="14">
        <v>315260</v>
      </c>
      <c r="B4108" s="14" t="s">
        <v>19</v>
      </c>
      <c r="C4108" s="14" t="s">
        <v>3303</v>
      </c>
      <c r="D4108" s="14" t="s">
        <v>1837</v>
      </c>
      <c r="E4108" s="15" t="s">
        <v>22</v>
      </c>
      <c r="F4108" s="16"/>
      <c r="G4108" s="17" t="s">
        <v>3293</v>
      </c>
      <c r="H4108" s="17">
        <v>314300</v>
      </c>
    </row>
    <row r="4109" spans="1:8" x14ac:dyDescent="0.25">
      <c r="A4109" s="14">
        <v>315300</v>
      </c>
      <c r="B4109" s="14" t="s">
        <v>19</v>
      </c>
      <c r="C4109" s="14" t="s">
        <v>3304</v>
      </c>
      <c r="D4109" s="14" t="s">
        <v>1837</v>
      </c>
      <c r="E4109" s="15" t="s">
        <v>22</v>
      </c>
      <c r="F4109" s="16"/>
      <c r="G4109" s="17"/>
      <c r="H4109" s="17"/>
    </row>
    <row r="4110" spans="1:8" x14ac:dyDescent="0.25">
      <c r="A4110" s="14">
        <v>315400</v>
      </c>
      <c r="B4110" s="14" t="s">
        <v>19</v>
      </c>
      <c r="C4110" s="14" t="s">
        <v>3305</v>
      </c>
      <c r="D4110" s="14" t="s">
        <v>1837</v>
      </c>
      <c r="E4110" s="15" t="s">
        <v>22</v>
      </c>
      <c r="F4110" s="16"/>
      <c r="G4110" s="17"/>
      <c r="H4110" s="17"/>
    </row>
    <row r="4111" spans="1:8" x14ac:dyDescent="0.25">
      <c r="A4111" s="14">
        <v>315450</v>
      </c>
      <c r="B4111" s="14" t="s">
        <v>19</v>
      </c>
      <c r="C4111" s="14" t="s">
        <v>3306</v>
      </c>
      <c r="D4111" s="14" t="s">
        <v>1837</v>
      </c>
      <c r="E4111" s="15" t="s">
        <v>27</v>
      </c>
      <c r="F4111" s="16"/>
      <c r="G4111" s="17"/>
      <c r="H4111" s="17"/>
    </row>
    <row r="4112" spans="1:8" x14ac:dyDescent="0.25">
      <c r="A4112" s="14">
        <v>315500</v>
      </c>
      <c r="B4112" s="14" t="s">
        <v>19</v>
      </c>
      <c r="C4112" s="14" t="s">
        <v>3307</v>
      </c>
      <c r="D4112" s="14" t="s">
        <v>1837</v>
      </c>
      <c r="E4112" s="15" t="s">
        <v>27</v>
      </c>
      <c r="F4112" s="16"/>
      <c r="G4112" s="17"/>
      <c r="H4112" s="17"/>
    </row>
    <row r="4113" spans="1:8" x14ac:dyDescent="0.25">
      <c r="A4113" s="14">
        <v>315600</v>
      </c>
      <c r="B4113" s="14" t="s">
        <v>19</v>
      </c>
      <c r="C4113" s="14" t="s">
        <v>3308</v>
      </c>
      <c r="D4113" s="14" t="s">
        <v>1837</v>
      </c>
      <c r="E4113" s="15" t="s">
        <v>22</v>
      </c>
      <c r="F4113" s="16"/>
      <c r="G4113" s="17"/>
      <c r="H4113" s="17"/>
    </row>
    <row r="4114" spans="1:8" s="22" customFormat="1" x14ac:dyDescent="0.25">
      <c r="A4114" s="14">
        <v>315700</v>
      </c>
      <c r="B4114" s="14" t="s">
        <v>19</v>
      </c>
      <c r="C4114" s="14" t="s">
        <v>3309</v>
      </c>
      <c r="D4114" s="14" t="s">
        <v>1837</v>
      </c>
      <c r="E4114" s="15" t="s">
        <v>27</v>
      </c>
      <c r="F4114" s="16"/>
      <c r="G4114" s="17"/>
      <c r="H4114" s="17"/>
    </row>
    <row r="4115" spans="1:8" x14ac:dyDescent="0.25">
      <c r="A4115" s="14">
        <v>315750</v>
      </c>
      <c r="B4115" s="14" t="s">
        <v>19</v>
      </c>
      <c r="C4115" s="14" t="s">
        <v>3310</v>
      </c>
      <c r="D4115" s="14" t="s">
        <v>1837</v>
      </c>
      <c r="E4115" s="15" t="s">
        <v>22</v>
      </c>
      <c r="F4115" s="16"/>
      <c r="G4115" s="17" t="s">
        <v>3293</v>
      </c>
      <c r="H4115" s="17">
        <v>314300</v>
      </c>
    </row>
    <row r="4116" spans="1:8" x14ac:dyDescent="0.25">
      <c r="A4116" s="14">
        <v>315800</v>
      </c>
      <c r="B4116" s="14" t="s">
        <v>19</v>
      </c>
      <c r="C4116" s="14" t="s">
        <v>3311</v>
      </c>
      <c r="D4116" s="14" t="s">
        <v>1837</v>
      </c>
      <c r="E4116" s="15" t="s">
        <v>22</v>
      </c>
      <c r="F4116" s="16"/>
      <c r="G4116" s="17"/>
      <c r="H4116" s="17"/>
    </row>
    <row r="4117" spans="1:8" x14ac:dyDescent="0.25">
      <c r="A4117" s="35">
        <v>464334</v>
      </c>
      <c r="B4117" s="35" t="s">
        <v>4891</v>
      </c>
      <c r="C4117" s="35" t="s">
        <v>3313</v>
      </c>
      <c r="D4117" s="72"/>
      <c r="E4117" s="72"/>
      <c r="F4117" s="78"/>
      <c r="G4117" s="72"/>
      <c r="H4117" s="72"/>
    </row>
    <row r="4118" spans="1:8" x14ac:dyDescent="0.25">
      <c r="A4118" s="30">
        <v>463835</v>
      </c>
      <c r="B4118" s="30" t="s">
        <v>4891</v>
      </c>
      <c r="C4118" s="30" t="s">
        <v>5726</v>
      </c>
      <c r="D4118" s="72"/>
      <c r="E4118" s="72"/>
      <c r="F4118" s="78"/>
      <c r="G4118" s="72"/>
      <c r="H4118" s="72"/>
    </row>
    <row r="4119" spans="1:8" x14ac:dyDescent="0.25">
      <c r="A4119" s="14">
        <v>316000</v>
      </c>
      <c r="B4119" s="14" t="s">
        <v>19</v>
      </c>
      <c r="C4119" s="14" t="s">
        <v>3312</v>
      </c>
      <c r="D4119" s="14" t="s">
        <v>3313</v>
      </c>
      <c r="E4119" s="15" t="s">
        <v>22</v>
      </c>
      <c r="F4119" s="16"/>
      <c r="G4119" s="17"/>
      <c r="H4119" s="17"/>
    </row>
    <row r="4120" spans="1:8" x14ac:dyDescent="0.25">
      <c r="A4120" s="14">
        <v>316100</v>
      </c>
      <c r="B4120" s="14" t="s">
        <v>19</v>
      </c>
      <c r="C4120" s="14" t="s">
        <v>3314</v>
      </c>
      <c r="D4120" s="14" t="s">
        <v>3313</v>
      </c>
      <c r="E4120" s="15" t="s">
        <v>22</v>
      </c>
      <c r="F4120" s="16"/>
      <c r="G4120" s="17"/>
      <c r="H4120" s="17"/>
    </row>
    <row r="4121" spans="1:8" x14ac:dyDescent="0.25">
      <c r="A4121" s="14">
        <v>316400</v>
      </c>
      <c r="B4121" s="14" t="s">
        <v>19</v>
      </c>
      <c r="C4121" s="14" t="s">
        <v>3315</v>
      </c>
      <c r="D4121" s="14" t="s">
        <v>3313</v>
      </c>
      <c r="E4121" s="15" t="s">
        <v>22</v>
      </c>
      <c r="F4121" s="16"/>
      <c r="G4121" s="17"/>
      <c r="H4121" s="17"/>
    </row>
    <row r="4122" spans="1:8" x14ac:dyDescent="0.25">
      <c r="A4122" s="30">
        <v>463836</v>
      </c>
      <c r="B4122" s="30" t="s">
        <v>4891</v>
      </c>
      <c r="C4122" s="30" t="s">
        <v>5727</v>
      </c>
      <c r="D4122" s="72"/>
      <c r="E4122" s="72"/>
      <c r="F4122" s="78"/>
      <c r="G4122" s="72"/>
      <c r="H4122" s="72"/>
    </row>
    <row r="4123" spans="1:8" x14ac:dyDescent="0.25">
      <c r="A4123" s="14">
        <v>316450</v>
      </c>
      <c r="B4123" s="14" t="s">
        <v>19</v>
      </c>
      <c r="C4123" s="14" t="s">
        <v>3316</v>
      </c>
      <c r="D4123" s="14" t="s">
        <v>76</v>
      </c>
      <c r="E4123" s="15" t="s">
        <v>24</v>
      </c>
      <c r="F4123" s="16"/>
      <c r="G4123" s="17"/>
      <c r="H4123" s="17"/>
    </row>
    <row r="4124" spans="1:8" x14ac:dyDescent="0.25">
      <c r="A4124" s="14">
        <v>316480</v>
      </c>
      <c r="B4124" s="14" t="s">
        <v>19</v>
      </c>
      <c r="C4124" s="14" t="s">
        <v>3317</v>
      </c>
      <c r="D4124" s="14" t="s">
        <v>76</v>
      </c>
      <c r="E4124" s="15" t="s">
        <v>24</v>
      </c>
      <c r="F4124" s="16"/>
      <c r="G4124" s="17"/>
      <c r="H4124" s="17"/>
    </row>
    <row r="4125" spans="1:8" x14ac:dyDescent="0.25">
      <c r="A4125" s="30">
        <v>463837</v>
      </c>
      <c r="B4125" s="30" t="s">
        <v>4891</v>
      </c>
      <c r="C4125" s="30" t="s">
        <v>5728</v>
      </c>
      <c r="D4125" s="72"/>
      <c r="E4125" s="72"/>
      <c r="F4125" s="78"/>
      <c r="G4125" s="72"/>
      <c r="H4125" s="72"/>
    </row>
    <row r="4126" spans="1:8" x14ac:dyDescent="0.25">
      <c r="A4126" s="14">
        <v>316950</v>
      </c>
      <c r="B4126" s="14" t="s">
        <v>604</v>
      </c>
      <c r="C4126" s="14" t="s">
        <v>3322</v>
      </c>
      <c r="D4126" s="14" t="s">
        <v>1451</v>
      </c>
      <c r="E4126" s="15" t="s">
        <v>22</v>
      </c>
      <c r="F4126" s="16"/>
      <c r="G4126" s="17"/>
      <c r="H4126" s="17"/>
    </row>
    <row r="4127" spans="1:8" x14ac:dyDescent="0.25">
      <c r="A4127" s="14">
        <v>316970</v>
      </c>
      <c r="B4127" s="14" t="s">
        <v>604</v>
      </c>
      <c r="C4127" s="14" t="s">
        <v>3323</v>
      </c>
      <c r="D4127" s="14" t="s">
        <v>1451</v>
      </c>
      <c r="E4127" s="15" t="s">
        <v>22</v>
      </c>
      <c r="F4127" s="16"/>
      <c r="G4127" s="17"/>
      <c r="H4127" s="17"/>
    </row>
    <row r="4128" spans="1:8" x14ac:dyDescent="0.25">
      <c r="A4128" s="14">
        <v>316500</v>
      </c>
      <c r="B4128" s="14" t="s">
        <v>19</v>
      </c>
      <c r="C4128" s="14" t="s">
        <v>3318</v>
      </c>
      <c r="D4128" s="14" t="s">
        <v>1451</v>
      </c>
      <c r="E4128" s="15" t="s">
        <v>22</v>
      </c>
      <c r="F4128" s="16"/>
      <c r="G4128" s="17"/>
      <c r="H4128" s="17"/>
    </row>
    <row r="4129" spans="1:8" x14ac:dyDescent="0.25">
      <c r="A4129" s="14">
        <v>316600</v>
      </c>
      <c r="B4129" s="14" t="s">
        <v>19</v>
      </c>
      <c r="C4129" s="14" t="s">
        <v>3319</v>
      </c>
      <c r="D4129" s="14" t="s">
        <v>1451</v>
      </c>
      <c r="E4129" s="15" t="s">
        <v>22</v>
      </c>
      <c r="F4129" s="16"/>
      <c r="G4129" s="17"/>
      <c r="H4129" s="17"/>
    </row>
    <row r="4130" spans="1:8" x14ac:dyDescent="0.25">
      <c r="A4130" s="14">
        <v>316800</v>
      </c>
      <c r="B4130" s="14" t="s">
        <v>19</v>
      </c>
      <c r="C4130" s="14" t="s">
        <v>3320</v>
      </c>
      <c r="D4130" s="14" t="s">
        <v>1451</v>
      </c>
      <c r="E4130" s="15" t="s">
        <v>22</v>
      </c>
      <c r="F4130" s="16"/>
      <c r="G4130" s="17"/>
      <c r="H4130" s="17"/>
    </row>
    <row r="4131" spans="1:8" x14ac:dyDescent="0.25">
      <c r="A4131" s="14">
        <v>316900</v>
      </c>
      <c r="B4131" s="14" t="s">
        <v>19</v>
      </c>
      <c r="C4131" s="14" t="s">
        <v>3321</v>
      </c>
      <c r="D4131" s="14" t="s">
        <v>1451</v>
      </c>
      <c r="E4131" s="15" t="s">
        <v>22</v>
      </c>
      <c r="F4131" s="16"/>
      <c r="G4131" s="17"/>
      <c r="H4131" s="17"/>
    </row>
    <row r="4132" spans="1:8" x14ac:dyDescent="0.25">
      <c r="A4132" s="30">
        <v>463838</v>
      </c>
      <c r="B4132" s="30" t="s">
        <v>4891</v>
      </c>
      <c r="C4132" s="30" t="s">
        <v>5729</v>
      </c>
      <c r="D4132" s="72"/>
      <c r="E4132" s="72"/>
      <c r="F4132" s="78"/>
      <c r="G4132" s="72"/>
      <c r="H4132" s="72"/>
    </row>
    <row r="4133" spans="1:8" x14ac:dyDescent="0.25">
      <c r="A4133" s="14">
        <v>317000</v>
      </c>
      <c r="B4133" s="14" t="s">
        <v>19</v>
      </c>
      <c r="C4133" s="14" t="s">
        <v>3324</v>
      </c>
      <c r="D4133" s="14" t="s">
        <v>3325</v>
      </c>
      <c r="E4133" s="15" t="s">
        <v>27</v>
      </c>
      <c r="F4133" s="16"/>
      <c r="G4133" s="17"/>
      <c r="H4133" s="17"/>
    </row>
    <row r="4134" spans="1:8" x14ac:dyDescent="0.25">
      <c r="A4134" s="35">
        <v>464335</v>
      </c>
      <c r="B4134" s="35" t="s">
        <v>4891</v>
      </c>
      <c r="C4134" s="35" t="s">
        <v>3325</v>
      </c>
      <c r="D4134" s="72"/>
      <c r="E4134" s="72"/>
      <c r="F4134" s="78"/>
      <c r="G4134" s="72"/>
      <c r="H4134" s="72"/>
    </row>
    <row r="4135" spans="1:8" x14ac:dyDescent="0.25">
      <c r="A4135" s="30">
        <v>463839</v>
      </c>
      <c r="B4135" s="30" t="s">
        <v>4891</v>
      </c>
      <c r="C4135" s="30" t="s">
        <v>5730</v>
      </c>
      <c r="D4135" s="72"/>
      <c r="E4135" s="72"/>
      <c r="F4135" s="78"/>
      <c r="G4135" s="72"/>
      <c r="H4135" s="72"/>
    </row>
    <row r="4136" spans="1:8" x14ac:dyDescent="0.25">
      <c r="A4136" s="14">
        <v>317550</v>
      </c>
      <c r="B4136" s="14" t="s">
        <v>604</v>
      </c>
      <c r="C4136" s="14" t="s">
        <v>3333</v>
      </c>
      <c r="D4136" s="14" t="s">
        <v>3327</v>
      </c>
      <c r="E4136" s="15" t="s">
        <v>27</v>
      </c>
      <c r="F4136" s="16"/>
      <c r="G4136" s="17" t="s">
        <v>3329</v>
      </c>
      <c r="H4136" s="17">
        <v>317450</v>
      </c>
    </row>
    <row r="4137" spans="1:8" x14ac:dyDescent="0.25">
      <c r="A4137" s="14">
        <v>317600</v>
      </c>
      <c r="B4137" s="14" t="s">
        <v>604</v>
      </c>
      <c r="C4137" s="14" t="s">
        <v>3334</v>
      </c>
      <c r="D4137" s="14" t="s">
        <v>3327</v>
      </c>
      <c r="E4137" s="15" t="s">
        <v>22</v>
      </c>
      <c r="F4137" s="16"/>
      <c r="G4137" s="17"/>
      <c r="H4137" s="17"/>
    </row>
    <row r="4138" spans="1:8" x14ac:dyDescent="0.25">
      <c r="A4138" s="14">
        <v>317100</v>
      </c>
      <c r="B4138" s="14" t="s">
        <v>19</v>
      </c>
      <c r="C4138" s="14" t="s">
        <v>3326</v>
      </c>
      <c r="D4138" s="14" t="s">
        <v>3327</v>
      </c>
      <c r="E4138" s="15" t="s">
        <v>22</v>
      </c>
      <c r="F4138" s="16"/>
      <c r="G4138" s="17"/>
      <c r="H4138" s="17"/>
    </row>
    <row r="4139" spans="1:8" x14ac:dyDescent="0.25">
      <c r="A4139" s="14">
        <v>317450</v>
      </c>
      <c r="B4139" s="14" t="s">
        <v>63</v>
      </c>
      <c r="C4139" s="14" t="s">
        <v>3329</v>
      </c>
      <c r="D4139" s="14" t="s">
        <v>3327</v>
      </c>
      <c r="E4139" s="15" t="s">
        <v>442</v>
      </c>
      <c r="F4139" s="16"/>
      <c r="G4139" s="17"/>
      <c r="H4139" s="17"/>
    </row>
    <row r="4140" spans="1:8" x14ac:dyDescent="0.25">
      <c r="A4140" s="14">
        <v>317250</v>
      </c>
      <c r="B4140" s="14" t="s">
        <v>19</v>
      </c>
      <c r="C4140" s="14" t="s">
        <v>3328</v>
      </c>
      <c r="D4140" s="14" t="s">
        <v>3327</v>
      </c>
      <c r="E4140" s="15" t="s">
        <v>442</v>
      </c>
      <c r="F4140" s="16"/>
      <c r="G4140" s="17" t="s">
        <v>3329</v>
      </c>
      <c r="H4140" s="17">
        <v>317450</v>
      </c>
    </row>
    <row r="4141" spans="1:8" x14ac:dyDescent="0.25">
      <c r="A4141" s="14">
        <v>317300</v>
      </c>
      <c r="B4141" s="14" t="s">
        <v>55</v>
      </c>
      <c r="C4141" s="14" t="s">
        <v>3330</v>
      </c>
      <c r="D4141" s="14" t="s">
        <v>3327</v>
      </c>
      <c r="E4141" s="15" t="s">
        <v>22</v>
      </c>
      <c r="F4141" s="16"/>
      <c r="G4141" s="17" t="s">
        <v>3328</v>
      </c>
      <c r="H4141" s="17">
        <v>317250</v>
      </c>
    </row>
    <row r="4142" spans="1:8" x14ac:dyDescent="0.25">
      <c r="A4142" s="14">
        <v>317400</v>
      </c>
      <c r="B4142" s="14" t="s">
        <v>55</v>
      </c>
      <c r="C4142" s="14" t="s">
        <v>3331</v>
      </c>
      <c r="D4142" s="14" t="s">
        <v>3327</v>
      </c>
      <c r="E4142" s="15" t="s">
        <v>27</v>
      </c>
      <c r="F4142" s="16"/>
      <c r="G4142" s="17" t="s">
        <v>3328</v>
      </c>
      <c r="H4142" s="17">
        <v>317250</v>
      </c>
    </row>
    <row r="4143" spans="1:8" x14ac:dyDescent="0.25">
      <c r="A4143" s="14">
        <v>317500</v>
      </c>
      <c r="B4143" s="14" t="s">
        <v>19</v>
      </c>
      <c r="C4143" s="14" t="s">
        <v>3332</v>
      </c>
      <c r="D4143" s="14" t="s">
        <v>3327</v>
      </c>
      <c r="E4143" s="15" t="s">
        <v>22</v>
      </c>
      <c r="F4143" s="16"/>
      <c r="G4143" s="17"/>
      <c r="H4143" s="17"/>
    </row>
    <row r="4144" spans="1:8" x14ac:dyDescent="0.25">
      <c r="A4144" s="30">
        <v>463840</v>
      </c>
      <c r="B4144" s="30" t="s">
        <v>4891</v>
      </c>
      <c r="C4144" s="30" t="s">
        <v>5731</v>
      </c>
      <c r="D4144" s="72"/>
      <c r="E4144" s="72"/>
      <c r="F4144" s="78"/>
      <c r="G4144" s="72"/>
      <c r="H4144" s="72"/>
    </row>
    <row r="4145" spans="1:8" x14ac:dyDescent="0.25">
      <c r="A4145" s="14">
        <v>317630</v>
      </c>
      <c r="B4145" s="14" t="s">
        <v>19</v>
      </c>
      <c r="C4145" s="14" t="s">
        <v>3335</v>
      </c>
      <c r="D4145" s="14" t="s">
        <v>3336</v>
      </c>
      <c r="E4145" s="15" t="s">
        <v>27</v>
      </c>
      <c r="F4145" s="16"/>
      <c r="G4145" s="17"/>
      <c r="H4145" s="17"/>
    </row>
    <row r="4146" spans="1:8" x14ac:dyDescent="0.25">
      <c r="A4146" s="14">
        <v>317650</v>
      </c>
      <c r="B4146" s="14" t="s">
        <v>19</v>
      </c>
      <c r="C4146" s="14" t="s">
        <v>3337</v>
      </c>
      <c r="D4146" s="14" t="s">
        <v>3336</v>
      </c>
      <c r="E4146" s="15" t="s">
        <v>107</v>
      </c>
      <c r="F4146" s="16"/>
      <c r="G4146" s="17"/>
      <c r="H4146" s="17"/>
    </row>
    <row r="4147" spans="1:8" x14ac:dyDescent="0.25">
      <c r="A4147" s="35">
        <v>464336</v>
      </c>
      <c r="B4147" s="35" t="s">
        <v>4891</v>
      </c>
      <c r="C4147" s="35" t="s">
        <v>3336</v>
      </c>
      <c r="D4147" s="72"/>
      <c r="E4147" s="72"/>
      <c r="F4147" s="78"/>
      <c r="G4147" s="72"/>
      <c r="H4147" s="72"/>
    </row>
    <row r="4148" spans="1:8" x14ac:dyDescent="0.25">
      <c r="A4148" s="30">
        <v>463841</v>
      </c>
      <c r="B4148" s="30" t="s">
        <v>4891</v>
      </c>
      <c r="C4148" s="30" t="s">
        <v>5732</v>
      </c>
      <c r="D4148" s="72"/>
      <c r="E4148" s="72"/>
      <c r="F4148" s="78"/>
      <c r="G4148" s="72"/>
      <c r="H4148" s="72"/>
    </row>
    <row r="4149" spans="1:8" x14ac:dyDescent="0.25">
      <c r="A4149" s="14">
        <v>320500</v>
      </c>
      <c r="B4149" s="14" t="s">
        <v>604</v>
      </c>
      <c r="C4149" s="14" t="s">
        <v>3360</v>
      </c>
      <c r="D4149" s="14" t="s">
        <v>2123</v>
      </c>
      <c r="E4149" s="15" t="s">
        <v>22</v>
      </c>
      <c r="F4149" s="16"/>
      <c r="G4149" s="17"/>
      <c r="H4149" s="17"/>
    </row>
    <row r="4150" spans="1:8" x14ac:dyDescent="0.25">
      <c r="A4150" s="14">
        <v>320550</v>
      </c>
      <c r="B4150" s="14" t="s">
        <v>604</v>
      </c>
      <c r="C4150" s="14" t="s">
        <v>3361</v>
      </c>
      <c r="D4150" s="14" t="s">
        <v>2123</v>
      </c>
      <c r="E4150" s="15" t="s">
        <v>22</v>
      </c>
      <c r="F4150" s="16"/>
      <c r="G4150" s="17"/>
      <c r="H4150" s="17"/>
    </row>
    <row r="4151" spans="1:8" x14ac:dyDescent="0.25">
      <c r="A4151" s="14">
        <v>320600</v>
      </c>
      <c r="B4151" s="14" t="s">
        <v>604</v>
      </c>
      <c r="C4151" s="14" t="s">
        <v>3362</v>
      </c>
      <c r="D4151" s="14" t="s">
        <v>2123</v>
      </c>
      <c r="E4151" s="15" t="s">
        <v>22</v>
      </c>
      <c r="F4151" s="16"/>
      <c r="G4151" s="17"/>
      <c r="H4151" s="17"/>
    </row>
    <row r="4152" spans="1:8" x14ac:dyDescent="0.25">
      <c r="A4152" s="14">
        <v>318000</v>
      </c>
      <c r="B4152" s="14" t="s">
        <v>19</v>
      </c>
      <c r="C4152" s="14" t="s">
        <v>3338</v>
      </c>
      <c r="D4152" s="14" t="s">
        <v>2123</v>
      </c>
      <c r="E4152" s="15" t="s">
        <v>22</v>
      </c>
      <c r="F4152" s="16"/>
      <c r="G4152" s="17"/>
      <c r="H4152" s="17"/>
    </row>
    <row r="4153" spans="1:8" x14ac:dyDescent="0.25">
      <c r="A4153" s="14">
        <v>318100</v>
      </c>
      <c r="B4153" s="14" t="s">
        <v>19</v>
      </c>
      <c r="C4153" s="14" t="s">
        <v>3339</v>
      </c>
      <c r="D4153" s="14" t="s">
        <v>2123</v>
      </c>
      <c r="E4153" s="15" t="s">
        <v>22</v>
      </c>
      <c r="F4153" s="16"/>
      <c r="G4153" s="17"/>
      <c r="H4153" s="17"/>
    </row>
    <row r="4154" spans="1:8" x14ac:dyDescent="0.25">
      <c r="A4154" s="14">
        <v>318200</v>
      </c>
      <c r="B4154" s="14" t="s">
        <v>19</v>
      </c>
      <c r="C4154" s="14" t="s">
        <v>3340</v>
      </c>
      <c r="D4154" s="14" t="s">
        <v>2123</v>
      </c>
      <c r="E4154" s="15" t="s">
        <v>22</v>
      </c>
      <c r="F4154" s="16"/>
      <c r="G4154" s="17" t="s">
        <v>3341</v>
      </c>
      <c r="H4154" s="17">
        <v>320350</v>
      </c>
    </row>
    <row r="4155" spans="1:8" x14ac:dyDescent="0.25">
      <c r="A4155" s="14">
        <v>318300</v>
      </c>
      <c r="B4155" s="14" t="s">
        <v>19</v>
      </c>
      <c r="C4155" s="14" t="s">
        <v>3342</v>
      </c>
      <c r="D4155" s="14" t="s">
        <v>2123</v>
      </c>
      <c r="E4155" s="15" t="s">
        <v>22</v>
      </c>
      <c r="F4155" s="16"/>
      <c r="G4155" s="17"/>
      <c r="H4155" s="17"/>
    </row>
    <row r="4156" spans="1:8" x14ac:dyDescent="0.25">
      <c r="A4156" s="14">
        <v>318400</v>
      </c>
      <c r="B4156" s="14" t="s">
        <v>19</v>
      </c>
      <c r="C4156" s="14" t="s">
        <v>3343</v>
      </c>
      <c r="D4156" s="14" t="s">
        <v>2123</v>
      </c>
      <c r="E4156" s="15" t="s">
        <v>22</v>
      </c>
      <c r="F4156" s="16"/>
      <c r="G4156" s="17"/>
      <c r="H4156" s="17"/>
    </row>
    <row r="4157" spans="1:8" x14ac:dyDescent="0.25">
      <c r="A4157" s="14">
        <v>318500</v>
      </c>
      <c r="B4157" s="14" t="s">
        <v>19</v>
      </c>
      <c r="C4157" s="14" t="s">
        <v>3344</v>
      </c>
      <c r="D4157" s="14" t="s">
        <v>2123</v>
      </c>
      <c r="E4157" s="15" t="s">
        <v>22</v>
      </c>
      <c r="F4157" s="16"/>
      <c r="G4157" s="17"/>
      <c r="H4157" s="17"/>
    </row>
    <row r="4158" spans="1:8" x14ac:dyDescent="0.25">
      <c r="A4158" s="14">
        <v>318700</v>
      </c>
      <c r="B4158" s="14" t="s">
        <v>19</v>
      </c>
      <c r="C4158" s="14" t="s">
        <v>3345</v>
      </c>
      <c r="D4158" s="14" t="s">
        <v>2123</v>
      </c>
      <c r="E4158" s="15" t="s">
        <v>22</v>
      </c>
      <c r="F4158" s="16"/>
      <c r="G4158" s="17" t="s">
        <v>3346</v>
      </c>
      <c r="H4158" s="17">
        <v>319750</v>
      </c>
    </row>
    <row r="4159" spans="1:8" x14ac:dyDescent="0.25">
      <c r="A4159" s="14">
        <v>318800</v>
      </c>
      <c r="B4159" s="14" t="s">
        <v>19</v>
      </c>
      <c r="C4159" s="14" t="s">
        <v>3347</v>
      </c>
      <c r="D4159" s="14" t="s">
        <v>2123</v>
      </c>
      <c r="E4159" s="15" t="s">
        <v>22</v>
      </c>
      <c r="F4159" s="16"/>
      <c r="G4159" s="17"/>
      <c r="H4159" s="17"/>
    </row>
    <row r="4160" spans="1:8" x14ac:dyDescent="0.25">
      <c r="A4160" s="14">
        <v>318900</v>
      </c>
      <c r="B4160" s="14" t="s">
        <v>19</v>
      </c>
      <c r="C4160" s="14" t="s">
        <v>3348</v>
      </c>
      <c r="D4160" s="14" t="s">
        <v>2123</v>
      </c>
      <c r="E4160" s="15" t="s">
        <v>22</v>
      </c>
      <c r="F4160" s="16"/>
      <c r="G4160" s="17"/>
      <c r="H4160" s="17"/>
    </row>
    <row r="4161" spans="1:8" x14ac:dyDescent="0.25">
      <c r="A4161" s="14">
        <v>319000</v>
      </c>
      <c r="B4161" s="14" t="s">
        <v>19</v>
      </c>
      <c r="C4161" s="14" t="s">
        <v>3349</v>
      </c>
      <c r="D4161" s="14" t="s">
        <v>2123</v>
      </c>
      <c r="E4161" s="15" t="s">
        <v>22</v>
      </c>
      <c r="F4161" s="16"/>
      <c r="G4161" s="17"/>
      <c r="H4161" s="17"/>
    </row>
    <row r="4162" spans="1:8" x14ac:dyDescent="0.25">
      <c r="A4162" s="14">
        <v>319100</v>
      </c>
      <c r="B4162" s="14" t="s">
        <v>19</v>
      </c>
      <c r="C4162" s="14" t="s">
        <v>3350</v>
      </c>
      <c r="D4162" s="14" t="s">
        <v>2123</v>
      </c>
      <c r="E4162" s="15" t="s">
        <v>22</v>
      </c>
      <c r="F4162" s="16"/>
      <c r="G4162" s="17"/>
      <c r="H4162" s="17"/>
    </row>
    <row r="4163" spans="1:8" x14ac:dyDescent="0.25">
      <c r="A4163" s="14">
        <v>319200</v>
      </c>
      <c r="B4163" s="14" t="s">
        <v>19</v>
      </c>
      <c r="C4163" s="14" t="s">
        <v>3351</v>
      </c>
      <c r="D4163" s="14" t="s">
        <v>2123</v>
      </c>
      <c r="E4163" s="15" t="s">
        <v>22</v>
      </c>
      <c r="F4163" s="16"/>
      <c r="G4163" s="17"/>
      <c r="H4163" s="17"/>
    </row>
    <row r="4164" spans="1:8" x14ac:dyDescent="0.25">
      <c r="A4164" s="14">
        <v>319300</v>
      </c>
      <c r="B4164" s="14" t="s">
        <v>19</v>
      </c>
      <c r="C4164" s="14" t="s">
        <v>3352</v>
      </c>
      <c r="D4164" s="14" t="s">
        <v>2123</v>
      </c>
      <c r="E4164" s="15" t="s">
        <v>22</v>
      </c>
      <c r="F4164" s="16"/>
      <c r="G4164" s="17"/>
      <c r="H4164" s="17"/>
    </row>
    <row r="4165" spans="1:8" x14ac:dyDescent="0.25">
      <c r="A4165" s="14">
        <v>319500</v>
      </c>
      <c r="B4165" s="14" t="s">
        <v>19</v>
      </c>
      <c r="C4165" s="14" t="s">
        <v>3353</v>
      </c>
      <c r="D4165" s="14" t="s">
        <v>2123</v>
      </c>
      <c r="E4165" s="15" t="s">
        <v>22</v>
      </c>
      <c r="F4165" s="16"/>
      <c r="G4165" s="17"/>
      <c r="H4165" s="17"/>
    </row>
    <row r="4166" spans="1:8" x14ac:dyDescent="0.25">
      <c r="A4166" s="14">
        <v>319750</v>
      </c>
      <c r="B4166" s="14" t="s">
        <v>63</v>
      </c>
      <c r="C4166" s="14" t="s">
        <v>3346</v>
      </c>
      <c r="D4166" s="14" t="s">
        <v>2123</v>
      </c>
      <c r="E4166" s="15" t="s">
        <v>22</v>
      </c>
      <c r="F4166" s="16"/>
      <c r="G4166" s="17"/>
      <c r="H4166" s="17"/>
    </row>
    <row r="4167" spans="1:8" x14ac:dyDescent="0.25">
      <c r="A4167" s="14">
        <v>319700</v>
      </c>
      <c r="B4167" s="14" t="s">
        <v>19</v>
      </c>
      <c r="C4167" s="14" t="s">
        <v>3354</v>
      </c>
      <c r="D4167" s="14" t="s">
        <v>2123</v>
      </c>
      <c r="E4167" s="15" t="s">
        <v>22</v>
      </c>
      <c r="F4167" s="16"/>
      <c r="G4167" s="17" t="s">
        <v>3346</v>
      </c>
      <c r="H4167" s="17">
        <v>319750</v>
      </c>
    </row>
    <row r="4168" spans="1:8" x14ac:dyDescent="0.25">
      <c r="A4168" s="14">
        <v>319800</v>
      </c>
      <c r="B4168" s="14" t="s">
        <v>19</v>
      </c>
      <c r="C4168" s="14" t="s">
        <v>3355</v>
      </c>
      <c r="D4168" s="14" t="s">
        <v>2123</v>
      </c>
      <c r="E4168" s="15" t="s">
        <v>22</v>
      </c>
      <c r="F4168" s="16"/>
      <c r="G4168" s="17"/>
      <c r="H4168" s="17"/>
    </row>
    <row r="4169" spans="1:8" x14ac:dyDescent="0.25">
      <c r="A4169" s="14">
        <v>320000</v>
      </c>
      <c r="B4169" s="14" t="s">
        <v>19</v>
      </c>
      <c r="C4169" s="14" t="s">
        <v>3356</v>
      </c>
      <c r="D4169" s="14" t="s">
        <v>2123</v>
      </c>
      <c r="E4169" s="15" t="s">
        <v>22</v>
      </c>
      <c r="F4169" s="16"/>
      <c r="G4169" s="17"/>
      <c r="H4169" s="17"/>
    </row>
    <row r="4170" spans="1:8" x14ac:dyDescent="0.25">
      <c r="A4170" s="14">
        <v>320100</v>
      </c>
      <c r="B4170" s="14" t="s">
        <v>19</v>
      </c>
      <c r="C4170" s="14" t="s">
        <v>3357</v>
      </c>
      <c r="D4170" s="14" t="s">
        <v>2123</v>
      </c>
      <c r="E4170" s="15" t="s">
        <v>22</v>
      </c>
      <c r="F4170" s="16"/>
      <c r="G4170" s="17"/>
      <c r="H4170" s="17"/>
    </row>
    <row r="4171" spans="1:8" x14ac:dyDescent="0.25">
      <c r="A4171" s="14">
        <v>320350</v>
      </c>
      <c r="B4171" s="14" t="s">
        <v>63</v>
      </c>
      <c r="C4171" s="14" t="s">
        <v>3341</v>
      </c>
      <c r="D4171" s="14" t="s">
        <v>2123</v>
      </c>
      <c r="E4171" s="15" t="s">
        <v>22</v>
      </c>
      <c r="F4171" s="16"/>
      <c r="G4171" s="17"/>
      <c r="H4171" s="17"/>
    </row>
    <row r="4172" spans="1:8" x14ac:dyDescent="0.25">
      <c r="A4172" s="14">
        <v>320200</v>
      </c>
      <c r="B4172" s="14" t="s">
        <v>19</v>
      </c>
      <c r="C4172" s="14" t="s">
        <v>3358</v>
      </c>
      <c r="D4172" s="14" t="s">
        <v>2123</v>
      </c>
      <c r="E4172" s="15" t="s">
        <v>22</v>
      </c>
      <c r="F4172" s="16"/>
      <c r="G4172" s="17" t="s">
        <v>3341</v>
      </c>
      <c r="H4172" s="17">
        <v>320350</v>
      </c>
    </row>
    <row r="4173" spans="1:8" x14ac:dyDescent="0.25">
      <c r="A4173" s="14">
        <v>320400</v>
      </c>
      <c r="B4173" s="14" t="s">
        <v>19</v>
      </c>
      <c r="C4173" s="14" t="s">
        <v>3359</v>
      </c>
      <c r="D4173" s="14" t="s">
        <v>2123</v>
      </c>
      <c r="E4173" s="15" t="s">
        <v>22</v>
      </c>
      <c r="F4173" s="16"/>
      <c r="G4173" s="17"/>
      <c r="H4173" s="17"/>
    </row>
    <row r="4174" spans="1:8" x14ac:dyDescent="0.25">
      <c r="A4174" s="35">
        <v>464337</v>
      </c>
      <c r="B4174" s="35" t="s">
        <v>4891</v>
      </c>
      <c r="C4174" s="35" t="s">
        <v>2123</v>
      </c>
      <c r="D4174" s="72"/>
      <c r="E4174" s="72"/>
      <c r="F4174" s="78"/>
      <c r="G4174" s="72"/>
      <c r="H4174" s="72"/>
    </row>
    <row r="4175" spans="1:8" x14ac:dyDescent="0.25">
      <c r="A4175" s="30">
        <v>463842</v>
      </c>
      <c r="B4175" s="30" t="s">
        <v>4891</v>
      </c>
      <c r="C4175" s="30" t="s">
        <v>5733</v>
      </c>
      <c r="D4175" s="72"/>
      <c r="E4175" s="72"/>
      <c r="F4175" s="78"/>
      <c r="G4175" s="72"/>
      <c r="H4175" s="72"/>
    </row>
    <row r="4176" spans="1:8" s="22" customFormat="1" x14ac:dyDescent="0.25">
      <c r="A4176" s="14">
        <v>320700</v>
      </c>
      <c r="B4176" s="14" t="s">
        <v>19</v>
      </c>
      <c r="C4176" s="14" t="s">
        <v>3363</v>
      </c>
      <c r="D4176" s="14" t="s">
        <v>131</v>
      </c>
      <c r="E4176" s="15" t="s">
        <v>22</v>
      </c>
      <c r="F4176" s="16"/>
      <c r="G4176" s="17"/>
      <c r="H4176" s="17"/>
    </row>
    <row r="4177" spans="1:8" x14ac:dyDescent="0.25">
      <c r="A4177" s="14">
        <v>320800</v>
      </c>
      <c r="B4177" s="14" t="s">
        <v>19</v>
      </c>
      <c r="C4177" s="14" t="s">
        <v>3364</v>
      </c>
      <c r="D4177" s="14" t="s">
        <v>131</v>
      </c>
      <c r="E4177" s="15" t="s">
        <v>22</v>
      </c>
      <c r="F4177" s="16"/>
      <c r="G4177" s="17" t="s">
        <v>3365</v>
      </c>
      <c r="H4177" s="17">
        <v>322000</v>
      </c>
    </row>
    <row r="4178" spans="1:8" x14ac:dyDescent="0.25">
      <c r="A4178" s="14">
        <v>320850</v>
      </c>
      <c r="B4178" s="14" t="s">
        <v>19</v>
      </c>
      <c r="C4178" s="14" t="s">
        <v>3366</v>
      </c>
      <c r="D4178" s="14" t="s">
        <v>131</v>
      </c>
      <c r="E4178" s="15" t="s">
        <v>22</v>
      </c>
      <c r="F4178" s="16"/>
      <c r="G4178" s="17"/>
      <c r="H4178" s="17"/>
    </row>
    <row r="4179" spans="1:8" x14ac:dyDescent="0.25">
      <c r="A4179" s="14">
        <v>320900</v>
      </c>
      <c r="B4179" s="14" t="s">
        <v>19</v>
      </c>
      <c r="C4179" s="14" t="s">
        <v>3367</v>
      </c>
      <c r="D4179" s="14" t="s">
        <v>131</v>
      </c>
      <c r="E4179" s="15" t="s">
        <v>22</v>
      </c>
      <c r="F4179" s="16"/>
      <c r="G4179" s="17"/>
      <c r="H4179" s="17"/>
    </row>
    <row r="4180" spans="1:8" x14ac:dyDescent="0.25">
      <c r="A4180" s="14">
        <v>321100</v>
      </c>
      <c r="B4180" s="14" t="s">
        <v>19</v>
      </c>
      <c r="C4180" s="14" t="s">
        <v>3368</v>
      </c>
      <c r="D4180" s="14" t="s">
        <v>131</v>
      </c>
      <c r="E4180" s="15" t="s">
        <v>22</v>
      </c>
      <c r="F4180" s="16"/>
      <c r="G4180" s="17"/>
      <c r="H4180" s="17"/>
    </row>
    <row r="4181" spans="1:8" x14ac:dyDescent="0.25">
      <c r="A4181" s="14">
        <v>321300</v>
      </c>
      <c r="B4181" s="14" t="s">
        <v>19</v>
      </c>
      <c r="C4181" s="14" t="s">
        <v>3369</v>
      </c>
      <c r="D4181" s="14" t="s">
        <v>131</v>
      </c>
      <c r="E4181" s="15" t="s">
        <v>22</v>
      </c>
      <c r="F4181" s="16"/>
      <c r="G4181" s="17"/>
      <c r="H4181" s="17"/>
    </row>
    <row r="4182" spans="1:8" x14ac:dyDescent="0.25">
      <c r="A4182" s="14">
        <v>321400</v>
      </c>
      <c r="B4182" s="14" t="s">
        <v>19</v>
      </c>
      <c r="C4182" s="14" t="s">
        <v>3370</v>
      </c>
      <c r="D4182" s="14" t="s">
        <v>131</v>
      </c>
      <c r="E4182" s="15" t="s">
        <v>22</v>
      </c>
      <c r="F4182" s="16"/>
      <c r="G4182" s="17"/>
      <c r="H4182" s="17"/>
    </row>
    <row r="4183" spans="1:8" x14ac:dyDescent="0.25">
      <c r="A4183" s="14">
        <v>321600</v>
      </c>
      <c r="B4183" s="14" t="s">
        <v>19</v>
      </c>
      <c r="C4183" s="14" t="s">
        <v>3371</v>
      </c>
      <c r="D4183" s="14" t="s">
        <v>131</v>
      </c>
      <c r="E4183" s="15" t="s">
        <v>22</v>
      </c>
      <c r="F4183" s="16"/>
      <c r="G4183" s="17"/>
      <c r="H4183" s="17"/>
    </row>
    <row r="4184" spans="1:8" x14ac:dyDescent="0.25">
      <c r="A4184" s="14">
        <v>321700</v>
      </c>
      <c r="B4184" s="14" t="s">
        <v>19</v>
      </c>
      <c r="C4184" s="14" t="s">
        <v>3372</v>
      </c>
      <c r="D4184" s="14" t="s">
        <v>131</v>
      </c>
      <c r="E4184" s="15" t="s">
        <v>22</v>
      </c>
      <c r="F4184" s="16"/>
      <c r="G4184" s="17"/>
      <c r="H4184" s="17"/>
    </row>
    <row r="4185" spans="1:8" x14ac:dyDescent="0.25">
      <c r="A4185" s="14">
        <v>322000</v>
      </c>
      <c r="B4185" s="14" t="s">
        <v>63</v>
      </c>
      <c r="C4185" s="14" t="s">
        <v>3365</v>
      </c>
      <c r="D4185" s="14" t="s">
        <v>131</v>
      </c>
      <c r="E4185" s="15" t="s">
        <v>22</v>
      </c>
      <c r="F4185" s="16"/>
      <c r="G4185" s="17"/>
      <c r="H4185" s="17"/>
    </row>
    <row r="4186" spans="1:8" x14ac:dyDescent="0.25">
      <c r="A4186" s="14">
        <v>321900</v>
      </c>
      <c r="B4186" s="14" t="s">
        <v>19</v>
      </c>
      <c r="C4186" s="14" t="s">
        <v>3373</v>
      </c>
      <c r="D4186" s="14" t="s">
        <v>131</v>
      </c>
      <c r="E4186" s="15" t="s">
        <v>22</v>
      </c>
      <c r="F4186" s="16"/>
      <c r="G4186" s="17" t="s">
        <v>3365</v>
      </c>
      <c r="H4186" s="17">
        <v>322000</v>
      </c>
    </row>
    <row r="4187" spans="1:8" x14ac:dyDescent="0.25">
      <c r="A4187" s="14">
        <v>322100</v>
      </c>
      <c r="B4187" s="14" t="s">
        <v>19</v>
      </c>
      <c r="C4187" s="14" t="s">
        <v>3374</v>
      </c>
      <c r="D4187" s="14" t="s">
        <v>131</v>
      </c>
      <c r="E4187" s="15" t="s">
        <v>22</v>
      </c>
      <c r="F4187" s="16"/>
      <c r="G4187" s="17"/>
      <c r="H4187" s="17"/>
    </row>
    <row r="4188" spans="1:8" s="22" customFormat="1" x14ac:dyDescent="0.25">
      <c r="A4188" s="14">
        <v>322200</v>
      </c>
      <c r="B4188" s="14" t="s">
        <v>19</v>
      </c>
      <c r="C4188" s="14" t="s">
        <v>3375</v>
      </c>
      <c r="D4188" s="14" t="s">
        <v>131</v>
      </c>
      <c r="E4188" s="15"/>
      <c r="F4188" s="16" t="s">
        <v>53</v>
      </c>
      <c r="G4188" s="17"/>
      <c r="H4188" s="17"/>
    </row>
    <row r="4189" spans="1:8" x14ac:dyDescent="0.25">
      <c r="A4189" s="14">
        <v>322400</v>
      </c>
      <c r="B4189" s="14" t="s">
        <v>19</v>
      </c>
      <c r="C4189" s="14" t="s">
        <v>3376</v>
      </c>
      <c r="D4189" s="14" t="s">
        <v>131</v>
      </c>
      <c r="E4189" s="15" t="s">
        <v>22</v>
      </c>
      <c r="F4189" s="16"/>
      <c r="G4189" s="17"/>
      <c r="H4189" s="17"/>
    </row>
    <row r="4190" spans="1:8" x14ac:dyDescent="0.25">
      <c r="A4190" s="14">
        <v>322500</v>
      </c>
      <c r="B4190" s="14" t="s">
        <v>19</v>
      </c>
      <c r="C4190" s="14" t="s">
        <v>3377</v>
      </c>
      <c r="D4190" s="14" t="s">
        <v>131</v>
      </c>
      <c r="E4190" s="15" t="s">
        <v>22</v>
      </c>
      <c r="F4190" s="16"/>
      <c r="G4190" s="17"/>
      <c r="H4190" s="17"/>
    </row>
    <row r="4191" spans="1:8" x14ac:dyDescent="0.25">
      <c r="A4191" s="14">
        <v>322550</v>
      </c>
      <c r="B4191" s="14" t="s">
        <v>19</v>
      </c>
      <c r="C4191" s="14" t="s">
        <v>3378</v>
      </c>
      <c r="D4191" s="14" t="s">
        <v>131</v>
      </c>
      <c r="E4191" s="15" t="s">
        <v>24</v>
      </c>
      <c r="F4191" s="16"/>
      <c r="G4191" s="17"/>
      <c r="H4191" s="17"/>
    </row>
    <row r="4192" spans="1:8" x14ac:dyDescent="0.25">
      <c r="A4192" s="14">
        <v>322600</v>
      </c>
      <c r="B4192" s="14" t="s">
        <v>19</v>
      </c>
      <c r="C4192" s="14" t="s">
        <v>3379</v>
      </c>
      <c r="D4192" s="14" t="s">
        <v>131</v>
      </c>
      <c r="E4192" s="15" t="s">
        <v>22</v>
      </c>
      <c r="F4192" s="16"/>
      <c r="G4192" s="17"/>
      <c r="H4192" s="17"/>
    </row>
    <row r="4193" spans="1:8" x14ac:dyDescent="0.25">
      <c r="A4193" s="14">
        <v>322700</v>
      </c>
      <c r="B4193" s="14" t="s">
        <v>19</v>
      </c>
      <c r="C4193" s="14" t="s">
        <v>3380</v>
      </c>
      <c r="D4193" s="14" t="s">
        <v>131</v>
      </c>
      <c r="E4193" s="15" t="s">
        <v>22</v>
      </c>
      <c r="F4193" s="16"/>
      <c r="G4193" s="17"/>
      <c r="H4193" s="17"/>
    </row>
    <row r="4194" spans="1:8" x14ac:dyDescent="0.25">
      <c r="A4194" s="14">
        <v>322800</v>
      </c>
      <c r="B4194" s="14" t="s">
        <v>19</v>
      </c>
      <c r="C4194" s="14" t="s">
        <v>3381</v>
      </c>
      <c r="D4194" s="14" t="s">
        <v>131</v>
      </c>
      <c r="E4194" s="15" t="s">
        <v>22</v>
      </c>
      <c r="F4194" s="16"/>
      <c r="G4194" s="17"/>
      <c r="H4194" s="17"/>
    </row>
    <row r="4195" spans="1:8" x14ac:dyDescent="0.25">
      <c r="A4195" s="14">
        <v>322830</v>
      </c>
      <c r="B4195" s="14" t="s">
        <v>19</v>
      </c>
      <c r="C4195" s="14" t="s">
        <v>3382</v>
      </c>
      <c r="D4195" s="14" t="s">
        <v>131</v>
      </c>
      <c r="E4195" s="15"/>
      <c r="F4195" s="16" t="s">
        <v>53</v>
      </c>
      <c r="G4195" s="17"/>
      <c r="H4195" s="17"/>
    </row>
    <row r="4196" spans="1:8" x14ac:dyDescent="0.25">
      <c r="A4196" s="14">
        <v>322850</v>
      </c>
      <c r="B4196" s="14" t="s">
        <v>19</v>
      </c>
      <c r="C4196" s="14" t="s">
        <v>3383</v>
      </c>
      <c r="D4196" s="14" t="s">
        <v>131</v>
      </c>
      <c r="E4196" s="15" t="s">
        <v>22</v>
      </c>
      <c r="F4196" s="16"/>
      <c r="G4196" s="17"/>
      <c r="H4196" s="17"/>
    </row>
    <row r="4197" spans="1:8" x14ac:dyDescent="0.25">
      <c r="A4197" s="14">
        <v>322900</v>
      </c>
      <c r="B4197" s="14" t="s">
        <v>19</v>
      </c>
      <c r="C4197" s="14" t="s">
        <v>3384</v>
      </c>
      <c r="D4197" s="14" t="s">
        <v>131</v>
      </c>
      <c r="E4197" s="15" t="s">
        <v>22</v>
      </c>
      <c r="F4197" s="16"/>
      <c r="G4197" s="17"/>
      <c r="H4197" s="17"/>
    </row>
    <row r="4198" spans="1:8" x14ac:dyDescent="0.25">
      <c r="A4198" s="14">
        <v>323000</v>
      </c>
      <c r="B4198" s="14" t="s">
        <v>19</v>
      </c>
      <c r="C4198" s="14" t="s">
        <v>3385</v>
      </c>
      <c r="D4198" s="14" t="s">
        <v>131</v>
      </c>
      <c r="E4198" s="15" t="s">
        <v>27</v>
      </c>
      <c r="F4198" s="16"/>
      <c r="G4198" s="17"/>
      <c r="H4198" s="17"/>
    </row>
    <row r="4199" spans="1:8" x14ac:dyDescent="0.25">
      <c r="A4199" s="14">
        <v>323100</v>
      </c>
      <c r="B4199" s="14" t="s">
        <v>19</v>
      </c>
      <c r="C4199" s="14" t="s">
        <v>3386</v>
      </c>
      <c r="D4199" s="14" t="s">
        <v>131</v>
      </c>
      <c r="E4199" s="15" t="s">
        <v>22</v>
      </c>
      <c r="F4199" s="16"/>
      <c r="G4199" s="17" t="s">
        <v>3365</v>
      </c>
      <c r="H4199" s="17">
        <v>322000</v>
      </c>
    </row>
    <row r="4200" spans="1:8" x14ac:dyDescent="0.25">
      <c r="A4200" s="14">
        <v>323200</v>
      </c>
      <c r="B4200" s="14" t="s">
        <v>19</v>
      </c>
      <c r="C4200" s="14" t="s">
        <v>3387</v>
      </c>
      <c r="D4200" s="14" t="s">
        <v>131</v>
      </c>
      <c r="E4200" s="15" t="s">
        <v>22</v>
      </c>
      <c r="F4200" s="16"/>
      <c r="G4200" s="17"/>
      <c r="H4200" s="17"/>
    </row>
    <row r="4201" spans="1:8" x14ac:dyDescent="0.25">
      <c r="A4201" s="14">
        <v>323300</v>
      </c>
      <c r="B4201" s="14" t="s">
        <v>19</v>
      </c>
      <c r="C4201" s="14" t="s">
        <v>3388</v>
      </c>
      <c r="D4201" s="14" t="s">
        <v>131</v>
      </c>
      <c r="E4201" s="15" t="s">
        <v>22</v>
      </c>
      <c r="F4201" s="16"/>
      <c r="G4201" s="17"/>
      <c r="H4201" s="17"/>
    </row>
    <row r="4202" spans="1:8" x14ac:dyDescent="0.25">
      <c r="A4202" s="14">
        <v>323350</v>
      </c>
      <c r="B4202" s="14" t="s">
        <v>19</v>
      </c>
      <c r="C4202" s="14" t="s">
        <v>3389</v>
      </c>
      <c r="D4202" s="14" t="s">
        <v>131</v>
      </c>
      <c r="E4202" s="15"/>
      <c r="F4202" s="16" t="s">
        <v>53</v>
      </c>
      <c r="G4202" s="17"/>
      <c r="H4202" s="17"/>
    </row>
    <row r="4203" spans="1:8" x14ac:dyDescent="0.25">
      <c r="A4203" s="14">
        <v>323500</v>
      </c>
      <c r="B4203" s="14" t="s">
        <v>19</v>
      </c>
      <c r="C4203" s="14" t="s">
        <v>3390</v>
      </c>
      <c r="D4203" s="14" t="s">
        <v>131</v>
      </c>
      <c r="E4203" s="15"/>
      <c r="F4203" s="16" t="s">
        <v>53</v>
      </c>
      <c r="G4203" s="17"/>
      <c r="H4203" s="17"/>
    </row>
    <row r="4204" spans="1:8" x14ac:dyDescent="0.25">
      <c r="A4204" s="14">
        <v>323600</v>
      </c>
      <c r="B4204" s="14" t="s">
        <v>19</v>
      </c>
      <c r="C4204" s="14" t="s">
        <v>3391</v>
      </c>
      <c r="D4204" s="14" t="s">
        <v>131</v>
      </c>
      <c r="E4204" s="15" t="s">
        <v>22</v>
      </c>
      <c r="F4204" s="16"/>
      <c r="G4204" s="17"/>
      <c r="H4204" s="17"/>
    </row>
    <row r="4205" spans="1:8" x14ac:dyDescent="0.25">
      <c r="A4205" s="14">
        <v>323700</v>
      </c>
      <c r="B4205" s="14" t="s">
        <v>19</v>
      </c>
      <c r="C4205" s="14" t="s">
        <v>3392</v>
      </c>
      <c r="D4205" s="14" t="s">
        <v>131</v>
      </c>
      <c r="E4205" s="15" t="s">
        <v>27</v>
      </c>
      <c r="F4205" s="16"/>
      <c r="G4205" s="17"/>
      <c r="H4205" s="17"/>
    </row>
    <row r="4206" spans="1:8" x14ac:dyDescent="0.25">
      <c r="A4206" s="14">
        <v>323800</v>
      </c>
      <c r="B4206" s="14" t="s">
        <v>19</v>
      </c>
      <c r="C4206" s="14" t="s">
        <v>3393</v>
      </c>
      <c r="D4206" s="14" t="s">
        <v>131</v>
      </c>
      <c r="E4206" s="15" t="s">
        <v>22</v>
      </c>
      <c r="F4206" s="16"/>
      <c r="G4206" s="17"/>
      <c r="H4206" s="17"/>
    </row>
    <row r="4207" spans="1:8" x14ac:dyDescent="0.25">
      <c r="A4207" s="14">
        <v>324000</v>
      </c>
      <c r="B4207" s="14" t="s">
        <v>19</v>
      </c>
      <c r="C4207" s="14" t="s">
        <v>3394</v>
      </c>
      <c r="D4207" s="14" t="s">
        <v>131</v>
      </c>
      <c r="E4207" s="15"/>
      <c r="F4207" s="16" t="s">
        <v>53</v>
      </c>
      <c r="G4207" s="17"/>
      <c r="H4207" s="17"/>
    </row>
    <row r="4208" spans="1:8" x14ac:dyDescent="0.25">
      <c r="A4208" s="14">
        <v>324100</v>
      </c>
      <c r="B4208" s="14" t="s">
        <v>19</v>
      </c>
      <c r="C4208" s="14" t="s">
        <v>3395</v>
      </c>
      <c r="D4208" s="14" t="s">
        <v>131</v>
      </c>
      <c r="E4208" s="15" t="s">
        <v>22</v>
      </c>
      <c r="F4208" s="16"/>
      <c r="G4208" s="17" t="s">
        <v>3365</v>
      </c>
      <c r="H4208" s="17">
        <v>322000</v>
      </c>
    </row>
    <row r="4209" spans="1:8" x14ac:dyDescent="0.25">
      <c r="A4209" s="14">
        <v>324300</v>
      </c>
      <c r="B4209" s="14" t="s">
        <v>19</v>
      </c>
      <c r="C4209" s="14" t="s">
        <v>3396</v>
      </c>
      <c r="D4209" s="14" t="s">
        <v>131</v>
      </c>
      <c r="E4209" s="15" t="s">
        <v>22</v>
      </c>
      <c r="F4209" s="16"/>
      <c r="G4209" s="17"/>
      <c r="H4209" s="17"/>
    </row>
    <row r="4210" spans="1:8" x14ac:dyDescent="0.25">
      <c r="A4210" s="14">
        <v>324400</v>
      </c>
      <c r="B4210" s="14" t="s">
        <v>19</v>
      </c>
      <c r="C4210" s="14" t="s">
        <v>3397</v>
      </c>
      <c r="D4210" s="14" t="s">
        <v>131</v>
      </c>
      <c r="E4210" s="15" t="s">
        <v>22</v>
      </c>
      <c r="F4210" s="16"/>
      <c r="G4210" s="17"/>
      <c r="H4210" s="17"/>
    </row>
    <row r="4211" spans="1:8" x14ac:dyDescent="0.25">
      <c r="A4211" s="14">
        <v>324500</v>
      </c>
      <c r="B4211" s="14" t="s">
        <v>19</v>
      </c>
      <c r="C4211" s="14" t="s">
        <v>3398</v>
      </c>
      <c r="D4211" s="14" t="s">
        <v>131</v>
      </c>
      <c r="E4211" s="15" t="s">
        <v>22</v>
      </c>
      <c r="F4211" s="16"/>
      <c r="G4211" s="17"/>
      <c r="H4211" s="17"/>
    </row>
    <row r="4212" spans="1:8" x14ac:dyDescent="0.25">
      <c r="A4212" s="14">
        <v>324600</v>
      </c>
      <c r="B4212" s="14" t="s">
        <v>19</v>
      </c>
      <c r="C4212" s="14" t="s">
        <v>3399</v>
      </c>
      <c r="D4212" s="14" t="s">
        <v>131</v>
      </c>
      <c r="E4212" s="15" t="s">
        <v>22</v>
      </c>
      <c r="F4212" s="16"/>
      <c r="G4212" s="17"/>
      <c r="H4212" s="17"/>
    </row>
    <row r="4213" spans="1:8" x14ac:dyDescent="0.25">
      <c r="A4213" s="14">
        <v>324700</v>
      </c>
      <c r="B4213" s="14" t="s">
        <v>19</v>
      </c>
      <c r="C4213" s="14" t="s">
        <v>3400</v>
      </c>
      <c r="D4213" s="14" t="s">
        <v>131</v>
      </c>
      <c r="E4213" s="15" t="s">
        <v>22</v>
      </c>
      <c r="F4213" s="16"/>
      <c r="G4213" s="17"/>
      <c r="H4213" s="17"/>
    </row>
    <row r="4214" spans="1:8" x14ac:dyDescent="0.25">
      <c r="A4214" s="14">
        <v>324800</v>
      </c>
      <c r="B4214" s="14" t="s">
        <v>19</v>
      </c>
      <c r="C4214" s="14" t="s">
        <v>3401</v>
      </c>
      <c r="D4214" s="14" t="s">
        <v>131</v>
      </c>
      <c r="E4214" s="15" t="s">
        <v>22</v>
      </c>
      <c r="F4214" s="16"/>
      <c r="G4214" s="17"/>
      <c r="H4214" s="17"/>
    </row>
    <row r="4215" spans="1:8" x14ac:dyDescent="0.25">
      <c r="A4215" s="14">
        <v>325000</v>
      </c>
      <c r="B4215" s="14" t="s">
        <v>19</v>
      </c>
      <c r="C4215" s="14" t="s">
        <v>3402</v>
      </c>
      <c r="D4215" s="14" t="s">
        <v>131</v>
      </c>
      <c r="E4215" s="15" t="s">
        <v>22</v>
      </c>
      <c r="F4215" s="16"/>
      <c r="G4215" s="17"/>
      <c r="H4215" s="17"/>
    </row>
    <row r="4216" spans="1:8" x14ac:dyDescent="0.25">
      <c r="A4216" s="14">
        <v>325100</v>
      </c>
      <c r="B4216" s="14" t="s">
        <v>19</v>
      </c>
      <c r="C4216" s="14" t="s">
        <v>3403</v>
      </c>
      <c r="D4216" s="14" t="s">
        <v>131</v>
      </c>
      <c r="E4216" s="15" t="s">
        <v>22</v>
      </c>
      <c r="F4216" s="16"/>
      <c r="G4216" s="17"/>
      <c r="H4216" s="17"/>
    </row>
    <row r="4217" spans="1:8" x14ac:dyDescent="0.25">
      <c r="A4217" s="30">
        <v>463843</v>
      </c>
      <c r="B4217" s="30" t="s">
        <v>4891</v>
      </c>
      <c r="C4217" s="30" t="s">
        <v>5734</v>
      </c>
      <c r="D4217" s="72"/>
      <c r="E4217" s="72"/>
      <c r="F4217" s="78"/>
      <c r="G4217" s="72"/>
      <c r="H4217" s="72"/>
    </row>
    <row r="4218" spans="1:8" x14ac:dyDescent="0.25">
      <c r="A4218" s="14">
        <v>325200</v>
      </c>
      <c r="B4218" s="14" t="s">
        <v>19</v>
      </c>
      <c r="C4218" s="14" t="s">
        <v>3404</v>
      </c>
      <c r="D4218" s="14" t="s">
        <v>46</v>
      </c>
      <c r="E4218" s="15" t="s">
        <v>22</v>
      </c>
      <c r="F4218" s="16"/>
      <c r="G4218" s="17"/>
      <c r="H4218" s="17"/>
    </row>
    <row r="4219" spans="1:8" x14ac:dyDescent="0.25">
      <c r="A4219" s="30">
        <v>463844</v>
      </c>
      <c r="B4219" s="30" t="s">
        <v>4891</v>
      </c>
      <c r="C4219" s="30" t="s">
        <v>5735</v>
      </c>
      <c r="D4219" s="72"/>
      <c r="E4219" s="72"/>
      <c r="F4219" s="78"/>
      <c r="G4219" s="72"/>
      <c r="H4219" s="72"/>
    </row>
    <row r="4220" spans="1:8" x14ac:dyDescent="0.25">
      <c r="A4220" s="14">
        <v>325500</v>
      </c>
      <c r="B4220" s="14" t="s">
        <v>19</v>
      </c>
      <c r="C4220" s="14" t="s">
        <v>3405</v>
      </c>
      <c r="D4220" s="14" t="s">
        <v>373</v>
      </c>
      <c r="E4220" s="15" t="s">
        <v>22</v>
      </c>
      <c r="F4220" s="16"/>
      <c r="G4220" s="17"/>
      <c r="H4220" s="17"/>
    </row>
    <row r="4221" spans="1:8" x14ac:dyDescent="0.25">
      <c r="A4221" s="14">
        <v>325600</v>
      </c>
      <c r="B4221" s="14" t="s">
        <v>19</v>
      </c>
      <c r="C4221" s="14" t="s">
        <v>3406</v>
      </c>
      <c r="D4221" s="14" t="s">
        <v>373</v>
      </c>
      <c r="E4221" s="15"/>
      <c r="F4221" s="16" t="s">
        <v>53</v>
      </c>
      <c r="G4221" s="17"/>
      <c r="H4221" s="17"/>
    </row>
    <row r="4222" spans="1:8" x14ac:dyDescent="0.25">
      <c r="A4222" s="14">
        <v>325700</v>
      </c>
      <c r="B4222" s="14" t="s">
        <v>19</v>
      </c>
      <c r="C4222" s="14" t="s">
        <v>3407</v>
      </c>
      <c r="D4222" s="14" t="s">
        <v>373</v>
      </c>
      <c r="E4222" s="15" t="s">
        <v>22</v>
      </c>
      <c r="F4222" s="16"/>
      <c r="G4222" s="17"/>
      <c r="H4222" s="17"/>
    </row>
    <row r="4223" spans="1:8" s="22" customFormat="1" x14ac:dyDescent="0.25">
      <c r="A4223" s="14">
        <v>325900</v>
      </c>
      <c r="B4223" s="14" t="s">
        <v>19</v>
      </c>
      <c r="C4223" s="14" t="s">
        <v>3408</v>
      </c>
      <c r="D4223" s="14" t="s">
        <v>373</v>
      </c>
      <c r="E4223" s="15" t="s">
        <v>22</v>
      </c>
      <c r="F4223" s="16"/>
      <c r="G4223" s="17"/>
      <c r="H4223" s="17"/>
    </row>
    <row r="4224" spans="1:8" x14ac:dyDescent="0.25">
      <c r="A4224" s="14">
        <v>325950</v>
      </c>
      <c r="B4224" s="14" t="s">
        <v>19</v>
      </c>
      <c r="C4224" s="14" t="s">
        <v>3409</v>
      </c>
      <c r="D4224" s="14" t="s">
        <v>373</v>
      </c>
      <c r="E4224" s="15" t="s">
        <v>22</v>
      </c>
      <c r="F4224" s="16"/>
      <c r="G4224" s="17"/>
      <c r="H4224" s="17"/>
    </row>
    <row r="4225" spans="1:8" x14ac:dyDescent="0.25">
      <c r="A4225" s="14">
        <v>326000</v>
      </c>
      <c r="B4225" s="14" t="s">
        <v>55</v>
      </c>
      <c r="C4225" s="14" t="s">
        <v>3410</v>
      </c>
      <c r="D4225" s="14" t="s">
        <v>373</v>
      </c>
      <c r="E4225" s="15" t="s">
        <v>22</v>
      </c>
      <c r="F4225" s="16"/>
      <c r="G4225" s="17" t="s">
        <v>3409</v>
      </c>
      <c r="H4225" s="17">
        <v>325950</v>
      </c>
    </row>
    <row r="4226" spans="1:8" x14ac:dyDescent="0.25">
      <c r="A4226" s="14">
        <v>326100</v>
      </c>
      <c r="B4226" s="14" t="s">
        <v>55</v>
      </c>
      <c r="C4226" s="14" t="s">
        <v>3411</v>
      </c>
      <c r="D4226" s="14" t="s">
        <v>373</v>
      </c>
      <c r="E4226" s="15"/>
      <c r="F4226" s="16" t="s">
        <v>53</v>
      </c>
      <c r="G4226" s="17" t="s">
        <v>3409</v>
      </c>
      <c r="H4226" s="17">
        <v>325950</v>
      </c>
    </row>
    <row r="4227" spans="1:8" x14ac:dyDescent="0.25">
      <c r="A4227" s="14">
        <v>326200</v>
      </c>
      <c r="B4227" s="14" t="s">
        <v>19</v>
      </c>
      <c r="C4227" s="14" t="s">
        <v>3412</v>
      </c>
      <c r="D4227" s="14" t="s">
        <v>373</v>
      </c>
      <c r="E4227" s="15" t="s">
        <v>22</v>
      </c>
      <c r="F4227" s="16"/>
      <c r="G4227" s="17"/>
      <c r="H4227" s="17"/>
    </row>
    <row r="4228" spans="1:8" x14ac:dyDescent="0.25">
      <c r="A4228" s="14">
        <v>326300</v>
      </c>
      <c r="B4228" s="14" t="s">
        <v>19</v>
      </c>
      <c r="C4228" s="14" t="s">
        <v>3413</v>
      </c>
      <c r="D4228" s="14" t="s">
        <v>373</v>
      </c>
      <c r="E4228" s="15" t="s">
        <v>27</v>
      </c>
      <c r="F4228" s="16"/>
      <c r="G4228" s="17"/>
      <c r="H4228" s="17"/>
    </row>
    <row r="4229" spans="1:8" x14ac:dyDescent="0.25">
      <c r="A4229" s="14">
        <v>326400</v>
      </c>
      <c r="B4229" s="14" t="s">
        <v>19</v>
      </c>
      <c r="C4229" s="14" t="s">
        <v>3414</v>
      </c>
      <c r="D4229" s="14" t="s">
        <v>373</v>
      </c>
      <c r="E4229" s="15" t="s">
        <v>22</v>
      </c>
      <c r="F4229" s="16"/>
      <c r="G4229" s="17"/>
      <c r="H4229" s="17"/>
    </row>
    <row r="4230" spans="1:8" x14ac:dyDescent="0.25">
      <c r="A4230" s="14">
        <v>326500</v>
      </c>
      <c r="B4230" s="14" t="s">
        <v>19</v>
      </c>
      <c r="C4230" s="14" t="s">
        <v>3415</v>
      </c>
      <c r="D4230" s="14" t="s">
        <v>373</v>
      </c>
      <c r="E4230" s="15" t="s">
        <v>22</v>
      </c>
      <c r="F4230" s="16"/>
      <c r="G4230" s="17"/>
      <c r="H4230" s="17"/>
    </row>
    <row r="4231" spans="1:8" x14ac:dyDescent="0.25">
      <c r="A4231" s="14">
        <v>326605</v>
      </c>
      <c r="B4231" s="14" t="s">
        <v>19</v>
      </c>
      <c r="C4231" s="14" t="s">
        <v>3416</v>
      </c>
      <c r="D4231" s="14" t="s">
        <v>373</v>
      </c>
      <c r="E4231" s="15" t="s">
        <v>22</v>
      </c>
      <c r="F4231" s="16"/>
      <c r="G4231" s="17"/>
      <c r="H4231" s="17"/>
    </row>
    <row r="4232" spans="1:8" x14ac:dyDescent="0.25">
      <c r="A4232" s="14">
        <v>326700</v>
      </c>
      <c r="B4232" s="14" t="s">
        <v>19</v>
      </c>
      <c r="C4232" s="14" t="s">
        <v>3417</v>
      </c>
      <c r="D4232" s="14" t="s">
        <v>373</v>
      </c>
      <c r="E4232" s="15" t="s">
        <v>22</v>
      </c>
      <c r="F4232" s="16"/>
      <c r="G4232" s="17"/>
      <c r="H4232" s="17"/>
    </row>
    <row r="4233" spans="1:8" x14ac:dyDescent="0.25">
      <c r="A4233" s="14">
        <v>326900</v>
      </c>
      <c r="B4233" s="14" t="s">
        <v>19</v>
      </c>
      <c r="C4233" s="14" t="s">
        <v>3418</v>
      </c>
      <c r="D4233" s="14" t="s">
        <v>373</v>
      </c>
      <c r="E4233" s="15" t="s">
        <v>22</v>
      </c>
      <c r="F4233" s="16"/>
      <c r="G4233" s="17"/>
      <c r="H4233" s="17"/>
    </row>
    <row r="4234" spans="1:8" x14ac:dyDescent="0.25">
      <c r="A4234" s="14">
        <v>327000</v>
      </c>
      <c r="B4234" s="14" t="s">
        <v>19</v>
      </c>
      <c r="C4234" s="14" t="s">
        <v>3419</v>
      </c>
      <c r="D4234" s="14" t="s">
        <v>373</v>
      </c>
      <c r="E4234" s="15"/>
      <c r="F4234" s="16" t="s">
        <v>53</v>
      </c>
      <c r="G4234" s="17"/>
      <c r="H4234" s="17"/>
    </row>
    <row r="4235" spans="1:8" x14ac:dyDescent="0.25">
      <c r="A4235" s="14">
        <v>327100</v>
      </c>
      <c r="B4235" s="14" t="s">
        <v>19</v>
      </c>
      <c r="C4235" s="14" t="s">
        <v>3420</v>
      </c>
      <c r="D4235" s="14" t="s">
        <v>373</v>
      </c>
      <c r="E4235" s="15"/>
      <c r="F4235" s="16" t="s">
        <v>53</v>
      </c>
      <c r="G4235" s="17"/>
      <c r="H4235" s="17"/>
    </row>
    <row r="4236" spans="1:8" x14ac:dyDescent="0.25">
      <c r="A4236" s="14">
        <v>327195</v>
      </c>
      <c r="B4236" s="14" t="s">
        <v>19</v>
      </c>
      <c r="C4236" s="14" t="s">
        <v>3421</v>
      </c>
      <c r="D4236" s="14" t="s">
        <v>373</v>
      </c>
      <c r="E4236" s="15" t="s">
        <v>22</v>
      </c>
      <c r="F4236" s="16"/>
      <c r="G4236" s="17"/>
      <c r="H4236" s="17"/>
    </row>
    <row r="4237" spans="1:8" x14ac:dyDescent="0.25">
      <c r="A4237" s="14">
        <v>327200</v>
      </c>
      <c r="B4237" s="14" t="s">
        <v>55</v>
      </c>
      <c r="C4237" s="14" t="s">
        <v>3422</v>
      </c>
      <c r="D4237" s="14" t="s">
        <v>373</v>
      </c>
      <c r="E4237" s="15" t="s">
        <v>22</v>
      </c>
      <c r="F4237" s="16"/>
      <c r="G4237" s="17" t="s">
        <v>3421</v>
      </c>
      <c r="H4237" s="17">
        <v>327195</v>
      </c>
    </row>
    <row r="4238" spans="1:8" x14ac:dyDescent="0.25">
      <c r="A4238" s="14">
        <v>327300</v>
      </c>
      <c r="B4238" s="14" t="s">
        <v>55</v>
      </c>
      <c r="C4238" s="14" t="s">
        <v>3423</v>
      </c>
      <c r="D4238" s="14" t="s">
        <v>373</v>
      </c>
      <c r="E4238" s="15" t="s">
        <v>22</v>
      </c>
      <c r="F4238" s="16"/>
      <c r="G4238" s="17" t="s">
        <v>3421</v>
      </c>
      <c r="H4238" s="17">
        <v>327195</v>
      </c>
    </row>
    <row r="4239" spans="1:8" x14ac:dyDescent="0.25">
      <c r="A4239" s="14">
        <v>327500</v>
      </c>
      <c r="B4239" s="14" t="s">
        <v>19</v>
      </c>
      <c r="C4239" s="14" t="s">
        <v>3424</v>
      </c>
      <c r="D4239" s="14" t="s">
        <v>373</v>
      </c>
      <c r="E4239" s="15"/>
      <c r="F4239" s="16" t="s">
        <v>53</v>
      </c>
      <c r="G4239" s="17"/>
      <c r="H4239" s="17"/>
    </row>
    <row r="4240" spans="1:8" x14ac:dyDescent="0.25">
      <c r="A4240" s="35">
        <v>464338</v>
      </c>
      <c r="B4240" s="35" t="s">
        <v>4891</v>
      </c>
      <c r="C4240" s="35" t="s">
        <v>373</v>
      </c>
      <c r="D4240" s="72"/>
      <c r="E4240" s="72"/>
      <c r="F4240" s="78"/>
      <c r="G4240" s="72"/>
      <c r="H4240" s="72"/>
    </row>
    <row r="4241" spans="1:8" x14ac:dyDescent="0.25">
      <c r="A4241" s="30">
        <v>463845</v>
      </c>
      <c r="B4241" s="30" t="s">
        <v>4891</v>
      </c>
      <c r="C4241" s="30" t="s">
        <v>5736</v>
      </c>
      <c r="D4241" s="72"/>
      <c r="E4241" s="72"/>
      <c r="F4241" s="78"/>
      <c r="G4241" s="72"/>
      <c r="H4241" s="72"/>
    </row>
    <row r="4242" spans="1:8" x14ac:dyDescent="0.25">
      <c r="A4242" s="14">
        <v>327650</v>
      </c>
      <c r="B4242" s="14" t="s">
        <v>19</v>
      </c>
      <c r="C4242" s="14" t="s">
        <v>3425</v>
      </c>
      <c r="D4242" s="14" t="s">
        <v>123</v>
      </c>
      <c r="E4242" s="15" t="s">
        <v>22</v>
      </c>
      <c r="F4242" s="16"/>
      <c r="G4242" s="17"/>
      <c r="H4242" s="17"/>
    </row>
    <row r="4243" spans="1:8" x14ac:dyDescent="0.25">
      <c r="A4243" s="14">
        <v>327700</v>
      </c>
      <c r="B4243" s="14" t="s">
        <v>55</v>
      </c>
      <c r="C4243" s="14" t="s">
        <v>3426</v>
      </c>
      <c r="D4243" s="14" t="s">
        <v>123</v>
      </c>
      <c r="E4243" s="15" t="s">
        <v>22</v>
      </c>
      <c r="F4243" s="16"/>
      <c r="G4243" s="17" t="s">
        <v>3425</v>
      </c>
      <c r="H4243" s="17">
        <v>327650</v>
      </c>
    </row>
    <row r="4244" spans="1:8" x14ac:dyDescent="0.25">
      <c r="A4244" s="14">
        <v>327750</v>
      </c>
      <c r="B4244" s="14" t="s">
        <v>55</v>
      </c>
      <c r="C4244" s="14" t="s">
        <v>3427</v>
      </c>
      <c r="D4244" s="14" t="s">
        <v>123</v>
      </c>
      <c r="E4244" s="15" t="s">
        <v>22</v>
      </c>
      <c r="F4244" s="16"/>
      <c r="G4244" s="17" t="s">
        <v>3425</v>
      </c>
      <c r="H4244" s="17">
        <v>327650</v>
      </c>
    </row>
    <row r="4245" spans="1:8" x14ac:dyDescent="0.25">
      <c r="A4245" s="14">
        <v>327800</v>
      </c>
      <c r="B4245" s="14" t="s">
        <v>55</v>
      </c>
      <c r="C4245" s="14" t="s">
        <v>3428</v>
      </c>
      <c r="D4245" s="14" t="s">
        <v>123</v>
      </c>
      <c r="E4245" s="15" t="s">
        <v>22</v>
      </c>
      <c r="F4245" s="16"/>
      <c r="G4245" s="17" t="s">
        <v>3425</v>
      </c>
      <c r="H4245" s="17">
        <v>327650</v>
      </c>
    </row>
    <row r="4246" spans="1:8" x14ac:dyDescent="0.25">
      <c r="A4246" s="30">
        <v>463846</v>
      </c>
      <c r="B4246" s="30" t="s">
        <v>4891</v>
      </c>
      <c r="C4246" s="30" t="s">
        <v>5737</v>
      </c>
      <c r="D4246" s="72"/>
      <c r="E4246" s="72"/>
      <c r="F4246" s="78"/>
      <c r="G4246" s="72"/>
      <c r="H4246" s="72"/>
    </row>
    <row r="4247" spans="1:8" s="22" customFormat="1" x14ac:dyDescent="0.25">
      <c r="A4247" s="14">
        <v>327900</v>
      </c>
      <c r="B4247" s="14" t="s">
        <v>19</v>
      </c>
      <c r="C4247" s="14" t="s">
        <v>3429</v>
      </c>
      <c r="D4247" s="14" t="s">
        <v>78</v>
      </c>
      <c r="E4247" s="15" t="s">
        <v>22</v>
      </c>
      <c r="F4247" s="16"/>
      <c r="G4247" s="17"/>
      <c r="H4247" s="17"/>
    </row>
    <row r="4248" spans="1:8" x14ac:dyDescent="0.25">
      <c r="A4248" s="14">
        <v>328000</v>
      </c>
      <c r="B4248" s="14" t="s">
        <v>19</v>
      </c>
      <c r="C4248" s="14" t="s">
        <v>3430</v>
      </c>
      <c r="D4248" s="14" t="s">
        <v>78</v>
      </c>
      <c r="E4248" s="15" t="s">
        <v>22</v>
      </c>
      <c r="F4248" s="16"/>
      <c r="G4248" s="17"/>
      <c r="H4248" s="17"/>
    </row>
    <row r="4249" spans="1:8" x14ac:dyDescent="0.25">
      <c r="A4249" s="14">
        <v>328100</v>
      </c>
      <c r="B4249" s="14" t="s">
        <v>19</v>
      </c>
      <c r="C4249" s="14" t="s">
        <v>3431</v>
      </c>
      <c r="D4249" s="14" t="s">
        <v>78</v>
      </c>
      <c r="E4249" s="15" t="s">
        <v>22</v>
      </c>
      <c r="F4249" s="16"/>
      <c r="G4249" s="17"/>
      <c r="H4249" s="17"/>
    </row>
    <row r="4250" spans="1:8" x14ac:dyDescent="0.25">
      <c r="A4250" s="30">
        <v>463847</v>
      </c>
      <c r="B4250" s="30" t="s">
        <v>4891</v>
      </c>
      <c r="C4250" s="30" t="s">
        <v>5738</v>
      </c>
      <c r="D4250" s="72"/>
      <c r="E4250" s="72"/>
      <c r="F4250" s="78"/>
      <c r="G4250" s="72"/>
      <c r="H4250" s="72"/>
    </row>
    <row r="4251" spans="1:8" x14ac:dyDescent="0.25">
      <c r="A4251" s="14">
        <v>328300</v>
      </c>
      <c r="B4251" s="14" t="s">
        <v>19</v>
      </c>
      <c r="C4251" s="14" t="s">
        <v>3432</v>
      </c>
      <c r="D4251" s="14" t="s">
        <v>131</v>
      </c>
      <c r="E4251" s="15" t="s">
        <v>24</v>
      </c>
      <c r="F4251" s="16"/>
      <c r="G4251" s="17"/>
      <c r="H4251" s="17"/>
    </row>
    <row r="4252" spans="1:8" x14ac:dyDescent="0.25">
      <c r="A4252" s="14">
        <v>328400</v>
      </c>
      <c r="B4252" s="14" t="s">
        <v>19</v>
      </c>
      <c r="C4252" s="14" t="s">
        <v>3433</v>
      </c>
      <c r="D4252" s="14" t="s">
        <v>131</v>
      </c>
      <c r="E4252" s="15" t="s">
        <v>22</v>
      </c>
      <c r="F4252" s="16"/>
      <c r="G4252" s="17"/>
      <c r="H4252" s="17"/>
    </row>
    <row r="4253" spans="1:8" x14ac:dyDescent="0.25">
      <c r="A4253" s="14">
        <v>328500</v>
      </c>
      <c r="B4253" s="14" t="s">
        <v>19</v>
      </c>
      <c r="C4253" s="14" t="s">
        <v>3434</v>
      </c>
      <c r="D4253" s="14" t="s">
        <v>131</v>
      </c>
      <c r="E4253" s="15" t="s">
        <v>27</v>
      </c>
      <c r="F4253" s="16"/>
      <c r="G4253" s="17"/>
      <c r="H4253" s="17"/>
    </row>
    <row r="4254" spans="1:8" x14ac:dyDescent="0.25">
      <c r="A4254" s="14">
        <v>328600</v>
      </c>
      <c r="B4254" s="14" t="s">
        <v>19</v>
      </c>
      <c r="C4254" s="14" t="s">
        <v>3435</v>
      </c>
      <c r="D4254" s="14" t="s">
        <v>131</v>
      </c>
      <c r="E4254" s="15" t="s">
        <v>27</v>
      </c>
      <c r="F4254" s="16"/>
      <c r="G4254" s="17"/>
      <c r="H4254" s="17"/>
    </row>
    <row r="4255" spans="1:8" x14ac:dyDescent="0.25">
      <c r="A4255" s="14">
        <v>329040</v>
      </c>
      <c r="B4255" s="14" t="s">
        <v>19</v>
      </c>
      <c r="C4255" s="14" t="s">
        <v>3436</v>
      </c>
      <c r="D4255" s="14" t="s">
        <v>131</v>
      </c>
      <c r="E4255" s="15" t="s">
        <v>27</v>
      </c>
      <c r="F4255" s="16"/>
      <c r="G4255" s="17"/>
      <c r="H4255" s="17"/>
    </row>
    <row r="4256" spans="1:8" x14ac:dyDescent="0.25">
      <c r="A4256" s="14">
        <v>329050</v>
      </c>
      <c r="B4256" s="14" t="s">
        <v>55</v>
      </c>
      <c r="C4256" s="14" t="s">
        <v>3437</v>
      </c>
      <c r="D4256" s="14" t="s">
        <v>131</v>
      </c>
      <c r="E4256" s="15" t="s">
        <v>24</v>
      </c>
      <c r="F4256" s="16"/>
      <c r="G4256" s="17" t="s">
        <v>3436</v>
      </c>
      <c r="H4256" s="17">
        <v>329040</v>
      </c>
    </row>
    <row r="4257" spans="1:8" x14ac:dyDescent="0.25">
      <c r="A4257" s="14">
        <v>329100</v>
      </c>
      <c r="B4257" s="14" t="s">
        <v>55</v>
      </c>
      <c r="C4257" s="14" t="s">
        <v>3438</v>
      </c>
      <c r="D4257" s="14" t="s">
        <v>131</v>
      </c>
      <c r="E4257" s="15" t="s">
        <v>27</v>
      </c>
      <c r="F4257" s="16"/>
      <c r="G4257" s="17" t="s">
        <v>3436</v>
      </c>
      <c r="H4257" s="17">
        <v>329040</v>
      </c>
    </row>
    <row r="4258" spans="1:8" x14ac:dyDescent="0.25">
      <c r="A4258" s="14">
        <v>329200</v>
      </c>
      <c r="B4258" s="14" t="s">
        <v>19</v>
      </c>
      <c r="C4258" s="14" t="s">
        <v>3439</v>
      </c>
      <c r="D4258" s="14" t="s">
        <v>131</v>
      </c>
      <c r="E4258" s="15" t="s">
        <v>27</v>
      </c>
      <c r="F4258" s="16"/>
      <c r="G4258" s="17"/>
      <c r="H4258" s="17"/>
    </row>
    <row r="4259" spans="1:8" x14ac:dyDescent="0.25">
      <c r="A4259" s="14">
        <v>329400</v>
      </c>
      <c r="B4259" s="14" t="s">
        <v>19</v>
      </c>
      <c r="C4259" s="14" t="s">
        <v>3440</v>
      </c>
      <c r="D4259" s="14" t="s">
        <v>131</v>
      </c>
      <c r="E4259" s="15" t="s">
        <v>27</v>
      </c>
      <c r="F4259" s="16"/>
      <c r="G4259" s="17"/>
      <c r="H4259" s="17"/>
    </row>
    <row r="4260" spans="1:8" x14ac:dyDescent="0.25">
      <c r="A4260" s="14">
        <v>329450</v>
      </c>
      <c r="B4260" s="14" t="s">
        <v>19</v>
      </c>
      <c r="C4260" s="14" t="s">
        <v>3441</v>
      </c>
      <c r="D4260" s="14" t="s">
        <v>131</v>
      </c>
      <c r="E4260" s="15" t="s">
        <v>24</v>
      </c>
      <c r="F4260" s="16"/>
      <c r="G4260" s="17"/>
      <c r="H4260" s="17"/>
    </row>
    <row r="4261" spans="1:8" x14ac:dyDescent="0.25">
      <c r="A4261" s="14">
        <v>329500</v>
      </c>
      <c r="B4261" s="14" t="s">
        <v>19</v>
      </c>
      <c r="C4261" s="14" t="s">
        <v>3442</v>
      </c>
      <c r="D4261" s="14" t="s">
        <v>131</v>
      </c>
      <c r="E4261" s="15" t="s">
        <v>22</v>
      </c>
      <c r="F4261" s="16"/>
      <c r="G4261" s="17"/>
      <c r="H4261" s="17"/>
    </row>
    <row r="4262" spans="1:8" x14ac:dyDescent="0.25">
      <c r="A4262" s="14">
        <v>329600</v>
      </c>
      <c r="B4262" s="14" t="s">
        <v>19</v>
      </c>
      <c r="C4262" s="14" t="s">
        <v>3443</v>
      </c>
      <c r="D4262" s="14" t="s">
        <v>131</v>
      </c>
      <c r="E4262" s="15" t="s">
        <v>22</v>
      </c>
      <c r="F4262" s="16"/>
      <c r="G4262" s="17"/>
      <c r="H4262" s="17"/>
    </row>
    <row r="4263" spans="1:8" x14ac:dyDescent="0.25">
      <c r="A4263" s="14">
        <v>329700</v>
      </c>
      <c r="B4263" s="14" t="s">
        <v>55</v>
      </c>
      <c r="C4263" s="14" t="s">
        <v>3444</v>
      </c>
      <c r="D4263" s="14" t="s">
        <v>131</v>
      </c>
      <c r="E4263" s="15" t="s">
        <v>22</v>
      </c>
      <c r="F4263" s="16"/>
      <c r="G4263" s="17" t="s">
        <v>3443</v>
      </c>
      <c r="H4263" s="17">
        <v>329600</v>
      </c>
    </row>
    <row r="4264" spans="1:8" x14ac:dyDescent="0.25">
      <c r="A4264" s="14">
        <v>329900</v>
      </c>
      <c r="B4264" s="14" t="s">
        <v>55</v>
      </c>
      <c r="C4264" s="14" t="s">
        <v>3445</v>
      </c>
      <c r="D4264" s="14" t="s">
        <v>131</v>
      </c>
      <c r="E4264" s="15" t="s">
        <v>22</v>
      </c>
      <c r="F4264" s="16"/>
      <c r="G4264" s="17" t="s">
        <v>3443</v>
      </c>
      <c r="H4264" s="17">
        <v>329600</v>
      </c>
    </row>
    <row r="4265" spans="1:8" x14ac:dyDescent="0.25">
      <c r="A4265" s="14">
        <v>330000</v>
      </c>
      <c r="B4265" s="14" t="s">
        <v>19</v>
      </c>
      <c r="C4265" s="14" t="s">
        <v>3446</v>
      </c>
      <c r="D4265" s="14" t="s">
        <v>131</v>
      </c>
      <c r="E4265" s="15" t="s">
        <v>24</v>
      </c>
      <c r="F4265" s="16"/>
      <c r="G4265" s="17"/>
      <c r="H4265" s="17"/>
    </row>
    <row r="4266" spans="1:8" x14ac:dyDescent="0.25">
      <c r="A4266" s="14">
        <v>330200</v>
      </c>
      <c r="B4266" s="14" t="s">
        <v>19</v>
      </c>
      <c r="C4266" s="14" t="s">
        <v>3447</v>
      </c>
      <c r="D4266" s="14" t="s">
        <v>131</v>
      </c>
      <c r="E4266" s="15" t="s">
        <v>27</v>
      </c>
      <c r="F4266" s="16"/>
      <c r="G4266" s="17"/>
      <c r="H4266" s="17"/>
    </row>
    <row r="4267" spans="1:8" x14ac:dyDescent="0.25">
      <c r="A4267" s="14">
        <v>330300</v>
      </c>
      <c r="B4267" s="14" t="s">
        <v>19</v>
      </c>
      <c r="C4267" s="14" t="s">
        <v>3448</v>
      </c>
      <c r="D4267" s="14" t="s">
        <v>131</v>
      </c>
      <c r="E4267" s="15" t="s">
        <v>22</v>
      </c>
      <c r="F4267" s="16"/>
      <c r="G4267" s="17"/>
      <c r="H4267" s="17"/>
    </row>
    <row r="4268" spans="1:8" x14ac:dyDescent="0.25">
      <c r="A4268" s="14">
        <v>330330</v>
      </c>
      <c r="B4268" s="14" t="s">
        <v>19</v>
      </c>
      <c r="C4268" s="14" t="s">
        <v>3449</v>
      </c>
      <c r="D4268" s="14" t="s">
        <v>131</v>
      </c>
      <c r="E4268" s="15" t="s">
        <v>24</v>
      </c>
      <c r="F4268" s="16"/>
      <c r="G4268" s="17"/>
      <c r="H4268" s="17"/>
    </row>
    <row r="4269" spans="1:8" x14ac:dyDescent="0.25">
      <c r="A4269" s="30">
        <v>463848</v>
      </c>
      <c r="B4269" s="30" t="s">
        <v>4891</v>
      </c>
      <c r="C4269" s="30" t="s">
        <v>5739</v>
      </c>
      <c r="D4269" s="72"/>
      <c r="E4269" s="72"/>
      <c r="F4269" s="78"/>
      <c r="G4269" s="72"/>
      <c r="H4269" s="72"/>
    </row>
    <row r="4270" spans="1:8" x14ac:dyDescent="0.25">
      <c r="A4270" s="30">
        <v>463849</v>
      </c>
      <c r="B4270" s="30" t="s">
        <v>4891</v>
      </c>
      <c r="C4270" s="30" t="s">
        <v>5740</v>
      </c>
      <c r="D4270" s="72"/>
      <c r="E4270" s="72"/>
      <c r="F4270" s="78"/>
      <c r="G4270" s="72"/>
      <c r="H4270" s="72"/>
    </row>
    <row r="4271" spans="1:8" x14ac:dyDescent="0.25">
      <c r="A4271" s="14">
        <v>330350</v>
      </c>
      <c r="B4271" s="14" t="s">
        <v>19</v>
      </c>
      <c r="C4271" s="14" t="s">
        <v>3450</v>
      </c>
      <c r="D4271" s="14" t="s">
        <v>450</v>
      </c>
      <c r="E4271" s="15" t="s">
        <v>27</v>
      </c>
      <c r="F4271" s="16"/>
      <c r="G4271" s="17"/>
      <c r="H4271" s="17"/>
    </row>
    <row r="4272" spans="1:8" x14ac:dyDescent="0.25">
      <c r="A4272" s="14">
        <v>330360</v>
      </c>
      <c r="B4272" s="14" t="s">
        <v>19</v>
      </c>
      <c r="C4272" s="14" t="s">
        <v>3451</v>
      </c>
      <c r="D4272" s="14" t="s">
        <v>450</v>
      </c>
      <c r="E4272" s="15" t="s">
        <v>22</v>
      </c>
      <c r="F4272" s="16"/>
      <c r="G4272" s="17"/>
      <c r="H4272" s="17"/>
    </row>
    <row r="4273" spans="1:8" x14ac:dyDescent="0.25">
      <c r="A4273" s="30">
        <v>463850</v>
      </c>
      <c r="B4273" s="30" t="s">
        <v>4891</v>
      </c>
      <c r="C4273" s="30" t="s">
        <v>5741</v>
      </c>
      <c r="D4273" s="72"/>
      <c r="E4273" s="72"/>
      <c r="F4273" s="78"/>
      <c r="G4273" s="72"/>
      <c r="H4273" s="72"/>
    </row>
    <row r="4274" spans="1:8" x14ac:dyDescent="0.25">
      <c r="A4274" s="14">
        <v>330400</v>
      </c>
      <c r="B4274" s="14" t="s">
        <v>19</v>
      </c>
      <c r="C4274" s="14" t="s">
        <v>3452</v>
      </c>
      <c r="D4274" s="14" t="s">
        <v>44</v>
      </c>
      <c r="E4274" s="15" t="s">
        <v>22</v>
      </c>
      <c r="F4274" s="16"/>
      <c r="G4274" s="17"/>
      <c r="H4274" s="17"/>
    </row>
    <row r="4275" spans="1:8" x14ac:dyDescent="0.25">
      <c r="A4275" s="30">
        <v>463851</v>
      </c>
      <c r="B4275" s="30" t="s">
        <v>4891</v>
      </c>
      <c r="C4275" s="30" t="s">
        <v>5742</v>
      </c>
      <c r="D4275" s="72"/>
      <c r="E4275" s="72"/>
      <c r="F4275" s="78"/>
      <c r="G4275" s="72"/>
      <c r="H4275" s="72"/>
    </row>
    <row r="4276" spans="1:8" x14ac:dyDescent="0.25">
      <c r="A4276" s="14">
        <v>330450</v>
      </c>
      <c r="B4276" s="14" t="s">
        <v>19</v>
      </c>
      <c r="C4276" s="14" t="s">
        <v>3453</v>
      </c>
      <c r="D4276" s="14" t="s">
        <v>76</v>
      </c>
      <c r="E4276" s="15" t="s">
        <v>27</v>
      </c>
      <c r="F4276" s="16"/>
      <c r="G4276" s="17"/>
      <c r="H4276" s="17"/>
    </row>
    <row r="4277" spans="1:8" x14ac:dyDescent="0.25">
      <c r="A4277" s="30">
        <v>463852</v>
      </c>
      <c r="B4277" s="30" t="s">
        <v>4891</v>
      </c>
      <c r="C4277" s="30" t="s">
        <v>5743</v>
      </c>
      <c r="D4277" s="72"/>
      <c r="E4277" s="72"/>
      <c r="F4277" s="78"/>
      <c r="G4277" s="72"/>
      <c r="H4277" s="72"/>
    </row>
    <row r="4278" spans="1:8" x14ac:dyDescent="0.25">
      <c r="A4278" s="14">
        <v>330500</v>
      </c>
      <c r="B4278" s="14" t="s">
        <v>19</v>
      </c>
      <c r="C4278" s="14" t="s">
        <v>3454</v>
      </c>
      <c r="D4278" s="14" t="s">
        <v>137</v>
      </c>
      <c r="E4278" s="15" t="s">
        <v>22</v>
      </c>
      <c r="F4278" s="16"/>
      <c r="G4278" s="17"/>
      <c r="H4278" s="17"/>
    </row>
    <row r="4279" spans="1:8" x14ac:dyDescent="0.25">
      <c r="A4279" s="30">
        <v>463853</v>
      </c>
      <c r="B4279" s="30" t="s">
        <v>4891</v>
      </c>
      <c r="C4279" s="30" t="s">
        <v>5744</v>
      </c>
      <c r="D4279" s="72"/>
      <c r="E4279" s="72"/>
      <c r="F4279" s="78"/>
      <c r="G4279" s="72"/>
      <c r="H4279" s="72"/>
    </row>
    <row r="4280" spans="1:8" x14ac:dyDescent="0.25">
      <c r="A4280" s="14">
        <v>330600</v>
      </c>
      <c r="B4280" s="14" t="s">
        <v>19</v>
      </c>
      <c r="C4280" s="14" t="s">
        <v>3455</v>
      </c>
      <c r="D4280" s="14" t="s">
        <v>21</v>
      </c>
      <c r="E4280" s="15" t="s">
        <v>27</v>
      </c>
      <c r="F4280" s="16"/>
      <c r="G4280" s="17"/>
      <c r="H4280" s="17"/>
    </row>
    <row r="4281" spans="1:8" x14ac:dyDescent="0.25">
      <c r="A4281" s="30">
        <v>463854</v>
      </c>
      <c r="B4281" s="30" t="s">
        <v>4891</v>
      </c>
      <c r="C4281" s="30" t="s">
        <v>5745</v>
      </c>
      <c r="D4281" s="72"/>
      <c r="E4281" s="72"/>
      <c r="F4281" s="78"/>
      <c r="G4281" s="72"/>
      <c r="H4281" s="72"/>
    </row>
    <row r="4282" spans="1:8" x14ac:dyDescent="0.25">
      <c r="A4282" s="35">
        <v>464339</v>
      </c>
      <c r="B4282" s="35" t="s">
        <v>4891</v>
      </c>
      <c r="C4282" s="35" t="s">
        <v>105</v>
      </c>
      <c r="D4282" s="72"/>
      <c r="E4282" s="72"/>
      <c r="F4282" s="78"/>
      <c r="G4282" s="72"/>
      <c r="H4282" s="72"/>
    </row>
    <row r="4283" spans="1:8" x14ac:dyDescent="0.25">
      <c r="A4283" s="30">
        <v>463855</v>
      </c>
      <c r="B4283" s="30" t="s">
        <v>4891</v>
      </c>
      <c r="C4283" s="30" t="s">
        <v>5746</v>
      </c>
      <c r="D4283" s="72"/>
      <c r="E4283" s="72"/>
      <c r="F4283" s="78"/>
      <c r="G4283" s="72"/>
      <c r="H4283" s="72"/>
    </row>
    <row r="4284" spans="1:8" x14ac:dyDescent="0.25">
      <c r="A4284" s="14">
        <v>330800</v>
      </c>
      <c r="B4284" s="14" t="s">
        <v>19</v>
      </c>
      <c r="C4284" s="14" t="s">
        <v>3456</v>
      </c>
      <c r="D4284" s="14" t="s">
        <v>3457</v>
      </c>
      <c r="E4284" s="15" t="s">
        <v>22</v>
      </c>
      <c r="F4284" s="16"/>
      <c r="G4284" s="17"/>
      <c r="H4284" s="17"/>
    </row>
    <row r="4285" spans="1:8" x14ac:dyDescent="0.25">
      <c r="A4285" s="35">
        <v>464340</v>
      </c>
      <c r="B4285" s="35" t="s">
        <v>4891</v>
      </c>
      <c r="C4285" s="35" t="s">
        <v>6015</v>
      </c>
      <c r="D4285" s="72"/>
      <c r="E4285" s="72"/>
      <c r="F4285" s="78"/>
      <c r="G4285" s="72"/>
      <c r="H4285" s="72"/>
    </row>
    <row r="4286" spans="1:8" x14ac:dyDescent="0.25">
      <c r="A4286" s="30">
        <v>463856</v>
      </c>
      <c r="B4286" s="30" t="s">
        <v>4891</v>
      </c>
      <c r="C4286" s="30" t="s">
        <v>5747</v>
      </c>
      <c r="D4286" s="72"/>
      <c r="E4286" s="72"/>
      <c r="F4286" s="78"/>
      <c r="G4286" s="72"/>
      <c r="H4286" s="72"/>
    </row>
    <row r="4287" spans="1:8" x14ac:dyDescent="0.25">
      <c r="A4287" s="14">
        <v>330900</v>
      </c>
      <c r="B4287" s="14" t="s">
        <v>19</v>
      </c>
      <c r="C4287" s="14" t="s">
        <v>3458</v>
      </c>
      <c r="D4287" s="14" t="s">
        <v>105</v>
      </c>
      <c r="E4287" s="15" t="s">
        <v>22</v>
      </c>
      <c r="F4287" s="16"/>
      <c r="G4287" s="17"/>
      <c r="H4287" s="17"/>
    </row>
    <row r="4288" spans="1:8" x14ac:dyDescent="0.25">
      <c r="A4288" s="14">
        <v>330960</v>
      </c>
      <c r="B4288" s="14" t="s">
        <v>19</v>
      </c>
      <c r="C4288" s="14" t="s">
        <v>3459</v>
      </c>
      <c r="D4288" s="14" t="s">
        <v>105</v>
      </c>
      <c r="E4288" s="15" t="s">
        <v>27</v>
      </c>
      <c r="F4288" s="16"/>
      <c r="G4288" s="17"/>
      <c r="H4288" s="17"/>
    </row>
    <row r="4289" spans="1:8" x14ac:dyDescent="0.25">
      <c r="A4289" s="30">
        <v>463857</v>
      </c>
      <c r="B4289" s="30" t="s">
        <v>4891</v>
      </c>
      <c r="C4289" s="30" t="s">
        <v>5748</v>
      </c>
      <c r="D4289" s="72"/>
      <c r="E4289" s="72"/>
      <c r="F4289" s="78"/>
      <c r="G4289" s="72"/>
      <c r="H4289" s="72"/>
    </row>
    <row r="4290" spans="1:8" x14ac:dyDescent="0.25">
      <c r="A4290" s="14">
        <v>330980</v>
      </c>
      <c r="B4290" s="14" t="s">
        <v>19</v>
      </c>
      <c r="C4290" s="14" t="s">
        <v>3460</v>
      </c>
      <c r="D4290" s="14" t="s">
        <v>2359</v>
      </c>
      <c r="E4290" s="15" t="s">
        <v>24</v>
      </c>
      <c r="F4290" s="16"/>
      <c r="G4290" s="17"/>
      <c r="H4290" s="17"/>
    </row>
    <row r="4291" spans="1:8" x14ac:dyDescent="0.25">
      <c r="A4291" s="30">
        <v>463858</v>
      </c>
      <c r="B4291" s="30" t="s">
        <v>4891</v>
      </c>
      <c r="C4291" s="30" t="s">
        <v>5749</v>
      </c>
      <c r="D4291" s="72"/>
      <c r="E4291" s="72"/>
      <c r="F4291" s="78"/>
      <c r="G4291" s="72"/>
      <c r="H4291" s="72"/>
    </row>
    <row r="4292" spans="1:8" x14ac:dyDescent="0.25">
      <c r="A4292" s="14">
        <v>331000</v>
      </c>
      <c r="B4292" s="14" t="s">
        <v>19</v>
      </c>
      <c r="C4292" s="14" t="s">
        <v>3461</v>
      </c>
      <c r="D4292" s="14" t="s">
        <v>120</v>
      </c>
      <c r="E4292" s="15" t="s">
        <v>22</v>
      </c>
      <c r="F4292" s="16"/>
      <c r="G4292" s="17"/>
      <c r="H4292" s="17"/>
    </row>
    <row r="4293" spans="1:8" x14ac:dyDescent="0.25">
      <c r="A4293" s="30">
        <v>463859</v>
      </c>
      <c r="B4293" s="30" t="s">
        <v>4891</v>
      </c>
      <c r="C4293" s="30" t="s">
        <v>5750</v>
      </c>
      <c r="D4293" s="72"/>
      <c r="E4293" s="72"/>
      <c r="F4293" s="78"/>
      <c r="G4293" s="72"/>
      <c r="H4293" s="72"/>
    </row>
    <row r="4294" spans="1:8" x14ac:dyDescent="0.25">
      <c r="A4294" s="14">
        <v>331100</v>
      </c>
      <c r="B4294" s="14" t="s">
        <v>19</v>
      </c>
      <c r="C4294" s="14" t="s">
        <v>3462</v>
      </c>
      <c r="D4294" s="14" t="s">
        <v>76</v>
      </c>
      <c r="E4294" s="15" t="s">
        <v>22</v>
      </c>
      <c r="F4294" s="16"/>
      <c r="G4294" s="17"/>
      <c r="H4294" s="17"/>
    </row>
    <row r="4295" spans="1:8" x14ac:dyDescent="0.25">
      <c r="A4295" s="30">
        <v>463860</v>
      </c>
      <c r="B4295" s="30" t="s">
        <v>4891</v>
      </c>
      <c r="C4295" s="30" t="s">
        <v>5751</v>
      </c>
      <c r="D4295" s="72"/>
      <c r="E4295" s="72"/>
      <c r="F4295" s="78"/>
      <c r="G4295" s="72"/>
      <c r="H4295" s="72"/>
    </row>
    <row r="4296" spans="1:8" x14ac:dyDescent="0.25">
      <c r="A4296" s="14">
        <v>331160</v>
      </c>
      <c r="B4296" s="14" t="s">
        <v>19</v>
      </c>
      <c r="C4296" s="14" t="s">
        <v>3463</v>
      </c>
      <c r="D4296" s="14" t="s">
        <v>29</v>
      </c>
      <c r="E4296" s="15" t="s">
        <v>27</v>
      </c>
      <c r="F4296" s="16"/>
      <c r="G4296" s="17"/>
      <c r="H4296" s="17"/>
    </row>
    <row r="4297" spans="1:8" x14ac:dyDescent="0.25">
      <c r="A4297" s="30">
        <v>463861</v>
      </c>
      <c r="B4297" s="30" t="s">
        <v>4891</v>
      </c>
      <c r="C4297" s="30" t="s">
        <v>5752</v>
      </c>
      <c r="D4297" s="72"/>
      <c r="E4297" s="72"/>
      <c r="F4297" s="78"/>
      <c r="G4297" s="72"/>
      <c r="H4297" s="72"/>
    </row>
    <row r="4298" spans="1:8" x14ac:dyDescent="0.25">
      <c r="A4298" s="14">
        <v>331200</v>
      </c>
      <c r="B4298" s="14" t="s">
        <v>19</v>
      </c>
      <c r="C4298" s="14" t="s">
        <v>3464</v>
      </c>
      <c r="D4298" s="14" t="s">
        <v>46</v>
      </c>
      <c r="E4298" s="15" t="s">
        <v>22</v>
      </c>
      <c r="F4298" s="16"/>
      <c r="G4298" s="17"/>
      <c r="H4298" s="17"/>
    </row>
    <row r="4299" spans="1:8" x14ac:dyDescent="0.25">
      <c r="A4299" s="14">
        <v>331300</v>
      </c>
      <c r="B4299" s="14" t="s">
        <v>19</v>
      </c>
      <c r="C4299" s="14" t="s">
        <v>3465</v>
      </c>
      <c r="D4299" s="14" t="s">
        <v>46</v>
      </c>
      <c r="E4299" s="15" t="s">
        <v>22</v>
      </c>
      <c r="F4299" s="16"/>
      <c r="G4299" s="17"/>
      <c r="H4299" s="17"/>
    </row>
    <row r="4300" spans="1:8" x14ac:dyDescent="0.25">
      <c r="A4300" s="30">
        <v>463862</v>
      </c>
      <c r="B4300" s="30" t="s">
        <v>4891</v>
      </c>
      <c r="C4300" s="30" t="s">
        <v>5753</v>
      </c>
      <c r="D4300" s="72"/>
      <c r="E4300" s="72"/>
      <c r="F4300" s="78"/>
      <c r="G4300" s="72"/>
      <c r="H4300" s="72"/>
    </row>
    <row r="4301" spans="1:8" x14ac:dyDescent="0.25">
      <c r="A4301" s="14">
        <v>331500</v>
      </c>
      <c r="B4301" s="14" t="s">
        <v>19</v>
      </c>
      <c r="C4301" s="14" t="s">
        <v>3466</v>
      </c>
      <c r="D4301" s="14" t="s">
        <v>368</v>
      </c>
      <c r="E4301" s="15" t="s">
        <v>22</v>
      </c>
      <c r="F4301" s="16"/>
      <c r="G4301" s="17"/>
      <c r="H4301" s="17"/>
    </row>
    <row r="4302" spans="1:8" x14ac:dyDescent="0.25">
      <c r="A4302" s="14">
        <v>331600</v>
      </c>
      <c r="B4302" s="14" t="s">
        <v>19</v>
      </c>
      <c r="C4302" s="14" t="s">
        <v>3467</v>
      </c>
      <c r="D4302" s="14" t="s">
        <v>368</v>
      </c>
      <c r="E4302" s="15" t="s">
        <v>22</v>
      </c>
      <c r="F4302" s="16"/>
      <c r="G4302" s="17" t="s">
        <v>3468</v>
      </c>
      <c r="H4302" s="17">
        <v>332200</v>
      </c>
    </row>
    <row r="4303" spans="1:8" x14ac:dyDescent="0.25">
      <c r="A4303" s="14">
        <v>331800</v>
      </c>
      <c r="B4303" s="14" t="s">
        <v>19</v>
      </c>
      <c r="C4303" s="14" t="s">
        <v>3469</v>
      </c>
      <c r="D4303" s="14" t="s">
        <v>368</v>
      </c>
      <c r="E4303" s="15" t="s">
        <v>22</v>
      </c>
      <c r="F4303" s="16"/>
      <c r="G4303" s="17" t="s">
        <v>3470</v>
      </c>
      <c r="H4303" s="17">
        <v>332990</v>
      </c>
    </row>
    <row r="4304" spans="1:8" x14ac:dyDescent="0.25">
      <c r="A4304" s="14">
        <v>332200</v>
      </c>
      <c r="B4304" s="14" t="s">
        <v>63</v>
      </c>
      <c r="C4304" s="14" t="s">
        <v>3468</v>
      </c>
      <c r="D4304" s="14" t="s">
        <v>368</v>
      </c>
      <c r="E4304" s="15" t="s">
        <v>22</v>
      </c>
      <c r="F4304" s="16"/>
      <c r="G4304" s="17"/>
      <c r="H4304" s="17"/>
    </row>
    <row r="4305" spans="1:8" x14ac:dyDescent="0.25">
      <c r="A4305" s="14">
        <v>332350</v>
      </c>
      <c r="B4305" s="14" t="s">
        <v>19</v>
      </c>
      <c r="C4305" s="14" t="s">
        <v>3471</v>
      </c>
      <c r="D4305" s="14" t="s">
        <v>368</v>
      </c>
      <c r="E4305" s="15" t="s">
        <v>22</v>
      </c>
      <c r="F4305" s="16"/>
      <c r="G4305" s="17" t="s">
        <v>3468</v>
      </c>
      <c r="H4305" s="17">
        <v>332200</v>
      </c>
    </row>
    <row r="4306" spans="1:8" x14ac:dyDescent="0.25">
      <c r="A4306" s="18">
        <v>332400</v>
      </c>
      <c r="B4306" s="18" t="s">
        <v>66</v>
      </c>
      <c r="C4306" s="18" t="s">
        <v>3472</v>
      </c>
      <c r="D4306" s="18" t="s">
        <v>368</v>
      </c>
      <c r="E4306" s="19" t="s">
        <v>22</v>
      </c>
      <c r="F4306" s="20"/>
      <c r="G4306" s="21" t="s">
        <v>3471</v>
      </c>
      <c r="H4306" s="21">
        <v>332350</v>
      </c>
    </row>
    <row r="4307" spans="1:8" x14ac:dyDescent="0.25">
      <c r="A4307" s="14">
        <v>332500</v>
      </c>
      <c r="B4307" s="14" t="s">
        <v>19</v>
      </c>
      <c r="C4307" s="14" t="s">
        <v>3473</v>
      </c>
      <c r="D4307" s="14" t="s">
        <v>368</v>
      </c>
      <c r="E4307" s="15" t="s">
        <v>22</v>
      </c>
      <c r="F4307" s="16"/>
      <c r="G4307" s="17" t="s">
        <v>3468</v>
      </c>
      <c r="H4307" s="17">
        <v>332200</v>
      </c>
    </row>
    <row r="4308" spans="1:8" x14ac:dyDescent="0.25">
      <c r="A4308" s="14">
        <v>332600</v>
      </c>
      <c r="B4308" s="14" t="s">
        <v>55</v>
      </c>
      <c r="C4308" s="14" t="s">
        <v>3474</v>
      </c>
      <c r="D4308" s="14" t="s">
        <v>368</v>
      </c>
      <c r="E4308" s="15" t="s">
        <v>22</v>
      </c>
      <c r="F4308" s="16"/>
      <c r="G4308" s="17" t="s">
        <v>3473</v>
      </c>
      <c r="H4308" s="17">
        <v>332500</v>
      </c>
    </row>
    <row r="4309" spans="1:8" x14ac:dyDescent="0.25">
      <c r="A4309" s="14">
        <v>332700</v>
      </c>
      <c r="B4309" s="14" t="s">
        <v>55</v>
      </c>
      <c r="C4309" s="14" t="s">
        <v>3475</v>
      </c>
      <c r="D4309" s="14" t="s">
        <v>368</v>
      </c>
      <c r="E4309" s="15" t="s">
        <v>22</v>
      </c>
      <c r="F4309" s="16"/>
      <c r="G4309" s="17" t="s">
        <v>3473</v>
      </c>
      <c r="H4309" s="17">
        <v>332500</v>
      </c>
    </row>
    <row r="4310" spans="1:8" x14ac:dyDescent="0.25">
      <c r="A4310" s="14">
        <v>332800</v>
      </c>
      <c r="B4310" s="14" t="s">
        <v>19</v>
      </c>
      <c r="C4310" s="14" t="s">
        <v>3476</v>
      </c>
      <c r="D4310" s="14" t="s">
        <v>368</v>
      </c>
      <c r="E4310" s="15" t="s">
        <v>22</v>
      </c>
      <c r="F4310" s="16"/>
      <c r="G4310" s="17" t="s">
        <v>3470</v>
      </c>
      <c r="H4310" s="17">
        <v>332990</v>
      </c>
    </row>
    <row r="4311" spans="1:8" x14ac:dyDescent="0.25">
      <c r="A4311" s="14">
        <v>332990</v>
      </c>
      <c r="B4311" s="14" t="s">
        <v>63</v>
      </c>
      <c r="C4311" s="14" t="s">
        <v>3470</v>
      </c>
      <c r="D4311" s="14" t="s">
        <v>368</v>
      </c>
      <c r="E4311" s="15" t="s">
        <v>22</v>
      </c>
      <c r="F4311" s="16"/>
      <c r="G4311" s="17"/>
      <c r="H4311" s="17"/>
    </row>
    <row r="4312" spans="1:8" x14ac:dyDescent="0.25">
      <c r="A4312" s="14">
        <v>332900</v>
      </c>
      <c r="B4312" s="14" t="s">
        <v>19</v>
      </c>
      <c r="C4312" s="14" t="s">
        <v>3477</v>
      </c>
      <c r="D4312" s="14" t="s">
        <v>368</v>
      </c>
      <c r="E4312" s="15" t="s">
        <v>22</v>
      </c>
      <c r="F4312" s="16"/>
      <c r="G4312" s="17" t="s">
        <v>3470</v>
      </c>
      <c r="H4312" s="17">
        <v>332990</v>
      </c>
    </row>
    <row r="4313" spans="1:8" x14ac:dyDescent="0.25">
      <c r="A4313" s="30">
        <v>463863</v>
      </c>
      <c r="B4313" s="30" t="s">
        <v>4891</v>
      </c>
      <c r="C4313" s="30" t="s">
        <v>5754</v>
      </c>
      <c r="D4313" s="72"/>
      <c r="E4313" s="72"/>
      <c r="F4313" s="78"/>
      <c r="G4313" s="72"/>
      <c r="H4313" s="72"/>
    </row>
    <row r="4314" spans="1:8" x14ac:dyDescent="0.25">
      <c r="A4314" s="14">
        <v>334270</v>
      </c>
      <c r="B4314" s="14" t="s">
        <v>604</v>
      </c>
      <c r="C4314" s="14" t="s">
        <v>3490</v>
      </c>
      <c r="D4314" s="14" t="s">
        <v>81</v>
      </c>
      <c r="E4314" s="15" t="s">
        <v>22</v>
      </c>
      <c r="F4314" s="16"/>
      <c r="G4314" s="17"/>
      <c r="H4314" s="17"/>
    </row>
    <row r="4315" spans="1:8" x14ac:dyDescent="0.25">
      <c r="A4315" s="14">
        <v>333195</v>
      </c>
      <c r="B4315" s="14" t="s">
        <v>19</v>
      </c>
      <c r="C4315" s="14" t="s">
        <v>3478</v>
      </c>
      <c r="D4315" s="14" t="s">
        <v>81</v>
      </c>
      <c r="E4315" s="15" t="s">
        <v>22</v>
      </c>
      <c r="F4315" s="16"/>
      <c r="G4315" s="17"/>
      <c r="H4315" s="17"/>
    </row>
    <row r="4316" spans="1:8" x14ac:dyDescent="0.25">
      <c r="A4316" s="14">
        <v>333200</v>
      </c>
      <c r="B4316" s="14" t="s">
        <v>55</v>
      </c>
      <c r="C4316" s="14" t="s">
        <v>3479</v>
      </c>
      <c r="D4316" s="14" t="s">
        <v>81</v>
      </c>
      <c r="E4316" s="15" t="s">
        <v>22</v>
      </c>
      <c r="F4316" s="16"/>
      <c r="G4316" s="17" t="s">
        <v>3478</v>
      </c>
      <c r="H4316" s="17">
        <v>333195</v>
      </c>
    </row>
    <row r="4317" spans="1:8" x14ac:dyDescent="0.25">
      <c r="A4317" s="14">
        <v>333560</v>
      </c>
      <c r="B4317" s="14" t="s">
        <v>55</v>
      </c>
      <c r="C4317" s="14" t="s">
        <v>3482</v>
      </c>
      <c r="D4317" s="14" t="s">
        <v>81</v>
      </c>
      <c r="E4317" s="15"/>
      <c r="F4317" s="16" t="s">
        <v>53</v>
      </c>
      <c r="G4317" s="17" t="s">
        <v>3478</v>
      </c>
      <c r="H4317" s="17">
        <v>333195</v>
      </c>
    </row>
    <row r="4318" spans="1:8" x14ac:dyDescent="0.25">
      <c r="A4318" s="14">
        <v>333250</v>
      </c>
      <c r="B4318" s="14" t="s">
        <v>55</v>
      </c>
      <c r="C4318" s="14" t="s">
        <v>3480</v>
      </c>
      <c r="D4318" s="14" t="s">
        <v>81</v>
      </c>
      <c r="E4318" s="15" t="s">
        <v>22</v>
      </c>
      <c r="F4318" s="16"/>
      <c r="G4318" s="17" t="s">
        <v>3478</v>
      </c>
      <c r="H4318" s="17">
        <v>333195</v>
      </c>
    </row>
    <row r="4319" spans="1:8" x14ac:dyDescent="0.25">
      <c r="A4319" s="14">
        <v>333390</v>
      </c>
      <c r="B4319" s="14" t="s">
        <v>55</v>
      </c>
      <c r="C4319" s="14" t="s">
        <v>3481</v>
      </c>
      <c r="D4319" s="14" t="s">
        <v>81</v>
      </c>
      <c r="E4319" s="15" t="s">
        <v>22</v>
      </c>
      <c r="F4319" s="16"/>
      <c r="G4319" s="17" t="s">
        <v>3478</v>
      </c>
      <c r="H4319" s="17">
        <v>333195</v>
      </c>
    </row>
    <row r="4320" spans="1:8" s="22" customFormat="1" x14ac:dyDescent="0.25">
      <c r="A4320" s="14">
        <v>333700</v>
      </c>
      <c r="B4320" s="14" t="s">
        <v>19</v>
      </c>
      <c r="C4320" s="14" t="s">
        <v>3483</v>
      </c>
      <c r="D4320" s="14" t="s">
        <v>81</v>
      </c>
      <c r="E4320" s="15" t="s">
        <v>22</v>
      </c>
      <c r="F4320" s="16"/>
      <c r="G4320" s="17"/>
      <c r="H4320" s="17"/>
    </row>
    <row r="4321" spans="1:8" x14ac:dyDescent="0.25">
      <c r="A4321" s="18">
        <v>333750</v>
      </c>
      <c r="B4321" s="18" t="s">
        <v>66</v>
      </c>
      <c r="C4321" s="18" t="s">
        <v>3484</v>
      </c>
      <c r="D4321" s="18" t="s">
        <v>81</v>
      </c>
      <c r="E4321" s="19" t="s">
        <v>22</v>
      </c>
      <c r="F4321" s="20"/>
      <c r="G4321" s="21" t="s">
        <v>3483</v>
      </c>
      <c r="H4321" s="21">
        <v>333700</v>
      </c>
    </row>
    <row r="4322" spans="1:8" x14ac:dyDescent="0.25">
      <c r="A4322" s="14">
        <v>333800</v>
      </c>
      <c r="B4322" s="14" t="s">
        <v>19</v>
      </c>
      <c r="C4322" s="14" t="s">
        <v>3485</v>
      </c>
      <c r="D4322" s="14" t="s">
        <v>81</v>
      </c>
      <c r="E4322" s="15" t="s">
        <v>22</v>
      </c>
      <c r="F4322" s="16"/>
      <c r="G4322" s="17"/>
      <c r="H4322" s="17"/>
    </row>
    <row r="4323" spans="1:8" x14ac:dyDescent="0.25">
      <c r="A4323" s="14">
        <v>333900</v>
      </c>
      <c r="B4323" s="14" t="s">
        <v>19</v>
      </c>
      <c r="C4323" s="14" t="s">
        <v>3486</v>
      </c>
      <c r="D4323" s="14" t="s">
        <v>81</v>
      </c>
      <c r="E4323" s="15" t="s">
        <v>27</v>
      </c>
      <c r="F4323" s="16"/>
      <c r="G4323" s="17"/>
      <c r="H4323" s="17"/>
    </row>
    <row r="4324" spans="1:8" x14ac:dyDescent="0.25">
      <c r="A4324" s="14">
        <v>334100</v>
      </c>
      <c r="B4324" s="14" t="s">
        <v>19</v>
      </c>
      <c r="C4324" s="14" t="s">
        <v>3487</v>
      </c>
      <c r="D4324" s="14" t="s">
        <v>81</v>
      </c>
      <c r="E4324" s="15" t="s">
        <v>22</v>
      </c>
      <c r="F4324" s="16"/>
      <c r="G4324" s="17"/>
      <c r="H4324" s="17"/>
    </row>
    <row r="4325" spans="1:8" x14ac:dyDescent="0.25">
      <c r="A4325" s="14">
        <v>334200</v>
      </c>
      <c r="B4325" s="14" t="s">
        <v>19</v>
      </c>
      <c r="C4325" s="14" t="s">
        <v>3488</v>
      </c>
      <c r="D4325" s="14" t="s">
        <v>81</v>
      </c>
      <c r="E4325" s="15" t="s">
        <v>22</v>
      </c>
      <c r="F4325" s="16"/>
      <c r="G4325" s="17"/>
      <c r="H4325" s="17"/>
    </row>
    <row r="4326" spans="1:8" x14ac:dyDescent="0.25">
      <c r="A4326" s="18">
        <v>334250</v>
      </c>
      <c r="B4326" s="18" t="s">
        <v>66</v>
      </c>
      <c r="C4326" s="18" t="s">
        <v>3489</v>
      </c>
      <c r="D4326" s="18" t="s">
        <v>81</v>
      </c>
      <c r="E4326" s="19" t="s">
        <v>22</v>
      </c>
      <c r="F4326" s="20"/>
      <c r="G4326" s="21" t="s">
        <v>3488</v>
      </c>
      <c r="H4326" s="21">
        <v>334200</v>
      </c>
    </row>
    <row r="4327" spans="1:8" x14ac:dyDescent="0.25">
      <c r="A4327" s="30">
        <v>463864</v>
      </c>
      <c r="B4327" s="30" t="s">
        <v>4891</v>
      </c>
      <c r="C4327" s="30" t="s">
        <v>5755</v>
      </c>
      <c r="D4327" s="72"/>
      <c r="E4327" s="72"/>
      <c r="F4327" s="78"/>
      <c r="G4327" s="72"/>
      <c r="H4327" s="72"/>
    </row>
    <row r="4328" spans="1:8" x14ac:dyDescent="0.25">
      <c r="A4328" s="14">
        <v>334300</v>
      </c>
      <c r="B4328" s="14" t="s">
        <v>19</v>
      </c>
      <c r="C4328" s="14" t="s">
        <v>3491</v>
      </c>
      <c r="D4328" s="14" t="s">
        <v>2661</v>
      </c>
      <c r="E4328" s="15" t="s">
        <v>27</v>
      </c>
      <c r="F4328" s="16"/>
      <c r="G4328" s="17"/>
      <c r="H4328" s="17"/>
    </row>
    <row r="4329" spans="1:8" x14ac:dyDescent="0.25">
      <c r="A4329" s="30">
        <v>463865</v>
      </c>
      <c r="B4329" s="30" t="s">
        <v>4891</v>
      </c>
      <c r="C4329" s="30" t="s">
        <v>5756</v>
      </c>
      <c r="D4329" s="72"/>
      <c r="E4329" s="72"/>
      <c r="F4329" s="78"/>
      <c r="G4329" s="72"/>
      <c r="H4329" s="72"/>
    </row>
    <row r="4330" spans="1:8" x14ac:dyDescent="0.25">
      <c r="A4330" s="14">
        <v>334330</v>
      </c>
      <c r="B4330" s="14" t="s">
        <v>19</v>
      </c>
      <c r="C4330" s="14" t="s">
        <v>3492</v>
      </c>
      <c r="D4330" s="14" t="s">
        <v>129</v>
      </c>
      <c r="E4330" s="15" t="s">
        <v>27</v>
      </c>
      <c r="F4330" s="16"/>
      <c r="G4330" s="17"/>
      <c r="H4330" s="17"/>
    </row>
    <row r="4331" spans="1:8" x14ac:dyDescent="0.25">
      <c r="A4331" s="30">
        <v>463866</v>
      </c>
      <c r="B4331" s="30" t="s">
        <v>4891</v>
      </c>
      <c r="C4331" s="30" t="s">
        <v>5757</v>
      </c>
      <c r="D4331" s="72"/>
      <c r="E4331" s="72"/>
      <c r="F4331" s="78"/>
      <c r="G4331" s="72"/>
      <c r="H4331" s="72"/>
    </row>
    <row r="4332" spans="1:8" x14ac:dyDescent="0.25">
      <c r="A4332" s="14">
        <v>334350</v>
      </c>
      <c r="B4332" s="14" t="s">
        <v>19</v>
      </c>
      <c r="C4332" s="14" t="s">
        <v>3493</v>
      </c>
      <c r="D4332" s="14" t="s">
        <v>131</v>
      </c>
      <c r="E4332" s="15" t="s">
        <v>27</v>
      </c>
      <c r="F4332" s="16"/>
      <c r="G4332" s="17"/>
      <c r="H4332" s="17"/>
    </row>
    <row r="4333" spans="1:8" x14ac:dyDescent="0.25">
      <c r="A4333" s="30">
        <v>463867</v>
      </c>
      <c r="B4333" s="30" t="s">
        <v>4891</v>
      </c>
      <c r="C4333" s="30" t="s">
        <v>5758</v>
      </c>
      <c r="D4333" s="72"/>
      <c r="E4333" s="72"/>
      <c r="F4333" s="78"/>
      <c r="G4333" s="72"/>
      <c r="H4333" s="72"/>
    </row>
    <row r="4334" spans="1:8" x14ac:dyDescent="0.25">
      <c r="A4334" s="14">
        <v>334400</v>
      </c>
      <c r="B4334" s="14" t="s">
        <v>19</v>
      </c>
      <c r="C4334" s="14" t="s">
        <v>3494</v>
      </c>
      <c r="D4334" s="14" t="s">
        <v>383</v>
      </c>
      <c r="E4334" s="15" t="s">
        <v>22</v>
      </c>
      <c r="F4334" s="16"/>
      <c r="G4334" s="17"/>
      <c r="H4334" s="17"/>
    </row>
    <row r="4335" spans="1:8" x14ac:dyDescent="0.25">
      <c r="A4335" s="14">
        <v>334500</v>
      </c>
      <c r="B4335" s="14" t="s">
        <v>19</v>
      </c>
      <c r="C4335" s="14" t="s">
        <v>3495</v>
      </c>
      <c r="D4335" s="14" t="s">
        <v>383</v>
      </c>
      <c r="E4335" s="15" t="s">
        <v>22</v>
      </c>
      <c r="F4335" s="16"/>
      <c r="G4335" s="17"/>
      <c r="H4335" s="17"/>
    </row>
    <row r="4336" spans="1:8" x14ac:dyDescent="0.25">
      <c r="A4336" s="14">
        <v>334600</v>
      </c>
      <c r="B4336" s="14" t="s">
        <v>19</v>
      </c>
      <c r="C4336" s="14" t="s">
        <v>3496</v>
      </c>
      <c r="D4336" s="14" t="s">
        <v>383</v>
      </c>
      <c r="E4336" s="15" t="s">
        <v>22</v>
      </c>
      <c r="F4336" s="16"/>
      <c r="G4336" s="17"/>
      <c r="H4336" s="17"/>
    </row>
    <row r="4337" spans="1:8" x14ac:dyDescent="0.25">
      <c r="A4337" s="14">
        <v>334700</v>
      </c>
      <c r="B4337" s="14" t="s">
        <v>19</v>
      </c>
      <c r="C4337" s="14" t="s">
        <v>3497</v>
      </c>
      <c r="D4337" s="14" t="s">
        <v>383</v>
      </c>
      <c r="E4337" s="15" t="s">
        <v>22</v>
      </c>
      <c r="F4337" s="16"/>
      <c r="G4337" s="17"/>
      <c r="H4337" s="17"/>
    </row>
    <row r="4338" spans="1:8" x14ac:dyDescent="0.25">
      <c r="A4338" s="30">
        <v>463868</v>
      </c>
      <c r="B4338" s="30" t="s">
        <v>4891</v>
      </c>
      <c r="C4338" s="30" t="s">
        <v>5759</v>
      </c>
      <c r="D4338" s="72"/>
      <c r="E4338" s="72"/>
      <c r="F4338" s="78"/>
      <c r="G4338" s="72"/>
      <c r="H4338" s="72"/>
    </row>
    <row r="4339" spans="1:8" x14ac:dyDescent="0.25">
      <c r="A4339" s="14">
        <v>335000</v>
      </c>
      <c r="B4339" s="14" t="s">
        <v>19</v>
      </c>
      <c r="C4339" s="14" t="s">
        <v>3498</v>
      </c>
      <c r="D4339" s="14" t="s">
        <v>131</v>
      </c>
      <c r="E4339" s="15" t="s">
        <v>301</v>
      </c>
      <c r="F4339" s="16"/>
      <c r="G4339" s="17" t="s">
        <v>3499</v>
      </c>
      <c r="H4339" s="17">
        <v>335400</v>
      </c>
    </row>
    <row r="4340" spans="1:8" x14ac:dyDescent="0.25">
      <c r="A4340" s="14">
        <v>335200</v>
      </c>
      <c r="B4340" s="14" t="s">
        <v>19</v>
      </c>
      <c r="C4340" s="14" t="s">
        <v>3500</v>
      </c>
      <c r="D4340" s="14" t="s">
        <v>131</v>
      </c>
      <c r="E4340" s="15" t="s">
        <v>22</v>
      </c>
      <c r="F4340" s="16"/>
      <c r="G4340" s="17"/>
      <c r="H4340" s="17"/>
    </row>
    <row r="4341" spans="1:8" x14ac:dyDescent="0.25">
      <c r="A4341" s="14">
        <v>335400</v>
      </c>
      <c r="B4341" s="14" t="s">
        <v>63</v>
      </c>
      <c r="C4341" s="14" t="s">
        <v>3499</v>
      </c>
      <c r="D4341" s="14" t="s">
        <v>131</v>
      </c>
      <c r="E4341" s="15" t="s">
        <v>529</v>
      </c>
      <c r="F4341" s="16"/>
      <c r="G4341" s="17"/>
      <c r="H4341" s="17"/>
    </row>
    <row r="4342" spans="1:8" x14ac:dyDescent="0.25">
      <c r="A4342" s="14">
        <v>335300</v>
      </c>
      <c r="B4342" s="14" t="s">
        <v>19</v>
      </c>
      <c r="C4342" s="14" t="s">
        <v>3501</v>
      </c>
      <c r="D4342" s="14" t="s">
        <v>131</v>
      </c>
      <c r="E4342" s="15" t="s">
        <v>22</v>
      </c>
      <c r="F4342" s="16"/>
      <c r="G4342" s="17" t="s">
        <v>3499</v>
      </c>
      <c r="H4342" s="17">
        <v>335400</v>
      </c>
    </row>
    <row r="4343" spans="1:8" x14ac:dyDescent="0.25">
      <c r="A4343" s="30">
        <v>463869</v>
      </c>
      <c r="B4343" s="30" t="s">
        <v>4891</v>
      </c>
      <c r="C4343" s="30" t="s">
        <v>5760</v>
      </c>
      <c r="D4343" s="72"/>
      <c r="E4343" s="72"/>
      <c r="F4343" s="78"/>
      <c r="G4343" s="72"/>
      <c r="H4343" s="72"/>
    </row>
    <row r="4344" spans="1:8" x14ac:dyDescent="0.25">
      <c r="A4344" s="14">
        <v>335600</v>
      </c>
      <c r="B4344" s="14" t="s">
        <v>19</v>
      </c>
      <c r="C4344" s="14" t="s">
        <v>3502</v>
      </c>
      <c r="D4344" s="14" t="s">
        <v>1097</v>
      </c>
      <c r="E4344" s="15" t="s">
        <v>22</v>
      </c>
      <c r="F4344" s="16"/>
      <c r="G4344" s="17"/>
      <c r="H4344" s="17"/>
    </row>
    <row r="4345" spans="1:8" x14ac:dyDescent="0.25">
      <c r="A4345" s="14">
        <v>335800</v>
      </c>
      <c r="B4345" s="14" t="s">
        <v>19</v>
      </c>
      <c r="C4345" s="14" t="s">
        <v>3503</v>
      </c>
      <c r="D4345" s="14" t="s">
        <v>1097</v>
      </c>
      <c r="E4345" s="15" t="s">
        <v>27</v>
      </c>
      <c r="F4345" s="16"/>
      <c r="G4345" s="17"/>
      <c r="H4345" s="17"/>
    </row>
    <row r="4346" spans="1:8" x14ac:dyDescent="0.25">
      <c r="A4346" s="14">
        <v>335850</v>
      </c>
      <c r="B4346" s="14" t="s">
        <v>19</v>
      </c>
      <c r="C4346" s="14" t="s">
        <v>3504</v>
      </c>
      <c r="D4346" s="14" t="s">
        <v>1097</v>
      </c>
      <c r="E4346" s="15" t="s">
        <v>24</v>
      </c>
      <c r="F4346" s="16"/>
      <c r="G4346" s="17"/>
      <c r="H4346" s="17"/>
    </row>
    <row r="4347" spans="1:8" x14ac:dyDescent="0.25">
      <c r="A4347" s="14">
        <v>335900</v>
      </c>
      <c r="B4347" s="14" t="s">
        <v>19</v>
      </c>
      <c r="C4347" s="14" t="s">
        <v>3505</v>
      </c>
      <c r="D4347" s="14" t="s">
        <v>1097</v>
      </c>
      <c r="E4347" s="15" t="s">
        <v>22</v>
      </c>
      <c r="F4347" s="16"/>
      <c r="G4347" s="17"/>
      <c r="H4347" s="17"/>
    </row>
    <row r="4348" spans="1:8" x14ac:dyDescent="0.25">
      <c r="A4348" s="14">
        <v>336000</v>
      </c>
      <c r="B4348" s="14" t="s">
        <v>19</v>
      </c>
      <c r="C4348" s="14" t="s">
        <v>3506</v>
      </c>
      <c r="D4348" s="14" t="s">
        <v>1097</v>
      </c>
      <c r="E4348" s="15" t="s">
        <v>22</v>
      </c>
      <c r="F4348" s="16"/>
      <c r="G4348" s="17"/>
      <c r="H4348" s="17"/>
    </row>
    <row r="4349" spans="1:8" x14ac:dyDescent="0.25">
      <c r="A4349" s="14">
        <v>336100</v>
      </c>
      <c r="B4349" s="14" t="s">
        <v>19</v>
      </c>
      <c r="C4349" s="14" t="s">
        <v>3507</v>
      </c>
      <c r="D4349" s="14" t="s">
        <v>1097</v>
      </c>
      <c r="E4349" s="15" t="s">
        <v>22</v>
      </c>
      <c r="F4349" s="16"/>
      <c r="G4349" s="17"/>
      <c r="H4349" s="17"/>
    </row>
    <row r="4350" spans="1:8" x14ac:dyDescent="0.25">
      <c r="A4350" s="14">
        <v>336200</v>
      </c>
      <c r="B4350" s="14" t="s">
        <v>19</v>
      </c>
      <c r="C4350" s="14" t="s">
        <v>3508</v>
      </c>
      <c r="D4350" s="14" t="s">
        <v>1097</v>
      </c>
      <c r="E4350" s="15" t="s">
        <v>27</v>
      </c>
      <c r="F4350" s="16"/>
      <c r="G4350" s="17"/>
      <c r="H4350" s="17"/>
    </row>
    <row r="4351" spans="1:8" x14ac:dyDescent="0.25">
      <c r="A4351" s="30">
        <v>463870</v>
      </c>
      <c r="B4351" s="30" t="s">
        <v>4891</v>
      </c>
      <c r="C4351" s="30" t="s">
        <v>5761</v>
      </c>
      <c r="D4351" s="72"/>
      <c r="E4351" s="72"/>
      <c r="F4351" s="78"/>
      <c r="G4351" s="72"/>
      <c r="H4351" s="72"/>
    </row>
    <row r="4352" spans="1:8" s="22" customFormat="1" x14ac:dyDescent="0.25">
      <c r="A4352" s="14">
        <v>336300</v>
      </c>
      <c r="B4352" s="14" t="s">
        <v>19</v>
      </c>
      <c r="C4352" s="14" t="s">
        <v>3509</v>
      </c>
      <c r="D4352" s="14" t="s">
        <v>2569</v>
      </c>
      <c r="E4352" s="15" t="s">
        <v>107</v>
      </c>
      <c r="F4352" s="16"/>
      <c r="G4352" s="17"/>
      <c r="H4352" s="17"/>
    </row>
    <row r="4353" spans="1:8" x14ac:dyDescent="0.25">
      <c r="A4353" s="30">
        <v>463871</v>
      </c>
      <c r="B4353" s="30" t="s">
        <v>4891</v>
      </c>
      <c r="C4353" s="30" t="s">
        <v>5762</v>
      </c>
      <c r="D4353" s="72"/>
      <c r="E4353" s="72"/>
      <c r="F4353" s="78"/>
      <c r="G4353" s="72"/>
      <c r="H4353" s="72"/>
    </row>
    <row r="4354" spans="1:8" x14ac:dyDescent="0.25">
      <c r="A4354" s="14">
        <v>336350</v>
      </c>
      <c r="B4354" s="14" t="s">
        <v>19</v>
      </c>
      <c r="C4354" s="14" t="s">
        <v>3510</v>
      </c>
      <c r="D4354" s="14" t="s">
        <v>3511</v>
      </c>
      <c r="E4354" s="15" t="s">
        <v>27</v>
      </c>
      <c r="F4354" s="16"/>
      <c r="G4354" s="17"/>
      <c r="H4354" s="17"/>
    </row>
    <row r="4355" spans="1:8" x14ac:dyDescent="0.25">
      <c r="A4355" s="35">
        <v>464341</v>
      </c>
      <c r="B4355" s="35" t="s">
        <v>4891</v>
      </c>
      <c r="C4355" s="35" t="s">
        <v>81</v>
      </c>
      <c r="D4355" s="72"/>
      <c r="E4355" s="72"/>
      <c r="F4355" s="78"/>
      <c r="G4355" s="72"/>
      <c r="H4355" s="72"/>
    </row>
    <row r="4356" spans="1:8" x14ac:dyDescent="0.25">
      <c r="A4356" s="30">
        <v>463872</v>
      </c>
      <c r="B4356" s="30" t="s">
        <v>4891</v>
      </c>
      <c r="C4356" s="30" t="s">
        <v>5763</v>
      </c>
      <c r="D4356" s="72"/>
      <c r="E4356" s="72"/>
      <c r="F4356" s="78"/>
      <c r="G4356" s="72"/>
      <c r="H4356" s="72"/>
    </row>
    <row r="4357" spans="1:8" x14ac:dyDescent="0.25">
      <c r="A4357" s="14">
        <v>336500</v>
      </c>
      <c r="B4357" s="14" t="s">
        <v>19</v>
      </c>
      <c r="C4357" s="14" t="s">
        <v>3512</v>
      </c>
      <c r="D4357" s="14" t="s">
        <v>81</v>
      </c>
      <c r="E4357" s="15" t="s">
        <v>22</v>
      </c>
      <c r="F4357" s="16"/>
      <c r="G4357" s="17"/>
      <c r="H4357" s="17"/>
    </row>
    <row r="4358" spans="1:8" x14ac:dyDescent="0.25">
      <c r="A4358" s="14">
        <v>336595</v>
      </c>
      <c r="B4358" s="14" t="s">
        <v>19</v>
      </c>
      <c r="C4358" s="14" t="s">
        <v>3513</v>
      </c>
      <c r="D4358" s="14" t="s">
        <v>81</v>
      </c>
      <c r="E4358" s="15" t="s">
        <v>22</v>
      </c>
      <c r="F4358" s="16"/>
      <c r="G4358" s="17"/>
      <c r="H4358" s="17"/>
    </row>
    <row r="4359" spans="1:8" x14ac:dyDescent="0.25">
      <c r="A4359" s="14">
        <v>336600</v>
      </c>
      <c r="B4359" s="14" t="s">
        <v>55</v>
      </c>
      <c r="C4359" s="14" t="s">
        <v>3514</v>
      </c>
      <c r="D4359" s="14" t="s">
        <v>81</v>
      </c>
      <c r="E4359" s="15" t="s">
        <v>22</v>
      </c>
      <c r="F4359" s="16"/>
      <c r="G4359" s="17" t="s">
        <v>3513</v>
      </c>
      <c r="H4359" s="17">
        <v>336595</v>
      </c>
    </row>
    <row r="4360" spans="1:8" x14ac:dyDescent="0.25">
      <c r="A4360" s="14">
        <v>336700</v>
      </c>
      <c r="B4360" s="14" t="s">
        <v>55</v>
      </c>
      <c r="C4360" s="14" t="s">
        <v>3515</v>
      </c>
      <c r="D4360" s="14" t="s">
        <v>81</v>
      </c>
      <c r="E4360" s="15" t="s">
        <v>22</v>
      </c>
      <c r="F4360" s="16"/>
      <c r="G4360" s="17" t="s">
        <v>3513</v>
      </c>
      <c r="H4360" s="17">
        <v>336595</v>
      </c>
    </row>
    <row r="4361" spans="1:8" x14ac:dyDescent="0.25">
      <c r="A4361" s="14">
        <v>336730</v>
      </c>
      <c r="B4361" s="14" t="s">
        <v>19</v>
      </c>
      <c r="C4361" s="14" t="s">
        <v>3516</v>
      </c>
      <c r="D4361" s="14" t="s">
        <v>81</v>
      </c>
      <c r="E4361" s="15"/>
      <c r="F4361" s="16" t="s">
        <v>53</v>
      </c>
      <c r="G4361" s="17" t="s">
        <v>3517</v>
      </c>
      <c r="H4361" s="17">
        <v>339505</v>
      </c>
    </row>
    <row r="4362" spans="1:8" x14ac:dyDescent="0.25">
      <c r="A4362" s="14">
        <v>336800</v>
      </c>
      <c r="B4362" s="14" t="s">
        <v>19</v>
      </c>
      <c r="C4362" s="14" t="s">
        <v>3518</v>
      </c>
      <c r="D4362" s="14" t="s">
        <v>81</v>
      </c>
      <c r="E4362" s="15" t="s">
        <v>22</v>
      </c>
      <c r="F4362" s="16"/>
      <c r="G4362" s="17"/>
      <c r="H4362" s="17"/>
    </row>
    <row r="4363" spans="1:8" x14ac:dyDescent="0.25">
      <c r="A4363" s="14">
        <v>337000</v>
      </c>
      <c r="B4363" s="14" t="s">
        <v>63</v>
      </c>
      <c r="C4363" s="14" t="s">
        <v>3520</v>
      </c>
      <c r="D4363" s="14" t="s">
        <v>81</v>
      </c>
      <c r="E4363" s="15" t="s">
        <v>22</v>
      </c>
      <c r="F4363" s="16"/>
      <c r="G4363" s="17"/>
      <c r="H4363" s="17"/>
    </row>
    <row r="4364" spans="1:8" x14ac:dyDescent="0.25">
      <c r="A4364" s="14">
        <v>336900</v>
      </c>
      <c r="B4364" s="14" t="s">
        <v>19</v>
      </c>
      <c r="C4364" s="14" t="s">
        <v>3519</v>
      </c>
      <c r="D4364" s="14" t="s">
        <v>81</v>
      </c>
      <c r="E4364" s="15" t="s">
        <v>22</v>
      </c>
      <c r="F4364" s="16"/>
      <c r="G4364" s="17" t="s">
        <v>3520</v>
      </c>
      <c r="H4364" s="17">
        <v>337000</v>
      </c>
    </row>
    <row r="4365" spans="1:8" x14ac:dyDescent="0.25">
      <c r="A4365" s="14">
        <v>337100</v>
      </c>
      <c r="B4365" s="14" t="s">
        <v>19</v>
      </c>
      <c r="C4365" s="14" t="s">
        <v>3521</v>
      </c>
      <c r="D4365" s="14" t="s">
        <v>81</v>
      </c>
      <c r="E4365" s="15" t="s">
        <v>107</v>
      </c>
      <c r="F4365" s="16"/>
      <c r="G4365" s="17"/>
      <c r="H4365" s="17"/>
    </row>
    <row r="4366" spans="1:8" x14ac:dyDescent="0.25">
      <c r="A4366" s="14">
        <v>337300</v>
      </c>
      <c r="B4366" s="14" t="s">
        <v>63</v>
      </c>
      <c r="C4366" s="14" t="s">
        <v>3522</v>
      </c>
      <c r="D4366" s="14" t="s">
        <v>81</v>
      </c>
      <c r="E4366" s="15" t="s">
        <v>22</v>
      </c>
      <c r="F4366" s="16"/>
      <c r="G4366" s="17"/>
      <c r="H4366" s="17"/>
    </row>
    <row r="4367" spans="1:8" x14ac:dyDescent="0.25">
      <c r="A4367" s="14">
        <v>337500</v>
      </c>
      <c r="B4367" s="14" t="s">
        <v>19</v>
      </c>
      <c r="C4367" s="14" t="s">
        <v>3523</v>
      </c>
      <c r="D4367" s="14" t="s">
        <v>81</v>
      </c>
      <c r="E4367" s="15"/>
      <c r="F4367" s="16" t="s">
        <v>53</v>
      </c>
      <c r="G4367" s="17"/>
      <c r="H4367" s="17"/>
    </row>
    <row r="4368" spans="1:8" x14ac:dyDescent="0.25">
      <c r="A4368" s="14">
        <v>337600</v>
      </c>
      <c r="B4368" s="14" t="s">
        <v>19</v>
      </c>
      <c r="C4368" s="14" t="s">
        <v>3524</v>
      </c>
      <c r="D4368" s="14" t="s">
        <v>81</v>
      </c>
      <c r="E4368" s="15" t="s">
        <v>22</v>
      </c>
      <c r="F4368" s="16"/>
      <c r="G4368" s="17" t="s">
        <v>3517</v>
      </c>
      <c r="H4368" s="17">
        <v>339505</v>
      </c>
    </row>
    <row r="4369" spans="1:8" x14ac:dyDescent="0.25">
      <c r="A4369" s="14">
        <v>337700</v>
      </c>
      <c r="B4369" s="14" t="s">
        <v>19</v>
      </c>
      <c r="C4369" s="14" t="s">
        <v>3525</v>
      </c>
      <c r="D4369" s="14" t="s">
        <v>81</v>
      </c>
      <c r="E4369" s="15" t="s">
        <v>22</v>
      </c>
      <c r="F4369" s="16"/>
      <c r="G4369" s="17"/>
      <c r="H4369" s="17"/>
    </row>
    <row r="4370" spans="1:8" x14ac:dyDescent="0.25">
      <c r="A4370" s="18">
        <v>337750</v>
      </c>
      <c r="B4370" s="18" t="s">
        <v>66</v>
      </c>
      <c r="C4370" s="18" t="s">
        <v>3526</v>
      </c>
      <c r="D4370" s="18" t="s">
        <v>81</v>
      </c>
      <c r="E4370" s="19" t="s">
        <v>22</v>
      </c>
      <c r="F4370" s="20"/>
      <c r="G4370" s="21" t="s">
        <v>3525</v>
      </c>
      <c r="H4370" s="21">
        <v>337700</v>
      </c>
    </row>
    <row r="4371" spans="1:8" x14ac:dyDescent="0.25">
      <c r="A4371" s="14">
        <v>337800</v>
      </c>
      <c r="B4371" s="14" t="s">
        <v>19</v>
      </c>
      <c r="C4371" s="14" t="s">
        <v>3527</v>
      </c>
      <c r="D4371" s="14" t="s">
        <v>81</v>
      </c>
      <c r="E4371" s="15" t="s">
        <v>22</v>
      </c>
      <c r="F4371" s="16"/>
      <c r="G4371" s="17" t="s">
        <v>3517</v>
      </c>
      <c r="H4371" s="17">
        <v>339505</v>
      </c>
    </row>
    <row r="4372" spans="1:8" x14ac:dyDescent="0.25">
      <c r="A4372" s="14">
        <v>338000</v>
      </c>
      <c r="B4372" s="14" t="s">
        <v>19</v>
      </c>
      <c r="C4372" s="14" t="s">
        <v>3528</v>
      </c>
      <c r="D4372" s="14" t="s">
        <v>81</v>
      </c>
      <c r="E4372" s="15" t="s">
        <v>22</v>
      </c>
      <c r="F4372" s="16"/>
      <c r="G4372" s="17"/>
      <c r="H4372" s="17"/>
    </row>
    <row r="4373" spans="1:8" x14ac:dyDescent="0.25">
      <c r="A4373" s="14">
        <v>338200</v>
      </c>
      <c r="B4373" s="14" t="s">
        <v>19</v>
      </c>
      <c r="C4373" s="14" t="s">
        <v>3529</v>
      </c>
      <c r="D4373" s="14" t="s">
        <v>81</v>
      </c>
      <c r="E4373" s="15" t="s">
        <v>22</v>
      </c>
      <c r="F4373" s="16"/>
      <c r="G4373" s="17"/>
      <c r="H4373" s="17"/>
    </row>
    <row r="4374" spans="1:8" x14ac:dyDescent="0.25">
      <c r="A4374" s="14">
        <v>338230</v>
      </c>
      <c r="B4374" s="14" t="s">
        <v>55</v>
      </c>
      <c r="C4374" s="14" t="s">
        <v>3530</v>
      </c>
      <c r="D4374" s="14" t="s">
        <v>81</v>
      </c>
      <c r="E4374" s="15" t="s">
        <v>22</v>
      </c>
      <c r="F4374" s="16"/>
      <c r="G4374" s="17" t="s">
        <v>3529</v>
      </c>
      <c r="H4374" s="17">
        <v>338200</v>
      </c>
    </row>
    <row r="4375" spans="1:8" x14ac:dyDescent="0.25">
      <c r="A4375" s="14">
        <v>338260</v>
      </c>
      <c r="B4375" s="14" t="s">
        <v>55</v>
      </c>
      <c r="C4375" s="14" t="s">
        <v>3531</v>
      </c>
      <c r="D4375" s="14" t="s">
        <v>81</v>
      </c>
      <c r="E4375" s="15" t="s">
        <v>22</v>
      </c>
      <c r="F4375" s="16"/>
      <c r="G4375" s="17" t="s">
        <v>3529</v>
      </c>
      <c r="H4375" s="17">
        <v>338200</v>
      </c>
    </row>
    <row r="4376" spans="1:8" x14ac:dyDescent="0.25">
      <c r="A4376" s="14">
        <v>338400</v>
      </c>
      <c r="B4376" s="14" t="s">
        <v>19</v>
      </c>
      <c r="C4376" s="14" t="s">
        <v>3532</v>
      </c>
      <c r="D4376" s="14" t="s">
        <v>81</v>
      </c>
      <c r="E4376" s="15" t="s">
        <v>22</v>
      </c>
      <c r="F4376" s="16"/>
      <c r="G4376" s="17"/>
      <c r="H4376" s="17"/>
    </row>
    <row r="4377" spans="1:8" x14ac:dyDescent="0.25">
      <c r="A4377" s="14">
        <v>338500</v>
      </c>
      <c r="B4377" s="14" t="s">
        <v>19</v>
      </c>
      <c r="C4377" s="14" t="s">
        <v>3533</v>
      </c>
      <c r="D4377" s="14" t="s">
        <v>81</v>
      </c>
      <c r="E4377" s="15" t="s">
        <v>22</v>
      </c>
      <c r="F4377" s="16"/>
      <c r="G4377" s="17"/>
      <c r="H4377" s="17"/>
    </row>
    <row r="4378" spans="1:8" x14ac:dyDescent="0.25">
      <c r="A4378" s="14">
        <v>338700</v>
      </c>
      <c r="B4378" s="14" t="s">
        <v>19</v>
      </c>
      <c r="C4378" s="14" t="s">
        <v>3534</v>
      </c>
      <c r="D4378" s="14" t="s">
        <v>81</v>
      </c>
      <c r="E4378" s="15" t="s">
        <v>22</v>
      </c>
      <c r="F4378" s="16"/>
      <c r="G4378" s="17"/>
      <c r="H4378" s="17"/>
    </row>
    <row r="4379" spans="1:8" x14ac:dyDescent="0.25">
      <c r="A4379" s="14">
        <v>338800</v>
      </c>
      <c r="B4379" s="14" t="s">
        <v>19</v>
      </c>
      <c r="C4379" s="14" t="s">
        <v>3535</v>
      </c>
      <c r="D4379" s="14" t="s">
        <v>81</v>
      </c>
      <c r="E4379" s="15" t="s">
        <v>22</v>
      </c>
      <c r="F4379" s="16"/>
      <c r="G4379" s="17"/>
      <c r="H4379" s="17"/>
    </row>
    <row r="4380" spans="1:8" x14ac:dyDescent="0.25">
      <c r="A4380" s="14">
        <v>339000</v>
      </c>
      <c r="B4380" s="14" t="s">
        <v>19</v>
      </c>
      <c r="C4380" s="14" t="s">
        <v>3536</v>
      </c>
      <c r="D4380" s="14" t="s">
        <v>81</v>
      </c>
      <c r="E4380" s="15"/>
      <c r="F4380" s="16" t="s">
        <v>53</v>
      </c>
      <c r="G4380" s="17"/>
      <c r="H4380" s="17"/>
    </row>
    <row r="4381" spans="1:8" s="22" customFormat="1" x14ac:dyDescent="0.25">
      <c r="A4381" s="14">
        <v>339100</v>
      </c>
      <c r="B4381" s="14" t="s">
        <v>19</v>
      </c>
      <c r="C4381" s="14" t="s">
        <v>3537</v>
      </c>
      <c r="D4381" s="14" t="s">
        <v>81</v>
      </c>
      <c r="E4381" s="15"/>
      <c r="F4381" s="16" t="s">
        <v>53</v>
      </c>
      <c r="G4381" s="17"/>
      <c r="H4381" s="17"/>
    </row>
    <row r="4382" spans="1:8" x14ac:dyDescent="0.25">
      <c r="A4382" s="14">
        <v>339200</v>
      </c>
      <c r="B4382" s="14" t="s">
        <v>19</v>
      </c>
      <c r="C4382" s="14" t="s">
        <v>3538</v>
      </c>
      <c r="D4382" s="14" t="s">
        <v>81</v>
      </c>
      <c r="E4382" s="15" t="s">
        <v>22</v>
      </c>
      <c r="F4382" s="16"/>
      <c r="G4382" s="17"/>
      <c r="H4382" s="17"/>
    </row>
    <row r="4383" spans="1:8" x14ac:dyDescent="0.25">
      <c r="A4383" s="14">
        <v>339300</v>
      </c>
      <c r="B4383" s="14" t="s">
        <v>19</v>
      </c>
      <c r="C4383" s="14" t="s">
        <v>3539</v>
      </c>
      <c r="D4383" s="14" t="s">
        <v>81</v>
      </c>
      <c r="E4383" s="15" t="s">
        <v>22</v>
      </c>
      <c r="F4383" s="16"/>
      <c r="G4383" s="17"/>
      <c r="H4383" s="17"/>
    </row>
    <row r="4384" spans="1:8" x14ac:dyDescent="0.25">
      <c r="A4384" s="14">
        <v>339400</v>
      </c>
      <c r="B4384" s="14" t="s">
        <v>19</v>
      </c>
      <c r="C4384" s="14" t="s">
        <v>3540</v>
      </c>
      <c r="D4384" s="14" t="s">
        <v>81</v>
      </c>
      <c r="E4384" s="15" t="s">
        <v>22</v>
      </c>
      <c r="F4384" s="16"/>
      <c r="G4384" s="17"/>
      <c r="H4384" s="17"/>
    </row>
    <row r="4385" spans="1:8" x14ac:dyDescent="0.25">
      <c r="A4385" s="14">
        <v>339450</v>
      </c>
      <c r="B4385" s="14" t="s">
        <v>19</v>
      </c>
      <c r="C4385" s="14" t="s">
        <v>3541</v>
      </c>
      <c r="D4385" s="14" t="s">
        <v>81</v>
      </c>
      <c r="E4385" s="15"/>
      <c r="F4385" s="16" t="s">
        <v>53</v>
      </c>
      <c r="G4385" s="17"/>
      <c r="H4385" s="17"/>
    </row>
    <row r="4386" spans="1:8" x14ac:dyDescent="0.25">
      <c r="A4386" s="14">
        <v>339505</v>
      </c>
      <c r="B4386" s="14" t="s">
        <v>63</v>
      </c>
      <c r="C4386" s="14" t="s">
        <v>3517</v>
      </c>
      <c r="D4386" s="14" t="s">
        <v>81</v>
      </c>
      <c r="E4386" s="15" t="s">
        <v>22</v>
      </c>
      <c r="F4386" s="16"/>
      <c r="G4386" s="17"/>
      <c r="H4386" s="17"/>
    </row>
    <row r="4387" spans="1:8" x14ac:dyDescent="0.25">
      <c r="A4387" s="14">
        <v>339500</v>
      </c>
      <c r="B4387" s="14" t="s">
        <v>19</v>
      </c>
      <c r="C4387" s="14" t="s">
        <v>3542</v>
      </c>
      <c r="D4387" s="14" t="s">
        <v>81</v>
      </c>
      <c r="E4387" s="15" t="s">
        <v>22</v>
      </c>
      <c r="F4387" s="16"/>
      <c r="G4387" s="17" t="s">
        <v>3517</v>
      </c>
      <c r="H4387" s="17">
        <v>339505</v>
      </c>
    </row>
    <row r="4388" spans="1:8" x14ac:dyDescent="0.25">
      <c r="A4388" s="14">
        <v>339550</v>
      </c>
      <c r="B4388" s="14" t="s">
        <v>19</v>
      </c>
      <c r="C4388" s="14" t="s">
        <v>3543</v>
      </c>
      <c r="D4388" s="14" t="s">
        <v>81</v>
      </c>
      <c r="E4388" s="15" t="s">
        <v>27</v>
      </c>
      <c r="F4388" s="16"/>
      <c r="G4388" s="17"/>
      <c r="H4388" s="17"/>
    </row>
    <row r="4389" spans="1:8" x14ac:dyDescent="0.25">
      <c r="A4389" s="14">
        <v>339800</v>
      </c>
      <c r="B4389" s="14" t="s">
        <v>19</v>
      </c>
      <c r="C4389" s="14" t="s">
        <v>3544</v>
      </c>
      <c r="D4389" s="14" t="s">
        <v>81</v>
      </c>
      <c r="E4389" s="15"/>
      <c r="F4389" s="16" t="s">
        <v>53</v>
      </c>
      <c r="G4389" s="17"/>
      <c r="H4389" s="17"/>
    </row>
    <row r="4390" spans="1:8" x14ac:dyDescent="0.25">
      <c r="A4390" s="14">
        <v>339900</v>
      </c>
      <c r="B4390" s="14" t="s">
        <v>19</v>
      </c>
      <c r="C4390" s="14" t="s">
        <v>3545</v>
      </c>
      <c r="D4390" s="14" t="s">
        <v>81</v>
      </c>
      <c r="E4390" s="15" t="s">
        <v>22</v>
      </c>
      <c r="F4390" s="16"/>
      <c r="G4390" s="17"/>
      <c r="H4390" s="17"/>
    </row>
    <row r="4391" spans="1:8" x14ac:dyDescent="0.25">
      <c r="A4391" s="18">
        <v>339930</v>
      </c>
      <c r="B4391" s="18" t="s">
        <v>66</v>
      </c>
      <c r="C4391" s="18" t="s">
        <v>3546</v>
      </c>
      <c r="D4391" s="18" t="s">
        <v>81</v>
      </c>
      <c r="E4391" s="19" t="s">
        <v>22</v>
      </c>
      <c r="F4391" s="20"/>
      <c r="G4391" s="21" t="s">
        <v>3545</v>
      </c>
      <c r="H4391" s="21">
        <v>339900</v>
      </c>
    </row>
    <row r="4392" spans="1:8" x14ac:dyDescent="0.25">
      <c r="A4392" s="14">
        <v>339960</v>
      </c>
      <c r="B4392" s="14" t="s">
        <v>19</v>
      </c>
      <c r="C4392" s="14" t="s">
        <v>3547</v>
      </c>
      <c r="D4392" s="14" t="s">
        <v>81</v>
      </c>
      <c r="E4392" s="15" t="s">
        <v>27</v>
      </c>
      <c r="F4392" s="16"/>
      <c r="G4392" s="17"/>
      <c r="H4392" s="17"/>
    </row>
    <row r="4393" spans="1:8" x14ac:dyDescent="0.25">
      <c r="A4393" s="14">
        <v>339980</v>
      </c>
      <c r="B4393" s="14" t="s">
        <v>19</v>
      </c>
      <c r="C4393" s="14" t="s">
        <v>3548</v>
      </c>
      <c r="D4393" s="14" t="s">
        <v>81</v>
      </c>
      <c r="E4393" s="15" t="s">
        <v>22</v>
      </c>
      <c r="F4393" s="16"/>
      <c r="G4393" s="17" t="s">
        <v>3520</v>
      </c>
      <c r="H4393" s="17">
        <v>337000</v>
      </c>
    </row>
    <row r="4394" spans="1:8" x14ac:dyDescent="0.25">
      <c r="A4394" s="14">
        <v>339990</v>
      </c>
      <c r="B4394" s="14" t="s">
        <v>55</v>
      </c>
      <c r="C4394" s="14" t="s">
        <v>3549</v>
      </c>
      <c r="D4394" s="14" t="s">
        <v>81</v>
      </c>
      <c r="E4394" s="15" t="s">
        <v>22</v>
      </c>
      <c r="F4394" s="16"/>
      <c r="G4394" s="17" t="s">
        <v>3548</v>
      </c>
      <c r="H4394" s="17">
        <v>339980</v>
      </c>
    </row>
    <row r="4395" spans="1:8" x14ac:dyDescent="0.25">
      <c r="A4395" s="14">
        <v>340060</v>
      </c>
      <c r="B4395" s="14" t="s">
        <v>55</v>
      </c>
      <c r="C4395" s="14" t="s">
        <v>3550</v>
      </c>
      <c r="D4395" s="14" t="s">
        <v>81</v>
      </c>
      <c r="E4395" s="15" t="s">
        <v>27</v>
      </c>
      <c r="F4395" s="16"/>
      <c r="G4395" s="17" t="s">
        <v>3548</v>
      </c>
      <c r="H4395" s="17">
        <v>339980</v>
      </c>
    </row>
    <row r="4396" spans="1:8" x14ac:dyDescent="0.25">
      <c r="A4396" s="14">
        <v>340100</v>
      </c>
      <c r="B4396" s="14" t="s">
        <v>19</v>
      </c>
      <c r="C4396" s="14" t="s">
        <v>3551</v>
      </c>
      <c r="D4396" s="14" t="s">
        <v>81</v>
      </c>
      <c r="E4396" s="15" t="s">
        <v>22</v>
      </c>
      <c r="F4396" s="16"/>
      <c r="G4396" s="17" t="s">
        <v>3520</v>
      </c>
      <c r="H4396" s="17">
        <v>337000</v>
      </c>
    </row>
    <row r="4397" spans="1:8" x14ac:dyDescent="0.25">
      <c r="A4397" s="14">
        <v>340300</v>
      </c>
      <c r="B4397" s="14" t="s">
        <v>19</v>
      </c>
      <c r="C4397" s="14" t="s">
        <v>3552</v>
      </c>
      <c r="D4397" s="14" t="s">
        <v>81</v>
      </c>
      <c r="E4397" s="15" t="s">
        <v>22</v>
      </c>
      <c r="F4397" s="16"/>
      <c r="G4397" s="17"/>
      <c r="H4397" s="17"/>
    </row>
    <row r="4398" spans="1:8" x14ac:dyDescent="0.25">
      <c r="A4398" s="14">
        <v>340400</v>
      </c>
      <c r="B4398" s="14" t="s">
        <v>19</v>
      </c>
      <c r="C4398" s="14" t="s">
        <v>3553</v>
      </c>
      <c r="D4398" s="14" t="s">
        <v>81</v>
      </c>
      <c r="E4398" s="15"/>
      <c r="F4398" s="16" t="s">
        <v>53</v>
      </c>
      <c r="G4398" s="17" t="s">
        <v>3554</v>
      </c>
      <c r="H4398" s="17">
        <v>342210</v>
      </c>
    </row>
    <row r="4399" spans="1:8" x14ac:dyDescent="0.25">
      <c r="A4399" s="14">
        <v>340500</v>
      </c>
      <c r="B4399" s="14" t="s">
        <v>19</v>
      </c>
      <c r="C4399" s="14" t="s">
        <v>3555</v>
      </c>
      <c r="D4399" s="14" t="s">
        <v>81</v>
      </c>
      <c r="E4399" s="15" t="s">
        <v>22</v>
      </c>
      <c r="F4399" s="16"/>
      <c r="G4399" s="17" t="s">
        <v>3554</v>
      </c>
      <c r="H4399" s="17">
        <v>342210</v>
      </c>
    </row>
    <row r="4400" spans="1:8" x14ac:dyDescent="0.25">
      <c r="A4400" s="14">
        <v>340700</v>
      </c>
      <c r="B4400" s="14" t="s">
        <v>19</v>
      </c>
      <c r="C4400" s="14" t="s">
        <v>3556</v>
      </c>
      <c r="D4400" s="14" t="s">
        <v>81</v>
      </c>
      <c r="E4400" s="15" t="s">
        <v>22</v>
      </c>
      <c r="F4400" s="16"/>
      <c r="G4400" s="17"/>
      <c r="H4400" s="17"/>
    </row>
    <row r="4401" spans="1:8" x14ac:dyDescent="0.25">
      <c r="A4401" s="14">
        <v>340900</v>
      </c>
      <c r="B4401" s="14" t="s">
        <v>19</v>
      </c>
      <c r="C4401" s="14" t="s">
        <v>3557</v>
      </c>
      <c r="D4401" s="14" t="s">
        <v>81</v>
      </c>
      <c r="E4401" s="15" t="s">
        <v>22</v>
      </c>
      <c r="F4401" s="16"/>
      <c r="G4401" s="17"/>
      <c r="H4401" s="17"/>
    </row>
    <row r="4402" spans="1:8" x14ac:dyDescent="0.25">
      <c r="A4402" s="14">
        <v>341000</v>
      </c>
      <c r="B4402" s="14" t="s">
        <v>19</v>
      </c>
      <c r="C4402" s="14" t="s">
        <v>3558</v>
      </c>
      <c r="D4402" s="14" t="s">
        <v>81</v>
      </c>
      <c r="E4402" s="15" t="s">
        <v>22</v>
      </c>
      <c r="F4402" s="16"/>
      <c r="G4402" s="17"/>
      <c r="H4402" s="17"/>
    </row>
    <row r="4403" spans="1:8" x14ac:dyDescent="0.25">
      <c r="A4403" s="14">
        <v>341100</v>
      </c>
      <c r="B4403" s="14" t="s">
        <v>19</v>
      </c>
      <c r="C4403" s="14" t="s">
        <v>3559</v>
      </c>
      <c r="D4403" s="14" t="s">
        <v>81</v>
      </c>
      <c r="E4403" s="15" t="s">
        <v>22</v>
      </c>
      <c r="F4403" s="16"/>
      <c r="G4403" s="17"/>
      <c r="H4403" s="17"/>
    </row>
    <row r="4404" spans="1:8" x14ac:dyDescent="0.25">
      <c r="A4404" s="14">
        <v>341200</v>
      </c>
      <c r="B4404" s="14" t="s">
        <v>19</v>
      </c>
      <c r="C4404" s="14" t="s">
        <v>3560</v>
      </c>
      <c r="D4404" s="14" t="s">
        <v>81</v>
      </c>
      <c r="E4404" s="15" t="s">
        <v>22</v>
      </c>
      <c r="F4404" s="16"/>
      <c r="G4404" s="17"/>
      <c r="H4404" s="17"/>
    </row>
    <row r="4405" spans="1:8" x14ac:dyDescent="0.25">
      <c r="A4405" s="14">
        <v>341500</v>
      </c>
      <c r="B4405" s="14" t="s">
        <v>19</v>
      </c>
      <c r="C4405" s="14" t="s">
        <v>3561</v>
      </c>
      <c r="D4405" s="14" t="s">
        <v>81</v>
      </c>
      <c r="E4405" s="15" t="s">
        <v>22</v>
      </c>
      <c r="F4405" s="16"/>
      <c r="G4405" s="17"/>
      <c r="H4405" s="17"/>
    </row>
    <row r="4406" spans="1:8" x14ac:dyDescent="0.25">
      <c r="A4406" s="14">
        <v>341600</v>
      </c>
      <c r="B4406" s="14" t="s">
        <v>19</v>
      </c>
      <c r="C4406" s="14" t="s">
        <v>3562</v>
      </c>
      <c r="D4406" s="14" t="s">
        <v>81</v>
      </c>
      <c r="E4406" s="15" t="s">
        <v>22</v>
      </c>
      <c r="F4406" s="16"/>
      <c r="G4406" s="17"/>
      <c r="H4406" s="17"/>
    </row>
    <row r="4407" spans="1:8" x14ac:dyDescent="0.25">
      <c r="A4407" s="14">
        <v>341700</v>
      </c>
      <c r="B4407" s="14" t="s">
        <v>19</v>
      </c>
      <c r="C4407" s="14" t="s">
        <v>3563</v>
      </c>
      <c r="D4407" s="14" t="s">
        <v>81</v>
      </c>
      <c r="E4407" s="15" t="s">
        <v>22</v>
      </c>
      <c r="F4407" s="16"/>
      <c r="G4407" s="17" t="s">
        <v>3554</v>
      </c>
      <c r="H4407" s="17">
        <v>342210</v>
      </c>
    </row>
    <row r="4408" spans="1:8" x14ac:dyDescent="0.25">
      <c r="A4408" s="14">
        <v>341800</v>
      </c>
      <c r="B4408" s="14" t="s">
        <v>19</v>
      </c>
      <c r="C4408" s="14" t="s">
        <v>3564</v>
      </c>
      <c r="D4408" s="14" t="s">
        <v>81</v>
      </c>
      <c r="E4408" s="15" t="s">
        <v>22</v>
      </c>
      <c r="F4408" s="16"/>
      <c r="G4408" s="17"/>
      <c r="H4408" s="17"/>
    </row>
    <row r="4409" spans="1:8" x14ac:dyDescent="0.25">
      <c r="A4409" s="14">
        <v>341895</v>
      </c>
      <c r="B4409" s="14" t="s">
        <v>19</v>
      </c>
      <c r="C4409" s="14" t="s">
        <v>3565</v>
      </c>
      <c r="D4409" s="14" t="s">
        <v>81</v>
      </c>
      <c r="E4409" s="15" t="s">
        <v>22</v>
      </c>
      <c r="F4409" s="16"/>
      <c r="G4409" s="17"/>
      <c r="H4409" s="17"/>
    </row>
    <row r="4410" spans="1:8" x14ac:dyDescent="0.25">
      <c r="A4410" s="14">
        <v>341900</v>
      </c>
      <c r="B4410" s="14" t="s">
        <v>55</v>
      </c>
      <c r="C4410" s="14" t="s">
        <v>3566</v>
      </c>
      <c r="D4410" s="14" t="s">
        <v>81</v>
      </c>
      <c r="E4410" s="15" t="s">
        <v>22</v>
      </c>
      <c r="F4410" s="16"/>
      <c r="G4410" s="17" t="s">
        <v>3565</v>
      </c>
      <c r="H4410" s="17">
        <v>341895</v>
      </c>
    </row>
    <row r="4411" spans="1:8" x14ac:dyDescent="0.25">
      <c r="A4411" s="14">
        <v>342000</v>
      </c>
      <c r="B4411" s="14" t="s">
        <v>55</v>
      </c>
      <c r="C4411" s="14" t="s">
        <v>3567</v>
      </c>
      <c r="D4411" s="14" t="s">
        <v>81</v>
      </c>
      <c r="E4411" s="15" t="s">
        <v>22</v>
      </c>
      <c r="F4411" s="16"/>
      <c r="G4411" s="17" t="s">
        <v>3565</v>
      </c>
      <c r="H4411" s="17">
        <v>341895</v>
      </c>
    </row>
    <row r="4412" spans="1:8" x14ac:dyDescent="0.25">
      <c r="A4412" s="14">
        <v>342210</v>
      </c>
      <c r="B4412" s="14" t="s">
        <v>63</v>
      </c>
      <c r="C4412" s="14" t="s">
        <v>3554</v>
      </c>
      <c r="D4412" s="14" t="s">
        <v>81</v>
      </c>
      <c r="E4412" s="15" t="s">
        <v>22</v>
      </c>
      <c r="F4412" s="16"/>
      <c r="G4412" s="17"/>
      <c r="H4412" s="17"/>
    </row>
    <row r="4413" spans="1:8" x14ac:dyDescent="0.25">
      <c r="A4413" s="14">
        <v>342200</v>
      </c>
      <c r="B4413" s="14" t="s">
        <v>19</v>
      </c>
      <c r="C4413" s="14" t="s">
        <v>3568</v>
      </c>
      <c r="D4413" s="14" t="s">
        <v>81</v>
      </c>
      <c r="E4413" s="15" t="s">
        <v>22</v>
      </c>
      <c r="F4413" s="16"/>
      <c r="G4413" s="17" t="s">
        <v>3554</v>
      </c>
      <c r="H4413" s="17">
        <v>342210</v>
      </c>
    </row>
    <row r="4414" spans="1:8" x14ac:dyDescent="0.25">
      <c r="A4414" s="14">
        <v>342250</v>
      </c>
      <c r="B4414" s="14" t="s">
        <v>19</v>
      </c>
      <c r="C4414" s="14" t="s">
        <v>3569</v>
      </c>
      <c r="D4414" s="14" t="s">
        <v>81</v>
      </c>
      <c r="E4414" s="15"/>
      <c r="F4414" s="16" t="s">
        <v>53</v>
      </c>
      <c r="G4414" s="17"/>
      <c r="H4414" s="17"/>
    </row>
    <row r="4415" spans="1:8" x14ac:dyDescent="0.25">
      <c r="A4415" s="14">
        <v>342300</v>
      </c>
      <c r="B4415" s="14" t="s">
        <v>19</v>
      </c>
      <c r="C4415" s="14" t="s">
        <v>3570</v>
      </c>
      <c r="D4415" s="14" t="s">
        <v>81</v>
      </c>
      <c r="E4415" s="15"/>
      <c r="F4415" s="16" t="s">
        <v>53</v>
      </c>
      <c r="G4415" s="17" t="s">
        <v>3517</v>
      </c>
      <c r="H4415" s="17">
        <v>339505</v>
      </c>
    </row>
    <row r="4416" spans="1:8" x14ac:dyDescent="0.25">
      <c r="A4416" s="14">
        <v>342400</v>
      </c>
      <c r="B4416" s="14" t="s">
        <v>19</v>
      </c>
      <c r="C4416" s="14" t="s">
        <v>3571</v>
      </c>
      <c r="D4416" s="14" t="s">
        <v>81</v>
      </c>
      <c r="E4416" s="15" t="s">
        <v>22</v>
      </c>
      <c r="F4416" s="16"/>
      <c r="G4416" s="17" t="s">
        <v>3517</v>
      </c>
      <c r="H4416" s="17">
        <v>339505</v>
      </c>
    </row>
    <row r="4417" spans="1:8" x14ac:dyDescent="0.25">
      <c r="A4417" s="30">
        <v>463873</v>
      </c>
      <c r="B4417" s="30" t="s">
        <v>4891</v>
      </c>
      <c r="C4417" s="30" t="s">
        <v>5764</v>
      </c>
      <c r="D4417" s="72"/>
      <c r="E4417" s="72"/>
      <c r="F4417" s="78"/>
      <c r="G4417" s="72"/>
      <c r="H4417" s="72"/>
    </row>
    <row r="4418" spans="1:8" x14ac:dyDescent="0.25">
      <c r="A4418" s="14">
        <v>342500</v>
      </c>
      <c r="B4418" s="14" t="s">
        <v>19</v>
      </c>
      <c r="C4418" s="14" t="s">
        <v>3572</v>
      </c>
      <c r="D4418" s="14" t="s">
        <v>123</v>
      </c>
      <c r="E4418" s="15" t="s">
        <v>22</v>
      </c>
      <c r="F4418" s="16"/>
      <c r="G4418" s="17"/>
      <c r="H4418" s="17"/>
    </row>
    <row r="4419" spans="1:8" x14ac:dyDescent="0.25">
      <c r="A4419" s="14">
        <v>342530</v>
      </c>
      <c r="B4419" s="14" t="s">
        <v>55</v>
      </c>
      <c r="C4419" s="14" t="s">
        <v>3573</v>
      </c>
      <c r="D4419" s="14" t="s">
        <v>123</v>
      </c>
      <c r="E4419" s="15" t="s">
        <v>22</v>
      </c>
      <c r="F4419" s="16"/>
      <c r="G4419" s="17" t="s">
        <v>3572</v>
      </c>
      <c r="H4419" s="17">
        <v>342500</v>
      </c>
    </row>
    <row r="4420" spans="1:8" x14ac:dyDescent="0.25">
      <c r="A4420" s="14">
        <v>342560</v>
      </c>
      <c r="B4420" s="14" t="s">
        <v>55</v>
      </c>
      <c r="C4420" s="14" t="s">
        <v>3574</v>
      </c>
      <c r="D4420" s="14" t="s">
        <v>123</v>
      </c>
      <c r="E4420" s="15"/>
      <c r="F4420" s="16" t="s">
        <v>53</v>
      </c>
      <c r="G4420" s="17" t="s">
        <v>3572</v>
      </c>
      <c r="H4420" s="17">
        <v>342500</v>
      </c>
    </row>
    <row r="4421" spans="1:8" x14ac:dyDescent="0.25">
      <c r="A4421" s="14">
        <v>342600</v>
      </c>
      <c r="B4421" s="14" t="s">
        <v>19</v>
      </c>
      <c r="C4421" s="14" t="s">
        <v>3575</v>
      </c>
      <c r="D4421" s="14" t="s">
        <v>123</v>
      </c>
      <c r="E4421" s="15" t="s">
        <v>27</v>
      </c>
      <c r="F4421" s="16"/>
      <c r="G4421" s="17"/>
      <c r="H4421" s="17"/>
    </row>
    <row r="4422" spans="1:8" x14ac:dyDescent="0.25">
      <c r="A4422" s="30">
        <v>463874</v>
      </c>
      <c r="B4422" s="30" t="s">
        <v>4891</v>
      </c>
      <c r="C4422" s="30" t="s">
        <v>5765</v>
      </c>
      <c r="D4422" s="72"/>
      <c r="E4422" s="72"/>
      <c r="F4422" s="78"/>
      <c r="G4422" s="72"/>
      <c r="H4422" s="72"/>
    </row>
    <row r="4423" spans="1:8" x14ac:dyDescent="0.25">
      <c r="A4423" s="14">
        <v>342700</v>
      </c>
      <c r="B4423" s="14" t="s">
        <v>19</v>
      </c>
      <c r="C4423" s="14" t="s">
        <v>3576</v>
      </c>
      <c r="D4423" s="14" t="s">
        <v>123</v>
      </c>
      <c r="E4423" s="15" t="s">
        <v>27</v>
      </c>
      <c r="F4423" s="16"/>
      <c r="G4423" s="17"/>
      <c r="H4423" s="17"/>
    </row>
    <row r="4424" spans="1:8" x14ac:dyDescent="0.25">
      <c r="A4424" s="14">
        <v>342800</v>
      </c>
      <c r="B4424" s="14" t="s">
        <v>19</v>
      </c>
      <c r="C4424" s="14" t="s">
        <v>3577</v>
      </c>
      <c r="D4424" s="14" t="s">
        <v>123</v>
      </c>
      <c r="E4424" s="15" t="s">
        <v>27</v>
      </c>
      <c r="F4424" s="16"/>
      <c r="G4424" s="17"/>
      <c r="H4424" s="17"/>
    </row>
    <row r="4425" spans="1:8" x14ac:dyDescent="0.25">
      <c r="A4425" s="14">
        <v>342830</v>
      </c>
      <c r="B4425" s="14" t="s">
        <v>55</v>
      </c>
      <c r="C4425" s="14" t="s">
        <v>3578</v>
      </c>
      <c r="D4425" s="14" t="s">
        <v>123</v>
      </c>
      <c r="E4425" s="15" t="s">
        <v>27</v>
      </c>
      <c r="F4425" s="16"/>
      <c r="G4425" s="17" t="s">
        <v>3577</v>
      </c>
      <c r="H4425" s="17">
        <v>342800</v>
      </c>
    </row>
    <row r="4426" spans="1:8" x14ac:dyDescent="0.25">
      <c r="A4426" s="14">
        <v>342860</v>
      </c>
      <c r="B4426" s="14" t="s">
        <v>55</v>
      </c>
      <c r="C4426" s="14" t="s">
        <v>3579</v>
      </c>
      <c r="D4426" s="14" t="s">
        <v>123</v>
      </c>
      <c r="E4426" s="15" t="s">
        <v>27</v>
      </c>
      <c r="F4426" s="16"/>
      <c r="G4426" s="17" t="s">
        <v>3577</v>
      </c>
      <c r="H4426" s="17">
        <v>342800</v>
      </c>
    </row>
    <row r="4427" spans="1:8" x14ac:dyDescent="0.25">
      <c r="A4427" s="30">
        <v>463875</v>
      </c>
      <c r="B4427" s="30" t="s">
        <v>4891</v>
      </c>
      <c r="C4427" s="30" t="s">
        <v>5766</v>
      </c>
      <c r="D4427" s="72"/>
      <c r="E4427" s="72"/>
      <c r="F4427" s="78"/>
      <c r="G4427" s="72"/>
      <c r="H4427" s="72"/>
    </row>
    <row r="4428" spans="1:8" x14ac:dyDescent="0.25">
      <c r="A4428" s="30">
        <v>463876</v>
      </c>
      <c r="B4428" s="30" t="s">
        <v>4891</v>
      </c>
      <c r="C4428" s="30" t="s">
        <v>5767</v>
      </c>
      <c r="D4428" s="72"/>
      <c r="E4428" s="72"/>
      <c r="F4428" s="78"/>
      <c r="G4428" s="72"/>
      <c r="H4428" s="72"/>
    </row>
    <row r="4429" spans="1:8" x14ac:dyDescent="0.25">
      <c r="A4429" s="14">
        <v>342900</v>
      </c>
      <c r="B4429" s="14" t="s">
        <v>19</v>
      </c>
      <c r="C4429" s="14" t="s">
        <v>3580</v>
      </c>
      <c r="D4429" s="14" t="s">
        <v>3581</v>
      </c>
      <c r="E4429" s="15" t="s">
        <v>22</v>
      </c>
      <c r="F4429" s="16"/>
      <c r="G4429" s="17"/>
      <c r="H4429" s="17"/>
    </row>
    <row r="4430" spans="1:8" x14ac:dyDescent="0.25">
      <c r="A4430" s="14">
        <v>343000</v>
      </c>
      <c r="B4430" s="14" t="s">
        <v>19</v>
      </c>
      <c r="C4430" s="14" t="s">
        <v>3582</v>
      </c>
      <c r="D4430" s="14" t="s">
        <v>3581</v>
      </c>
      <c r="E4430" s="15" t="s">
        <v>22</v>
      </c>
      <c r="F4430" s="16"/>
      <c r="G4430" s="17"/>
      <c r="H4430" s="17"/>
    </row>
    <row r="4431" spans="1:8" x14ac:dyDescent="0.25">
      <c r="A4431" s="14">
        <v>343100</v>
      </c>
      <c r="B4431" s="14" t="s">
        <v>19</v>
      </c>
      <c r="C4431" s="14" t="s">
        <v>3583</v>
      </c>
      <c r="D4431" s="14" t="s">
        <v>3581</v>
      </c>
      <c r="E4431" s="15" t="s">
        <v>22</v>
      </c>
      <c r="F4431" s="16"/>
      <c r="G4431" s="17"/>
      <c r="H4431" s="17"/>
    </row>
    <row r="4432" spans="1:8" x14ac:dyDescent="0.25">
      <c r="A4432" s="35">
        <v>464342</v>
      </c>
      <c r="B4432" s="35" t="s">
        <v>4891</v>
      </c>
      <c r="C4432" s="35" t="s">
        <v>3581</v>
      </c>
      <c r="D4432" s="72"/>
      <c r="E4432" s="72"/>
      <c r="F4432" s="78"/>
      <c r="G4432" s="72"/>
      <c r="H4432" s="72"/>
    </row>
    <row r="4433" spans="1:8" x14ac:dyDescent="0.25">
      <c r="A4433" s="30">
        <v>463877</v>
      </c>
      <c r="B4433" s="30" t="s">
        <v>4891</v>
      </c>
      <c r="C4433" s="30" t="s">
        <v>5768</v>
      </c>
      <c r="D4433" s="72"/>
      <c r="E4433" s="72"/>
      <c r="F4433" s="78"/>
      <c r="G4433" s="72"/>
      <c r="H4433" s="72"/>
    </row>
    <row r="4434" spans="1:8" x14ac:dyDescent="0.25">
      <c r="A4434" s="14">
        <v>343280</v>
      </c>
      <c r="B4434" s="14" t="s">
        <v>604</v>
      </c>
      <c r="C4434" s="14" t="s">
        <v>3587</v>
      </c>
      <c r="D4434" s="14" t="s">
        <v>1837</v>
      </c>
      <c r="E4434" s="15" t="s">
        <v>27</v>
      </c>
      <c r="F4434" s="16"/>
      <c r="G4434" s="17" t="s">
        <v>3585</v>
      </c>
      <c r="H4434" s="17">
        <v>343220</v>
      </c>
    </row>
    <row r="4435" spans="1:8" x14ac:dyDescent="0.25">
      <c r="A4435" s="14">
        <v>343220</v>
      </c>
      <c r="B4435" s="14" t="s">
        <v>63</v>
      </c>
      <c r="C4435" s="14" t="s">
        <v>3585</v>
      </c>
      <c r="D4435" s="14" t="s">
        <v>1837</v>
      </c>
      <c r="E4435" s="15" t="s">
        <v>27</v>
      </c>
      <c r="F4435" s="16"/>
      <c r="G4435" s="17"/>
      <c r="H4435" s="17"/>
    </row>
    <row r="4436" spans="1:8" x14ac:dyDescent="0.25">
      <c r="A4436" s="14">
        <v>343200</v>
      </c>
      <c r="B4436" s="14" t="s">
        <v>19</v>
      </c>
      <c r="C4436" s="14" t="s">
        <v>3584</v>
      </c>
      <c r="D4436" s="14" t="s">
        <v>1837</v>
      </c>
      <c r="E4436" s="15" t="s">
        <v>27</v>
      </c>
      <c r="F4436" s="16"/>
      <c r="G4436" s="17" t="s">
        <v>3585</v>
      </c>
      <c r="H4436" s="17">
        <v>343220</v>
      </c>
    </row>
    <row r="4437" spans="1:8" x14ac:dyDescent="0.25">
      <c r="A4437" s="14">
        <v>343250</v>
      </c>
      <c r="B4437" s="14" t="s">
        <v>19</v>
      </c>
      <c r="C4437" s="14" t="s">
        <v>3586</v>
      </c>
      <c r="D4437" s="14" t="s">
        <v>1837</v>
      </c>
      <c r="E4437" s="15" t="s">
        <v>27</v>
      </c>
      <c r="F4437" s="16"/>
      <c r="G4437" s="17" t="s">
        <v>3585</v>
      </c>
      <c r="H4437" s="17">
        <v>343220</v>
      </c>
    </row>
    <row r="4438" spans="1:8" x14ac:dyDescent="0.25">
      <c r="A4438" s="30">
        <v>463878</v>
      </c>
      <c r="B4438" s="30" t="s">
        <v>4891</v>
      </c>
      <c r="C4438" s="30" t="s">
        <v>5769</v>
      </c>
      <c r="D4438" s="72"/>
      <c r="E4438" s="72"/>
      <c r="F4438" s="78"/>
      <c r="G4438" s="72"/>
      <c r="H4438" s="72"/>
    </row>
    <row r="4439" spans="1:8" x14ac:dyDescent="0.25">
      <c r="A4439" s="35">
        <v>464343</v>
      </c>
      <c r="B4439" s="35" t="s">
        <v>4891</v>
      </c>
      <c r="C4439" s="35" t="s">
        <v>1935</v>
      </c>
      <c r="D4439" s="72"/>
      <c r="E4439" s="72"/>
      <c r="F4439" s="78"/>
      <c r="G4439" s="72"/>
      <c r="H4439" s="72"/>
    </row>
    <row r="4440" spans="1:8" x14ac:dyDescent="0.25">
      <c r="A4440" s="30">
        <v>463879</v>
      </c>
      <c r="B4440" s="30" t="s">
        <v>4891</v>
      </c>
      <c r="C4440" s="30" t="s">
        <v>5770</v>
      </c>
      <c r="D4440" s="72"/>
      <c r="E4440" s="72"/>
      <c r="F4440" s="78"/>
      <c r="G4440" s="72"/>
      <c r="H4440" s="72"/>
    </row>
    <row r="4441" spans="1:8" x14ac:dyDescent="0.25">
      <c r="A4441" s="14">
        <v>343300</v>
      </c>
      <c r="B4441" s="14" t="s">
        <v>19</v>
      </c>
      <c r="C4441" s="14" t="s">
        <v>3588</v>
      </c>
      <c r="D4441" s="14" t="s">
        <v>1935</v>
      </c>
      <c r="E4441" s="15"/>
      <c r="F4441" s="16" t="s">
        <v>53</v>
      </c>
      <c r="G4441" s="17"/>
      <c r="H4441" s="17"/>
    </row>
    <row r="4442" spans="1:8" x14ac:dyDescent="0.25">
      <c r="A4442" s="14">
        <v>343400</v>
      </c>
      <c r="B4442" s="14" t="s">
        <v>19</v>
      </c>
      <c r="C4442" s="14" t="s">
        <v>3589</v>
      </c>
      <c r="D4442" s="14" t="s">
        <v>1935</v>
      </c>
      <c r="E4442" s="15" t="s">
        <v>22</v>
      </c>
      <c r="F4442" s="16"/>
      <c r="G4442" s="17"/>
      <c r="H4442" s="17"/>
    </row>
    <row r="4443" spans="1:8" x14ac:dyDescent="0.25">
      <c r="A4443" s="18">
        <v>343450</v>
      </c>
      <c r="B4443" s="18" t="s">
        <v>66</v>
      </c>
      <c r="C4443" s="18" t="s">
        <v>3590</v>
      </c>
      <c r="D4443" s="18" t="s">
        <v>1935</v>
      </c>
      <c r="E4443" s="19" t="s">
        <v>22</v>
      </c>
      <c r="F4443" s="20"/>
      <c r="G4443" s="21" t="s">
        <v>3589</v>
      </c>
      <c r="H4443" s="21">
        <v>343400</v>
      </c>
    </row>
    <row r="4444" spans="1:8" x14ac:dyDescent="0.25">
      <c r="A4444" s="14">
        <v>343500</v>
      </c>
      <c r="B4444" s="14" t="s">
        <v>19</v>
      </c>
      <c r="C4444" s="14" t="s">
        <v>3591</v>
      </c>
      <c r="D4444" s="14" t="s">
        <v>1935</v>
      </c>
      <c r="E4444" s="15" t="s">
        <v>22</v>
      </c>
      <c r="F4444" s="16"/>
      <c r="G4444" s="17"/>
      <c r="H4444" s="17"/>
    </row>
    <row r="4445" spans="1:8" x14ac:dyDescent="0.25">
      <c r="A4445" s="14">
        <v>343600</v>
      </c>
      <c r="B4445" s="14" t="s">
        <v>19</v>
      </c>
      <c r="C4445" s="14" t="s">
        <v>3592</v>
      </c>
      <c r="D4445" s="14" t="s">
        <v>1935</v>
      </c>
      <c r="E4445" s="15" t="s">
        <v>22</v>
      </c>
      <c r="F4445" s="16"/>
      <c r="G4445" s="17"/>
      <c r="H4445" s="17"/>
    </row>
    <row r="4446" spans="1:8" x14ac:dyDescent="0.25">
      <c r="A4446" s="14">
        <v>343700</v>
      </c>
      <c r="B4446" s="14" t="s">
        <v>19</v>
      </c>
      <c r="C4446" s="14" t="s">
        <v>3593</v>
      </c>
      <c r="D4446" s="14" t="s">
        <v>1935</v>
      </c>
      <c r="E4446" s="15" t="s">
        <v>22</v>
      </c>
      <c r="F4446" s="16"/>
      <c r="G4446" s="17"/>
      <c r="H4446" s="17"/>
    </row>
    <row r="4447" spans="1:8" x14ac:dyDescent="0.25">
      <c r="A4447" s="30">
        <v>463880</v>
      </c>
      <c r="B4447" s="30" t="s">
        <v>4891</v>
      </c>
      <c r="C4447" s="30" t="s">
        <v>5771</v>
      </c>
      <c r="D4447" s="72"/>
      <c r="E4447" s="72"/>
      <c r="F4447" s="78"/>
      <c r="G4447" s="72"/>
      <c r="H4447" s="72"/>
    </row>
    <row r="4448" spans="1:8" x14ac:dyDescent="0.25">
      <c r="A4448" s="14">
        <v>343850</v>
      </c>
      <c r="B4448" s="14" t="s">
        <v>19</v>
      </c>
      <c r="C4448" s="14" t="s">
        <v>3594</v>
      </c>
      <c r="D4448" s="14" t="s">
        <v>46</v>
      </c>
      <c r="E4448" s="15"/>
      <c r="F4448" s="16" t="s">
        <v>53</v>
      </c>
      <c r="G4448" s="17"/>
      <c r="H4448" s="17"/>
    </row>
    <row r="4449" spans="1:8" x14ac:dyDescent="0.25">
      <c r="A4449" s="30">
        <v>463881</v>
      </c>
      <c r="B4449" s="30" t="s">
        <v>4891</v>
      </c>
      <c r="C4449" s="30" t="s">
        <v>5772</v>
      </c>
      <c r="D4449" s="72"/>
      <c r="E4449" s="72"/>
      <c r="F4449" s="78"/>
      <c r="G4449" s="72"/>
      <c r="H4449" s="72"/>
    </row>
    <row r="4450" spans="1:8" x14ac:dyDescent="0.25">
      <c r="A4450" s="14">
        <v>344000</v>
      </c>
      <c r="B4450" s="14" t="s">
        <v>19</v>
      </c>
      <c r="C4450" s="14" t="s">
        <v>3595</v>
      </c>
      <c r="D4450" s="14" t="s">
        <v>1837</v>
      </c>
      <c r="E4450" s="15" t="s">
        <v>24</v>
      </c>
      <c r="F4450" s="16"/>
      <c r="G4450" s="17"/>
      <c r="H4450" s="17"/>
    </row>
    <row r="4451" spans="1:8" x14ac:dyDescent="0.25">
      <c r="A4451" s="30">
        <v>463882</v>
      </c>
      <c r="B4451" s="30" t="s">
        <v>4891</v>
      </c>
      <c r="C4451" s="30" t="s">
        <v>5773</v>
      </c>
      <c r="D4451" s="72"/>
      <c r="E4451" s="72"/>
      <c r="F4451" s="78"/>
      <c r="G4451" s="72"/>
      <c r="H4451" s="72"/>
    </row>
    <row r="4452" spans="1:8" s="22" customFormat="1" x14ac:dyDescent="0.25">
      <c r="A4452" s="14">
        <v>344100</v>
      </c>
      <c r="B4452" s="14" t="s">
        <v>19</v>
      </c>
      <c r="C4452" s="14" t="s">
        <v>3596</v>
      </c>
      <c r="D4452" s="14" t="s">
        <v>684</v>
      </c>
      <c r="E4452" s="15" t="s">
        <v>22</v>
      </c>
      <c r="F4452" s="16"/>
      <c r="G4452" s="17"/>
      <c r="H4452" s="17"/>
    </row>
    <row r="4453" spans="1:8" x14ac:dyDescent="0.25">
      <c r="A4453" s="14">
        <v>344210</v>
      </c>
      <c r="B4453" s="14" t="s">
        <v>19</v>
      </c>
      <c r="C4453" s="14" t="s">
        <v>3597</v>
      </c>
      <c r="D4453" s="14" t="s">
        <v>684</v>
      </c>
      <c r="E4453" s="15" t="s">
        <v>22</v>
      </c>
      <c r="F4453" s="16"/>
      <c r="G4453" s="17"/>
      <c r="H4453" s="17"/>
    </row>
    <row r="4454" spans="1:8" x14ac:dyDescent="0.25">
      <c r="A4454" s="14">
        <v>344400</v>
      </c>
      <c r="B4454" s="14" t="s">
        <v>19</v>
      </c>
      <c r="C4454" s="14" t="s">
        <v>3598</v>
      </c>
      <c r="D4454" s="14" t="s">
        <v>684</v>
      </c>
      <c r="E4454" s="15" t="s">
        <v>22</v>
      </c>
      <c r="F4454" s="16"/>
      <c r="G4454" s="17"/>
      <c r="H4454" s="17"/>
    </row>
    <row r="4455" spans="1:8" x14ac:dyDescent="0.25">
      <c r="A4455" s="14">
        <v>344700</v>
      </c>
      <c r="B4455" s="14" t="s">
        <v>19</v>
      </c>
      <c r="C4455" s="14" t="s">
        <v>3599</v>
      </c>
      <c r="D4455" s="14" t="s">
        <v>684</v>
      </c>
      <c r="E4455" s="15" t="s">
        <v>22</v>
      </c>
      <c r="F4455" s="16"/>
      <c r="G4455" s="17"/>
      <c r="H4455" s="17"/>
    </row>
    <row r="4456" spans="1:8" x14ac:dyDescent="0.25">
      <c r="A4456" s="14">
        <v>344800</v>
      </c>
      <c r="B4456" s="14" t="s">
        <v>19</v>
      </c>
      <c r="C4456" s="14" t="s">
        <v>3600</v>
      </c>
      <c r="D4456" s="14" t="s">
        <v>684</v>
      </c>
      <c r="E4456" s="15" t="s">
        <v>22</v>
      </c>
      <c r="F4456" s="16"/>
      <c r="G4456" s="17"/>
      <c r="H4456" s="17"/>
    </row>
    <row r="4457" spans="1:8" x14ac:dyDescent="0.25">
      <c r="A4457" s="30">
        <v>463883</v>
      </c>
      <c r="B4457" s="30" t="s">
        <v>4891</v>
      </c>
      <c r="C4457" s="30" t="s">
        <v>5774</v>
      </c>
      <c r="D4457" s="72"/>
      <c r="E4457" s="72"/>
      <c r="F4457" s="78"/>
      <c r="G4457" s="72"/>
      <c r="H4457" s="72"/>
    </row>
    <row r="4458" spans="1:8" x14ac:dyDescent="0.25">
      <c r="A4458" s="30">
        <v>463884</v>
      </c>
      <c r="B4458" s="30" t="s">
        <v>4891</v>
      </c>
      <c r="C4458" s="30" t="s">
        <v>5775</v>
      </c>
      <c r="D4458" s="72"/>
      <c r="E4458" s="72"/>
      <c r="F4458" s="78"/>
      <c r="G4458" s="72"/>
      <c r="H4458" s="72"/>
    </row>
    <row r="4459" spans="1:8" x14ac:dyDescent="0.25">
      <c r="A4459" s="14">
        <v>345200</v>
      </c>
      <c r="B4459" s="14" t="s">
        <v>19</v>
      </c>
      <c r="C4459" s="14" t="s">
        <v>3601</v>
      </c>
      <c r="D4459" s="14" t="s">
        <v>1360</v>
      </c>
      <c r="E4459" s="15" t="s">
        <v>22</v>
      </c>
      <c r="F4459" s="16"/>
      <c r="G4459" s="17"/>
      <c r="H4459" s="17"/>
    </row>
    <row r="4460" spans="1:8" x14ac:dyDescent="0.25">
      <c r="A4460" s="30">
        <v>463885</v>
      </c>
      <c r="B4460" s="30" t="s">
        <v>4891</v>
      </c>
      <c r="C4460" s="30" t="s">
        <v>5776</v>
      </c>
      <c r="D4460" s="72"/>
      <c r="E4460" s="72"/>
      <c r="F4460" s="78"/>
      <c r="G4460" s="72"/>
      <c r="H4460" s="72"/>
    </row>
    <row r="4461" spans="1:8" x14ac:dyDescent="0.25">
      <c r="A4461" s="14">
        <v>345450</v>
      </c>
      <c r="B4461" s="14" t="s">
        <v>604</v>
      </c>
      <c r="C4461" s="14" t="s">
        <v>3604</v>
      </c>
      <c r="D4461" s="14" t="s">
        <v>383</v>
      </c>
      <c r="E4461" s="15" t="s">
        <v>22</v>
      </c>
      <c r="F4461" s="16"/>
      <c r="G4461" s="17"/>
      <c r="H4461" s="17"/>
    </row>
    <row r="4462" spans="1:8" x14ac:dyDescent="0.25">
      <c r="A4462" s="14">
        <v>345300</v>
      </c>
      <c r="B4462" s="14" t="s">
        <v>19</v>
      </c>
      <c r="C4462" s="14" t="s">
        <v>3602</v>
      </c>
      <c r="D4462" s="14" t="s">
        <v>383</v>
      </c>
      <c r="E4462" s="15" t="s">
        <v>22</v>
      </c>
      <c r="F4462" s="16"/>
      <c r="G4462" s="17"/>
      <c r="H4462" s="17"/>
    </row>
    <row r="4463" spans="1:8" x14ac:dyDescent="0.25">
      <c r="A4463" s="14">
        <v>345400</v>
      </c>
      <c r="B4463" s="14" t="s">
        <v>19</v>
      </c>
      <c r="C4463" s="14" t="s">
        <v>3603</v>
      </c>
      <c r="D4463" s="14" t="s">
        <v>383</v>
      </c>
      <c r="E4463" s="15" t="s">
        <v>22</v>
      </c>
      <c r="F4463" s="16"/>
      <c r="G4463" s="17"/>
      <c r="H4463" s="17"/>
    </row>
    <row r="4464" spans="1:8" x14ac:dyDescent="0.25">
      <c r="A4464" s="30">
        <v>463886</v>
      </c>
      <c r="B4464" s="30" t="s">
        <v>4891</v>
      </c>
      <c r="C4464" s="30" t="s">
        <v>5777</v>
      </c>
      <c r="D4464" s="72"/>
      <c r="E4464" s="72"/>
      <c r="F4464" s="78"/>
      <c r="G4464" s="72"/>
      <c r="H4464" s="72"/>
    </row>
    <row r="4465" spans="1:8" x14ac:dyDescent="0.25">
      <c r="A4465" s="14">
        <v>345500</v>
      </c>
      <c r="B4465" s="14" t="s">
        <v>19</v>
      </c>
      <c r="C4465" s="14" t="s">
        <v>3605</v>
      </c>
      <c r="D4465" s="14" t="s">
        <v>383</v>
      </c>
      <c r="E4465" s="15"/>
      <c r="F4465" s="16" t="s">
        <v>53</v>
      </c>
      <c r="G4465" s="17"/>
      <c r="H4465" s="17"/>
    </row>
    <row r="4466" spans="1:8" s="22" customFormat="1" x14ac:dyDescent="0.25">
      <c r="A4466" s="30">
        <v>463887</v>
      </c>
      <c r="B4466" s="30" t="s">
        <v>4891</v>
      </c>
      <c r="C4466" s="30" t="s">
        <v>5778</v>
      </c>
      <c r="D4466" s="72"/>
      <c r="E4466" s="72"/>
      <c r="F4466" s="78"/>
      <c r="G4466" s="72"/>
      <c r="H4466" s="72"/>
    </row>
    <row r="4467" spans="1:8" x14ac:dyDescent="0.25">
      <c r="A4467" s="14">
        <v>345600</v>
      </c>
      <c r="B4467" s="14" t="s">
        <v>19</v>
      </c>
      <c r="C4467" s="14" t="s">
        <v>3606</v>
      </c>
      <c r="D4467" s="14" t="s">
        <v>1341</v>
      </c>
      <c r="E4467" s="15" t="s">
        <v>27</v>
      </c>
      <c r="F4467" s="16"/>
      <c r="G4467" s="17"/>
      <c r="H4467" s="17"/>
    </row>
    <row r="4468" spans="1:8" x14ac:dyDescent="0.25">
      <c r="A4468" s="30">
        <v>463888</v>
      </c>
      <c r="B4468" s="30" t="s">
        <v>4891</v>
      </c>
      <c r="C4468" s="30" t="s">
        <v>5779</v>
      </c>
      <c r="D4468" s="72"/>
      <c r="E4468" s="72"/>
      <c r="F4468" s="78"/>
      <c r="G4468" s="72"/>
      <c r="H4468" s="72"/>
    </row>
    <row r="4469" spans="1:8" x14ac:dyDescent="0.25">
      <c r="A4469" s="30">
        <v>463889</v>
      </c>
      <c r="B4469" s="30" t="s">
        <v>4891</v>
      </c>
      <c r="C4469" s="30" t="s">
        <v>5780</v>
      </c>
      <c r="D4469" s="72"/>
      <c r="E4469" s="72"/>
      <c r="F4469" s="78"/>
      <c r="G4469" s="72"/>
      <c r="H4469" s="72"/>
    </row>
    <row r="4470" spans="1:8" x14ac:dyDescent="0.25">
      <c r="A4470" s="14">
        <v>345800</v>
      </c>
      <c r="B4470" s="14" t="s">
        <v>19</v>
      </c>
      <c r="C4470" s="14" t="s">
        <v>3607</v>
      </c>
      <c r="D4470" s="14" t="s">
        <v>729</v>
      </c>
      <c r="E4470" s="15" t="s">
        <v>22</v>
      </c>
      <c r="F4470" s="16"/>
      <c r="G4470" s="17"/>
      <c r="H4470" s="17"/>
    </row>
    <row r="4471" spans="1:8" x14ac:dyDescent="0.25">
      <c r="A4471" s="14">
        <v>345900</v>
      </c>
      <c r="B4471" s="14" t="s">
        <v>19</v>
      </c>
      <c r="C4471" s="14" t="s">
        <v>3608</v>
      </c>
      <c r="D4471" s="14" t="s">
        <v>729</v>
      </c>
      <c r="E4471" s="15" t="s">
        <v>22</v>
      </c>
      <c r="F4471" s="16"/>
      <c r="G4471" s="17"/>
      <c r="H4471" s="17"/>
    </row>
    <row r="4472" spans="1:8" x14ac:dyDescent="0.25">
      <c r="A4472" s="30">
        <v>463890</v>
      </c>
      <c r="B4472" s="30" t="s">
        <v>4891</v>
      </c>
      <c r="C4472" s="30" t="s">
        <v>5781</v>
      </c>
      <c r="D4472" s="72"/>
      <c r="E4472" s="72"/>
      <c r="F4472" s="78"/>
      <c r="G4472" s="72"/>
      <c r="H4472" s="72"/>
    </row>
    <row r="4473" spans="1:8" x14ac:dyDescent="0.25">
      <c r="A4473" s="14">
        <v>346000</v>
      </c>
      <c r="B4473" s="14" t="s">
        <v>19</v>
      </c>
      <c r="C4473" s="14" t="s">
        <v>3609</v>
      </c>
      <c r="D4473" s="14" t="s">
        <v>3610</v>
      </c>
      <c r="E4473" s="15" t="s">
        <v>22</v>
      </c>
      <c r="F4473" s="16"/>
      <c r="G4473" s="17"/>
      <c r="H4473" s="17"/>
    </row>
    <row r="4474" spans="1:8" x14ac:dyDescent="0.25">
      <c r="A4474" s="14">
        <v>346050</v>
      </c>
      <c r="B4474" s="14" t="s">
        <v>19</v>
      </c>
      <c r="C4474" s="14" t="s">
        <v>3611</v>
      </c>
      <c r="D4474" s="14" t="s">
        <v>3610</v>
      </c>
      <c r="E4474" s="15" t="s">
        <v>27</v>
      </c>
      <c r="F4474" s="16"/>
      <c r="G4474" s="17"/>
      <c r="H4474" s="17"/>
    </row>
    <row r="4475" spans="1:8" x14ac:dyDescent="0.25">
      <c r="A4475" s="14">
        <v>346100</v>
      </c>
      <c r="B4475" s="14" t="s">
        <v>19</v>
      </c>
      <c r="C4475" s="14" t="s">
        <v>3612</v>
      </c>
      <c r="D4475" s="14" t="s">
        <v>3610</v>
      </c>
      <c r="E4475" s="15" t="s">
        <v>27</v>
      </c>
      <c r="F4475" s="16"/>
      <c r="G4475" s="17"/>
      <c r="H4475" s="17"/>
    </row>
    <row r="4476" spans="1:8" x14ac:dyDescent="0.25">
      <c r="A4476" s="14">
        <v>346200</v>
      </c>
      <c r="B4476" s="14" t="s">
        <v>19</v>
      </c>
      <c r="C4476" s="14" t="s">
        <v>3613</v>
      </c>
      <c r="D4476" s="14" t="s">
        <v>3610</v>
      </c>
      <c r="E4476" s="15" t="s">
        <v>22</v>
      </c>
      <c r="F4476" s="16"/>
      <c r="G4476" s="17"/>
      <c r="H4476" s="17"/>
    </row>
    <row r="4477" spans="1:8" x14ac:dyDescent="0.25">
      <c r="A4477" s="14">
        <v>346300</v>
      </c>
      <c r="B4477" s="14" t="s">
        <v>19</v>
      </c>
      <c r="C4477" s="14" t="s">
        <v>3614</v>
      </c>
      <c r="D4477" s="14" t="s">
        <v>3610</v>
      </c>
      <c r="E4477" s="15" t="s">
        <v>27</v>
      </c>
      <c r="F4477" s="16"/>
      <c r="G4477" s="17"/>
      <c r="H4477" s="17"/>
    </row>
    <row r="4478" spans="1:8" x14ac:dyDescent="0.25">
      <c r="A4478" s="14">
        <v>346350</v>
      </c>
      <c r="B4478" s="14" t="s">
        <v>19</v>
      </c>
      <c r="C4478" s="14" t="s">
        <v>3615</v>
      </c>
      <c r="D4478" s="14" t="s">
        <v>3610</v>
      </c>
      <c r="E4478" s="15" t="s">
        <v>27</v>
      </c>
      <c r="F4478" s="16"/>
      <c r="G4478" s="17"/>
      <c r="H4478" s="17"/>
    </row>
    <row r="4479" spans="1:8" x14ac:dyDescent="0.25">
      <c r="A4479" s="14">
        <v>346400</v>
      </c>
      <c r="B4479" s="14" t="s">
        <v>19</v>
      </c>
      <c r="C4479" s="14" t="s">
        <v>3616</v>
      </c>
      <c r="D4479" s="14" t="s">
        <v>3610</v>
      </c>
      <c r="E4479" s="15" t="s">
        <v>22</v>
      </c>
      <c r="F4479" s="16"/>
      <c r="G4479" s="17"/>
      <c r="H4479" s="17"/>
    </row>
    <row r="4480" spans="1:8" x14ac:dyDescent="0.25">
      <c r="A4480" s="30">
        <v>463891</v>
      </c>
      <c r="B4480" s="30" t="s">
        <v>4891</v>
      </c>
      <c r="C4480" s="30" t="s">
        <v>5782</v>
      </c>
      <c r="D4480" s="72"/>
      <c r="E4480" s="72"/>
      <c r="F4480" s="78"/>
      <c r="G4480" s="72"/>
      <c r="H4480" s="72"/>
    </row>
    <row r="4481" spans="1:8" x14ac:dyDescent="0.25">
      <c r="A4481" s="30">
        <v>463892</v>
      </c>
      <c r="B4481" s="30" t="s">
        <v>4891</v>
      </c>
      <c r="C4481" s="30" t="s">
        <v>5783</v>
      </c>
      <c r="D4481" s="72"/>
      <c r="E4481" s="72"/>
      <c r="F4481" s="78"/>
      <c r="G4481" s="72"/>
      <c r="H4481" s="72"/>
    </row>
    <row r="4482" spans="1:8" x14ac:dyDescent="0.25">
      <c r="A4482" s="30">
        <v>463893</v>
      </c>
      <c r="B4482" s="30" t="s">
        <v>4891</v>
      </c>
      <c r="C4482" s="30" t="s">
        <v>5784</v>
      </c>
      <c r="D4482" s="72"/>
      <c r="E4482" s="72"/>
      <c r="F4482" s="78"/>
      <c r="G4482" s="72"/>
      <c r="H4482" s="72"/>
    </row>
    <row r="4483" spans="1:8" x14ac:dyDescent="0.25">
      <c r="A4483" s="14">
        <v>346500</v>
      </c>
      <c r="B4483" s="14" t="s">
        <v>19</v>
      </c>
      <c r="C4483" s="14" t="s">
        <v>3617</v>
      </c>
      <c r="D4483" s="14" t="s">
        <v>29</v>
      </c>
      <c r="E4483" s="15" t="s">
        <v>27</v>
      </c>
      <c r="F4483" s="16"/>
      <c r="G4483" s="17"/>
      <c r="H4483" s="17"/>
    </row>
    <row r="4484" spans="1:8" x14ac:dyDescent="0.25">
      <c r="A4484" s="30">
        <v>463894</v>
      </c>
      <c r="B4484" s="30" t="s">
        <v>4891</v>
      </c>
      <c r="C4484" s="30" t="s">
        <v>5785</v>
      </c>
      <c r="D4484" s="72"/>
      <c r="E4484" s="72"/>
      <c r="F4484" s="78"/>
      <c r="G4484" s="72"/>
      <c r="H4484" s="72"/>
    </row>
    <row r="4485" spans="1:8" x14ac:dyDescent="0.25">
      <c r="A4485" s="30">
        <v>463895</v>
      </c>
      <c r="B4485" s="30" t="s">
        <v>4891</v>
      </c>
      <c r="C4485" s="30" t="s">
        <v>5786</v>
      </c>
      <c r="D4485" s="72"/>
      <c r="E4485" s="72"/>
      <c r="F4485" s="78"/>
      <c r="G4485" s="72"/>
      <c r="H4485" s="72"/>
    </row>
    <row r="4486" spans="1:8" x14ac:dyDescent="0.25">
      <c r="A4486" s="30">
        <v>463896</v>
      </c>
      <c r="B4486" s="30" t="s">
        <v>4891</v>
      </c>
      <c r="C4486" s="30" t="s">
        <v>5787</v>
      </c>
      <c r="D4486" s="72"/>
      <c r="E4486" s="72"/>
      <c r="F4486" s="78"/>
      <c r="G4486" s="72"/>
      <c r="H4486" s="72"/>
    </row>
    <row r="4487" spans="1:8" x14ac:dyDescent="0.25">
      <c r="A4487" s="30">
        <v>463897</v>
      </c>
      <c r="B4487" s="30" t="s">
        <v>4891</v>
      </c>
      <c r="C4487" s="30" t="s">
        <v>5788</v>
      </c>
      <c r="D4487" s="72"/>
      <c r="E4487" s="72"/>
      <c r="F4487" s="78"/>
      <c r="G4487" s="72"/>
      <c r="H4487" s="72"/>
    </row>
    <row r="4488" spans="1:8" x14ac:dyDescent="0.25">
      <c r="A4488" s="14">
        <v>347300</v>
      </c>
      <c r="B4488" s="14" t="s">
        <v>604</v>
      </c>
      <c r="C4488" s="14" t="s">
        <v>3625</v>
      </c>
      <c r="D4488" s="14" t="s">
        <v>123</v>
      </c>
      <c r="E4488" s="15" t="s">
        <v>22</v>
      </c>
      <c r="F4488" s="16"/>
      <c r="G4488" s="17"/>
      <c r="H4488" s="17"/>
    </row>
    <row r="4489" spans="1:8" x14ac:dyDescent="0.25">
      <c r="A4489" s="14">
        <v>346600</v>
      </c>
      <c r="B4489" s="14" t="s">
        <v>19</v>
      </c>
      <c r="C4489" s="14" t="s">
        <v>3618</v>
      </c>
      <c r="D4489" s="14" t="s">
        <v>123</v>
      </c>
      <c r="E4489" s="15" t="s">
        <v>22</v>
      </c>
      <c r="F4489" s="16"/>
      <c r="G4489" s="17"/>
      <c r="H4489" s="17"/>
    </row>
    <row r="4490" spans="1:8" x14ac:dyDescent="0.25">
      <c r="A4490" s="14">
        <v>346700</v>
      </c>
      <c r="B4490" s="14" t="s">
        <v>19</v>
      </c>
      <c r="C4490" s="14" t="s">
        <v>3619</v>
      </c>
      <c r="D4490" s="14" t="s">
        <v>123</v>
      </c>
      <c r="E4490" s="15" t="s">
        <v>27</v>
      </c>
      <c r="F4490" s="16"/>
      <c r="G4490" s="17"/>
      <c r="H4490" s="17"/>
    </row>
    <row r="4491" spans="1:8" x14ac:dyDescent="0.25">
      <c r="A4491" s="14">
        <v>346800</v>
      </c>
      <c r="B4491" s="14" t="s">
        <v>19</v>
      </c>
      <c r="C4491" s="14" t="s">
        <v>3620</v>
      </c>
      <c r="D4491" s="14" t="s">
        <v>123</v>
      </c>
      <c r="E4491" s="15" t="s">
        <v>22</v>
      </c>
      <c r="F4491" s="16"/>
      <c r="G4491" s="17" t="s">
        <v>3621</v>
      </c>
      <c r="H4491" s="17">
        <v>346805</v>
      </c>
    </row>
    <row r="4492" spans="1:8" x14ac:dyDescent="0.25">
      <c r="A4492" s="14">
        <v>346805</v>
      </c>
      <c r="B4492" s="14" t="s">
        <v>63</v>
      </c>
      <c r="C4492" s="14" t="s">
        <v>3621</v>
      </c>
      <c r="D4492" s="14" t="s">
        <v>123</v>
      </c>
      <c r="E4492" s="15" t="s">
        <v>22</v>
      </c>
      <c r="F4492" s="16"/>
      <c r="G4492" s="17"/>
      <c r="H4492" s="17"/>
    </row>
    <row r="4493" spans="1:8" x14ac:dyDescent="0.25">
      <c r="A4493" s="14">
        <v>346900</v>
      </c>
      <c r="B4493" s="14" t="s">
        <v>19</v>
      </c>
      <c r="C4493" s="14" t="s">
        <v>3622</v>
      </c>
      <c r="D4493" s="14" t="s">
        <v>123</v>
      </c>
      <c r="E4493" s="15" t="s">
        <v>22</v>
      </c>
      <c r="F4493" s="16"/>
      <c r="G4493" s="17" t="s">
        <v>3621</v>
      </c>
      <c r="H4493" s="17">
        <v>346805</v>
      </c>
    </row>
    <row r="4494" spans="1:8" x14ac:dyDescent="0.25">
      <c r="A4494" s="14">
        <v>347150</v>
      </c>
      <c r="B4494" s="14" t="s">
        <v>19</v>
      </c>
      <c r="C4494" s="14" t="s">
        <v>3623</v>
      </c>
      <c r="D4494" s="14" t="s">
        <v>123</v>
      </c>
      <c r="E4494" s="15" t="s">
        <v>22</v>
      </c>
      <c r="F4494" s="16"/>
      <c r="G4494" s="17"/>
      <c r="H4494" s="17"/>
    </row>
    <row r="4495" spans="1:8" x14ac:dyDescent="0.25">
      <c r="A4495" s="14">
        <v>347200</v>
      </c>
      <c r="B4495" s="14" t="s">
        <v>19</v>
      </c>
      <c r="C4495" s="14" t="s">
        <v>3624</v>
      </c>
      <c r="D4495" s="14" t="s">
        <v>123</v>
      </c>
      <c r="E4495" s="15" t="s">
        <v>22</v>
      </c>
      <c r="F4495" s="16"/>
      <c r="G4495" s="17"/>
      <c r="H4495" s="17"/>
    </row>
    <row r="4496" spans="1:8" x14ac:dyDescent="0.25">
      <c r="A4496" s="30">
        <v>463898</v>
      </c>
      <c r="B4496" s="30" t="s">
        <v>4891</v>
      </c>
      <c r="C4496" s="30" t="s">
        <v>5789</v>
      </c>
      <c r="D4496" s="72"/>
      <c r="E4496" s="72"/>
      <c r="F4496" s="78"/>
      <c r="G4496" s="72"/>
      <c r="H4496" s="72"/>
    </row>
    <row r="4497" spans="1:8" x14ac:dyDescent="0.25">
      <c r="A4497" s="14">
        <v>351050</v>
      </c>
      <c r="B4497" s="14" t="s">
        <v>604</v>
      </c>
      <c r="C4497" s="14" t="s">
        <v>3665</v>
      </c>
      <c r="D4497" s="14" t="s">
        <v>131</v>
      </c>
      <c r="E4497" s="15" t="s">
        <v>22</v>
      </c>
      <c r="F4497" s="16"/>
      <c r="G4497" s="17"/>
      <c r="H4497" s="17"/>
    </row>
    <row r="4498" spans="1:8" x14ac:dyDescent="0.25">
      <c r="A4498" s="14">
        <v>347400</v>
      </c>
      <c r="B4498" s="14" t="s">
        <v>19</v>
      </c>
      <c r="C4498" s="14" t="s">
        <v>3626</v>
      </c>
      <c r="D4498" s="14" t="s">
        <v>131</v>
      </c>
      <c r="E4498" s="15" t="s">
        <v>22</v>
      </c>
      <c r="F4498" s="16"/>
      <c r="G4498" s="17" t="s">
        <v>3627</v>
      </c>
      <c r="H4498" s="17">
        <v>348310</v>
      </c>
    </row>
    <row r="4499" spans="1:8" x14ac:dyDescent="0.25">
      <c r="A4499" s="14">
        <v>347500</v>
      </c>
      <c r="B4499" s="14" t="s">
        <v>19</v>
      </c>
      <c r="C4499" s="14" t="s">
        <v>3628</v>
      </c>
      <c r="D4499" s="14" t="s">
        <v>131</v>
      </c>
      <c r="E4499" s="15" t="s">
        <v>22</v>
      </c>
      <c r="F4499" s="16"/>
      <c r="G4499" s="17" t="s">
        <v>3629</v>
      </c>
      <c r="H4499" s="17">
        <v>349950</v>
      </c>
    </row>
    <row r="4500" spans="1:8" x14ac:dyDescent="0.25">
      <c r="A4500" s="14">
        <v>347600</v>
      </c>
      <c r="B4500" s="14" t="s">
        <v>19</v>
      </c>
      <c r="C4500" s="14" t="s">
        <v>3630</v>
      </c>
      <c r="D4500" s="14" t="s">
        <v>131</v>
      </c>
      <c r="E4500" s="15" t="s">
        <v>22</v>
      </c>
      <c r="F4500" s="16"/>
      <c r="G4500" s="17"/>
      <c r="H4500" s="17"/>
    </row>
    <row r="4501" spans="1:8" x14ac:dyDescent="0.25">
      <c r="A4501" s="14">
        <v>347650</v>
      </c>
      <c r="B4501" s="14" t="s">
        <v>19</v>
      </c>
      <c r="C4501" s="14" t="s">
        <v>3631</v>
      </c>
      <c r="D4501" s="14" t="s">
        <v>131</v>
      </c>
      <c r="E4501" s="15" t="s">
        <v>22</v>
      </c>
      <c r="F4501" s="16"/>
      <c r="G4501" s="17" t="s">
        <v>3627</v>
      </c>
      <c r="H4501" s="17">
        <v>348310</v>
      </c>
    </row>
    <row r="4502" spans="1:8" x14ac:dyDescent="0.25">
      <c r="A4502" s="14">
        <v>347850</v>
      </c>
      <c r="B4502" s="14" t="s">
        <v>63</v>
      </c>
      <c r="C4502" s="14" t="s">
        <v>3633</v>
      </c>
      <c r="D4502" s="14" t="s">
        <v>131</v>
      </c>
      <c r="E4502" s="15" t="s">
        <v>22</v>
      </c>
      <c r="F4502" s="16"/>
      <c r="G4502" s="17"/>
      <c r="H4502" s="17"/>
    </row>
    <row r="4503" spans="1:8" x14ac:dyDescent="0.25">
      <c r="A4503" s="14">
        <v>347800</v>
      </c>
      <c r="B4503" s="14" t="s">
        <v>19</v>
      </c>
      <c r="C4503" s="14" t="s">
        <v>3632</v>
      </c>
      <c r="D4503" s="14" t="s">
        <v>131</v>
      </c>
      <c r="E4503" s="15" t="s">
        <v>22</v>
      </c>
      <c r="F4503" s="16"/>
      <c r="G4503" s="17" t="s">
        <v>3633</v>
      </c>
      <c r="H4503" s="17">
        <v>347850</v>
      </c>
    </row>
    <row r="4504" spans="1:8" x14ac:dyDescent="0.25">
      <c r="A4504" s="14">
        <v>347900</v>
      </c>
      <c r="B4504" s="14" t="s">
        <v>19</v>
      </c>
      <c r="C4504" s="14" t="s">
        <v>3634</v>
      </c>
      <c r="D4504" s="14" t="s">
        <v>131</v>
      </c>
      <c r="E4504" s="15" t="s">
        <v>22</v>
      </c>
      <c r="F4504" s="16"/>
      <c r="G4504" s="17" t="s">
        <v>3633</v>
      </c>
      <c r="H4504" s="17">
        <v>347850</v>
      </c>
    </row>
    <row r="4505" spans="1:8" x14ac:dyDescent="0.25">
      <c r="A4505" s="14">
        <v>348310</v>
      </c>
      <c r="B4505" s="14" t="s">
        <v>63</v>
      </c>
      <c r="C4505" s="14" t="s">
        <v>3627</v>
      </c>
      <c r="D4505" s="14" t="s">
        <v>131</v>
      </c>
      <c r="E4505" s="15" t="s">
        <v>22</v>
      </c>
      <c r="F4505" s="16"/>
      <c r="G4505" s="17"/>
      <c r="H4505" s="17"/>
    </row>
    <row r="4506" spans="1:8" x14ac:dyDescent="0.25">
      <c r="A4506" s="14">
        <v>348300</v>
      </c>
      <c r="B4506" s="14" t="s">
        <v>19</v>
      </c>
      <c r="C4506" s="14" t="s">
        <v>3635</v>
      </c>
      <c r="D4506" s="14" t="s">
        <v>131</v>
      </c>
      <c r="E4506" s="15" t="s">
        <v>22</v>
      </c>
      <c r="F4506" s="16"/>
      <c r="G4506" s="17" t="s">
        <v>3627</v>
      </c>
      <c r="H4506" s="17">
        <v>348310</v>
      </c>
    </row>
    <row r="4507" spans="1:8" x14ac:dyDescent="0.25">
      <c r="A4507" s="14">
        <v>348350</v>
      </c>
      <c r="B4507" s="14" t="s">
        <v>19</v>
      </c>
      <c r="C4507" s="14" t="s">
        <v>3636</v>
      </c>
      <c r="D4507" s="14" t="s">
        <v>131</v>
      </c>
      <c r="E4507" s="15" t="s">
        <v>22</v>
      </c>
      <c r="F4507" s="16"/>
      <c r="G4507" s="17" t="s">
        <v>3633</v>
      </c>
      <c r="H4507" s="17">
        <v>347850</v>
      </c>
    </row>
    <row r="4508" spans="1:8" x14ac:dyDescent="0.25">
      <c r="A4508" s="14">
        <v>348500</v>
      </c>
      <c r="B4508" s="14" t="s">
        <v>19</v>
      </c>
      <c r="C4508" s="14" t="s">
        <v>3637</v>
      </c>
      <c r="D4508" s="14" t="s">
        <v>131</v>
      </c>
      <c r="E4508" s="15" t="s">
        <v>22</v>
      </c>
      <c r="F4508" s="16"/>
      <c r="G4508" s="17" t="s">
        <v>3629</v>
      </c>
      <c r="H4508" s="17">
        <v>349950</v>
      </c>
    </row>
    <row r="4509" spans="1:8" x14ac:dyDescent="0.25">
      <c r="A4509" s="14">
        <v>348550</v>
      </c>
      <c r="B4509" s="14" t="s">
        <v>19</v>
      </c>
      <c r="C4509" s="14" t="s">
        <v>3638</v>
      </c>
      <c r="D4509" s="14" t="s">
        <v>131</v>
      </c>
      <c r="E4509" s="15" t="s">
        <v>24</v>
      </c>
      <c r="F4509" s="16"/>
      <c r="G4509" s="17"/>
      <c r="H4509" s="17"/>
    </row>
    <row r="4510" spans="1:8" x14ac:dyDescent="0.25">
      <c r="A4510" s="14">
        <v>348600</v>
      </c>
      <c r="B4510" s="14" t="s">
        <v>19</v>
      </c>
      <c r="C4510" s="14" t="s">
        <v>3639</v>
      </c>
      <c r="D4510" s="14" t="s">
        <v>131</v>
      </c>
      <c r="E4510" s="15" t="s">
        <v>22</v>
      </c>
      <c r="F4510" s="16"/>
      <c r="G4510" s="17"/>
      <c r="H4510" s="17"/>
    </row>
    <row r="4511" spans="1:8" x14ac:dyDescent="0.25">
      <c r="A4511" s="14">
        <v>348700</v>
      </c>
      <c r="B4511" s="14" t="s">
        <v>19</v>
      </c>
      <c r="C4511" s="14" t="s">
        <v>3640</v>
      </c>
      <c r="D4511" s="14" t="s">
        <v>131</v>
      </c>
      <c r="E4511" s="15" t="s">
        <v>22</v>
      </c>
      <c r="F4511" s="16"/>
      <c r="G4511" s="17"/>
      <c r="H4511" s="17"/>
    </row>
    <row r="4512" spans="1:8" x14ac:dyDescent="0.25">
      <c r="A4512" s="14">
        <v>348730</v>
      </c>
      <c r="B4512" s="14" t="s">
        <v>19</v>
      </c>
      <c r="C4512" s="14" t="s">
        <v>3641</v>
      </c>
      <c r="D4512" s="14" t="s">
        <v>131</v>
      </c>
      <c r="E4512" s="15" t="s">
        <v>22</v>
      </c>
      <c r="F4512" s="16"/>
      <c r="G4512" s="17" t="s">
        <v>3629</v>
      </c>
      <c r="H4512" s="17">
        <v>349950</v>
      </c>
    </row>
    <row r="4513" spans="1:8" x14ac:dyDescent="0.25">
      <c r="A4513" s="14">
        <v>348760</v>
      </c>
      <c r="B4513" s="14" t="s">
        <v>19</v>
      </c>
      <c r="C4513" s="14" t="s">
        <v>3642</v>
      </c>
      <c r="D4513" s="14" t="s">
        <v>131</v>
      </c>
      <c r="E4513" s="15" t="s">
        <v>22</v>
      </c>
      <c r="F4513" s="16"/>
      <c r="G4513" s="17" t="s">
        <v>3629</v>
      </c>
      <c r="H4513" s="17">
        <v>349950</v>
      </c>
    </row>
    <row r="4514" spans="1:8" x14ac:dyDescent="0.25">
      <c r="A4514" s="14">
        <v>348800</v>
      </c>
      <c r="B4514" s="14" t="s">
        <v>19</v>
      </c>
      <c r="C4514" s="14" t="s">
        <v>3643</v>
      </c>
      <c r="D4514" s="14" t="s">
        <v>131</v>
      </c>
      <c r="E4514" s="15" t="s">
        <v>22</v>
      </c>
      <c r="F4514" s="16"/>
      <c r="G4514" s="17"/>
      <c r="H4514" s="17"/>
    </row>
    <row r="4515" spans="1:8" x14ac:dyDescent="0.25">
      <c r="A4515" s="14">
        <v>348900</v>
      </c>
      <c r="B4515" s="14" t="s">
        <v>19</v>
      </c>
      <c r="C4515" s="14" t="s">
        <v>3644</v>
      </c>
      <c r="D4515" s="14" t="s">
        <v>131</v>
      </c>
      <c r="E4515" s="15" t="s">
        <v>22</v>
      </c>
      <c r="F4515" s="16"/>
      <c r="G4515" s="17"/>
      <c r="H4515" s="17"/>
    </row>
    <row r="4516" spans="1:8" x14ac:dyDescent="0.25">
      <c r="A4516" s="14">
        <v>349000</v>
      </c>
      <c r="B4516" s="14" t="s">
        <v>19</v>
      </c>
      <c r="C4516" s="14" t="s">
        <v>3645</v>
      </c>
      <c r="D4516" s="14" t="s">
        <v>131</v>
      </c>
      <c r="E4516" s="15" t="s">
        <v>22</v>
      </c>
      <c r="F4516" s="16"/>
      <c r="G4516" s="17" t="s">
        <v>3629</v>
      </c>
      <c r="H4516" s="17">
        <v>349950</v>
      </c>
    </row>
    <row r="4517" spans="1:8" x14ac:dyDescent="0.25">
      <c r="A4517" s="70">
        <v>349100</v>
      </c>
      <c r="B4517" s="70" t="s">
        <v>19</v>
      </c>
      <c r="C4517" s="70" t="s">
        <v>3646</v>
      </c>
      <c r="D4517" s="70" t="s">
        <v>131</v>
      </c>
      <c r="E4517" s="74" t="s">
        <v>22</v>
      </c>
      <c r="F4517" s="77"/>
      <c r="G4517" s="80" t="s">
        <v>3647</v>
      </c>
      <c r="H4517" s="80">
        <v>350650</v>
      </c>
    </row>
    <row r="4518" spans="1:8" x14ac:dyDescent="0.25">
      <c r="A4518" s="70">
        <v>349200</v>
      </c>
      <c r="B4518" s="70" t="s">
        <v>19</v>
      </c>
      <c r="C4518" s="70" t="s">
        <v>3648</v>
      </c>
      <c r="D4518" s="70" t="s">
        <v>131</v>
      </c>
      <c r="E4518" s="74" t="s">
        <v>22</v>
      </c>
      <c r="F4518" s="77"/>
      <c r="G4518" s="80" t="s">
        <v>3633</v>
      </c>
      <c r="H4518" s="80">
        <v>347850</v>
      </c>
    </row>
    <row r="4519" spans="1:8" x14ac:dyDescent="0.25">
      <c r="A4519" s="70">
        <v>349250</v>
      </c>
      <c r="B4519" s="70" t="s">
        <v>19</v>
      </c>
      <c r="C4519" s="70" t="s">
        <v>3649</v>
      </c>
      <c r="D4519" s="70" t="s">
        <v>131</v>
      </c>
      <c r="E4519" s="74" t="s">
        <v>27</v>
      </c>
      <c r="F4519" s="77"/>
      <c r="G4519" s="80"/>
      <c r="H4519" s="80"/>
    </row>
    <row r="4520" spans="1:8" x14ac:dyDescent="0.25">
      <c r="A4520" s="70">
        <v>349500</v>
      </c>
      <c r="B4520" s="70" t="s">
        <v>19</v>
      </c>
      <c r="C4520" s="70" t="s">
        <v>3650</v>
      </c>
      <c r="D4520" s="70" t="s">
        <v>131</v>
      </c>
      <c r="E4520" s="74" t="s">
        <v>22</v>
      </c>
      <c r="F4520" s="77"/>
      <c r="G4520" s="80"/>
      <c r="H4520" s="80"/>
    </row>
    <row r="4521" spans="1:8" x14ac:dyDescent="0.25">
      <c r="A4521" s="70">
        <v>349750</v>
      </c>
      <c r="B4521" s="70" t="s">
        <v>19</v>
      </c>
      <c r="C4521" s="70" t="s">
        <v>3651</v>
      </c>
      <c r="D4521" s="70" t="s">
        <v>131</v>
      </c>
      <c r="E4521" s="74" t="s">
        <v>22</v>
      </c>
      <c r="F4521" s="77"/>
      <c r="G4521" s="80" t="s">
        <v>3647</v>
      </c>
      <c r="H4521" s="80">
        <v>350650</v>
      </c>
    </row>
    <row r="4522" spans="1:8" x14ac:dyDescent="0.25">
      <c r="A4522" s="70">
        <v>349800</v>
      </c>
      <c r="B4522" s="70" t="s">
        <v>19</v>
      </c>
      <c r="C4522" s="70" t="s">
        <v>3652</v>
      </c>
      <c r="D4522" s="70" t="s">
        <v>131</v>
      </c>
      <c r="E4522" s="74" t="s">
        <v>22</v>
      </c>
      <c r="F4522" s="77"/>
      <c r="G4522" s="80" t="s">
        <v>3627</v>
      </c>
      <c r="H4522" s="80">
        <v>348310</v>
      </c>
    </row>
    <row r="4523" spans="1:8" x14ac:dyDescent="0.25">
      <c r="A4523" s="70">
        <v>349950</v>
      </c>
      <c r="B4523" s="70" t="s">
        <v>63</v>
      </c>
      <c r="C4523" s="70" t="s">
        <v>3629</v>
      </c>
      <c r="D4523" s="70" t="s">
        <v>131</v>
      </c>
      <c r="E4523" s="74" t="s">
        <v>22</v>
      </c>
      <c r="F4523" s="77"/>
      <c r="G4523" s="80"/>
      <c r="H4523" s="80"/>
    </row>
    <row r="4524" spans="1:8" x14ac:dyDescent="0.25">
      <c r="A4524" s="70">
        <v>349900</v>
      </c>
      <c r="B4524" s="70" t="s">
        <v>19</v>
      </c>
      <c r="C4524" s="70" t="s">
        <v>3653</v>
      </c>
      <c r="D4524" s="70" t="s">
        <v>131</v>
      </c>
      <c r="E4524" s="74" t="s">
        <v>22</v>
      </c>
      <c r="F4524" s="77"/>
      <c r="G4524" s="80" t="s">
        <v>3629</v>
      </c>
      <c r="H4524" s="80">
        <v>349950</v>
      </c>
    </row>
    <row r="4525" spans="1:8" x14ac:dyDescent="0.25">
      <c r="A4525" s="70">
        <v>350050</v>
      </c>
      <c r="B4525" s="70" t="s">
        <v>19</v>
      </c>
      <c r="C4525" s="70" t="s">
        <v>3654</v>
      </c>
      <c r="D4525" s="70" t="s">
        <v>131</v>
      </c>
      <c r="E4525" s="74" t="s">
        <v>27</v>
      </c>
      <c r="F4525" s="77"/>
      <c r="G4525" s="80"/>
      <c r="H4525" s="80"/>
    </row>
    <row r="4526" spans="1:8" x14ac:dyDescent="0.25">
      <c r="A4526" s="70">
        <v>350100</v>
      </c>
      <c r="B4526" s="70" t="s">
        <v>19</v>
      </c>
      <c r="C4526" s="70" t="s">
        <v>3655</v>
      </c>
      <c r="D4526" s="70" t="s">
        <v>131</v>
      </c>
      <c r="E4526" s="74" t="s">
        <v>22</v>
      </c>
      <c r="F4526" s="77"/>
      <c r="G4526" s="80" t="s">
        <v>3647</v>
      </c>
      <c r="H4526" s="80">
        <v>350650</v>
      </c>
    </row>
    <row r="4527" spans="1:8" x14ac:dyDescent="0.25">
      <c r="A4527" s="70">
        <v>350200</v>
      </c>
      <c r="B4527" s="70" t="s">
        <v>19</v>
      </c>
      <c r="C4527" s="70" t="s">
        <v>3656</v>
      </c>
      <c r="D4527" s="70" t="s">
        <v>131</v>
      </c>
      <c r="E4527" s="74" t="s">
        <v>22</v>
      </c>
      <c r="F4527" s="77"/>
      <c r="G4527" s="80"/>
      <c r="H4527" s="80"/>
    </row>
    <row r="4528" spans="1:8" x14ac:dyDescent="0.25">
      <c r="A4528" s="70">
        <v>350300</v>
      </c>
      <c r="B4528" s="70" t="s">
        <v>19</v>
      </c>
      <c r="C4528" s="70" t="s">
        <v>3657</v>
      </c>
      <c r="D4528" s="70" t="s">
        <v>131</v>
      </c>
      <c r="E4528" s="74" t="s">
        <v>22</v>
      </c>
      <c r="F4528" s="77"/>
      <c r="G4528" s="80" t="s">
        <v>3627</v>
      </c>
      <c r="H4528" s="80">
        <v>348310</v>
      </c>
    </row>
    <row r="4529" spans="1:8" x14ac:dyDescent="0.25">
      <c r="A4529" s="70">
        <v>350400</v>
      </c>
      <c r="B4529" s="70" t="s">
        <v>19</v>
      </c>
      <c r="C4529" s="70" t="s">
        <v>3658</v>
      </c>
      <c r="D4529" s="70" t="s">
        <v>131</v>
      </c>
      <c r="E4529" s="74" t="s">
        <v>22</v>
      </c>
      <c r="F4529" s="77"/>
      <c r="G4529" s="80" t="s">
        <v>3633</v>
      </c>
      <c r="H4529" s="80">
        <v>347850</v>
      </c>
    </row>
    <row r="4530" spans="1:8" x14ac:dyDescent="0.25">
      <c r="A4530" s="70">
        <v>350500</v>
      </c>
      <c r="B4530" s="70" t="s">
        <v>19</v>
      </c>
      <c r="C4530" s="70" t="s">
        <v>3659</v>
      </c>
      <c r="D4530" s="70" t="s">
        <v>131</v>
      </c>
      <c r="E4530" s="74" t="s">
        <v>22</v>
      </c>
      <c r="F4530" s="77"/>
      <c r="G4530" s="80" t="s">
        <v>3627</v>
      </c>
      <c r="H4530" s="80">
        <v>348310</v>
      </c>
    </row>
    <row r="4531" spans="1:8" x14ac:dyDescent="0.25">
      <c r="A4531" s="70">
        <v>350550</v>
      </c>
      <c r="B4531" s="70" t="s">
        <v>19</v>
      </c>
      <c r="C4531" s="70" t="s">
        <v>3660</v>
      </c>
      <c r="D4531" s="70" t="s">
        <v>131</v>
      </c>
      <c r="E4531" s="74" t="s">
        <v>22</v>
      </c>
      <c r="F4531" s="77"/>
      <c r="G4531" s="80" t="s">
        <v>3627</v>
      </c>
      <c r="H4531" s="80">
        <v>348310</v>
      </c>
    </row>
    <row r="4532" spans="1:8" x14ac:dyDescent="0.25">
      <c r="A4532" s="70">
        <v>350650</v>
      </c>
      <c r="B4532" s="70" t="s">
        <v>63</v>
      </c>
      <c r="C4532" s="70" t="s">
        <v>3647</v>
      </c>
      <c r="D4532" s="70" t="s">
        <v>131</v>
      </c>
      <c r="E4532" s="74" t="s">
        <v>22</v>
      </c>
      <c r="F4532" s="77"/>
      <c r="G4532" s="80"/>
      <c r="H4532" s="80"/>
    </row>
    <row r="4533" spans="1:8" x14ac:dyDescent="0.25">
      <c r="A4533" s="70">
        <v>350600</v>
      </c>
      <c r="B4533" s="70" t="s">
        <v>19</v>
      </c>
      <c r="C4533" s="70" t="s">
        <v>3661</v>
      </c>
      <c r="D4533" s="70" t="s">
        <v>131</v>
      </c>
      <c r="E4533" s="74" t="s">
        <v>22</v>
      </c>
      <c r="F4533" s="77"/>
      <c r="G4533" s="80" t="s">
        <v>3647</v>
      </c>
      <c r="H4533" s="80">
        <v>350650</v>
      </c>
    </row>
    <row r="4534" spans="1:8" x14ac:dyDescent="0.25">
      <c r="A4534" s="70">
        <v>350700</v>
      </c>
      <c r="B4534" s="70" t="s">
        <v>19</v>
      </c>
      <c r="C4534" s="70" t="s">
        <v>3662</v>
      </c>
      <c r="D4534" s="70" t="s">
        <v>131</v>
      </c>
      <c r="E4534" s="74" t="s">
        <v>22</v>
      </c>
      <c r="F4534" s="77"/>
      <c r="G4534" s="80" t="s">
        <v>3627</v>
      </c>
      <c r="H4534" s="80">
        <v>348310</v>
      </c>
    </row>
    <row r="4535" spans="1:8" x14ac:dyDescent="0.25">
      <c r="A4535" s="70">
        <v>350800</v>
      </c>
      <c r="B4535" s="70" t="s">
        <v>19</v>
      </c>
      <c r="C4535" s="70" t="s">
        <v>3663</v>
      </c>
      <c r="D4535" s="70" t="s">
        <v>131</v>
      </c>
      <c r="E4535" s="74" t="s">
        <v>22</v>
      </c>
      <c r="F4535" s="77"/>
      <c r="G4535" s="80" t="s">
        <v>3647</v>
      </c>
      <c r="H4535" s="80">
        <v>350650</v>
      </c>
    </row>
    <row r="4536" spans="1:8" x14ac:dyDescent="0.25">
      <c r="A4536" s="70">
        <v>350860</v>
      </c>
      <c r="B4536" s="70" t="s">
        <v>19</v>
      </c>
      <c r="C4536" s="70" t="s">
        <v>3664</v>
      </c>
      <c r="D4536" s="70" t="s">
        <v>131</v>
      </c>
      <c r="E4536" s="74" t="s">
        <v>27</v>
      </c>
      <c r="F4536" s="77"/>
      <c r="G4536" s="80"/>
      <c r="H4536" s="80"/>
    </row>
    <row r="4537" spans="1:8" x14ac:dyDescent="0.25">
      <c r="A4537" s="54">
        <v>464344</v>
      </c>
      <c r="B4537" s="54" t="s">
        <v>4891</v>
      </c>
      <c r="C4537" s="54" t="s">
        <v>131</v>
      </c>
    </row>
    <row r="4538" spans="1:8" x14ac:dyDescent="0.25">
      <c r="A4538">
        <v>463899</v>
      </c>
      <c r="B4538" t="s">
        <v>4891</v>
      </c>
      <c r="C4538" t="s">
        <v>5790</v>
      </c>
    </row>
    <row r="4539" spans="1:8" x14ac:dyDescent="0.25">
      <c r="A4539" s="70">
        <v>351100</v>
      </c>
      <c r="B4539" s="70" t="s">
        <v>19</v>
      </c>
      <c r="C4539" s="70" t="s">
        <v>3666</v>
      </c>
      <c r="D4539" s="70" t="s">
        <v>78</v>
      </c>
      <c r="E4539" s="74" t="s">
        <v>301</v>
      </c>
      <c r="F4539" s="77"/>
      <c r="G4539" s="80"/>
      <c r="H4539" s="80"/>
    </row>
    <row r="4540" spans="1:8" x14ac:dyDescent="0.25">
      <c r="A4540">
        <v>463900</v>
      </c>
      <c r="B4540" t="s">
        <v>4891</v>
      </c>
      <c r="C4540" t="s">
        <v>5791</v>
      </c>
    </row>
    <row r="4541" spans="1:8" x14ac:dyDescent="0.25">
      <c r="A4541" s="70">
        <v>351200</v>
      </c>
      <c r="B4541" s="70" t="s">
        <v>19</v>
      </c>
      <c r="C4541" s="70" t="s">
        <v>3667</v>
      </c>
      <c r="D4541" s="70" t="s">
        <v>76</v>
      </c>
      <c r="E4541" s="74" t="s">
        <v>735</v>
      </c>
      <c r="F4541" s="77"/>
      <c r="G4541" s="80"/>
      <c r="H4541" s="80"/>
    </row>
    <row r="4542" spans="1:8" x14ac:dyDescent="0.25">
      <c r="A4542">
        <v>463901</v>
      </c>
      <c r="B4542" t="s">
        <v>4891</v>
      </c>
      <c r="C4542" t="s">
        <v>5792</v>
      </c>
    </row>
    <row r="4543" spans="1:8" x14ac:dyDescent="0.25">
      <c r="A4543" s="70">
        <v>351300</v>
      </c>
      <c r="B4543" s="70" t="s">
        <v>19</v>
      </c>
      <c r="C4543" s="70" t="s">
        <v>3668</v>
      </c>
      <c r="D4543" s="70" t="s">
        <v>568</v>
      </c>
      <c r="E4543" s="74" t="s">
        <v>27</v>
      </c>
      <c r="F4543" s="77"/>
      <c r="G4543" s="80"/>
      <c r="H4543" s="80"/>
    </row>
    <row r="4544" spans="1:8" x14ac:dyDescent="0.25">
      <c r="A4544" s="70">
        <v>351400</v>
      </c>
      <c r="B4544" s="70" t="s">
        <v>19</v>
      </c>
      <c r="C4544" s="70" t="s">
        <v>3669</v>
      </c>
      <c r="D4544" s="70" t="s">
        <v>568</v>
      </c>
      <c r="E4544" s="74" t="s">
        <v>107</v>
      </c>
      <c r="F4544" s="77"/>
      <c r="G4544" s="80"/>
      <c r="H4544" s="80"/>
    </row>
    <row r="4545" spans="1:8" x14ac:dyDescent="0.25">
      <c r="A4545" s="54">
        <v>464345</v>
      </c>
      <c r="B4545" s="54" t="s">
        <v>4891</v>
      </c>
      <c r="C4545" s="54" t="s">
        <v>568</v>
      </c>
    </row>
    <row r="4546" spans="1:8" x14ac:dyDescent="0.25">
      <c r="A4546">
        <v>463902</v>
      </c>
      <c r="B4546" t="s">
        <v>4891</v>
      </c>
      <c r="C4546" t="s">
        <v>5793</v>
      </c>
    </row>
    <row r="4547" spans="1:8" x14ac:dyDescent="0.25">
      <c r="A4547" s="70">
        <v>351730</v>
      </c>
      <c r="B4547" s="70" t="s">
        <v>19</v>
      </c>
      <c r="C4547" s="70" t="s">
        <v>3670</v>
      </c>
      <c r="D4547" s="70" t="s">
        <v>131</v>
      </c>
      <c r="E4547" s="74" t="s">
        <v>22</v>
      </c>
      <c r="F4547" s="77"/>
      <c r="G4547" s="80" t="s">
        <v>3671</v>
      </c>
      <c r="H4547" s="80">
        <v>353120</v>
      </c>
    </row>
    <row r="4548" spans="1:8" x14ac:dyDescent="0.25">
      <c r="A4548" s="70">
        <v>351760</v>
      </c>
      <c r="B4548" s="70" t="s">
        <v>19</v>
      </c>
      <c r="C4548" s="70" t="s">
        <v>3672</v>
      </c>
      <c r="D4548" s="70" t="s">
        <v>131</v>
      </c>
      <c r="E4548" s="74"/>
      <c r="F4548" s="77" t="s">
        <v>53</v>
      </c>
      <c r="G4548" s="80" t="s">
        <v>3671</v>
      </c>
      <c r="H4548" s="80">
        <v>353120</v>
      </c>
    </row>
    <row r="4549" spans="1:8" x14ac:dyDescent="0.25">
      <c r="A4549" s="70">
        <v>351950</v>
      </c>
      <c r="B4549" s="70" t="s">
        <v>19</v>
      </c>
      <c r="C4549" s="70" t="s">
        <v>3673</v>
      </c>
      <c r="D4549" s="70" t="s">
        <v>131</v>
      </c>
      <c r="E4549" s="74" t="s">
        <v>27</v>
      </c>
      <c r="F4549" s="77"/>
      <c r="G4549" s="80" t="s">
        <v>3671</v>
      </c>
      <c r="H4549" s="80">
        <v>353120</v>
      </c>
    </row>
    <row r="4550" spans="1:8" x14ac:dyDescent="0.25">
      <c r="A4550" s="70">
        <v>351960</v>
      </c>
      <c r="B4550" s="70" t="s">
        <v>19</v>
      </c>
      <c r="C4550" s="70" t="s">
        <v>3674</v>
      </c>
      <c r="D4550" s="70" t="s">
        <v>131</v>
      </c>
      <c r="E4550" s="74" t="s">
        <v>22</v>
      </c>
      <c r="F4550" s="77"/>
      <c r="G4550" s="80" t="s">
        <v>3675</v>
      </c>
      <c r="H4550" s="80">
        <v>352650</v>
      </c>
    </row>
    <row r="4551" spans="1:8" x14ac:dyDescent="0.25">
      <c r="A4551" s="70">
        <v>351970</v>
      </c>
      <c r="B4551" s="70" t="s">
        <v>19</v>
      </c>
      <c r="C4551" s="70" t="s">
        <v>3676</v>
      </c>
      <c r="D4551" s="70" t="s">
        <v>131</v>
      </c>
      <c r="E4551" s="74"/>
      <c r="F4551" s="77" t="s">
        <v>53</v>
      </c>
      <c r="G4551" s="80" t="s">
        <v>3671</v>
      </c>
      <c r="H4551" s="80">
        <v>353120</v>
      </c>
    </row>
    <row r="4552" spans="1:8" x14ac:dyDescent="0.25">
      <c r="A4552" s="70">
        <v>352050</v>
      </c>
      <c r="B4552" s="70" t="s">
        <v>19</v>
      </c>
      <c r="C4552" s="70" t="s">
        <v>3677</v>
      </c>
      <c r="D4552" s="70" t="s">
        <v>131</v>
      </c>
      <c r="E4552" s="74" t="s">
        <v>22</v>
      </c>
      <c r="F4552" s="77"/>
      <c r="G4552" s="80" t="s">
        <v>3671</v>
      </c>
      <c r="H4552" s="80">
        <v>353120</v>
      </c>
    </row>
    <row r="4553" spans="1:8" x14ac:dyDescent="0.25">
      <c r="A4553" s="70">
        <v>352100</v>
      </c>
      <c r="B4553" s="70" t="s">
        <v>19</v>
      </c>
      <c r="C4553" s="70" t="s">
        <v>3678</v>
      </c>
      <c r="D4553" s="70" t="s">
        <v>131</v>
      </c>
      <c r="E4553" s="74" t="s">
        <v>22</v>
      </c>
      <c r="F4553" s="77"/>
      <c r="G4553" s="80" t="s">
        <v>3671</v>
      </c>
      <c r="H4553" s="80">
        <v>353120</v>
      </c>
    </row>
    <row r="4554" spans="1:8" x14ac:dyDescent="0.25">
      <c r="A4554" s="70">
        <v>352150</v>
      </c>
      <c r="B4554" s="70" t="s">
        <v>19</v>
      </c>
      <c r="C4554" s="70" t="s">
        <v>3679</v>
      </c>
      <c r="D4554" s="70" t="s">
        <v>131</v>
      </c>
      <c r="E4554" s="74" t="s">
        <v>22</v>
      </c>
      <c r="F4554" s="77"/>
      <c r="G4554" s="80" t="s">
        <v>3671</v>
      </c>
      <c r="H4554" s="80">
        <v>353120</v>
      </c>
    </row>
    <row r="4555" spans="1:8" x14ac:dyDescent="0.25">
      <c r="A4555" s="70">
        <v>352200</v>
      </c>
      <c r="B4555" s="70" t="s">
        <v>19</v>
      </c>
      <c r="C4555" s="70" t="s">
        <v>3680</v>
      </c>
      <c r="D4555" s="70" t="s">
        <v>131</v>
      </c>
      <c r="E4555" s="74" t="s">
        <v>22</v>
      </c>
      <c r="F4555" s="77"/>
      <c r="G4555" s="80"/>
      <c r="H4555" s="80"/>
    </row>
    <row r="4556" spans="1:8" x14ac:dyDescent="0.25">
      <c r="A4556" s="70">
        <v>352250</v>
      </c>
      <c r="B4556" s="70" t="s">
        <v>19</v>
      </c>
      <c r="C4556" s="70" t="s">
        <v>3681</v>
      </c>
      <c r="D4556" s="70" t="s">
        <v>131</v>
      </c>
      <c r="E4556" s="74" t="s">
        <v>22</v>
      </c>
      <c r="F4556" s="77"/>
      <c r="G4556" s="80" t="s">
        <v>3671</v>
      </c>
      <c r="H4556" s="80">
        <v>353120</v>
      </c>
    </row>
    <row r="4557" spans="1:8" x14ac:dyDescent="0.25">
      <c r="A4557" s="70">
        <v>352400</v>
      </c>
      <c r="B4557" s="70" t="s">
        <v>19</v>
      </c>
      <c r="C4557" s="70" t="s">
        <v>3682</v>
      </c>
      <c r="D4557" s="70" t="s">
        <v>131</v>
      </c>
      <c r="E4557" s="74" t="s">
        <v>22</v>
      </c>
      <c r="F4557" s="77"/>
      <c r="G4557" s="80" t="s">
        <v>3671</v>
      </c>
      <c r="H4557" s="80">
        <v>353120</v>
      </c>
    </row>
    <row r="4558" spans="1:8" x14ac:dyDescent="0.25">
      <c r="A4558" s="70">
        <v>352420</v>
      </c>
      <c r="B4558" s="70" t="s">
        <v>19</v>
      </c>
      <c r="C4558" s="70" t="s">
        <v>3683</v>
      </c>
      <c r="D4558" s="70" t="s">
        <v>131</v>
      </c>
      <c r="E4558" s="74"/>
      <c r="F4558" s="77" t="s">
        <v>53</v>
      </c>
      <c r="G4558" s="80"/>
      <c r="H4558" s="80"/>
    </row>
    <row r="4559" spans="1:8" x14ac:dyDescent="0.25">
      <c r="A4559" s="70">
        <v>352440</v>
      </c>
      <c r="B4559" s="70" t="s">
        <v>19</v>
      </c>
      <c r="C4559" s="70" t="s">
        <v>3684</v>
      </c>
      <c r="D4559" s="70" t="s">
        <v>131</v>
      </c>
      <c r="E4559" s="74"/>
      <c r="F4559" s="77" t="s">
        <v>53</v>
      </c>
      <c r="G4559" s="80" t="s">
        <v>3671</v>
      </c>
      <c r="H4559" s="80">
        <v>353120</v>
      </c>
    </row>
    <row r="4560" spans="1:8" x14ac:dyDescent="0.25">
      <c r="A4560" s="70">
        <v>352460</v>
      </c>
      <c r="B4560" s="70" t="s">
        <v>19</v>
      </c>
      <c r="C4560" s="70" t="s">
        <v>3685</v>
      </c>
      <c r="D4560" s="70" t="s">
        <v>131</v>
      </c>
      <c r="E4560" s="74" t="s">
        <v>22</v>
      </c>
      <c r="F4560" s="77"/>
      <c r="G4560" s="80" t="s">
        <v>3671</v>
      </c>
      <c r="H4560" s="80">
        <v>353120</v>
      </c>
    </row>
    <row r="4561" spans="1:8" x14ac:dyDescent="0.25">
      <c r="A4561" s="70">
        <v>352500</v>
      </c>
      <c r="B4561" s="70" t="s">
        <v>19</v>
      </c>
      <c r="C4561" s="70" t="s">
        <v>3686</v>
      </c>
      <c r="D4561" s="70" t="s">
        <v>131</v>
      </c>
      <c r="E4561" s="74" t="s">
        <v>22</v>
      </c>
      <c r="F4561" s="77"/>
      <c r="G4561" s="80" t="s">
        <v>3671</v>
      </c>
      <c r="H4561" s="80">
        <v>353120</v>
      </c>
    </row>
    <row r="4562" spans="1:8" x14ac:dyDescent="0.25">
      <c r="A4562" s="70">
        <v>352600</v>
      </c>
      <c r="B4562" s="70" t="s">
        <v>19</v>
      </c>
      <c r="C4562" s="70" t="s">
        <v>3687</v>
      </c>
      <c r="D4562" s="70" t="s">
        <v>131</v>
      </c>
      <c r="E4562" s="74" t="s">
        <v>22</v>
      </c>
      <c r="F4562" s="77"/>
      <c r="G4562" s="80" t="s">
        <v>3671</v>
      </c>
      <c r="H4562" s="80">
        <v>353120</v>
      </c>
    </row>
    <row r="4563" spans="1:8" x14ac:dyDescent="0.25">
      <c r="A4563" s="70">
        <v>352650</v>
      </c>
      <c r="B4563" s="70" t="s">
        <v>63</v>
      </c>
      <c r="C4563" s="70" t="s">
        <v>3675</v>
      </c>
      <c r="D4563" s="70" t="s">
        <v>131</v>
      </c>
      <c r="E4563" s="74" t="s">
        <v>22</v>
      </c>
      <c r="F4563" s="77"/>
      <c r="G4563" s="80"/>
      <c r="H4563" s="80"/>
    </row>
    <row r="4564" spans="1:8" x14ac:dyDescent="0.25">
      <c r="A4564" s="70">
        <v>352750</v>
      </c>
      <c r="B4564" s="70" t="s">
        <v>19</v>
      </c>
      <c r="C4564" s="70" t="s">
        <v>3688</v>
      </c>
      <c r="D4564" s="70" t="s">
        <v>131</v>
      </c>
      <c r="E4564" s="74" t="s">
        <v>22</v>
      </c>
      <c r="F4564" s="77"/>
      <c r="G4564" s="80" t="s">
        <v>3671</v>
      </c>
      <c r="H4564" s="80">
        <v>353120</v>
      </c>
    </row>
    <row r="4565" spans="1:8" x14ac:dyDescent="0.25">
      <c r="A4565" s="70">
        <v>352800</v>
      </c>
      <c r="B4565" s="70" t="s">
        <v>19</v>
      </c>
      <c r="C4565" s="70" t="s">
        <v>3689</v>
      </c>
      <c r="D4565" s="70" t="s">
        <v>131</v>
      </c>
      <c r="E4565" s="74" t="s">
        <v>22</v>
      </c>
      <c r="F4565" s="77"/>
      <c r="G4565" s="80" t="s">
        <v>3671</v>
      </c>
      <c r="H4565" s="80">
        <v>353120</v>
      </c>
    </row>
    <row r="4566" spans="1:8" x14ac:dyDescent="0.25">
      <c r="A4566" s="70">
        <v>352820</v>
      </c>
      <c r="B4566" s="70" t="s">
        <v>19</v>
      </c>
      <c r="C4566" s="70" t="s">
        <v>3690</v>
      </c>
      <c r="D4566" s="70" t="s">
        <v>131</v>
      </c>
      <c r="E4566" s="74"/>
      <c r="F4566" s="77" t="s">
        <v>53</v>
      </c>
      <c r="G4566" s="80" t="s">
        <v>3671</v>
      </c>
      <c r="H4566" s="80">
        <v>353120</v>
      </c>
    </row>
    <row r="4567" spans="1:8" x14ac:dyDescent="0.25">
      <c r="A4567" s="70">
        <v>352840</v>
      </c>
      <c r="B4567" s="70" t="s">
        <v>19</v>
      </c>
      <c r="C4567" s="70" t="s">
        <v>3691</v>
      </c>
      <c r="D4567" s="70" t="s">
        <v>131</v>
      </c>
      <c r="E4567" s="74" t="s">
        <v>22</v>
      </c>
      <c r="F4567" s="77"/>
      <c r="G4567" s="80" t="s">
        <v>3671</v>
      </c>
      <c r="H4567" s="80">
        <v>353120</v>
      </c>
    </row>
    <row r="4568" spans="1:8" x14ac:dyDescent="0.25">
      <c r="A4568" s="70">
        <v>352860</v>
      </c>
      <c r="B4568" s="70" t="s">
        <v>19</v>
      </c>
      <c r="C4568" s="70" t="s">
        <v>3692</v>
      </c>
      <c r="D4568" s="70" t="s">
        <v>131</v>
      </c>
      <c r="E4568" s="74"/>
      <c r="F4568" s="77" t="s">
        <v>53</v>
      </c>
      <c r="G4568" s="80" t="s">
        <v>3671</v>
      </c>
      <c r="H4568" s="80">
        <v>353120</v>
      </c>
    </row>
    <row r="4569" spans="1:8" x14ac:dyDescent="0.25">
      <c r="A4569" s="70">
        <v>352880</v>
      </c>
      <c r="B4569" s="70" t="s">
        <v>19</v>
      </c>
      <c r="C4569" s="70" t="s">
        <v>3693</v>
      </c>
      <c r="D4569" s="70" t="s">
        <v>131</v>
      </c>
      <c r="E4569" s="74"/>
      <c r="F4569" s="77" t="s">
        <v>53</v>
      </c>
      <c r="G4569" s="80" t="s">
        <v>3675</v>
      </c>
      <c r="H4569" s="80">
        <v>352650</v>
      </c>
    </row>
    <row r="4570" spans="1:8" x14ac:dyDescent="0.25">
      <c r="A4570" s="70">
        <v>352950</v>
      </c>
      <c r="B4570" s="70" t="s">
        <v>19</v>
      </c>
      <c r="C4570" s="70" t="s">
        <v>3694</v>
      </c>
      <c r="D4570" s="70" t="s">
        <v>131</v>
      </c>
      <c r="E4570" s="74" t="s">
        <v>22</v>
      </c>
      <c r="F4570" s="77"/>
      <c r="G4570" s="80" t="s">
        <v>3671</v>
      </c>
      <c r="H4570" s="80">
        <v>353120</v>
      </c>
    </row>
    <row r="4571" spans="1:8" x14ac:dyDescent="0.25">
      <c r="A4571" s="70">
        <v>352990</v>
      </c>
      <c r="B4571" s="70" t="s">
        <v>19</v>
      </c>
      <c r="C4571" s="70" t="s">
        <v>3695</v>
      </c>
      <c r="D4571" s="70" t="s">
        <v>131</v>
      </c>
      <c r="E4571" s="74" t="s">
        <v>22</v>
      </c>
      <c r="F4571" s="77"/>
      <c r="G4571" s="80" t="s">
        <v>3671</v>
      </c>
      <c r="H4571" s="80">
        <v>353120</v>
      </c>
    </row>
    <row r="4572" spans="1:8" x14ac:dyDescent="0.25">
      <c r="A4572" s="70">
        <v>353120</v>
      </c>
      <c r="B4572" s="70" t="s">
        <v>63</v>
      </c>
      <c r="C4572" s="70" t="s">
        <v>3671</v>
      </c>
      <c r="D4572" s="70" t="s">
        <v>131</v>
      </c>
      <c r="E4572" s="74" t="s">
        <v>442</v>
      </c>
      <c r="F4572" s="77"/>
      <c r="G4572" s="80"/>
      <c r="H4572" s="80"/>
    </row>
    <row r="4573" spans="1:8" x14ac:dyDescent="0.25">
      <c r="A4573" s="70">
        <v>353730</v>
      </c>
      <c r="B4573" s="70" t="s">
        <v>19</v>
      </c>
      <c r="C4573" s="70" t="s">
        <v>3696</v>
      </c>
      <c r="D4573" s="70" t="s">
        <v>131</v>
      </c>
      <c r="E4573" s="74" t="s">
        <v>22</v>
      </c>
      <c r="F4573" s="77"/>
      <c r="G4573" s="80" t="s">
        <v>3675</v>
      </c>
      <c r="H4573" s="80">
        <v>352650</v>
      </c>
    </row>
    <row r="4574" spans="1:8" x14ac:dyDescent="0.25">
      <c r="A4574" s="70">
        <v>353760</v>
      </c>
      <c r="B4574" s="70" t="s">
        <v>19</v>
      </c>
      <c r="C4574" s="70" t="s">
        <v>3697</v>
      </c>
      <c r="D4574" s="70" t="s">
        <v>131</v>
      </c>
      <c r="E4574" s="74" t="s">
        <v>22</v>
      </c>
      <c r="F4574" s="77"/>
      <c r="G4574" s="80" t="s">
        <v>3671</v>
      </c>
      <c r="H4574" s="80">
        <v>353120</v>
      </c>
    </row>
    <row r="4575" spans="1:8" x14ac:dyDescent="0.25">
      <c r="A4575" s="70">
        <v>353830</v>
      </c>
      <c r="B4575" s="70" t="s">
        <v>19</v>
      </c>
      <c r="C4575" s="70" t="s">
        <v>3698</v>
      </c>
      <c r="D4575" s="70" t="s">
        <v>131</v>
      </c>
      <c r="E4575" s="74" t="s">
        <v>22</v>
      </c>
      <c r="F4575" s="77"/>
      <c r="G4575" s="80" t="s">
        <v>3671</v>
      </c>
      <c r="H4575" s="80">
        <v>353120</v>
      </c>
    </row>
    <row r="4576" spans="1:8" x14ac:dyDescent="0.25">
      <c r="A4576" s="70">
        <v>353860</v>
      </c>
      <c r="B4576" s="70" t="s">
        <v>19</v>
      </c>
      <c r="C4576" s="70" t="s">
        <v>3699</v>
      </c>
      <c r="D4576" s="70" t="s">
        <v>131</v>
      </c>
      <c r="E4576" s="74" t="s">
        <v>22</v>
      </c>
      <c r="F4576" s="77"/>
      <c r="G4576" s="80" t="s">
        <v>3675</v>
      </c>
      <c r="H4576" s="80">
        <v>352650</v>
      </c>
    </row>
    <row r="4577" spans="1:8" x14ac:dyDescent="0.25">
      <c r="A4577" s="70">
        <v>354200</v>
      </c>
      <c r="B4577" s="70" t="s">
        <v>19</v>
      </c>
      <c r="C4577" s="70" t="s">
        <v>3700</v>
      </c>
      <c r="D4577" s="70" t="s">
        <v>131</v>
      </c>
      <c r="E4577" s="74" t="s">
        <v>22</v>
      </c>
      <c r="F4577" s="77"/>
      <c r="G4577" s="80" t="s">
        <v>3671</v>
      </c>
      <c r="H4577" s="80">
        <v>353120</v>
      </c>
    </row>
    <row r="4578" spans="1:8" x14ac:dyDescent="0.25">
      <c r="A4578" s="70">
        <v>354400</v>
      </c>
      <c r="B4578" s="70" t="s">
        <v>19</v>
      </c>
      <c r="C4578" s="70" t="s">
        <v>3701</v>
      </c>
      <c r="D4578" s="70" t="s">
        <v>131</v>
      </c>
      <c r="E4578" s="74" t="s">
        <v>22</v>
      </c>
      <c r="F4578" s="77"/>
      <c r="G4578" s="80"/>
      <c r="H4578" s="80"/>
    </row>
    <row r="4579" spans="1:8" x14ac:dyDescent="0.25">
      <c r="A4579" s="70">
        <v>354450</v>
      </c>
      <c r="B4579" s="70" t="s">
        <v>19</v>
      </c>
      <c r="C4579" s="70" t="s">
        <v>3702</v>
      </c>
      <c r="D4579" s="70" t="s">
        <v>131</v>
      </c>
      <c r="E4579" s="74" t="s">
        <v>22</v>
      </c>
      <c r="F4579" s="77"/>
      <c r="G4579" s="80" t="s">
        <v>3671</v>
      </c>
      <c r="H4579" s="80">
        <v>353120</v>
      </c>
    </row>
    <row r="4580" spans="1:8" x14ac:dyDescent="0.25">
      <c r="A4580" s="70">
        <v>354550</v>
      </c>
      <c r="B4580" s="70" t="s">
        <v>19</v>
      </c>
      <c r="C4580" s="70" t="s">
        <v>3703</v>
      </c>
      <c r="D4580" s="70" t="s">
        <v>131</v>
      </c>
      <c r="E4580" s="74" t="s">
        <v>22</v>
      </c>
      <c r="F4580" s="77"/>
      <c r="G4580" s="80" t="s">
        <v>3671</v>
      </c>
      <c r="H4580" s="80">
        <v>353120</v>
      </c>
    </row>
    <row r="4581" spans="1:8" x14ac:dyDescent="0.25">
      <c r="A4581" s="70">
        <v>354900</v>
      </c>
      <c r="B4581" s="70" t="s">
        <v>19</v>
      </c>
      <c r="C4581" s="70" t="s">
        <v>3704</v>
      </c>
      <c r="D4581" s="70" t="s">
        <v>131</v>
      </c>
      <c r="E4581" s="74" t="s">
        <v>27</v>
      </c>
      <c r="F4581" s="77"/>
      <c r="G4581" s="80" t="s">
        <v>3671</v>
      </c>
      <c r="H4581" s="80">
        <v>353120</v>
      </c>
    </row>
    <row r="4582" spans="1:8" x14ac:dyDescent="0.25">
      <c r="A4582" s="70">
        <v>354950</v>
      </c>
      <c r="B4582" s="70" t="s">
        <v>19</v>
      </c>
      <c r="C4582" s="70" t="s">
        <v>3705</v>
      </c>
      <c r="D4582" s="70" t="s">
        <v>131</v>
      </c>
      <c r="E4582" s="74" t="s">
        <v>22</v>
      </c>
      <c r="F4582" s="77"/>
      <c r="G4582" s="80" t="s">
        <v>3671</v>
      </c>
      <c r="H4582" s="80">
        <v>353120</v>
      </c>
    </row>
    <row r="4583" spans="1:8" x14ac:dyDescent="0.25">
      <c r="A4583" s="70">
        <v>355090</v>
      </c>
      <c r="B4583" s="70" t="s">
        <v>19</v>
      </c>
      <c r="C4583" s="70" t="s">
        <v>3706</v>
      </c>
      <c r="D4583" s="70" t="s">
        <v>131</v>
      </c>
      <c r="E4583" s="74" t="s">
        <v>22</v>
      </c>
      <c r="F4583" s="77"/>
      <c r="G4583" s="80" t="s">
        <v>3671</v>
      </c>
      <c r="H4583" s="80">
        <v>353120</v>
      </c>
    </row>
    <row r="4584" spans="1:8" x14ac:dyDescent="0.25">
      <c r="A4584" s="70">
        <v>355300</v>
      </c>
      <c r="B4584" s="70" t="s">
        <v>19</v>
      </c>
      <c r="C4584" s="70" t="s">
        <v>3707</v>
      </c>
      <c r="D4584" s="70" t="s">
        <v>131</v>
      </c>
      <c r="E4584" s="74" t="s">
        <v>22</v>
      </c>
      <c r="F4584" s="77"/>
      <c r="G4584" s="80" t="s">
        <v>3671</v>
      </c>
      <c r="H4584" s="80">
        <v>353120</v>
      </c>
    </row>
    <row r="4585" spans="1:8" x14ac:dyDescent="0.25">
      <c r="A4585" s="70">
        <v>355450</v>
      </c>
      <c r="B4585" s="70" t="s">
        <v>19</v>
      </c>
      <c r="C4585" s="70" t="s">
        <v>3708</v>
      </c>
      <c r="D4585" s="70" t="s">
        <v>131</v>
      </c>
      <c r="E4585" s="74"/>
      <c r="F4585" s="77" t="s">
        <v>53</v>
      </c>
      <c r="G4585" s="80" t="s">
        <v>3675</v>
      </c>
      <c r="H4585" s="80">
        <v>352650</v>
      </c>
    </row>
    <row r="4586" spans="1:8" x14ac:dyDescent="0.25">
      <c r="A4586" s="70">
        <v>355500</v>
      </c>
      <c r="B4586" s="70" t="s">
        <v>19</v>
      </c>
      <c r="C4586" s="70" t="s">
        <v>3709</v>
      </c>
      <c r="D4586" s="70" t="s">
        <v>131</v>
      </c>
      <c r="E4586" s="74" t="s">
        <v>22</v>
      </c>
      <c r="F4586" s="77"/>
      <c r="G4586" s="80" t="s">
        <v>3671</v>
      </c>
      <c r="H4586" s="80">
        <v>353120</v>
      </c>
    </row>
    <row r="4587" spans="1:8" x14ac:dyDescent="0.25">
      <c r="A4587" s="70">
        <v>355700</v>
      </c>
      <c r="B4587" s="70" t="s">
        <v>19</v>
      </c>
      <c r="C4587" s="70" t="s">
        <v>3710</v>
      </c>
      <c r="D4587" s="70" t="s">
        <v>131</v>
      </c>
      <c r="E4587" s="74" t="s">
        <v>22</v>
      </c>
      <c r="F4587" s="77"/>
      <c r="G4587" s="80" t="s">
        <v>3671</v>
      </c>
      <c r="H4587" s="80">
        <v>353120</v>
      </c>
    </row>
    <row r="4588" spans="1:8" x14ac:dyDescent="0.25">
      <c r="A4588" s="70">
        <v>355850</v>
      </c>
      <c r="B4588" s="70" t="s">
        <v>19</v>
      </c>
      <c r="C4588" s="70" t="s">
        <v>3711</v>
      </c>
      <c r="D4588" s="70" t="s">
        <v>131</v>
      </c>
      <c r="E4588" s="74" t="s">
        <v>22</v>
      </c>
      <c r="F4588" s="77"/>
      <c r="G4588" s="80" t="s">
        <v>3671</v>
      </c>
      <c r="H4588" s="80">
        <v>353120</v>
      </c>
    </row>
    <row r="4589" spans="1:8" x14ac:dyDescent="0.25">
      <c r="A4589" s="70">
        <v>356000</v>
      </c>
      <c r="B4589" s="70" t="s">
        <v>19</v>
      </c>
      <c r="C4589" s="70" t="s">
        <v>3712</v>
      </c>
      <c r="D4589" s="70" t="s">
        <v>131</v>
      </c>
      <c r="E4589" s="74" t="s">
        <v>22</v>
      </c>
      <c r="F4589" s="77"/>
      <c r="G4589" s="80" t="s">
        <v>3671</v>
      </c>
      <c r="H4589" s="80">
        <v>353120</v>
      </c>
    </row>
    <row r="4590" spans="1:8" x14ac:dyDescent="0.25">
      <c r="A4590" s="70">
        <v>356030</v>
      </c>
      <c r="B4590" s="70" t="s">
        <v>19</v>
      </c>
      <c r="C4590" s="70" t="s">
        <v>3713</v>
      </c>
      <c r="D4590" s="70" t="s">
        <v>131</v>
      </c>
      <c r="E4590" s="74" t="s">
        <v>24</v>
      </c>
      <c r="F4590" s="77"/>
      <c r="G4590" s="80"/>
      <c r="H4590" s="80"/>
    </row>
    <row r="4591" spans="1:8" x14ac:dyDescent="0.25">
      <c r="A4591" s="70">
        <v>356040</v>
      </c>
      <c r="B4591" s="70" t="s">
        <v>19</v>
      </c>
      <c r="C4591" s="70" t="s">
        <v>3714</v>
      </c>
      <c r="D4591" s="70" t="s">
        <v>131</v>
      </c>
      <c r="E4591" s="74"/>
      <c r="F4591" s="77" t="s">
        <v>53</v>
      </c>
      <c r="G4591" s="80" t="s">
        <v>3671</v>
      </c>
      <c r="H4591" s="80">
        <v>353120</v>
      </c>
    </row>
    <row r="4592" spans="1:8" x14ac:dyDescent="0.25">
      <c r="A4592" s="70">
        <v>356050</v>
      </c>
      <c r="B4592" s="70" t="s">
        <v>19</v>
      </c>
      <c r="C4592" s="70" t="s">
        <v>3715</v>
      </c>
      <c r="D4592" s="70" t="s">
        <v>131</v>
      </c>
      <c r="E4592" s="74" t="s">
        <v>22</v>
      </c>
      <c r="F4592" s="77"/>
      <c r="G4592" s="80" t="s">
        <v>3675</v>
      </c>
      <c r="H4592" s="80">
        <v>352650</v>
      </c>
    </row>
    <row r="4593" spans="1:8" x14ac:dyDescent="0.25">
      <c r="A4593" s="70">
        <v>356060</v>
      </c>
      <c r="B4593" s="70" t="s">
        <v>19</v>
      </c>
      <c r="C4593" s="70" t="s">
        <v>3716</v>
      </c>
      <c r="D4593" s="70" t="s">
        <v>131</v>
      </c>
      <c r="E4593" s="74" t="s">
        <v>24</v>
      </c>
      <c r="F4593" s="77"/>
      <c r="G4593" s="80"/>
      <c r="H4593" s="80"/>
    </row>
    <row r="4594" spans="1:8" x14ac:dyDescent="0.25">
      <c r="A4594" s="70">
        <v>356100</v>
      </c>
      <c r="B4594" s="70" t="s">
        <v>19</v>
      </c>
      <c r="C4594" s="70" t="s">
        <v>3717</v>
      </c>
      <c r="D4594" s="70" t="s">
        <v>131</v>
      </c>
      <c r="E4594" s="74" t="s">
        <v>22</v>
      </c>
      <c r="F4594" s="77"/>
      <c r="G4594" s="80" t="s">
        <v>3671</v>
      </c>
      <c r="H4594" s="80">
        <v>353120</v>
      </c>
    </row>
    <row r="4595" spans="1:8" x14ac:dyDescent="0.25">
      <c r="A4595" s="70">
        <v>356200</v>
      </c>
      <c r="B4595" s="70" t="s">
        <v>19</v>
      </c>
      <c r="C4595" s="70" t="s">
        <v>3718</v>
      </c>
      <c r="D4595" s="70" t="s">
        <v>131</v>
      </c>
      <c r="E4595" s="74" t="s">
        <v>27</v>
      </c>
      <c r="F4595" s="77"/>
      <c r="G4595" s="80"/>
      <c r="H4595" s="80"/>
    </row>
    <row r="4596" spans="1:8" x14ac:dyDescent="0.25">
      <c r="A4596" s="70">
        <v>356300</v>
      </c>
      <c r="B4596" s="70" t="s">
        <v>19</v>
      </c>
      <c r="C4596" s="70" t="s">
        <v>3719</v>
      </c>
      <c r="D4596" s="70" t="s">
        <v>131</v>
      </c>
      <c r="E4596" s="74" t="s">
        <v>22</v>
      </c>
      <c r="F4596" s="77"/>
      <c r="G4596" s="80" t="s">
        <v>3671</v>
      </c>
      <c r="H4596" s="80">
        <v>353120</v>
      </c>
    </row>
    <row r="4597" spans="1:8" x14ac:dyDescent="0.25">
      <c r="A4597" s="70">
        <v>356500</v>
      </c>
      <c r="B4597" s="70" t="s">
        <v>19</v>
      </c>
      <c r="C4597" s="70" t="s">
        <v>3720</v>
      </c>
      <c r="D4597" s="70" t="s">
        <v>131</v>
      </c>
      <c r="E4597" s="74" t="s">
        <v>22</v>
      </c>
      <c r="F4597" s="77"/>
      <c r="G4597" s="80" t="s">
        <v>3671</v>
      </c>
      <c r="H4597" s="80">
        <v>353120</v>
      </c>
    </row>
    <row r="4598" spans="1:8" x14ac:dyDescent="0.25">
      <c r="A4598" s="70">
        <v>356600</v>
      </c>
      <c r="B4598" s="70" t="s">
        <v>19</v>
      </c>
      <c r="C4598" s="70" t="s">
        <v>3721</v>
      </c>
      <c r="D4598" s="70" t="s">
        <v>131</v>
      </c>
      <c r="E4598" s="74" t="s">
        <v>22</v>
      </c>
      <c r="F4598" s="77"/>
      <c r="G4598" s="80" t="s">
        <v>3671</v>
      </c>
      <c r="H4598" s="80">
        <v>353120</v>
      </c>
    </row>
    <row r="4599" spans="1:8" x14ac:dyDescent="0.25">
      <c r="A4599" s="70">
        <v>356650</v>
      </c>
      <c r="B4599" s="70" t="s">
        <v>19</v>
      </c>
      <c r="C4599" s="70" t="s">
        <v>3722</v>
      </c>
      <c r="D4599" s="70" t="s">
        <v>131</v>
      </c>
      <c r="E4599" s="74" t="s">
        <v>22</v>
      </c>
      <c r="F4599" s="77"/>
      <c r="G4599" s="80" t="s">
        <v>3675</v>
      </c>
      <c r="H4599" s="80">
        <v>352650</v>
      </c>
    </row>
    <row r="4600" spans="1:8" x14ac:dyDescent="0.25">
      <c r="A4600" s="70">
        <v>356900</v>
      </c>
      <c r="B4600" s="70" t="s">
        <v>19</v>
      </c>
      <c r="C4600" s="70" t="s">
        <v>3723</v>
      </c>
      <c r="D4600" s="70" t="s">
        <v>131</v>
      </c>
      <c r="E4600" s="74" t="s">
        <v>22</v>
      </c>
      <c r="F4600" s="77"/>
      <c r="G4600" s="80" t="s">
        <v>3671</v>
      </c>
      <c r="H4600" s="80">
        <v>353120</v>
      </c>
    </row>
    <row r="4601" spans="1:8" x14ac:dyDescent="0.25">
      <c r="A4601" s="70">
        <v>356950</v>
      </c>
      <c r="B4601" s="70" t="s">
        <v>19</v>
      </c>
      <c r="C4601" s="70" t="s">
        <v>3724</v>
      </c>
      <c r="D4601" s="70" t="s">
        <v>131</v>
      </c>
      <c r="E4601" s="74" t="s">
        <v>22</v>
      </c>
      <c r="F4601" s="77"/>
      <c r="G4601" s="80" t="s">
        <v>3675</v>
      </c>
      <c r="H4601" s="80">
        <v>352650</v>
      </c>
    </row>
    <row r="4602" spans="1:8" x14ac:dyDescent="0.25">
      <c r="A4602" s="70">
        <v>357300</v>
      </c>
      <c r="B4602" s="70" t="s">
        <v>19</v>
      </c>
      <c r="C4602" s="70" t="s">
        <v>3725</v>
      </c>
      <c r="D4602" s="70" t="s">
        <v>131</v>
      </c>
      <c r="E4602" s="74" t="s">
        <v>22</v>
      </c>
      <c r="F4602" s="77"/>
      <c r="G4602" s="80" t="s">
        <v>3671</v>
      </c>
      <c r="H4602" s="80">
        <v>353120</v>
      </c>
    </row>
    <row r="4603" spans="1:8" x14ac:dyDescent="0.25">
      <c r="A4603" s="70">
        <v>357400</v>
      </c>
      <c r="B4603" s="70" t="s">
        <v>19</v>
      </c>
      <c r="C4603" s="70" t="s">
        <v>3726</v>
      </c>
      <c r="D4603" s="70" t="s">
        <v>131</v>
      </c>
      <c r="E4603" s="74" t="s">
        <v>22</v>
      </c>
      <c r="F4603" s="77"/>
      <c r="G4603" s="80"/>
      <c r="H4603" s="80"/>
    </row>
    <row r="4604" spans="1:8" x14ac:dyDescent="0.25">
      <c r="A4604" s="70">
        <v>357850</v>
      </c>
      <c r="B4604" s="70" t="s">
        <v>19</v>
      </c>
      <c r="C4604" s="70" t="s">
        <v>3727</v>
      </c>
      <c r="D4604" s="70" t="s">
        <v>131</v>
      </c>
      <c r="E4604" s="74"/>
      <c r="F4604" s="77" t="s">
        <v>53</v>
      </c>
      <c r="G4604" s="80" t="s">
        <v>3671</v>
      </c>
      <c r="H4604" s="80">
        <v>353120</v>
      </c>
    </row>
    <row r="4605" spans="1:8" x14ac:dyDescent="0.25">
      <c r="A4605" s="70">
        <v>357950</v>
      </c>
      <c r="B4605" s="70" t="s">
        <v>19</v>
      </c>
      <c r="C4605" s="70" t="s">
        <v>3728</v>
      </c>
      <c r="D4605" s="70" t="s">
        <v>131</v>
      </c>
      <c r="E4605" s="74" t="s">
        <v>22</v>
      </c>
      <c r="F4605" s="77"/>
      <c r="G4605" s="80" t="s">
        <v>3675</v>
      </c>
      <c r="H4605" s="80">
        <v>352650</v>
      </c>
    </row>
    <row r="4606" spans="1:8" x14ac:dyDescent="0.25">
      <c r="A4606" s="70">
        <v>357990</v>
      </c>
      <c r="B4606" s="70" t="s">
        <v>19</v>
      </c>
      <c r="C4606" s="70" t="s">
        <v>3729</v>
      </c>
      <c r="D4606" s="70" t="s">
        <v>131</v>
      </c>
      <c r="E4606" s="74" t="s">
        <v>22</v>
      </c>
      <c r="F4606" s="77"/>
      <c r="G4606" s="80" t="s">
        <v>3671</v>
      </c>
      <c r="H4606" s="80">
        <v>353120</v>
      </c>
    </row>
    <row r="4607" spans="1:8" x14ac:dyDescent="0.25">
      <c r="A4607" s="70">
        <v>358100</v>
      </c>
      <c r="B4607" s="70" t="s">
        <v>19</v>
      </c>
      <c r="C4607" s="70" t="s">
        <v>3730</v>
      </c>
      <c r="D4607" s="70" t="s">
        <v>131</v>
      </c>
      <c r="E4607" s="74" t="s">
        <v>22</v>
      </c>
      <c r="F4607" s="77"/>
      <c r="G4607" s="80" t="s">
        <v>3671</v>
      </c>
      <c r="H4607" s="80">
        <v>353120</v>
      </c>
    </row>
    <row r="4608" spans="1:8" x14ac:dyDescent="0.25">
      <c r="A4608" s="70">
        <v>358150</v>
      </c>
      <c r="B4608" s="70" t="s">
        <v>19</v>
      </c>
      <c r="C4608" s="70" t="s">
        <v>3731</v>
      </c>
      <c r="D4608" s="70" t="s">
        <v>131</v>
      </c>
      <c r="E4608" s="74"/>
      <c r="F4608" s="77" t="s">
        <v>53</v>
      </c>
      <c r="G4608" s="80" t="s">
        <v>3671</v>
      </c>
      <c r="H4608" s="80">
        <v>353120</v>
      </c>
    </row>
    <row r="4609" spans="1:8" x14ac:dyDescent="0.25">
      <c r="A4609" s="70">
        <v>358450</v>
      </c>
      <c r="B4609" s="70" t="s">
        <v>19</v>
      </c>
      <c r="C4609" s="70" t="s">
        <v>3732</v>
      </c>
      <c r="D4609" s="70" t="s">
        <v>131</v>
      </c>
      <c r="E4609" s="74" t="s">
        <v>22</v>
      </c>
      <c r="F4609" s="77"/>
      <c r="G4609" s="80" t="s">
        <v>3671</v>
      </c>
      <c r="H4609" s="80">
        <v>353120</v>
      </c>
    </row>
    <row r="4610" spans="1:8" x14ac:dyDescent="0.25">
      <c r="A4610" s="70">
        <v>358500</v>
      </c>
      <c r="B4610" s="70" t="s">
        <v>19</v>
      </c>
      <c r="C4610" s="70" t="s">
        <v>3733</v>
      </c>
      <c r="D4610" s="70" t="s">
        <v>131</v>
      </c>
      <c r="E4610" s="74" t="s">
        <v>22</v>
      </c>
      <c r="F4610" s="77"/>
      <c r="G4610" s="80" t="s">
        <v>3671</v>
      </c>
      <c r="H4610" s="80">
        <v>353120</v>
      </c>
    </row>
    <row r="4611" spans="1:8" x14ac:dyDescent="0.25">
      <c r="A4611" s="70">
        <v>358600</v>
      </c>
      <c r="B4611" s="70" t="s">
        <v>19</v>
      </c>
      <c r="C4611" s="70" t="s">
        <v>3734</v>
      </c>
      <c r="D4611" s="70" t="s">
        <v>131</v>
      </c>
      <c r="E4611" s="74" t="s">
        <v>22</v>
      </c>
      <c r="F4611" s="77"/>
      <c r="G4611" s="80" t="s">
        <v>3671</v>
      </c>
      <c r="H4611" s="80">
        <v>353120</v>
      </c>
    </row>
    <row r="4612" spans="1:8" x14ac:dyDescent="0.25">
      <c r="A4612" s="70">
        <v>358650</v>
      </c>
      <c r="B4612" s="70" t="s">
        <v>19</v>
      </c>
      <c r="C4612" s="70" t="s">
        <v>3735</v>
      </c>
      <c r="D4612" s="70" t="s">
        <v>131</v>
      </c>
      <c r="E4612" s="74" t="s">
        <v>22</v>
      </c>
      <c r="F4612" s="77"/>
      <c r="G4612" s="80" t="s">
        <v>3675</v>
      </c>
      <c r="H4612" s="80">
        <v>352650</v>
      </c>
    </row>
    <row r="4613" spans="1:8" x14ac:dyDescent="0.25">
      <c r="A4613">
        <v>463903</v>
      </c>
      <c r="B4613" t="s">
        <v>4891</v>
      </c>
      <c r="C4613" t="s">
        <v>5794</v>
      </c>
    </row>
    <row r="4614" spans="1:8" x14ac:dyDescent="0.25">
      <c r="A4614" s="70">
        <v>358700</v>
      </c>
      <c r="B4614" s="70" t="s">
        <v>19</v>
      </c>
      <c r="C4614" s="70" t="s">
        <v>3736</v>
      </c>
      <c r="D4614" s="70" t="s">
        <v>46</v>
      </c>
      <c r="E4614" s="74" t="s">
        <v>27</v>
      </c>
      <c r="F4614" s="77"/>
      <c r="G4614" s="80"/>
      <c r="H4614" s="80"/>
    </row>
    <row r="4615" spans="1:8" x14ac:dyDescent="0.25">
      <c r="A4615" s="70">
        <v>358800</v>
      </c>
      <c r="B4615" s="70" t="s">
        <v>19</v>
      </c>
      <c r="C4615" s="70" t="s">
        <v>3737</v>
      </c>
      <c r="D4615" s="70" t="s">
        <v>46</v>
      </c>
      <c r="E4615" s="74" t="s">
        <v>27</v>
      </c>
      <c r="F4615" s="77"/>
      <c r="G4615" s="80"/>
      <c r="H4615" s="80"/>
    </row>
    <row r="4616" spans="1:8" x14ac:dyDescent="0.25">
      <c r="A4616">
        <v>463904</v>
      </c>
      <c r="B4616" t="s">
        <v>4891</v>
      </c>
      <c r="C4616" t="s">
        <v>5795</v>
      </c>
    </row>
    <row r="4617" spans="1:8" x14ac:dyDescent="0.25">
      <c r="A4617" s="70">
        <v>360650</v>
      </c>
      <c r="B4617" s="70" t="s">
        <v>604</v>
      </c>
      <c r="C4617" s="70" t="s">
        <v>3757</v>
      </c>
      <c r="D4617" s="70" t="s">
        <v>1837</v>
      </c>
      <c r="E4617" s="74" t="s">
        <v>22</v>
      </c>
      <c r="F4617" s="77"/>
      <c r="G4617" s="80"/>
      <c r="H4617" s="80"/>
    </row>
    <row r="4618" spans="1:8" x14ac:dyDescent="0.25">
      <c r="A4618" s="70">
        <v>358900</v>
      </c>
      <c r="B4618" s="70" t="s">
        <v>19</v>
      </c>
      <c r="C4618" s="70" t="s">
        <v>3738</v>
      </c>
      <c r="D4618" s="70" t="s">
        <v>1837</v>
      </c>
      <c r="E4618" s="74" t="s">
        <v>22</v>
      </c>
      <c r="F4618" s="77"/>
      <c r="G4618" s="80"/>
      <c r="H4618" s="80"/>
    </row>
    <row r="4619" spans="1:8" x14ac:dyDescent="0.25">
      <c r="A4619" s="70">
        <v>359000</v>
      </c>
      <c r="B4619" s="70" t="s">
        <v>19</v>
      </c>
      <c r="C4619" s="70" t="s">
        <v>3739</v>
      </c>
      <c r="D4619" s="70" t="s">
        <v>1837</v>
      </c>
      <c r="E4619" s="74" t="s">
        <v>22</v>
      </c>
      <c r="F4619" s="77"/>
      <c r="G4619" s="80"/>
      <c r="H4619" s="80"/>
    </row>
    <row r="4620" spans="1:8" x14ac:dyDescent="0.25">
      <c r="A4620" s="70">
        <v>359100</v>
      </c>
      <c r="B4620" s="70" t="s">
        <v>55</v>
      </c>
      <c r="C4620" s="70" t="s">
        <v>3740</v>
      </c>
      <c r="D4620" s="70" t="s">
        <v>1837</v>
      </c>
      <c r="E4620" s="74" t="s">
        <v>22</v>
      </c>
      <c r="F4620" s="77"/>
      <c r="G4620" s="80" t="s">
        <v>3739</v>
      </c>
      <c r="H4620" s="80">
        <v>359000</v>
      </c>
    </row>
    <row r="4621" spans="1:8" x14ac:dyDescent="0.25">
      <c r="A4621" s="70">
        <v>359200</v>
      </c>
      <c r="B4621" s="70" t="s">
        <v>55</v>
      </c>
      <c r="C4621" s="70" t="s">
        <v>3741</v>
      </c>
      <c r="D4621" s="70" t="s">
        <v>1837</v>
      </c>
      <c r="E4621" s="74" t="s">
        <v>22</v>
      </c>
      <c r="F4621" s="77"/>
      <c r="G4621" s="80" t="s">
        <v>3739</v>
      </c>
      <c r="H4621" s="80">
        <v>359000</v>
      </c>
    </row>
    <row r="4622" spans="1:8" x14ac:dyDescent="0.25">
      <c r="A4622" s="70">
        <v>359300</v>
      </c>
      <c r="B4622" s="70" t="s">
        <v>19</v>
      </c>
      <c r="C4622" s="70" t="s">
        <v>3742</v>
      </c>
      <c r="D4622" s="70" t="s">
        <v>1837</v>
      </c>
      <c r="E4622" s="74" t="s">
        <v>22</v>
      </c>
      <c r="F4622" s="77"/>
      <c r="G4622" s="80"/>
      <c r="H4622" s="80"/>
    </row>
    <row r="4623" spans="1:8" x14ac:dyDescent="0.25">
      <c r="A4623" s="70">
        <v>359400</v>
      </c>
      <c r="B4623" s="70" t="s">
        <v>19</v>
      </c>
      <c r="C4623" s="70" t="s">
        <v>3743</v>
      </c>
      <c r="D4623" s="70" t="s">
        <v>1837</v>
      </c>
      <c r="E4623" s="74" t="s">
        <v>22</v>
      </c>
      <c r="F4623" s="77"/>
      <c r="G4623" s="80"/>
      <c r="H4623" s="80"/>
    </row>
    <row r="4624" spans="1:8" x14ac:dyDescent="0.25">
      <c r="A4624" s="70">
        <v>359600</v>
      </c>
      <c r="B4624" s="70" t="s">
        <v>19</v>
      </c>
      <c r="C4624" s="70" t="s">
        <v>3744</v>
      </c>
      <c r="D4624" s="70" t="s">
        <v>1837</v>
      </c>
      <c r="E4624" s="74" t="s">
        <v>22</v>
      </c>
      <c r="F4624" s="77"/>
      <c r="G4624" s="80"/>
      <c r="H4624" s="80"/>
    </row>
    <row r="4625" spans="1:8" x14ac:dyDescent="0.25">
      <c r="A4625" s="70">
        <v>359800</v>
      </c>
      <c r="B4625" s="70" t="s">
        <v>19</v>
      </c>
      <c r="C4625" s="70" t="s">
        <v>3745</v>
      </c>
      <c r="D4625" s="70" t="s">
        <v>1837</v>
      </c>
      <c r="E4625" s="74" t="s">
        <v>22</v>
      </c>
      <c r="F4625" s="77"/>
      <c r="G4625" s="80"/>
      <c r="H4625" s="80"/>
    </row>
    <row r="4626" spans="1:8" x14ac:dyDescent="0.25">
      <c r="A4626" s="70">
        <v>359900</v>
      </c>
      <c r="B4626" s="70" t="s">
        <v>19</v>
      </c>
      <c r="C4626" s="70" t="s">
        <v>3746</v>
      </c>
      <c r="D4626" s="70" t="s">
        <v>1837</v>
      </c>
      <c r="E4626" s="74" t="s">
        <v>22</v>
      </c>
      <c r="F4626" s="77"/>
      <c r="G4626" s="80"/>
      <c r="H4626" s="80"/>
    </row>
    <row r="4627" spans="1:8" x14ac:dyDescent="0.25">
      <c r="A4627" s="70">
        <v>360000</v>
      </c>
      <c r="B4627" s="70" t="s">
        <v>19</v>
      </c>
      <c r="C4627" s="70" t="s">
        <v>3747</v>
      </c>
      <c r="D4627" s="70" t="s">
        <v>1837</v>
      </c>
      <c r="E4627" s="74" t="s">
        <v>22</v>
      </c>
      <c r="F4627" s="77"/>
      <c r="G4627" s="80"/>
      <c r="H4627" s="80"/>
    </row>
    <row r="4628" spans="1:8" x14ac:dyDescent="0.25">
      <c r="A4628" s="70">
        <v>360100</v>
      </c>
      <c r="B4628" s="70" t="s">
        <v>19</v>
      </c>
      <c r="C4628" s="70" t="s">
        <v>3748</v>
      </c>
      <c r="D4628" s="70" t="s">
        <v>1837</v>
      </c>
      <c r="E4628" s="74" t="s">
        <v>27</v>
      </c>
      <c r="F4628" s="77"/>
      <c r="G4628" s="80"/>
      <c r="H4628" s="80"/>
    </row>
    <row r="4629" spans="1:8" x14ac:dyDescent="0.25">
      <c r="A4629" s="70">
        <v>360200</v>
      </c>
      <c r="B4629" s="70" t="s">
        <v>19</v>
      </c>
      <c r="C4629" s="70" t="s">
        <v>3749</v>
      </c>
      <c r="D4629" s="70" t="s">
        <v>1837</v>
      </c>
      <c r="E4629" s="74" t="s">
        <v>22</v>
      </c>
      <c r="F4629" s="77"/>
      <c r="G4629" s="80"/>
      <c r="H4629" s="80"/>
    </row>
    <row r="4630" spans="1:8" x14ac:dyDescent="0.25">
      <c r="A4630" s="70">
        <v>360250</v>
      </c>
      <c r="B4630" s="70" t="s">
        <v>19</v>
      </c>
      <c r="C4630" s="70" t="s">
        <v>3750</v>
      </c>
      <c r="D4630" s="70" t="s">
        <v>1837</v>
      </c>
      <c r="E4630" s="74"/>
      <c r="F4630" s="77" t="s">
        <v>53</v>
      </c>
      <c r="G4630" s="80"/>
      <c r="H4630" s="80"/>
    </row>
    <row r="4631" spans="1:8" x14ac:dyDescent="0.25">
      <c r="A4631" s="70">
        <v>360300</v>
      </c>
      <c r="B4631" s="70" t="s">
        <v>19</v>
      </c>
      <c r="C4631" s="70" t="s">
        <v>3751</v>
      </c>
      <c r="D4631" s="70" t="s">
        <v>1837</v>
      </c>
      <c r="E4631" s="74" t="s">
        <v>22</v>
      </c>
      <c r="F4631" s="77"/>
      <c r="G4631" s="80"/>
      <c r="H4631" s="80"/>
    </row>
    <row r="4632" spans="1:8" x14ac:dyDescent="0.25">
      <c r="A4632" s="70">
        <v>360400</v>
      </c>
      <c r="B4632" s="70" t="s">
        <v>19</v>
      </c>
      <c r="C4632" s="70" t="s">
        <v>3752</v>
      </c>
      <c r="D4632" s="70" t="s">
        <v>1837</v>
      </c>
      <c r="E4632" s="74" t="s">
        <v>22</v>
      </c>
      <c r="F4632" s="77"/>
      <c r="G4632" s="80"/>
      <c r="H4632" s="80"/>
    </row>
    <row r="4633" spans="1:8" x14ac:dyDescent="0.25">
      <c r="A4633" s="70">
        <v>360430</v>
      </c>
      <c r="B4633" s="70" t="s">
        <v>55</v>
      </c>
      <c r="C4633" s="70" t="s">
        <v>3753</v>
      </c>
      <c r="D4633" s="70" t="s">
        <v>1837</v>
      </c>
      <c r="E4633" s="74" t="s">
        <v>22</v>
      </c>
      <c r="F4633" s="77"/>
      <c r="G4633" s="80" t="s">
        <v>3752</v>
      </c>
      <c r="H4633" s="80">
        <v>360400</v>
      </c>
    </row>
    <row r="4634" spans="1:8" x14ac:dyDescent="0.25">
      <c r="A4634" s="70">
        <v>360460</v>
      </c>
      <c r="B4634" s="70" t="s">
        <v>55</v>
      </c>
      <c r="C4634" s="70" t="s">
        <v>3754</v>
      </c>
      <c r="D4634" s="70" t="s">
        <v>1837</v>
      </c>
      <c r="E4634" s="74" t="s">
        <v>22</v>
      </c>
      <c r="F4634" s="77"/>
      <c r="G4634" s="80" t="s">
        <v>3752</v>
      </c>
      <c r="H4634" s="80">
        <v>360400</v>
      </c>
    </row>
    <row r="4635" spans="1:8" x14ac:dyDescent="0.25">
      <c r="A4635" s="70">
        <v>360500</v>
      </c>
      <c r="B4635" s="70" t="s">
        <v>19</v>
      </c>
      <c r="C4635" s="70" t="s">
        <v>3755</v>
      </c>
      <c r="D4635" s="70" t="s">
        <v>1837</v>
      </c>
      <c r="E4635" s="74" t="s">
        <v>27</v>
      </c>
      <c r="F4635" s="77"/>
      <c r="G4635" s="80"/>
      <c r="H4635" s="80"/>
    </row>
    <row r="4636" spans="1:8" x14ac:dyDescent="0.25">
      <c r="A4636" s="70">
        <v>360600</v>
      </c>
      <c r="B4636" s="70" t="s">
        <v>19</v>
      </c>
      <c r="C4636" s="70" t="s">
        <v>3756</v>
      </c>
      <c r="D4636" s="70" t="s">
        <v>1837</v>
      </c>
      <c r="E4636" s="74" t="s">
        <v>27</v>
      </c>
      <c r="F4636" s="77"/>
      <c r="G4636" s="80"/>
      <c r="H4636" s="80"/>
    </row>
    <row r="4637" spans="1:8" x14ac:dyDescent="0.25">
      <c r="A4637" s="70">
        <v>360700</v>
      </c>
      <c r="B4637" s="70" t="s">
        <v>19</v>
      </c>
      <c r="C4637" s="70" t="s">
        <v>3758</v>
      </c>
      <c r="D4637" s="70" t="s">
        <v>1837</v>
      </c>
      <c r="E4637" s="74" t="s">
        <v>22</v>
      </c>
      <c r="F4637" s="77"/>
      <c r="G4637" s="80"/>
      <c r="H4637" s="80"/>
    </row>
    <row r="4638" spans="1:8" x14ac:dyDescent="0.25">
      <c r="A4638" s="70">
        <v>360800</v>
      </c>
      <c r="B4638" s="70" t="s">
        <v>19</v>
      </c>
      <c r="C4638" s="70" t="s">
        <v>3759</v>
      </c>
      <c r="D4638" s="70" t="s">
        <v>1837</v>
      </c>
      <c r="E4638" s="74" t="s">
        <v>22</v>
      </c>
      <c r="F4638" s="77"/>
      <c r="G4638" s="80"/>
      <c r="H4638" s="80"/>
    </row>
    <row r="4639" spans="1:8" x14ac:dyDescent="0.25">
      <c r="A4639" s="70">
        <v>360900</v>
      </c>
      <c r="B4639" s="70" t="s">
        <v>19</v>
      </c>
      <c r="C4639" s="70" t="s">
        <v>3760</v>
      </c>
      <c r="D4639" s="70" t="s">
        <v>1837</v>
      </c>
      <c r="E4639" s="74" t="s">
        <v>22</v>
      </c>
      <c r="F4639" s="77"/>
      <c r="G4639" s="80"/>
      <c r="H4639" s="80"/>
    </row>
    <row r="4640" spans="1:8" x14ac:dyDescent="0.25">
      <c r="A4640" s="70">
        <v>361100</v>
      </c>
      <c r="B4640" s="70" t="s">
        <v>19</v>
      </c>
      <c r="C4640" s="70" t="s">
        <v>3761</v>
      </c>
      <c r="D4640" s="70" t="s">
        <v>1837</v>
      </c>
      <c r="E4640" s="74" t="s">
        <v>735</v>
      </c>
      <c r="F4640" s="77"/>
      <c r="G4640" s="80"/>
      <c r="H4640" s="80"/>
    </row>
    <row r="4641" spans="1:8" x14ac:dyDescent="0.25">
      <c r="A4641">
        <v>463905</v>
      </c>
      <c r="B4641" t="s">
        <v>4891</v>
      </c>
      <c r="C4641" t="s">
        <v>5796</v>
      </c>
    </row>
    <row r="4642" spans="1:8" x14ac:dyDescent="0.25">
      <c r="A4642" s="70">
        <v>361200</v>
      </c>
      <c r="B4642" s="70" t="s">
        <v>19</v>
      </c>
      <c r="C4642" s="70" t="s">
        <v>3762</v>
      </c>
      <c r="D4642" s="70" t="s">
        <v>129</v>
      </c>
      <c r="E4642" s="74" t="s">
        <v>22</v>
      </c>
      <c r="F4642" s="77"/>
      <c r="G4642" s="80"/>
      <c r="H4642" s="80"/>
    </row>
    <row r="4643" spans="1:8" x14ac:dyDescent="0.25">
      <c r="A4643">
        <v>463906</v>
      </c>
      <c r="B4643" t="s">
        <v>4891</v>
      </c>
      <c r="C4643" t="s">
        <v>5797</v>
      </c>
    </row>
    <row r="4644" spans="1:8" x14ac:dyDescent="0.25">
      <c r="A4644" s="70">
        <v>361300</v>
      </c>
      <c r="B4644" s="70" t="s">
        <v>19</v>
      </c>
      <c r="C4644" s="70" t="s">
        <v>3763</v>
      </c>
      <c r="D4644" s="70" t="s">
        <v>1535</v>
      </c>
      <c r="E4644" s="74" t="s">
        <v>107</v>
      </c>
      <c r="F4644" s="77"/>
      <c r="G4644" s="80"/>
      <c r="H4644" s="80"/>
    </row>
    <row r="4645" spans="1:8" x14ac:dyDescent="0.25">
      <c r="A4645" s="54">
        <v>464346</v>
      </c>
      <c r="B4645" s="54" t="s">
        <v>4891</v>
      </c>
      <c r="C4645" s="54" t="s">
        <v>1535</v>
      </c>
    </row>
    <row r="4646" spans="1:8" x14ac:dyDescent="0.25">
      <c r="A4646">
        <v>463907</v>
      </c>
      <c r="B4646" t="s">
        <v>4891</v>
      </c>
      <c r="C4646" t="s">
        <v>5798</v>
      </c>
    </row>
    <row r="4647" spans="1:8" x14ac:dyDescent="0.25">
      <c r="A4647">
        <v>463908</v>
      </c>
      <c r="B4647" t="s">
        <v>4891</v>
      </c>
      <c r="C4647" t="s">
        <v>5799</v>
      </c>
    </row>
    <row r="4648" spans="1:8" x14ac:dyDescent="0.25">
      <c r="A4648" s="70">
        <v>361400</v>
      </c>
      <c r="B4648" s="70" t="s">
        <v>19</v>
      </c>
      <c r="C4648" s="70" t="s">
        <v>3764</v>
      </c>
      <c r="D4648" s="70" t="s">
        <v>137</v>
      </c>
      <c r="E4648" s="74" t="s">
        <v>107</v>
      </c>
      <c r="F4648" s="77"/>
      <c r="G4648" s="80"/>
      <c r="H4648" s="80"/>
    </row>
    <row r="4649" spans="1:8" x14ac:dyDescent="0.25">
      <c r="A4649" s="70">
        <v>361500</v>
      </c>
      <c r="B4649" s="70" t="s">
        <v>55</v>
      </c>
      <c r="C4649" s="70" t="s">
        <v>3765</v>
      </c>
      <c r="D4649" s="70" t="s">
        <v>137</v>
      </c>
      <c r="E4649" s="74" t="s">
        <v>107</v>
      </c>
      <c r="F4649" s="77"/>
      <c r="G4649" s="80" t="s">
        <v>3764</v>
      </c>
      <c r="H4649" s="80">
        <v>361400</v>
      </c>
    </row>
    <row r="4650" spans="1:8" x14ac:dyDescent="0.25">
      <c r="A4650" s="70">
        <v>361600</v>
      </c>
      <c r="B4650" s="70" t="s">
        <v>55</v>
      </c>
      <c r="C4650" s="70" t="s">
        <v>3766</v>
      </c>
      <c r="D4650" s="70" t="s">
        <v>137</v>
      </c>
      <c r="E4650" s="74" t="s">
        <v>107</v>
      </c>
      <c r="F4650" s="77"/>
      <c r="G4650" s="80" t="s">
        <v>3764</v>
      </c>
      <c r="H4650" s="80">
        <v>361400</v>
      </c>
    </row>
    <row r="4651" spans="1:8" x14ac:dyDescent="0.25">
      <c r="A4651" s="70">
        <v>361800</v>
      </c>
      <c r="B4651" s="70" t="s">
        <v>19</v>
      </c>
      <c r="C4651" s="70" t="s">
        <v>3767</v>
      </c>
      <c r="D4651" s="70" t="s">
        <v>137</v>
      </c>
      <c r="E4651" s="74" t="s">
        <v>22</v>
      </c>
      <c r="F4651" s="77"/>
      <c r="G4651" s="80"/>
      <c r="H4651" s="80"/>
    </row>
    <row r="4652" spans="1:8" x14ac:dyDescent="0.25">
      <c r="A4652" s="70">
        <v>362100</v>
      </c>
      <c r="B4652" s="70" t="s">
        <v>19</v>
      </c>
      <c r="C4652" s="70" t="s">
        <v>3768</v>
      </c>
      <c r="D4652" s="70" t="s">
        <v>137</v>
      </c>
      <c r="E4652" s="74" t="s">
        <v>22</v>
      </c>
      <c r="F4652" s="77"/>
      <c r="G4652" s="80"/>
      <c r="H4652" s="80"/>
    </row>
    <row r="4653" spans="1:8" x14ac:dyDescent="0.25">
      <c r="A4653" s="70">
        <v>362200</v>
      </c>
      <c r="B4653" s="70" t="s">
        <v>19</v>
      </c>
      <c r="C4653" s="70" t="s">
        <v>3769</v>
      </c>
      <c r="D4653" s="70" t="s">
        <v>137</v>
      </c>
      <c r="E4653" s="74" t="s">
        <v>107</v>
      </c>
      <c r="F4653" s="77"/>
      <c r="G4653" s="80"/>
      <c r="H4653" s="80"/>
    </row>
    <row r="4654" spans="1:8" x14ac:dyDescent="0.25">
      <c r="A4654" s="70">
        <v>362300</v>
      </c>
      <c r="B4654" s="70" t="s">
        <v>19</v>
      </c>
      <c r="C4654" s="70" t="s">
        <v>3770</v>
      </c>
      <c r="D4654" s="70" t="s">
        <v>137</v>
      </c>
      <c r="E4654" s="74" t="s">
        <v>22</v>
      </c>
      <c r="F4654" s="77"/>
      <c r="G4654" s="80"/>
      <c r="H4654" s="80"/>
    </row>
    <row r="4655" spans="1:8" x14ac:dyDescent="0.25">
      <c r="A4655" s="70">
        <v>362400</v>
      </c>
      <c r="B4655" s="70" t="s">
        <v>19</v>
      </c>
      <c r="C4655" s="70" t="s">
        <v>3771</v>
      </c>
      <c r="D4655" s="70" t="s">
        <v>137</v>
      </c>
      <c r="E4655" s="74" t="s">
        <v>22</v>
      </c>
      <c r="F4655" s="77"/>
      <c r="G4655" s="80"/>
      <c r="H4655" s="80"/>
    </row>
    <row r="4656" spans="1:8" x14ac:dyDescent="0.25">
      <c r="A4656">
        <v>463909</v>
      </c>
      <c r="B4656" t="s">
        <v>4891</v>
      </c>
      <c r="C4656" t="s">
        <v>5800</v>
      </c>
    </row>
    <row r="4657" spans="1:8" x14ac:dyDescent="0.25">
      <c r="A4657" s="70">
        <v>362500</v>
      </c>
      <c r="B4657" s="70" t="s">
        <v>19</v>
      </c>
      <c r="C4657" s="70" t="s">
        <v>3772</v>
      </c>
      <c r="D4657" s="70" t="s">
        <v>290</v>
      </c>
      <c r="E4657" s="74" t="s">
        <v>27</v>
      </c>
      <c r="F4657" s="77"/>
      <c r="G4657" s="80"/>
      <c r="H4657" s="80"/>
    </row>
    <row r="4658" spans="1:8" x14ac:dyDescent="0.25">
      <c r="A4658" s="70">
        <v>362600</v>
      </c>
      <c r="B4658" s="70" t="s">
        <v>19</v>
      </c>
      <c r="C4658" s="70" t="s">
        <v>3773</v>
      </c>
      <c r="D4658" s="70" t="s">
        <v>290</v>
      </c>
      <c r="E4658" s="74" t="s">
        <v>27</v>
      </c>
      <c r="F4658" s="77"/>
      <c r="G4658" s="80"/>
      <c r="H4658" s="80"/>
    </row>
    <row r="4659" spans="1:8" x14ac:dyDescent="0.25">
      <c r="A4659" s="70">
        <v>362700</v>
      </c>
      <c r="B4659" s="70" t="s">
        <v>19</v>
      </c>
      <c r="C4659" s="70" t="s">
        <v>3774</v>
      </c>
      <c r="D4659" s="70" t="s">
        <v>290</v>
      </c>
      <c r="E4659" s="74" t="s">
        <v>22</v>
      </c>
      <c r="F4659" s="77"/>
      <c r="G4659" s="80"/>
      <c r="H4659" s="80"/>
    </row>
    <row r="4660" spans="1:8" x14ac:dyDescent="0.25">
      <c r="A4660" s="54">
        <v>464347</v>
      </c>
      <c r="B4660" s="54" t="s">
        <v>4891</v>
      </c>
      <c r="C4660" s="54" t="s">
        <v>3327</v>
      </c>
    </row>
    <row r="4661" spans="1:8" x14ac:dyDescent="0.25">
      <c r="A4661">
        <v>463910</v>
      </c>
      <c r="B4661" t="s">
        <v>4891</v>
      </c>
      <c r="C4661" t="s">
        <v>5801</v>
      </c>
    </row>
    <row r="4662" spans="1:8" x14ac:dyDescent="0.25">
      <c r="A4662" s="70">
        <v>366650</v>
      </c>
      <c r="B4662" s="70" t="s">
        <v>604</v>
      </c>
      <c r="C4662" s="70" t="s">
        <v>3811</v>
      </c>
      <c r="D4662" s="70" t="s">
        <v>3327</v>
      </c>
      <c r="E4662" s="74" t="s">
        <v>22</v>
      </c>
      <c r="F4662" s="77"/>
      <c r="G4662" s="80"/>
      <c r="H4662" s="80"/>
    </row>
    <row r="4663" spans="1:8" x14ac:dyDescent="0.25">
      <c r="A4663" s="70">
        <v>366700</v>
      </c>
      <c r="B4663" s="70" t="s">
        <v>604</v>
      </c>
      <c r="C4663" s="70" t="s">
        <v>3812</v>
      </c>
      <c r="D4663" s="70" t="s">
        <v>3327</v>
      </c>
      <c r="E4663" s="74" t="s">
        <v>22</v>
      </c>
      <c r="F4663" s="77"/>
      <c r="G4663" s="80"/>
      <c r="H4663" s="80"/>
    </row>
    <row r="4664" spans="1:8" x14ac:dyDescent="0.25">
      <c r="A4664" s="70">
        <v>366800</v>
      </c>
      <c r="B4664" s="70" t="s">
        <v>604</v>
      </c>
      <c r="C4664" s="70" t="s">
        <v>3813</v>
      </c>
      <c r="D4664" s="70" t="s">
        <v>3327</v>
      </c>
      <c r="E4664" s="74" t="s">
        <v>24</v>
      </c>
      <c r="F4664" s="77"/>
      <c r="G4664" s="80" t="s">
        <v>3782</v>
      </c>
      <c r="H4664" s="80">
        <v>363300</v>
      </c>
    </row>
    <row r="4665" spans="1:8" x14ac:dyDescent="0.25">
      <c r="A4665" s="70">
        <v>362800</v>
      </c>
      <c r="B4665" s="70" t="s">
        <v>19</v>
      </c>
      <c r="C4665" s="70" t="s">
        <v>3775</v>
      </c>
      <c r="D4665" s="70" t="s">
        <v>3327</v>
      </c>
      <c r="E4665" s="74" t="s">
        <v>22</v>
      </c>
      <c r="F4665" s="77"/>
      <c r="G4665" s="80"/>
      <c r="H4665" s="80"/>
    </row>
    <row r="4666" spans="1:8" x14ac:dyDescent="0.25">
      <c r="A4666" s="70">
        <v>362900</v>
      </c>
      <c r="B4666" s="70" t="s">
        <v>19</v>
      </c>
      <c r="C4666" s="70" t="s">
        <v>3776</v>
      </c>
      <c r="D4666" s="70" t="s">
        <v>3327</v>
      </c>
      <c r="E4666" s="74" t="s">
        <v>22</v>
      </c>
      <c r="F4666" s="77"/>
      <c r="G4666" s="80"/>
      <c r="H4666" s="80"/>
    </row>
    <row r="4667" spans="1:8" x14ac:dyDescent="0.25">
      <c r="A4667" s="70">
        <v>363000</v>
      </c>
      <c r="B4667" s="70" t="s">
        <v>19</v>
      </c>
      <c r="C4667" s="70" t="s">
        <v>3777</v>
      </c>
      <c r="D4667" s="70" t="s">
        <v>3327</v>
      </c>
      <c r="E4667" s="74" t="s">
        <v>22</v>
      </c>
      <c r="F4667" s="77"/>
      <c r="G4667" s="80"/>
      <c r="H4667" s="80"/>
    </row>
    <row r="4668" spans="1:8" x14ac:dyDescent="0.25">
      <c r="A4668" s="70">
        <v>363100</v>
      </c>
      <c r="B4668" s="70" t="s">
        <v>19</v>
      </c>
      <c r="C4668" s="70" t="s">
        <v>3778</v>
      </c>
      <c r="D4668" s="70" t="s">
        <v>3327</v>
      </c>
      <c r="E4668" s="74" t="s">
        <v>22</v>
      </c>
      <c r="F4668" s="77"/>
      <c r="G4668" s="80"/>
      <c r="H4668" s="80"/>
    </row>
    <row r="4669" spans="1:8" x14ac:dyDescent="0.25">
      <c r="A4669" s="70">
        <v>363150</v>
      </c>
      <c r="B4669" s="70" t="s">
        <v>19</v>
      </c>
      <c r="C4669" s="70" t="s">
        <v>3779</v>
      </c>
      <c r="D4669" s="70" t="s">
        <v>3327</v>
      </c>
      <c r="E4669" s="74" t="s">
        <v>27</v>
      </c>
      <c r="F4669" s="77"/>
      <c r="G4669" s="80"/>
      <c r="H4669" s="80"/>
    </row>
    <row r="4670" spans="1:8" x14ac:dyDescent="0.25">
      <c r="A4670" s="70">
        <v>363200</v>
      </c>
      <c r="B4670" s="70" t="s">
        <v>19</v>
      </c>
      <c r="C4670" s="70" t="s">
        <v>3780</v>
      </c>
      <c r="D4670" s="70" t="s">
        <v>3327</v>
      </c>
      <c r="E4670" s="74" t="s">
        <v>22</v>
      </c>
      <c r="F4670" s="77"/>
      <c r="G4670" s="80"/>
      <c r="H4670" s="80"/>
    </row>
    <row r="4671" spans="1:8" x14ac:dyDescent="0.25">
      <c r="A4671" s="70">
        <v>363300</v>
      </c>
      <c r="B4671" s="70" t="s">
        <v>63</v>
      </c>
      <c r="C4671" s="70" t="s">
        <v>3782</v>
      </c>
      <c r="D4671" s="70" t="s">
        <v>3327</v>
      </c>
      <c r="E4671" s="74" t="s">
        <v>24</v>
      </c>
      <c r="F4671" s="77"/>
      <c r="G4671" s="80"/>
      <c r="H4671" s="80"/>
    </row>
    <row r="4672" spans="1:8" x14ac:dyDescent="0.25">
      <c r="A4672" s="70">
        <v>363250</v>
      </c>
      <c r="B4672" s="70" t="s">
        <v>19</v>
      </c>
      <c r="C4672" s="70" t="s">
        <v>3781</v>
      </c>
      <c r="D4672" s="70" t="s">
        <v>3327</v>
      </c>
      <c r="E4672" s="74" t="s">
        <v>24</v>
      </c>
      <c r="F4672" s="77"/>
      <c r="G4672" s="80" t="s">
        <v>3782</v>
      </c>
      <c r="H4672" s="80">
        <v>363300</v>
      </c>
    </row>
    <row r="4673" spans="1:8" x14ac:dyDescent="0.25">
      <c r="A4673" s="70">
        <v>363400</v>
      </c>
      <c r="B4673" s="70" t="s">
        <v>19</v>
      </c>
      <c r="C4673" s="70" t="s">
        <v>3783</v>
      </c>
      <c r="D4673" s="70" t="s">
        <v>3327</v>
      </c>
      <c r="E4673" s="74" t="s">
        <v>22</v>
      </c>
      <c r="F4673" s="77"/>
      <c r="G4673" s="80"/>
      <c r="H4673" s="80"/>
    </row>
    <row r="4674" spans="1:8" x14ac:dyDescent="0.25">
      <c r="A4674" s="70">
        <v>363500</v>
      </c>
      <c r="B4674" s="70" t="s">
        <v>19</v>
      </c>
      <c r="C4674" s="70" t="s">
        <v>3784</v>
      </c>
      <c r="D4674" s="70" t="s">
        <v>3327</v>
      </c>
      <c r="E4674" s="74" t="s">
        <v>22</v>
      </c>
      <c r="F4674" s="77"/>
      <c r="G4674" s="80"/>
      <c r="H4674" s="80"/>
    </row>
    <row r="4675" spans="1:8" x14ac:dyDescent="0.25">
      <c r="A4675" s="70">
        <v>363600</v>
      </c>
      <c r="B4675" s="70" t="s">
        <v>19</v>
      </c>
      <c r="C4675" s="70" t="s">
        <v>3785</v>
      </c>
      <c r="D4675" s="70" t="s">
        <v>3327</v>
      </c>
      <c r="E4675" s="74" t="s">
        <v>22</v>
      </c>
      <c r="F4675" s="77"/>
      <c r="G4675" s="80"/>
      <c r="H4675" s="80"/>
    </row>
    <row r="4676" spans="1:8" x14ac:dyDescent="0.25">
      <c r="A4676" s="70">
        <v>363700</v>
      </c>
      <c r="B4676" s="70" t="s">
        <v>19</v>
      </c>
      <c r="C4676" s="70" t="s">
        <v>3786</v>
      </c>
      <c r="D4676" s="70" t="s">
        <v>3327</v>
      </c>
      <c r="E4676" s="74" t="s">
        <v>22</v>
      </c>
      <c r="F4676" s="77"/>
      <c r="G4676" s="80"/>
      <c r="H4676" s="80"/>
    </row>
    <row r="4677" spans="1:8" x14ac:dyDescent="0.25">
      <c r="A4677" s="70">
        <v>363800</v>
      </c>
      <c r="B4677" s="70" t="s">
        <v>19</v>
      </c>
      <c r="C4677" s="70" t="s">
        <v>3787</v>
      </c>
      <c r="D4677" s="70" t="s">
        <v>3327</v>
      </c>
      <c r="E4677" s="74" t="s">
        <v>22</v>
      </c>
      <c r="F4677" s="77"/>
      <c r="G4677" s="80"/>
      <c r="H4677" s="80"/>
    </row>
    <row r="4678" spans="1:8" x14ac:dyDescent="0.25">
      <c r="A4678" s="70">
        <v>363900</v>
      </c>
      <c r="B4678" s="70" t="s">
        <v>19</v>
      </c>
      <c r="C4678" s="70" t="s">
        <v>3788</v>
      </c>
      <c r="D4678" s="70" t="s">
        <v>3327</v>
      </c>
      <c r="E4678" s="74" t="s">
        <v>22</v>
      </c>
      <c r="F4678" s="77"/>
      <c r="G4678" s="80"/>
      <c r="H4678" s="80"/>
    </row>
    <row r="4679" spans="1:8" x14ac:dyDescent="0.25">
      <c r="A4679" s="70">
        <v>364000</v>
      </c>
      <c r="B4679" s="70" t="s">
        <v>19</v>
      </c>
      <c r="C4679" s="70" t="s">
        <v>3789</v>
      </c>
      <c r="D4679" s="70" t="s">
        <v>3327</v>
      </c>
      <c r="E4679" s="74" t="s">
        <v>22</v>
      </c>
      <c r="F4679" s="77"/>
      <c r="G4679" s="80"/>
      <c r="H4679" s="80"/>
    </row>
    <row r="4680" spans="1:8" x14ac:dyDescent="0.25">
      <c r="A4680" s="70">
        <v>364150</v>
      </c>
      <c r="B4680" s="70" t="s">
        <v>19</v>
      </c>
      <c r="C4680" s="70" t="s">
        <v>3790</v>
      </c>
      <c r="D4680" s="70" t="s">
        <v>3327</v>
      </c>
      <c r="E4680" s="74" t="s">
        <v>27</v>
      </c>
      <c r="F4680" s="77"/>
      <c r="G4680" s="80"/>
      <c r="H4680" s="80"/>
    </row>
    <row r="4681" spans="1:8" x14ac:dyDescent="0.25">
      <c r="A4681" s="70">
        <v>364200</v>
      </c>
      <c r="B4681" s="70" t="s">
        <v>19</v>
      </c>
      <c r="C4681" s="70" t="s">
        <v>3791</v>
      </c>
      <c r="D4681" s="70" t="s">
        <v>3327</v>
      </c>
      <c r="E4681" s="74" t="s">
        <v>22</v>
      </c>
      <c r="F4681" s="77"/>
      <c r="G4681" s="80"/>
      <c r="H4681" s="80"/>
    </row>
    <row r="4682" spans="1:8" x14ac:dyDescent="0.25">
      <c r="A4682" s="70">
        <v>364400</v>
      </c>
      <c r="B4682" s="70" t="s">
        <v>19</v>
      </c>
      <c r="C4682" s="70" t="s">
        <v>3792</v>
      </c>
      <c r="D4682" s="70" t="s">
        <v>3327</v>
      </c>
      <c r="E4682" s="74" t="s">
        <v>22</v>
      </c>
      <c r="F4682" s="77"/>
      <c r="G4682" s="80"/>
      <c r="H4682" s="80"/>
    </row>
    <row r="4683" spans="1:8" x14ac:dyDescent="0.25">
      <c r="A4683" s="70">
        <v>364500</v>
      </c>
      <c r="B4683" s="70" t="s">
        <v>19</v>
      </c>
      <c r="C4683" s="70" t="s">
        <v>3793</v>
      </c>
      <c r="D4683" s="70" t="s">
        <v>3327</v>
      </c>
      <c r="E4683" s="74" t="s">
        <v>22</v>
      </c>
      <c r="F4683" s="77"/>
      <c r="G4683" s="80"/>
      <c r="H4683" s="80"/>
    </row>
    <row r="4684" spans="1:8" x14ac:dyDescent="0.25">
      <c r="A4684" s="70">
        <v>364600</v>
      </c>
      <c r="B4684" s="70" t="s">
        <v>19</v>
      </c>
      <c r="C4684" s="70" t="s">
        <v>3794</v>
      </c>
      <c r="D4684" s="70" t="s">
        <v>3327</v>
      </c>
      <c r="E4684" s="74" t="s">
        <v>22</v>
      </c>
      <c r="F4684" s="77"/>
      <c r="G4684" s="80"/>
      <c r="H4684" s="80"/>
    </row>
    <row r="4685" spans="1:8" x14ac:dyDescent="0.25">
      <c r="A4685" s="70">
        <v>364700</v>
      </c>
      <c r="B4685" s="70" t="s">
        <v>19</v>
      </c>
      <c r="C4685" s="70" t="s">
        <v>3795</v>
      </c>
      <c r="D4685" s="70" t="s">
        <v>3327</v>
      </c>
      <c r="E4685" s="74" t="s">
        <v>22</v>
      </c>
      <c r="F4685" s="77"/>
      <c r="G4685" s="80"/>
      <c r="H4685" s="80"/>
    </row>
    <row r="4686" spans="1:8" x14ac:dyDescent="0.25">
      <c r="A4686" s="70">
        <v>364800</v>
      </c>
      <c r="B4686" s="70" t="s">
        <v>19</v>
      </c>
      <c r="C4686" s="70" t="s">
        <v>3796</v>
      </c>
      <c r="D4686" s="70" t="s">
        <v>3327</v>
      </c>
      <c r="E4686" s="74" t="s">
        <v>22</v>
      </c>
      <c r="F4686" s="77"/>
      <c r="G4686" s="80"/>
      <c r="H4686" s="80"/>
    </row>
    <row r="4687" spans="1:8" x14ac:dyDescent="0.25">
      <c r="A4687" s="70">
        <v>364900</v>
      </c>
      <c r="B4687" s="70" t="s">
        <v>19</v>
      </c>
      <c r="C4687" s="70" t="s">
        <v>3797</v>
      </c>
      <c r="D4687" s="70" t="s">
        <v>3327</v>
      </c>
      <c r="E4687" s="74" t="s">
        <v>22</v>
      </c>
      <c r="F4687" s="77"/>
      <c r="G4687" s="80"/>
      <c r="H4687" s="80"/>
    </row>
    <row r="4688" spans="1:8" x14ac:dyDescent="0.25">
      <c r="A4688" s="70">
        <v>365000</v>
      </c>
      <c r="B4688" s="70" t="s">
        <v>19</v>
      </c>
      <c r="C4688" s="70" t="s">
        <v>3798</v>
      </c>
      <c r="D4688" s="70" t="s">
        <v>3327</v>
      </c>
      <c r="E4688" s="74" t="s">
        <v>22</v>
      </c>
      <c r="F4688" s="77"/>
      <c r="G4688" s="80"/>
      <c r="H4688" s="80"/>
    </row>
    <row r="4689" spans="1:8" x14ac:dyDescent="0.25">
      <c r="A4689" s="70">
        <v>365100</v>
      </c>
      <c r="B4689" s="70" t="s">
        <v>19</v>
      </c>
      <c r="C4689" s="70" t="s">
        <v>3799</v>
      </c>
      <c r="D4689" s="70" t="s">
        <v>3327</v>
      </c>
      <c r="E4689" s="74" t="s">
        <v>22</v>
      </c>
      <c r="F4689" s="77"/>
      <c r="G4689" s="80"/>
      <c r="H4689" s="80"/>
    </row>
    <row r="4690" spans="1:8" x14ac:dyDescent="0.25">
      <c r="A4690" s="70">
        <v>365500</v>
      </c>
      <c r="B4690" s="70" t="s">
        <v>19</v>
      </c>
      <c r="C4690" s="70" t="s">
        <v>3800</v>
      </c>
      <c r="D4690" s="70" t="s">
        <v>3327</v>
      </c>
      <c r="E4690" s="74" t="s">
        <v>22</v>
      </c>
      <c r="F4690" s="77"/>
      <c r="G4690" s="80"/>
      <c r="H4690" s="80"/>
    </row>
    <row r="4691" spans="1:8" x14ac:dyDescent="0.25">
      <c r="A4691" s="70">
        <v>365800</v>
      </c>
      <c r="B4691" s="70" t="s">
        <v>19</v>
      </c>
      <c r="C4691" s="70" t="s">
        <v>3801</v>
      </c>
      <c r="D4691" s="70" t="s">
        <v>3327</v>
      </c>
      <c r="E4691" s="74" t="s">
        <v>22</v>
      </c>
      <c r="F4691" s="77"/>
      <c r="G4691" s="80"/>
      <c r="H4691" s="80"/>
    </row>
    <row r="4692" spans="1:8" x14ac:dyDescent="0.25">
      <c r="A4692" s="70">
        <v>366000</v>
      </c>
      <c r="B4692" s="70" t="s">
        <v>19</v>
      </c>
      <c r="C4692" s="70" t="s">
        <v>3802</v>
      </c>
      <c r="D4692" s="70" t="s">
        <v>3327</v>
      </c>
      <c r="E4692" s="74" t="s">
        <v>22</v>
      </c>
      <c r="F4692" s="77"/>
      <c r="G4692" s="80"/>
      <c r="H4692" s="80"/>
    </row>
    <row r="4693" spans="1:8" x14ac:dyDescent="0.25">
      <c r="A4693" s="70">
        <v>366100</v>
      </c>
      <c r="B4693" s="70" t="s">
        <v>19</v>
      </c>
      <c r="C4693" s="70" t="s">
        <v>3803</v>
      </c>
      <c r="D4693" s="70" t="s">
        <v>3327</v>
      </c>
      <c r="E4693" s="74" t="s">
        <v>22</v>
      </c>
      <c r="F4693" s="77"/>
      <c r="G4693" s="80"/>
      <c r="H4693" s="80"/>
    </row>
    <row r="4694" spans="1:8" x14ac:dyDescent="0.25">
      <c r="A4694" s="70">
        <v>366200</v>
      </c>
      <c r="B4694" s="70" t="s">
        <v>19</v>
      </c>
      <c r="C4694" s="70" t="s">
        <v>3804</v>
      </c>
      <c r="D4694" s="70" t="s">
        <v>3327</v>
      </c>
      <c r="E4694" s="74" t="s">
        <v>22</v>
      </c>
      <c r="F4694" s="77"/>
      <c r="G4694" s="80"/>
      <c r="H4694" s="80"/>
    </row>
    <row r="4695" spans="1:8" x14ac:dyDescent="0.25">
      <c r="A4695" s="70">
        <v>366250</v>
      </c>
      <c r="B4695" s="70" t="s">
        <v>19</v>
      </c>
      <c r="C4695" s="70" t="s">
        <v>3805</v>
      </c>
      <c r="D4695" s="70" t="s">
        <v>3327</v>
      </c>
      <c r="E4695" s="74" t="s">
        <v>22</v>
      </c>
      <c r="F4695" s="77"/>
      <c r="G4695" s="80"/>
      <c r="H4695" s="80"/>
    </row>
    <row r="4696" spans="1:8" x14ac:dyDescent="0.25">
      <c r="A4696" s="70">
        <v>366300</v>
      </c>
      <c r="B4696" s="70" t="s">
        <v>19</v>
      </c>
      <c r="C4696" s="70" t="s">
        <v>3806</v>
      </c>
      <c r="D4696" s="70" t="s">
        <v>3327</v>
      </c>
      <c r="E4696" s="74" t="s">
        <v>22</v>
      </c>
      <c r="F4696" s="77"/>
      <c r="G4696" s="80"/>
      <c r="H4696" s="80"/>
    </row>
    <row r="4697" spans="1:8" x14ac:dyDescent="0.25">
      <c r="A4697" s="70">
        <v>366350</v>
      </c>
      <c r="B4697" s="70" t="s">
        <v>19</v>
      </c>
      <c r="C4697" s="70" t="s">
        <v>3807</v>
      </c>
      <c r="D4697" s="70" t="s">
        <v>3327</v>
      </c>
      <c r="E4697" s="74"/>
      <c r="F4697" s="77" t="s">
        <v>53</v>
      </c>
      <c r="G4697" s="80"/>
      <c r="H4697" s="80"/>
    </row>
    <row r="4698" spans="1:8" x14ac:dyDescent="0.25">
      <c r="A4698" s="70">
        <v>366400</v>
      </c>
      <c r="B4698" s="70" t="s">
        <v>19</v>
      </c>
      <c r="C4698" s="70" t="s">
        <v>3808</v>
      </c>
      <c r="D4698" s="70" t="s">
        <v>3327</v>
      </c>
      <c r="E4698" s="74" t="s">
        <v>22</v>
      </c>
      <c r="F4698" s="77"/>
      <c r="G4698" s="80"/>
      <c r="H4698" s="80"/>
    </row>
    <row r="4699" spans="1:8" x14ac:dyDescent="0.25">
      <c r="A4699" s="70">
        <v>366500</v>
      </c>
      <c r="B4699" s="70" t="s">
        <v>19</v>
      </c>
      <c r="C4699" s="70" t="s">
        <v>3809</v>
      </c>
      <c r="D4699" s="70" t="s">
        <v>3327</v>
      </c>
      <c r="E4699" s="74" t="s">
        <v>22</v>
      </c>
      <c r="F4699" s="77"/>
      <c r="G4699" s="80"/>
      <c r="H4699" s="80"/>
    </row>
    <row r="4700" spans="1:8" x14ac:dyDescent="0.25">
      <c r="A4700" s="70">
        <v>366600</v>
      </c>
      <c r="B4700" s="70" t="s">
        <v>19</v>
      </c>
      <c r="C4700" s="70" t="s">
        <v>3810</v>
      </c>
      <c r="D4700" s="70" t="s">
        <v>3327</v>
      </c>
      <c r="E4700" s="74" t="s">
        <v>22</v>
      </c>
      <c r="F4700" s="77"/>
      <c r="G4700" s="80"/>
      <c r="H4700" s="80"/>
    </row>
    <row r="4701" spans="1:8" x14ac:dyDescent="0.25">
      <c r="A4701">
        <v>463911</v>
      </c>
      <c r="B4701" t="s">
        <v>4891</v>
      </c>
      <c r="C4701" t="s">
        <v>5802</v>
      </c>
    </row>
    <row r="4702" spans="1:8" x14ac:dyDescent="0.25">
      <c r="A4702">
        <v>463912</v>
      </c>
      <c r="B4702" t="s">
        <v>4891</v>
      </c>
      <c r="C4702" t="s">
        <v>5803</v>
      </c>
    </row>
    <row r="4703" spans="1:8" x14ac:dyDescent="0.25">
      <c r="A4703" s="70">
        <v>367130</v>
      </c>
      <c r="B4703" s="70" t="s">
        <v>19</v>
      </c>
      <c r="C4703" s="70" t="s">
        <v>3814</v>
      </c>
      <c r="D4703" s="70" t="s">
        <v>343</v>
      </c>
      <c r="E4703" s="74" t="s">
        <v>27</v>
      </c>
      <c r="F4703" s="77"/>
      <c r="G4703" s="80"/>
      <c r="H4703" s="80"/>
    </row>
    <row r="4704" spans="1:8" x14ac:dyDescent="0.25">
      <c r="A4704" s="71">
        <v>367160</v>
      </c>
      <c r="B4704" s="71" t="s">
        <v>66</v>
      </c>
      <c r="C4704" s="71" t="s">
        <v>3815</v>
      </c>
      <c r="D4704" s="71" t="s">
        <v>343</v>
      </c>
      <c r="E4704" s="75" t="s">
        <v>27</v>
      </c>
      <c r="F4704" s="79"/>
      <c r="G4704" s="81" t="s">
        <v>3814</v>
      </c>
      <c r="H4704" s="81">
        <v>367130</v>
      </c>
    </row>
    <row r="4705" spans="1:8" x14ac:dyDescent="0.25">
      <c r="A4705">
        <v>463913</v>
      </c>
      <c r="B4705" t="s">
        <v>4891</v>
      </c>
      <c r="C4705" t="s">
        <v>5804</v>
      </c>
    </row>
    <row r="4706" spans="1:8" x14ac:dyDescent="0.25">
      <c r="A4706" s="70">
        <v>367800</v>
      </c>
      <c r="B4706" s="70" t="s">
        <v>604</v>
      </c>
      <c r="C4706" s="70" t="s">
        <v>3822</v>
      </c>
      <c r="D4706" s="70" t="s">
        <v>78</v>
      </c>
      <c r="E4706" s="74" t="s">
        <v>27</v>
      </c>
      <c r="F4706" s="77"/>
      <c r="G4706" s="80"/>
      <c r="H4706" s="80"/>
    </row>
    <row r="4707" spans="1:8" x14ac:dyDescent="0.25">
      <c r="A4707" s="70">
        <v>367200</v>
      </c>
      <c r="B4707" s="70" t="s">
        <v>19</v>
      </c>
      <c r="C4707" s="70" t="s">
        <v>3816</v>
      </c>
      <c r="D4707" s="70" t="s">
        <v>78</v>
      </c>
      <c r="E4707" s="74" t="s">
        <v>24</v>
      </c>
      <c r="F4707" s="77"/>
      <c r="G4707" s="80"/>
      <c r="H4707" s="80"/>
    </row>
    <row r="4708" spans="1:8" x14ac:dyDescent="0.25">
      <c r="A4708" s="70">
        <v>367300</v>
      </c>
      <c r="B4708" s="70" t="s">
        <v>19</v>
      </c>
      <c r="C4708" s="70" t="s">
        <v>3817</v>
      </c>
      <c r="D4708" s="70" t="s">
        <v>78</v>
      </c>
      <c r="E4708" s="74" t="s">
        <v>22</v>
      </c>
      <c r="F4708" s="77"/>
      <c r="G4708" s="80"/>
      <c r="H4708" s="80"/>
    </row>
    <row r="4709" spans="1:8" x14ac:dyDescent="0.25">
      <c r="A4709" s="70">
        <v>367500</v>
      </c>
      <c r="B4709" s="70" t="s">
        <v>19</v>
      </c>
      <c r="C4709" s="70" t="s">
        <v>3818</v>
      </c>
      <c r="D4709" s="70" t="s">
        <v>78</v>
      </c>
      <c r="E4709" s="74" t="s">
        <v>301</v>
      </c>
      <c r="F4709" s="77"/>
      <c r="G4709" s="80"/>
      <c r="H4709" s="80"/>
    </row>
    <row r="4710" spans="1:8" x14ac:dyDescent="0.25">
      <c r="A4710" s="70">
        <v>367600</v>
      </c>
      <c r="B4710" s="70" t="s">
        <v>19</v>
      </c>
      <c r="C4710" s="70" t="s">
        <v>3819</v>
      </c>
      <c r="D4710" s="70" t="s">
        <v>78</v>
      </c>
      <c r="E4710" s="74" t="s">
        <v>22</v>
      </c>
      <c r="F4710" s="77"/>
      <c r="G4710" s="80"/>
      <c r="H4710" s="80"/>
    </row>
    <row r="4711" spans="1:8" x14ac:dyDescent="0.25">
      <c r="A4711" s="71">
        <v>367650</v>
      </c>
      <c r="B4711" s="71" t="s">
        <v>66</v>
      </c>
      <c r="C4711" s="71" t="s">
        <v>3820</v>
      </c>
      <c r="D4711" s="71" t="s">
        <v>78</v>
      </c>
      <c r="E4711" s="75" t="s">
        <v>22</v>
      </c>
      <c r="F4711" s="79"/>
      <c r="G4711" s="81" t="s">
        <v>3819</v>
      </c>
      <c r="H4711" s="81">
        <v>367600</v>
      </c>
    </row>
    <row r="4712" spans="1:8" x14ac:dyDescent="0.25">
      <c r="A4712" s="70">
        <v>367700</v>
      </c>
      <c r="B4712" s="70" t="s">
        <v>19</v>
      </c>
      <c r="C4712" s="70" t="s">
        <v>3821</v>
      </c>
      <c r="D4712" s="70" t="s">
        <v>78</v>
      </c>
      <c r="E4712" s="74" t="s">
        <v>27</v>
      </c>
      <c r="F4712" s="77"/>
      <c r="G4712" s="80"/>
      <c r="H4712" s="80"/>
    </row>
    <row r="4713" spans="1:8" x14ac:dyDescent="0.25">
      <c r="A4713" s="70">
        <v>367900</v>
      </c>
      <c r="B4713" s="70" t="s">
        <v>19</v>
      </c>
      <c r="C4713" s="70" t="s">
        <v>3823</v>
      </c>
      <c r="D4713" s="70" t="s">
        <v>78</v>
      </c>
      <c r="E4713" s="74" t="s">
        <v>27</v>
      </c>
      <c r="F4713" s="77"/>
      <c r="G4713" s="80"/>
      <c r="H4713" s="80"/>
    </row>
    <row r="4714" spans="1:8" x14ac:dyDescent="0.25">
      <c r="A4714" s="70">
        <v>368000</v>
      </c>
      <c r="B4714" s="70" t="s">
        <v>19</v>
      </c>
      <c r="C4714" s="70" t="s">
        <v>3824</v>
      </c>
      <c r="D4714" s="70" t="s">
        <v>78</v>
      </c>
      <c r="E4714" s="74" t="s">
        <v>27</v>
      </c>
      <c r="F4714" s="77"/>
      <c r="G4714" s="80"/>
      <c r="H4714" s="80"/>
    </row>
    <row r="4715" spans="1:8" x14ac:dyDescent="0.25">
      <c r="A4715">
        <v>463914</v>
      </c>
      <c r="B4715" t="s">
        <v>4891</v>
      </c>
      <c r="C4715" t="s">
        <v>5805</v>
      </c>
    </row>
    <row r="4716" spans="1:8" x14ac:dyDescent="0.25">
      <c r="A4716" s="70">
        <v>368050</v>
      </c>
      <c r="B4716" s="70" t="s">
        <v>19</v>
      </c>
      <c r="C4716" s="70" t="s">
        <v>3825</v>
      </c>
      <c r="D4716" s="70" t="s">
        <v>672</v>
      </c>
      <c r="E4716" s="74" t="s">
        <v>27</v>
      </c>
      <c r="F4716" s="77"/>
      <c r="G4716" s="80"/>
      <c r="H4716" s="80"/>
    </row>
    <row r="4717" spans="1:8" x14ac:dyDescent="0.25">
      <c r="A4717" s="70">
        <v>368100</v>
      </c>
      <c r="B4717" s="70" t="s">
        <v>19</v>
      </c>
      <c r="C4717" s="70" t="s">
        <v>3826</v>
      </c>
      <c r="D4717" s="70" t="s">
        <v>672</v>
      </c>
      <c r="E4717" s="74" t="s">
        <v>27</v>
      </c>
      <c r="F4717" s="77"/>
      <c r="G4717" s="80"/>
      <c r="H4717" s="80"/>
    </row>
    <row r="4718" spans="1:8" x14ac:dyDescent="0.25">
      <c r="A4718" s="54">
        <v>464348</v>
      </c>
      <c r="B4718" s="54" t="s">
        <v>4891</v>
      </c>
      <c r="C4718" s="54" t="s">
        <v>672</v>
      </c>
    </row>
    <row r="4719" spans="1:8" x14ac:dyDescent="0.25">
      <c r="A4719">
        <v>463915</v>
      </c>
      <c r="B4719" t="s">
        <v>4891</v>
      </c>
      <c r="C4719" t="s">
        <v>5806</v>
      </c>
    </row>
    <row r="4720" spans="1:8" x14ac:dyDescent="0.25">
      <c r="A4720" s="70">
        <v>368200</v>
      </c>
      <c r="B4720" s="70" t="s">
        <v>19</v>
      </c>
      <c r="C4720" s="70" t="s">
        <v>3827</v>
      </c>
      <c r="D4720" s="70" t="s">
        <v>112</v>
      </c>
      <c r="E4720" s="74" t="s">
        <v>22</v>
      </c>
      <c r="F4720" s="77"/>
      <c r="G4720" s="80"/>
      <c r="H4720" s="80"/>
    </row>
    <row r="4721" spans="1:8" x14ac:dyDescent="0.25">
      <c r="A4721" s="70">
        <v>368300</v>
      </c>
      <c r="B4721" s="70" t="s">
        <v>19</v>
      </c>
      <c r="C4721" s="70" t="s">
        <v>3828</v>
      </c>
      <c r="D4721" s="70" t="s">
        <v>112</v>
      </c>
      <c r="E4721" s="74" t="s">
        <v>22</v>
      </c>
      <c r="F4721" s="77"/>
      <c r="G4721" s="80"/>
      <c r="H4721" s="80"/>
    </row>
    <row r="4722" spans="1:8" x14ac:dyDescent="0.25">
      <c r="A4722" s="70">
        <v>368400</v>
      </c>
      <c r="B4722" s="70" t="s">
        <v>19</v>
      </c>
      <c r="C4722" s="70" t="s">
        <v>3829</v>
      </c>
      <c r="D4722" s="70" t="s">
        <v>112</v>
      </c>
      <c r="E4722" s="74" t="s">
        <v>22</v>
      </c>
      <c r="F4722" s="77"/>
      <c r="G4722" s="80"/>
      <c r="H4722" s="80"/>
    </row>
    <row r="4723" spans="1:8" x14ac:dyDescent="0.25">
      <c r="A4723">
        <v>463916</v>
      </c>
      <c r="B4723" t="s">
        <v>4891</v>
      </c>
      <c r="C4723" t="s">
        <v>5807</v>
      </c>
    </row>
    <row r="4724" spans="1:8" x14ac:dyDescent="0.25">
      <c r="A4724" s="70">
        <v>368500</v>
      </c>
      <c r="B4724" s="70" t="s">
        <v>19</v>
      </c>
      <c r="C4724" s="70" t="s">
        <v>3830</v>
      </c>
      <c r="D4724" s="70" t="s">
        <v>373</v>
      </c>
      <c r="E4724" s="74" t="s">
        <v>22</v>
      </c>
      <c r="F4724" s="77"/>
      <c r="G4724" s="80"/>
      <c r="H4724" s="80"/>
    </row>
    <row r="4725" spans="1:8" x14ac:dyDescent="0.25">
      <c r="A4725">
        <v>463917</v>
      </c>
      <c r="B4725" t="s">
        <v>4891</v>
      </c>
      <c r="C4725" t="s">
        <v>5808</v>
      </c>
    </row>
    <row r="4726" spans="1:8" x14ac:dyDescent="0.25">
      <c r="A4726" s="70">
        <v>368600</v>
      </c>
      <c r="B4726" s="70" t="s">
        <v>19</v>
      </c>
      <c r="C4726" s="70" t="s">
        <v>3831</v>
      </c>
      <c r="D4726" s="70" t="s">
        <v>131</v>
      </c>
      <c r="E4726" s="74"/>
      <c r="F4726" s="77" t="s">
        <v>53</v>
      </c>
      <c r="G4726" s="80"/>
      <c r="H4726" s="80"/>
    </row>
    <row r="4727" spans="1:8" x14ac:dyDescent="0.25">
      <c r="A4727" s="70">
        <v>368650</v>
      </c>
      <c r="B4727" s="70" t="s">
        <v>19</v>
      </c>
      <c r="C4727" s="70" t="s">
        <v>3832</v>
      </c>
      <c r="D4727" s="70" t="s">
        <v>131</v>
      </c>
      <c r="E4727" s="74" t="s">
        <v>22</v>
      </c>
      <c r="F4727" s="77"/>
      <c r="G4727" s="80"/>
      <c r="H4727" s="80"/>
    </row>
    <row r="4728" spans="1:8" x14ac:dyDescent="0.25">
      <c r="A4728" s="70">
        <v>368700</v>
      </c>
      <c r="B4728" s="70" t="s">
        <v>55</v>
      </c>
      <c r="C4728" s="70" t="s">
        <v>3833</v>
      </c>
      <c r="D4728" s="70" t="s">
        <v>131</v>
      </c>
      <c r="E4728" s="74" t="s">
        <v>22</v>
      </c>
      <c r="F4728" s="77"/>
      <c r="G4728" s="80" t="s">
        <v>3832</v>
      </c>
      <c r="H4728" s="80">
        <v>368650</v>
      </c>
    </row>
    <row r="4729" spans="1:8" x14ac:dyDescent="0.25">
      <c r="A4729" s="70">
        <v>368800</v>
      </c>
      <c r="B4729" s="70" t="s">
        <v>55</v>
      </c>
      <c r="C4729" s="70" t="s">
        <v>3834</v>
      </c>
      <c r="D4729" s="70" t="s">
        <v>131</v>
      </c>
      <c r="E4729" s="74" t="s">
        <v>22</v>
      </c>
      <c r="F4729" s="77"/>
      <c r="G4729" s="80" t="s">
        <v>3832</v>
      </c>
      <c r="H4729" s="80">
        <v>368650</v>
      </c>
    </row>
    <row r="4730" spans="1:8" x14ac:dyDescent="0.25">
      <c r="A4730" s="70">
        <v>369000</v>
      </c>
      <c r="B4730" s="70" t="s">
        <v>19</v>
      </c>
      <c r="C4730" s="70" t="s">
        <v>3835</v>
      </c>
      <c r="D4730" s="70" t="s">
        <v>131</v>
      </c>
      <c r="E4730" s="74" t="s">
        <v>22</v>
      </c>
      <c r="F4730" s="77"/>
      <c r="G4730" s="80"/>
      <c r="H4730" s="80"/>
    </row>
    <row r="4731" spans="1:8" x14ac:dyDescent="0.25">
      <c r="A4731">
        <v>463918</v>
      </c>
      <c r="B4731" t="s">
        <v>4891</v>
      </c>
      <c r="C4731" t="s">
        <v>5809</v>
      </c>
    </row>
    <row r="4732" spans="1:8" x14ac:dyDescent="0.25">
      <c r="A4732" s="70">
        <v>369100</v>
      </c>
      <c r="B4732" s="70" t="s">
        <v>19</v>
      </c>
      <c r="C4732" s="70" t="s">
        <v>3836</v>
      </c>
      <c r="D4732" s="70" t="s">
        <v>120</v>
      </c>
      <c r="E4732" s="74" t="s">
        <v>22</v>
      </c>
      <c r="F4732" s="77"/>
      <c r="G4732" s="80"/>
      <c r="H4732" s="80"/>
    </row>
    <row r="4733" spans="1:8" x14ac:dyDescent="0.25">
      <c r="A4733" s="54">
        <v>464349</v>
      </c>
      <c r="B4733" s="54" t="s">
        <v>4891</v>
      </c>
      <c r="C4733" s="54" t="s">
        <v>3018</v>
      </c>
    </row>
    <row r="4734" spans="1:8" x14ac:dyDescent="0.25">
      <c r="A4734">
        <v>463919</v>
      </c>
      <c r="B4734" t="s">
        <v>4891</v>
      </c>
      <c r="C4734" t="s">
        <v>5810</v>
      </c>
    </row>
    <row r="4735" spans="1:8" x14ac:dyDescent="0.25">
      <c r="A4735">
        <v>463920</v>
      </c>
      <c r="B4735" t="s">
        <v>4891</v>
      </c>
      <c r="C4735" t="s">
        <v>5811</v>
      </c>
    </row>
    <row r="4736" spans="1:8" x14ac:dyDescent="0.25">
      <c r="A4736" s="54">
        <v>464350</v>
      </c>
      <c r="B4736" s="54" t="s">
        <v>4891</v>
      </c>
      <c r="C4736" s="54" t="s">
        <v>36</v>
      </c>
    </row>
    <row r="4737" spans="1:8" x14ac:dyDescent="0.25">
      <c r="A4737">
        <v>463921</v>
      </c>
      <c r="B4737" t="s">
        <v>4891</v>
      </c>
      <c r="C4737" t="s">
        <v>5812</v>
      </c>
    </row>
    <row r="4738" spans="1:8" x14ac:dyDescent="0.25">
      <c r="A4738" s="70">
        <v>369300</v>
      </c>
      <c r="B4738" s="70" t="s">
        <v>19</v>
      </c>
      <c r="C4738" s="70" t="s">
        <v>3837</v>
      </c>
      <c r="D4738" s="70" t="s">
        <v>137</v>
      </c>
      <c r="E4738" s="74" t="s">
        <v>22</v>
      </c>
      <c r="F4738" s="77"/>
      <c r="G4738" s="80"/>
      <c r="H4738" s="80"/>
    </row>
    <row r="4739" spans="1:8" x14ac:dyDescent="0.25">
      <c r="A4739" s="70">
        <v>369400</v>
      </c>
      <c r="B4739" s="70" t="s">
        <v>19</v>
      </c>
      <c r="C4739" s="70" t="s">
        <v>3838</v>
      </c>
      <c r="D4739" s="70" t="s">
        <v>137</v>
      </c>
      <c r="E4739" s="74" t="s">
        <v>22</v>
      </c>
      <c r="F4739" s="77"/>
      <c r="G4739" s="80"/>
      <c r="H4739" s="80"/>
    </row>
    <row r="4740" spans="1:8" x14ac:dyDescent="0.25">
      <c r="A4740" s="70">
        <v>369500</v>
      </c>
      <c r="B4740" s="70" t="s">
        <v>19</v>
      </c>
      <c r="C4740" s="70" t="s">
        <v>3839</v>
      </c>
      <c r="D4740" s="70" t="s">
        <v>137</v>
      </c>
      <c r="E4740" s="74" t="s">
        <v>22</v>
      </c>
      <c r="F4740" s="77"/>
      <c r="G4740" s="80"/>
      <c r="H4740" s="80"/>
    </row>
    <row r="4741" spans="1:8" x14ac:dyDescent="0.25">
      <c r="A4741">
        <v>463922</v>
      </c>
      <c r="B4741" t="s">
        <v>4891</v>
      </c>
      <c r="C4741" t="s">
        <v>5813</v>
      </c>
    </row>
    <row r="4742" spans="1:8" x14ac:dyDescent="0.25">
      <c r="A4742" s="70">
        <v>369600</v>
      </c>
      <c r="B4742" s="70" t="s">
        <v>19</v>
      </c>
      <c r="C4742" s="70" t="s">
        <v>3840</v>
      </c>
      <c r="D4742" s="70" t="s">
        <v>3841</v>
      </c>
      <c r="E4742" s="74" t="s">
        <v>27</v>
      </c>
      <c r="F4742" s="77"/>
      <c r="G4742" s="80"/>
      <c r="H4742" s="80"/>
    </row>
    <row r="4743" spans="1:8" x14ac:dyDescent="0.25">
      <c r="A4743" s="54">
        <v>464351</v>
      </c>
      <c r="B4743" s="54" t="s">
        <v>4891</v>
      </c>
      <c r="C4743" s="54" t="s">
        <v>3841</v>
      </c>
    </row>
    <row r="4744" spans="1:8" x14ac:dyDescent="0.25">
      <c r="A4744">
        <v>463923</v>
      </c>
      <c r="B4744" t="s">
        <v>4891</v>
      </c>
      <c r="C4744" t="s">
        <v>5814</v>
      </c>
    </row>
    <row r="4745" spans="1:8" x14ac:dyDescent="0.25">
      <c r="A4745" s="70">
        <v>370300</v>
      </c>
      <c r="B4745" s="70" t="s">
        <v>19</v>
      </c>
      <c r="C4745" s="70" t="s">
        <v>3842</v>
      </c>
      <c r="D4745" s="70" t="s">
        <v>78</v>
      </c>
      <c r="E4745" s="74" t="s">
        <v>301</v>
      </c>
      <c r="F4745" s="77"/>
      <c r="G4745" s="80"/>
      <c r="H4745" s="80"/>
    </row>
    <row r="4746" spans="1:8" x14ac:dyDescent="0.25">
      <c r="A4746" s="70">
        <v>370500</v>
      </c>
      <c r="B4746" s="70" t="s">
        <v>19</v>
      </c>
      <c r="C4746" s="70" t="s">
        <v>3843</v>
      </c>
      <c r="D4746" s="70" t="s">
        <v>78</v>
      </c>
      <c r="E4746" s="74" t="s">
        <v>27</v>
      </c>
      <c r="F4746" s="77"/>
      <c r="G4746" s="80"/>
      <c r="H4746" s="80"/>
    </row>
    <row r="4747" spans="1:8" x14ac:dyDescent="0.25">
      <c r="A4747" s="71">
        <v>370550</v>
      </c>
      <c r="B4747" s="71" t="s">
        <v>66</v>
      </c>
      <c r="C4747" s="71" t="s">
        <v>3844</v>
      </c>
      <c r="D4747" s="71" t="s">
        <v>78</v>
      </c>
      <c r="E4747" s="75"/>
      <c r="F4747" s="79" t="s">
        <v>53</v>
      </c>
      <c r="G4747" s="81" t="s">
        <v>3843</v>
      </c>
      <c r="H4747" s="81">
        <v>370500</v>
      </c>
    </row>
    <row r="4748" spans="1:8" x14ac:dyDescent="0.25">
      <c r="A4748" s="54">
        <v>464352</v>
      </c>
      <c r="B4748" s="54" t="s">
        <v>4891</v>
      </c>
      <c r="C4748" s="54" t="s">
        <v>6016</v>
      </c>
    </row>
    <row r="4749" spans="1:8" x14ac:dyDescent="0.25">
      <c r="A4749">
        <v>463924</v>
      </c>
      <c r="B4749" t="s">
        <v>4891</v>
      </c>
      <c r="C4749" t="s">
        <v>5815</v>
      </c>
    </row>
    <row r="4750" spans="1:8" x14ac:dyDescent="0.25">
      <c r="A4750">
        <v>463925</v>
      </c>
      <c r="B4750" t="s">
        <v>4891</v>
      </c>
      <c r="C4750" t="s">
        <v>5816</v>
      </c>
    </row>
    <row r="4751" spans="1:8" x14ac:dyDescent="0.25">
      <c r="A4751" s="70">
        <v>371050</v>
      </c>
      <c r="B4751" s="70" t="s">
        <v>19</v>
      </c>
      <c r="C4751" s="70" t="s">
        <v>3845</v>
      </c>
      <c r="D4751" s="70" t="s">
        <v>46</v>
      </c>
      <c r="E4751" s="74" t="s">
        <v>22</v>
      </c>
      <c r="F4751" s="77"/>
      <c r="G4751" s="80"/>
      <c r="H4751" s="80"/>
    </row>
    <row r="4752" spans="1:8" x14ac:dyDescent="0.25">
      <c r="A4752" s="70">
        <v>371100</v>
      </c>
      <c r="B4752" s="70" t="s">
        <v>55</v>
      </c>
      <c r="C4752" s="70" t="s">
        <v>3846</v>
      </c>
      <c r="D4752" s="70" t="s">
        <v>46</v>
      </c>
      <c r="E4752" s="74" t="s">
        <v>22</v>
      </c>
      <c r="F4752" s="77"/>
      <c r="G4752" s="80" t="s">
        <v>3845</v>
      </c>
      <c r="H4752" s="80">
        <v>371050</v>
      </c>
    </row>
    <row r="4753" spans="1:8" x14ac:dyDescent="0.25">
      <c r="A4753" s="70">
        <v>371200</v>
      </c>
      <c r="B4753" s="70" t="s">
        <v>55</v>
      </c>
      <c r="C4753" s="70" t="s">
        <v>3847</v>
      </c>
      <c r="D4753" s="70" t="s">
        <v>46</v>
      </c>
      <c r="E4753" s="74" t="s">
        <v>22</v>
      </c>
      <c r="F4753" s="77"/>
      <c r="G4753" s="80" t="s">
        <v>3845</v>
      </c>
      <c r="H4753" s="80">
        <v>371050</v>
      </c>
    </row>
    <row r="4754" spans="1:8" x14ac:dyDescent="0.25">
      <c r="A4754" s="70">
        <v>371400</v>
      </c>
      <c r="B4754" s="70" t="s">
        <v>19</v>
      </c>
      <c r="C4754" s="70" t="s">
        <v>3848</v>
      </c>
      <c r="D4754" s="70" t="s">
        <v>46</v>
      </c>
      <c r="E4754" s="74" t="s">
        <v>22</v>
      </c>
      <c r="F4754" s="77"/>
      <c r="G4754" s="80"/>
      <c r="H4754" s="80"/>
    </row>
    <row r="4755" spans="1:8" x14ac:dyDescent="0.25">
      <c r="A4755">
        <v>463926</v>
      </c>
      <c r="B4755" t="s">
        <v>4891</v>
      </c>
      <c r="C4755" t="s">
        <v>5817</v>
      </c>
    </row>
    <row r="4756" spans="1:8" x14ac:dyDescent="0.25">
      <c r="A4756" s="70">
        <v>376350</v>
      </c>
      <c r="B4756" s="70" t="s">
        <v>604</v>
      </c>
      <c r="C4756" s="70" t="s">
        <v>3897</v>
      </c>
      <c r="D4756" s="70" t="s">
        <v>694</v>
      </c>
      <c r="E4756" s="74" t="s">
        <v>22</v>
      </c>
      <c r="F4756" s="77"/>
      <c r="G4756" s="80" t="s">
        <v>3855</v>
      </c>
      <c r="H4756" s="80">
        <v>372250</v>
      </c>
    </row>
    <row r="4757" spans="1:8" x14ac:dyDescent="0.25">
      <c r="A4757" s="70">
        <v>371500</v>
      </c>
      <c r="B4757" s="70" t="s">
        <v>19</v>
      </c>
      <c r="C4757" s="70" t="s">
        <v>3849</v>
      </c>
      <c r="D4757" s="70" t="s">
        <v>694</v>
      </c>
      <c r="E4757" s="74" t="s">
        <v>22</v>
      </c>
      <c r="F4757" s="77"/>
      <c r="G4757" s="80"/>
      <c r="H4757" s="80"/>
    </row>
    <row r="4758" spans="1:8" x14ac:dyDescent="0.25">
      <c r="A4758" s="70">
        <v>371600</v>
      </c>
      <c r="B4758" s="70" t="s">
        <v>19</v>
      </c>
      <c r="C4758" s="70" t="s">
        <v>3850</v>
      </c>
      <c r="D4758" s="70" t="s">
        <v>694</v>
      </c>
      <c r="E4758" s="74" t="s">
        <v>22</v>
      </c>
      <c r="F4758" s="77"/>
      <c r="G4758" s="80"/>
      <c r="H4758" s="80"/>
    </row>
    <row r="4759" spans="1:8" x14ac:dyDescent="0.25">
      <c r="A4759" s="70">
        <v>371800</v>
      </c>
      <c r="B4759" s="70" t="s">
        <v>19</v>
      </c>
      <c r="C4759" s="70" t="s">
        <v>3851</v>
      </c>
      <c r="D4759" s="70" t="s">
        <v>694</v>
      </c>
      <c r="E4759" s="74" t="s">
        <v>22</v>
      </c>
      <c r="F4759" s="77"/>
      <c r="G4759" s="80"/>
      <c r="H4759" s="80"/>
    </row>
    <row r="4760" spans="1:8" x14ac:dyDescent="0.25">
      <c r="A4760" s="70">
        <v>371900</v>
      </c>
      <c r="B4760" s="70" t="s">
        <v>19</v>
      </c>
      <c r="C4760" s="70" t="s">
        <v>3852</v>
      </c>
      <c r="D4760" s="70" t="s">
        <v>694</v>
      </c>
      <c r="E4760" s="74" t="s">
        <v>22</v>
      </c>
      <c r="F4760" s="77"/>
      <c r="G4760" s="80"/>
      <c r="H4760" s="80"/>
    </row>
    <row r="4761" spans="1:8" x14ac:dyDescent="0.25">
      <c r="A4761" s="70">
        <v>372000</v>
      </c>
      <c r="B4761" s="70" t="s">
        <v>19</v>
      </c>
      <c r="C4761" s="70" t="s">
        <v>3853</v>
      </c>
      <c r="D4761" s="70" t="s">
        <v>694</v>
      </c>
      <c r="E4761" s="74" t="s">
        <v>22</v>
      </c>
      <c r="F4761" s="77"/>
      <c r="G4761" s="80"/>
      <c r="H4761" s="80"/>
    </row>
    <row r="4762" spans="1:8" x14ac:dyDescent="0.25">
      <c r="A4762" s="70">
        <v>372250</v>
      </c>
      <c r="B4762" s="70" t="s">
        <v>63</v>
      </c>
      <c r="C4762" s="70" t="s">
        <v>3855</v>
      </c>
      <c r="D4762" s="70" t="s">
        <v>694</v>
      </c>
      <c r="E4762" s="74" t="s">
        <v>22</v>
      </c>
      <c r="F4762" s="77"/>
      <c r="G4762" s="80"/>
      <c r="H4762" s="80"/>
    </row>
    <row r="4763" spans="1:8" x14ac:dyDescent="0.25">
      <c r="A4763" s="70">
        <v>372240</v>
      </c>
      <c r="B4763" s="70" t="s">
        <v>19</v>
      </c>
      <c r="C4763" s="70" t="s">
        <v>3854</v>
      </c>
      <c r="D4763" s="70" t="s">
        <v>694</v>
      </c>
      <c r="E4763" s="74" t="s">
        <v>22</v>
      </c>
      <c r="F4763" s="77"/>
      <c r="G4763" s="80" t="s">
        <v>3855</v>
      </c>
      <c r="H4763" s="80">
        <v>372250</v>
      </c>
    </row>
    <row r="4764" spans="1:8" x14ac:dyDescent="0.25">
      <c r="A4764" s="70">
        <v>372300</v>
      </c>
      <c r="B4764" s="70" t="s">
        <v>19</v>
      </c>
      <c r="C4764" s="70" t="s">
        <v>3856</v>
      </c>
      <c r="D4764" s="70" t="s">
        <v>694</v>
      </c>
      <c r="E4764" s="74" t="s">
        <v>22</v>
      </c>
      <c r="F4764" s="77"/>
      <c r="G4764" s="80"/>
      <c r="H4764" s="80"/>
    </row>
    <row r="4765" spans="1:8" x14ac:dyDescent="0.25">
      <c r="A4765" s="70">
        <v>372400</v>
      </c>
      <c r="B4765" s="70" t="s">
        <v>19</v>
      </c>
      <c r="C4765" s="70" t="s">
        <v>3857</v>
      </c>
      <c r="D4765" s="70" t="s">
        <v>694</v>
      </c>
      <c r="E4765" s="74" t="s">
        <v>22</v>
      </c>
      <c r="F4765" s="77"/>
      <c r="G4765" s="80"/>
      <c r="H4765" s="80"/>
    </row>
    <row r="4766" spans="1:8" x14ac:dyDescent="0.25">
      <c r="A4766" s="70">
        <v>372500</v>
      </c>
      <c r="B4766" s="70" t="s">
        <v>19</v>
      </c>
      <c r="C4766" s="70" t="s">
        <v>3858</v>
      </c>
      <c r="D4766" s="70" t="s">
        <v>694</v>
      </c>
      <c r="E4766" s="74" t="s">
        <v>22</v>
      </c>
      <c r="F4766" s="77"/>
      <c r="G4766" s="80"/>
      <c r="H4766" s="80"/>
    </row>
    <row r="4767" spans="1:8" x14ac:dyDescent="0.25">
      <c r="A4767" s="70">
        <v>372600</v>
      </c>
      <c r="B4767" s="70" t="s">
        <v>19</v>
      </c>
      <c r="C4767" s="70" t="s">
        <v>3859</v>
      </c>
      <c r="D4767" s="70" t="s">
        <v>694</v>
      </c>
      <c r="E4767" s="74" t="s">
        <v>22</v>
      </c>
      <c r="F4767" s="77"/>
      <c r="G4767" s="80"/>
      <c r="H4767" s="80"/>
    </row>
    <row r="4768" spans="1:8" x14ac:dyDescent="0.25">
      <c r="A4768" s="70">
        <v>372700</v>
      </c>
      <c r="B4768" s="70" t="s">
        <v>19</v>
      </c>
      <c r="C4768" s="70" t="s">
        <v>3860</v>
      </c>
      <c r="D4768" s="70" t="s">
        <v>694</v>
      </c>
      <c r="E4768" s="74" t="s">
        <v>22</v>
      </c>
      <c r="F4768" s="77"/>
      <c r="G4768" s="80"/>
      <c r="H4768" s="80"/>
    </row>
    <row r="4769" spans="1:8" x14ac:dyDescent="0.25">
      <c r="A4769" s="70">
        <v>372800</v>
      </c>
      <c r="B4769" s="70" t="s">
        <v>19</v>
      </c>
      <c r="C4769" s="70" t="s">
        <v>3861</v>
      </c>
      <c r="D4769" s="70" t="s">
        <v>694</v>
      </c>
      <c r="E4769" s="74" t="s">
        <v>22</v>
      </c>
      <c r="F4769" s="77"/>
      <c r="G4769" s="80"/>
      <c r="H4769" s="80"/>
    </row>
    <row r="4770" spans="1:8" x14ac:dyDescent="0.25">
      <c r="A4770" s="70">
        <v>373000</v>
      </c>
      <c r="B4770" s="70" t="s">
        <v>19</v>
      </c>
      <c r="C4770" s="70" t="s">
        <v>3862</v>
      </c>
      <c r="D4770" s="70" t="s">
        <v>694</v>
      </c>
      <c r="E4770" s="74" t="s">
        <v>22</v>
      </c>
      <c r="F4770" s="77"/>
      <c r="G4770" s="80"/>
      <c r="H4770" s="80"/>
    </row>
    <row r="4771" spans="1:8" x14ac:dyDescent="0.25">
      <c r="A4771" s="70">
        <v>373200</v>
      </c>
      <c r="B4771" s="70" t="s">
        <v>55</v>
      </c>
      <c r="C4771" s="70" t="s">
        <v>3866</v>
      </c>
      <c r="D4771" s="70" t="s">
        <v>694</v>
      </c>
      <c r="E4771" s="74" t="s">
        <v>22</v>
      </c>
      <c r="F4771" s="77"/>
      <c r="G4771" s="80" t="s">
        <v>3863</v>
      </c>
      <c r="H4771" s="80">
        <v>373050</v>
      </c>
    </row>
    <row r="4772" spans="1:8" x14ac:dyDescent="0.25">
      <c r="A4772" s="70">
        <v>373300</v>
      </c>
      <c r="B4772" s="70" t="s">
        <v>55</v>
      </c>
      <c r="C4772" s="70" t="s">
        <v>3867</v>
      </c>
      <c r="D4772" s="70" t="s">
        <v>694</v>
      </c>
      <c r="E4772" s="74" t="s">
        <v>22</v>
      </c>
      <c r="F4772" s="77"/>
      <c r="G4772" s="80" t="s">
        <v>3863</v>
      </c>
      <c r="H4772" s="80">
        <v>373050</v>
      </c>
    </row>
    <row r="4773" spans="1:8" x14ac:dyDescent="0.25">
      <c r="A4773" s="70">
        <v>373050</v>
      </c>
      <c r="B4773" s="70" t="s">
        <v>19</v>
      </c>
      <c r="C4773" s="70" t="s">
        <v>3863</v>
      </c>
      <c r="D4773" s="70" t="s">
        <v>694</v>
      </c>
      <c r="E4773" s="74" t="s">
        <v>22</v>
      </c>
      <c r="F4773" s="77"/>
      <c r="G4773" s="80"/>
      <c r="H4773" s="80"/>
    </row>
    <row r="4774" spans="1:8" x14ac:dyDescent="0.25">
      <c r="A4774" s="70">
        <v>373100</v>
      </c>
      <c r="B4774" s="70" t="s">
        <v>55</v>
      </c>
      <c r="C4774" s="70" t="s">
        <v>3864</v>
      </c>
      <c r="D4774" s="70" t="s">
        <v>694</v>
      </c>
      <c r="E4774" s="74" t="s">
        <v>22</v>
      </c>
      <c r="F4774" s="77"/>
      <c r="G4774" s="80" t="s">
        <v>3863</v>
      </c>
      <c r="H4774" s="80">
        <v>373050</v>
      </c>
    </row>
    <row r="4775" spans="1:8" x14ac:dyDescent="0.25">
      <c r="A4775" s="70">
        <v>373150</v>
      </c>
      <c r="B4775" s="70" t="s">
        <v>19</v>
      </c>
      <c r="C4775" s="70" t="s">
        <v>3865</v>
      </c>
      <c r="D4775" s="70" t="s">
        <v>694</v>
      </c>
      <c r="E4775" s="74"/>
      <c r="F4775" s="77" t="s">
        <v>53</v>
      </c>
      <c r="G4775" s="80"/>
      <c r="H4775" s="80"/>
    </row>
    <row r="4776" spans="1:8" x14ac:dyDescent="0.25">
      <c r="A4776" s="70">
        <v>373400</v>
      </c>
      <c r="B4776" s="70" t="s">
        <v>19</v>
      </c>
      <c r="C4776" s="70" t="s">
        <v>3868</v>
      </c>
      <c r="D4776" s="70" t="s">
        <v>694</v>
      </c>
      <c r="E4776" s="74" t="s">
        <v>22</v>
      </c>
      <c r="F4776" s="77"/>
      <c r="G4776" s="80"/>
      <c r="H4776" s="80"/>
    </row>
    <row r="4777" spans="1:8" x14ac:dyDescent="0.25">
      <c r="A4777" s="70">
        <v>373600</v>
      </c>
      <c r="B4777" s="70" t="s">
        <v>19</v>
      </c>
      <c r="C4777" s="70" t="s">
        <v>3869</v>
      </c>
      <c r="D4777" s="70" t="s">
        <v>694</v>
      </c>
      <c r="E4777" s="74" t="s">
        <v>22</v>
      </c>
      <c r="F4777" s="77"/>
      <c r="G4777" s="80"/>
      <c r="H4777" s="80"/>
    </row>
    <row r="4778" spans="1:8" x14ac:dyDescent="0.25">
      <c r="A4778" s="70">
        <v>373700</v>
      </c>
      <c r="B4778" s="70" t="s">
        <v>19</v>
      </c>
      <c r="C4778" s="70" t="s">
        <v>3870</v>
      </c>
      <c r="D4778" s="70" t="s">
        <v>694</v>
      </c>
      <c r="E4778" s="74" t="s">
        <v>27</v>
      </c>
      <c r="F4778" s="77"/>
      <c r="G4778" s="80"/>
      <c r="H4778" s="80"/>
    </row>
    <row r="4779" spans="1:8" x14ac:dyDescent="0.25">
      <c r="A4779" s="71">
        <v>373900</v>
      </c>
      <c r="B4779" s="71" t="s">
        <v>66</v>
      </c>
      <c r="C4779" s="71" t="s">
        <v>3872</v>
      </c>
      <c r="D4779" s="71" t="s">
        <v>694</v>
      </c>
      <c r="E4779" s="75" t="s">
        <v>22</v>
      </c>
      <c r="F4779" s="79"/>
      <c r="G4779" s="81" t="s">
        <v>3871</v>
      </c>
      <c r="H4779" s="81">
        <v>373795</v>
      </c>
    </row>
    <row r="4780" spans="1:8" x14ac:dyDescent="0.25">
      <c r="A4780" s="70">
        <v>373795</v>
      </c>
      <c r="B4780" s="70" t="s">
        <v>19</v>
      </c>
      <c r="C4780" s="70" t="s">
        <v>3871</v>
      </c>
      <c r="D4780" s="70" t="s">
        <v>694</v>
      </c>
      <c r="E4780" s="74" t="s">
        <v>22</v>
      </c>
      <c r="F4780" s="77"/>
      <c r="G4780" s="80"/>
      <c r="H4780" s="80"/>
    </row>
    <row r="4781" spans="1:8" x14ac:dyDescent="0.25">
      <c r="A4781" s="70">
        <v>374000</v>
      </c>
      <c r="B4781" s="70" t="s">
        <v>19</v>
      </c>
      <c r="C4781" s="70" t="s">
        <v>3873</v>
      </c>
      <c r="D4781" s="70" t="s">
        <v>694</v>
      </c>
      <c r="E4781" s="74" t="s">
        <v>24</v>
      </c>
      <c r="F4781" s="77"/>
      <c r="G4781" s="80"/>
      <c r="H4781" s="80"/>
    </row>
    <row r="4782" spans="1:8" x14ac:dyDescent="0.25">
      <c r="A4782" s="70">
        <v>374300</v>
      </c>
      <c r="B4782" s="70" t="s">
        <v>19</v>
      </c>
      <c r="C4782" s="70" t="s">
        <v>3874</v>
      </c>
      <c r="D4782" s="70" t="s">
        <v>694</v>
      </c>
      <c r="E4782" s="74" t="s">
        <v>22</v>
      </c>
      <c r="F4782" s="77"/>
      <c r="G4782" s="80"/>
      <c r="H4782" s="80"/>
    </row>
    <row r="4783" spans="1:8" x14ac:dyDescent="0.25">
      <c r="A4783" s="70">
        <v>374400</v>
      </c>
      <c r="B4783" s="70" t="s">
        <v>19</v>
      </c>
      <c r="C4783" s="70" t="s">
        <v>3875</v>
      </c>
      <c r="D4783" s="70" t="s">
        <v>694</v>
      </c>
      <c r="E4783" s="74" t="s">
        <v>22</v>
      </c>
      <c r="F4783" s="77"/>
      <c r="G4783" s="80"/>
      <c r="H4783" s="80"/>
    </row>
    <row r="4784" spans="1:8" x14ac:dyDescent="0.25">
      <c r="A4784" s="70">
        <v>374450</v>
      </c>
      <c r="B4784" s="70" t="s">
        <v>19</v>
      </c>
      <c r="C4784" s="70" t="s">
        <v>3876</v>
      </c>
      <c r="D4784" s="70" t="s">
        <v>694</v>
      </c>
      <c r="E4784" s="74" t="s">
        <v>22</v>
      </c>
      <c r="F4784" s="77"/>
      <c r="G4784" s="80"/>
      <c r="H4784" s="80"/>
    </row>
    <row r="4785" spans="1:8" x14ac:dyDescent="0.25">
      <c r="A4785" s="70">
        <v>374500</v>
      </c>
      <c r="B4785" s="70" t="s">
        <v>55</v>
      </c>
      <c r="C4785" s="70" t="s">
        <v>3877</v>
      </c>
      <c r="D4785" s="70" t="s">
        <v>694</v>
      </c>
      <c r="E4785" s="74" t="s">
        <v>22</v>
      </c>
      <c r="F4785" s="77"/>
      <c r="G4785" s="80" t="s">
        <v>3876</v>
      </c>
      <c r="H4785" s="80">
        <v>374450</v>
      </c>
    </row>
    <row r="4786" spans="1:8" x14ac:dyDescent="0.25">
      <c r="A4786" s="70">
        <v>374550</v>
      </c>
      <c r="B4786" s="70" t="s">
        <v>55</v>
      </c>
      <c r="C4786" s="70" t="s">
        <v>3878</v>
      </c>
      <c r="D4786" s="70" t="s">
        <v>694</v>
      </c>
      <c r="E4786" s="74" t="s">
        <v>22</v>
      </c>
      <c r="F4786" s="77"/>
      <c r="G4786" s="80" t="s">
        <v>3876</v>
      </c>
      <c r="H4786" s="80">
        <v>374450</v>
      </c>
    </row>
    <row r="4787" spans="1:8" x14ac:dyDescent="0.25">
      <c r="A4787" s="70">
        <v>374600</v>
      </c>
      <c r="B4787" s="70" t="s">
        <v>19</v>
      </c>
      <c r="C4787" s="70" t="s">
        <v>3879</v>
      </c>
      <c r="D4787" s="70" t="s">
        <v>694</v>
      </c>
      <c r="E4787" s="74" t="s">
        <v>22</v>
      </c>
      <c r="F4787" s="77"/>
      <c r="G4787" s="80"/>
      <c r="H4787" s="80"/>
    </row>
    <row r="4788" spans="1:8" x14ac:dyDescent="0.25">
      <c r="A4788" s="70">
        <v>374700</v>
      </c>
      <c r="B4788" s="70" t="s">
        <v>19</v>
      </c>
      <c r="C4788" s="70" t="s">
        <v>3880</v>
      </c>
      <c r="D4788" s="70" t="s">
        <v>694</v>
      </c>
      <c r="E4788" s="74"/>
      <c r="F4788" s="77" t="s">
        <v>53</v>
      </c>
      <c r="G4788" s="80"/>
      <c r="H4788" s="80"/>
    </row>
    <row r="4789" spans="1:8" x14ac:dyDescent="0.25">
      <c r="A4789" s="70">
        <v>374800</v>
      </c>
      <c r="B4789" s="70" t="s">
        <v>19</v>
      </c>
      <c r="C4789" s="70" t="s">
        <v>3881</v>
      </c>
      <c r="D4789" s="70" t="s">
        <v>694</v>
      </c>
      <c r="E4789" s="74"/>
      <c r="F4789" s="77" t="s">
        <v>53</v>
      </c>
      <c r="G4789" s="80"/>
      <c r="H4789" s="80"/>
    </row>
    <row r="4790" spans="1:8" x14ac:dyDescent="0.25">
      <c r="A4790" s="70">
        <v>374995</v>
      </c>
      <c r="B4790" s="70" t="s">
        <v>19</v>
      </c>
      <c r="C4790" s="70" t="s">
        <v>3882</v>
      </c>
      <c r="D4790" s="70" t="s">
        <v>694</v>
      </c>
      <c r="E4790" s="74" t="s">
        <v>22</v>
      </c>
      <c r="F4790" s="77"/>
      <c r="G4790" s="80"/>
      <c r="H4790" s="80"/>
    </row>
    <row r="4791" spans="1:8" x14ac:dyDescent="0.25">
      <c r="A4791" s="70">
        <v>375000</v>
      </c>
      <c r="B4791" s="70" t="s">
        <v>55</v>
      </c>
      <c r="C4791" s="70" t="s">
        <v>3883</v>
      </c>
      <c r="D4791" s="70" t="s">
        <v>694</v>
      </c>
      <c r="E4791" s="74" t="s">
        <v>22</v>
      </c>
      <c r="F4791" s="77"/>
      <c r="G4791" s="80" t="s">
        <v>3882</v>
      </c>
      <c r="H4791" s="80">
        <v>374995</v>
      </c>
    </row>
    <row r="4792" spans="1:8" x14ac:dyDescent="0.25">
      <c r="A4792" s="70">
        <v>375100</v>
      </c>
      <c r="B4792" s="70" t="s">
        <v>55</v>
      </c>
      <c r="C4792" s="70" t="s">
        <v>3884</v>
      </c>
      <c r="D4792" s="70" t="s">
        <v>694</v>
      </c>
      <c r="E4792" s="74"/>
      <c r="F4792" s="77" t="s">
        <v>53</v>
      </c>
      <c r="G4792" s="80" t="s">
        <v>3882</v>
      </c>
      <c r="H4792" s="80">
        <v>374995</v>
      </c>
    </row>
    <row r="4793" spans="1:8" x14ac:dyDescent="0.25">
      <c r="A4793" s="70">
        <v>375150</v>
      </c>
      <c r="B4793" s="70" t="s">
        <v>19</v>
      </c>
      <c r="C4793" s="70" t="s">
        <v>3885</v>
      </c>
      <c r="D4793" s="70" t="s">
        <v>694</v>
      </c>
      <c r="E4793" s="74"/>
      <c r="F4793" s="77" t="s">
        <v>53</v>
      </c>
      <c r="G4793" s="80"/>
      <c r="H4793" s="80"/>
    </row>
    <row r="4794" spans="1:8" x14ac:dyDescent="0.25">
      <c r="A4794" s="70">
        <v>375200</v>
      </c>
      <c r="B4794" s="70" t="s">
        <v>55</v>
      </c>
      <c r="C4794" s="70" t="s">
        <v>3886</v>
      </c>
      <c r="D4794" s="70" t="s">
        <v>694</v>
      </c>
      <c r="E4794" s="74"/>
      <c r="F4794" s="77" t="s">
        <v>53</v>
      </c>
      <c r="G4794" s="80" t="s">
        <v>3885</v>
      </c>
      <c r="H4794" s="80">
        <v>375150</v>
      </c>
    </row>
    <row r="4795" spans="1:8" x14ac:dyDescent="0.25">
      <c r="A4795" s="70">
        <v>375300</v>
      </c>
      <c r="B4795" s="70" t="s">
        <v>55</v>
      </c>
      <c r="C4795" s="70" t="s">
        <v>3887</v>
      </c>
      <c r="D4795" s="70" t="s">
        <v>694</v>
      </c>
      <c r="E4795" s="74"/>
      <c r="F4795" s="77" t="s">
        <v>53</v>
      </c>
      <c r="G4795" s="80" t="s">
        <v>3885</v>
      </c>
      <c r="H4795" s="80">
        <v>375150</v>
      </c>
    </row>
    <row r="4796" spans="1:8" x14ac:dyDescent="0.25">
      <c r="A4796" s="70">
        <v>375400</v>
      </c>
      <c r="B4796" s="70" t="s">
        <v>19</v>
      </c>
      <c r="C4796" s="70" t="s">
        <v>3888</v>
      </c>
      <c r="D4796" s="70" t="s">
        <v>694</v>
      </c>
      <c r="E4796" s="74" t="s">
        <v>22</v>
      </c>
      <c r="F4796" s="77"/>
      <c r="G4796" s="80"/>
      <c r="H4796" s="80"/>
    </row>
    <row r="4797" spans="1:8" x14ac:dyDescent="0.25">
      <c r="A4797" s="70">
        <v>375600</v>
      </c>
      <c r="B4797" s="70" t="s">
        <v>19</v>
      </c>
      <c r="C4797" s="70" t="s">
        <v>3889</v>
      </c>
      <c r="D4797" s="70" t="s">
        <v>694</v>
      </c>
      <c r="E4797" s="74"/>
      <c r="F4797" s="77" t="s">
        <v>53</v>
      </c>
      <c r="G4797" s="80"/>
      <c r="H4797" s="80"/>
    </row>
    <row r="4798" spans="1:8" x14ac:dyDescent="0.25">
      <c r="A4798" s="70">
        <v>375700</v>
      </c>
      <c r="B4798" s="70" t="s">
        <v>19</v>
      </c>
      <c r="C4798" s="70" t="s">
        <v>3890</v>
      </c>
      <c r="D4798" s="70" t="s">
        <v>694</v>
      </c>
      <c r="E4798" s="74" t="s">
        <v>22</v>
      </c>
      <c r="F4798" s="77"/>
      <c r="G4798" s="80"/>
      <c r="H4798" s="80"/>
    </row>
    <row r="4799" spans="1:8" x14ac:dyDescent="0.25">
      <c r="A4799" s="70">
        <v>375800</v>
      </c>
      <c r="B4799" s="70" t="s">
        <v>19</v>
      </c>
      <c r="C4799" s="70" t="s">
        <v>3891</v>
      </c>
      <c r="D4799" s="70" t="s">
        <v>694</v>
      </c>
      <c r="E4799" s="74" t="s">
        <v>22</v>
      </c>
      <c r="F4799" s="77"/>
      <c r="G4799" s="80"/>
      <c r="H4799" s="80"/>
    </row>
    <row r="4800" spans="1:8" x14ac:dyDescent="0.25">
      <c r="A4800" s="70">
        <v>375900</v>
      </c>
      <c r="B4800" s="70" t="s">
        <v>19</v>
      </c>
      <c r="C4800" s="70" t="s">
        <v>3892</v>
      </c>
      <c r="D4800" s="70" t="s">
        <v>694</v>
      </c>
      <c r="E4800" s="74" t="s">
        <v>27</v>
      </c>
      <c r="F4800" s="77"/>
      <c r="G4800" s="80"/>
      <c r="H4800" s="80"/>
    </row>
    <row r="4801" spans="1:8" x14ac:dyDescent="0.25">
      <c r="A4801" s="70">
        <v>376000</v>
      </c>
      <c r="B4801" s="70" t="s">
        <v>19</v>
      </c>
      <c r="C4801" s="70" t="s">
        <v>3893</v>
      </c>
      <c r="D4801" s="70" t="s">
        <v>694</v>
      </c>
      <c r="E4801" s="74" t="s">
        <v>22</v>
      </c>
      <c r="F4801" s="77"/>
      <c r="G4801" s="80"/>
      <c r="H4801" s="80"/>
    </row>
    <row r="4802" spans="1:8" x14ac:dyDescent="0.25">
      <c r="A4802" s="70">
        <v>376100</v>
      </c>
      <c r="B4802" s="70" t="s">
        <v>19</v>
      </c>
      <c r="C4802" s="70" t="s">
        <v>3894</v>
      </c>
      <c r="D4802" s="70" t="s">
        <v>694</v>
      </c>
      <c r="E4802" s="74" t="s">
        <v>27</v>
      </c>
      <c r="F4802" s="77"/>
      <c r="G4802" s="80"/>
      <c r="H4802" s="80"/>
    </row>
    <row r="4803" spans="1:8" x14ac:dyDescent="0.25">
      <c r="A4803" s="70">
        <v>376200</v>
      </c>
      <c r="B4803" s="70" t="s">
        <v>19</v>
      </c>
      <c r="C4803" s="70" t="s">
        <v>3895</v>
      </c>
      <c r="D4803" s="70" t="s">
        <v>694</v>
      </c>
      <c r="E4803" s="74"/>
      <c r="F4803" s="77" t="s">
        <v>53</v>
      </c>
      <c r="G4803" s="80"/>
      <c r="H4803" s="80"/>
    </row>
    <row r="4804" spans="1:8" x14ac:dyDescent="0.25">
      <c r="A4804" s="70">
        <v>376300</v>
      </c>
      <c r="B4804" s="70" t="s">
        <v>19</v>
      </c>
      <c r="C4804" s="70" t="s">
        <v>3896</v>
      </c>
      <c r="D4804" s="70" t="s">
        <v>694</v>
      </c>
      <c r="E4804" s="74"/>
      <c r="F4804" s="77" t="s">
        <v>53</v>
      </c>
      <c r="G4804" s="80"/>
      <c r="H4804" s="80"/>
    </row>
    <row r="4805" spans="1:8" x14ac:dyDescent="0.25">
      <c r="A4805" s="54">
        <v>464353</v>
      </c>
      <c r="B4805" s="54" t="s">
        <v>4891</v>
      </c>
      <c r="C4805" s="54" t="s">
        <v>694</v>
      </c>
    </row>
    <row r="4806" spans="1:8" x14ac:dyDescent="0.25">
      <c r="A4806">
        <v>463927</v>
      </c>
      <c r="B4806" t="s">
        <v>4891</v>
      </c>
      <c r="C4806" t="s">
        <v>5818</v>
      </c>
    </row>
    <row r="4807" spans="1:8" x14ac:dyDescent="0.25">
      <c r="A4807" s="70">
        <v>376400</v>
      </c>
      <c r="B4807" s="70" t="s">
        <v>19</v>
      </c>
      <c r="C4807" s="70" t="s">
        <v>3898</v>
      </c>
      <c r="D4807" s="70" t="s">
        <v>1141</v>
      </c>
      <c r="E4807" s="74"/>
      <c r="F4807" s="77" t="s">
        <v>53</v>
      </c>
      <c r="G4807" s="80"/>
      <c r="H4807" s="80"/>
    </row>
    <row r="4808" spans="1:8" x14ac:dyDescent="0.25">
      <c r="A4808" s="70">
        <v>376500</v>
      </c>
      <c r="B4808" s="70" t="s">
        <v>19</v>
      </c>
      <c r="C4808" s="70" t="s">
        <v>3899</v>
      </c>
      <c r="D4808" s="70" t="s">
        <v>1141</v>
      </c>
      <c r="E4808" s="74" t="s">
        <v>22</v>
      </c>
      <c r="F4808" s="77"/>
      <c r="G4808" s="80"/>
      <c r="H4808" s="80"/>
    </row>
    <row r="4809" spans="1:8" x14ac:dyDescent="0.25">
      <c r="A4809" s="70">
        <v>376600</v>
      </c>
      <c r="B4809" s="70" t="s">
        <v>55</v>
      </c>
      <c r="C4809" s="70" t="s">
        <v>3900</v>
      </c>
      <c r="D4809" s="70" t="s">
        <v>1141</v>
      </c>
      <c r="E4809" s="74" t="s">
        <v>22</v>
      </c>
      <c r="F4809" s="77"/>
      <c r="G4809" s="80" t="s">
        <v>3899</v>
      </c>
      <c r="H4809" s="80">
        <v>376500</v>
      </c>
    </row>
    <row r="4810" spans="1:8" x14ac:dyDescent="0.25">
      <c r="A4810" s="70">
        <v>376710</v>
      </c>
      <c r="B4810" s="70" t="s">
        <v>55</v>
      </c>
      <c r="C4810" s="70" t="s">
        <v>3901</v>
      </c>
      <c r="D4810" s="70" t="s">
        <v>1141</v>
      </c>
      <c r="E4810" s="74" t="s">
        <v>22</v>
      </c>
      <c r="F4810" s="77"/>
      <c r="G4810" s="80" t="s">
        <v>3899</v>
      </c>
      <c r="H4810" s="80">
        <v>376500</v>
      </c>
    </row>
    <row r="4811" spans="1:8" x14ac:dyDescent="0.25">
      <c r="A4811" s="70">
        <v>377100</v>
      </c>
      <c r="B4811" s="70" t="s">
        <v>19</v>
      </c>
      <c r="C4811" s="70" t="s">
        <v>3902</v>
      </c>
      <c r="D4811" s="70" t="s">
        <v>1141</v>
      </c>
      <c r="E4811" s="74" t="s">
        <v>22</v>
      </c>
      <c r="F4811" s="77"/>
      <c r="G4811" s="80"/>
      <c r="H4811" s="80"/>
    </row>
    <row r="4812" spans="1:8" x14ac:dyDescent="0.25">
      <c r="A4812" s="71">
        <v>377150</v>
      </c>
      <c r="B4812" s="71" t="s">
        <v>66</v>
      </c>
      <c r="C4812" s="71" t="s">
        <v>3903</v>
      </c>
      <c r="D4812" s="71" t="s">
        <v>1141</v>
      </c>
      <c r="E4812" s="75" t="s">
        <v>22</v>
      </c>
      <c r="F4812" s="79"/>
      <c r="G4812" s="81" t="s">
        <v>3902</v>
      </c>
      <c r="H4812" s="81">
        <v>377100</v>
      </c>
    </row>
    <row r="4813" spans="1:8" x14ac:dyDescent="0.25">
      <c r="A4813" s="70">
        <v>377200</v>
      </c>
      <c r="B4813" s="70" t="s">
        <v>19</v>
      </c>
      <c r="C4813" s="70" t="s">
        <v>3904</v>
      </c>
      <c r="D4813" s="70" t="s">
        <v>1141</v>
      </c>
      <c r="E4813" s="74" t="s">
        <v>27</v>
      </c>
      <c r="F4813" s="77"/>
      <c r="G4813" s="80"/>
      <c r="H4813" s="80"/>
    </row>
    <row r="4814" spans="1:8" x14ac:dyDescent="0.25">
      <c r="A4814" s="70">
        <v>377500</v>
      </c>
      <c r="B4814" s="70" t="s">
        <v>19</v>
      </c>
      <c r="C4814" s="70" t="s">
        <v>3905</v>
      </c>
      <c r="D4814" s="70" t="s">
        <v>1141</v>
      </c>
      <c r="E4814" s="74" t="s">
        <v>22</v>
      </c>
      <c r="F4814" s="77"/>
      <c r="G4814" s="80"/>
      <c r="H4814" s="80"/>
    </row>
    <row r="4815" spans="1:8" x14ac:dyDescent="0.25">
      <c r="A4815" s="70">
        <v>377600</v>
      </c>
      <c r="B4815" s="70" t="s">
        <v>19</v>
      </c>
      <c r="C4815" s="70" t="s">
        <v>3906</v>
      </c>
      <c r="D4815" s="70" t="s">
        <v>1141</v>
      </c>
      <c r="E4815" s="74"/>
      <c r="F4815" s="77" t="s">
        <v>53</v>
      </c>
      <c r="G4815" s="80"/>
      <c r="H4815" s="80"/>
    </row>
    <row r="4816" spans="1:8" x14ac:dyDescent="0.25">
      <c r="A4816" s="70">
        <v>377700</v>
      </c>
      <c r="B4816" s="70" t="s">
        <v>19</v>
      </c>
      <c r="C4816" s="70" t="s">
        <v>3907</v>
      </c>
      <c r="D4816" s="70" t="s">
        <v>1141</v>
      </c>
      <c r="E4816" s="74"/>
      <c r="F4816" s="77" t="s">
        <v>53</v>
      </c>
      <c r="G4816" s="80"/>
      <c r="H4816" s="80"/>
    </row>
    <row r="4817" spans="1:8" x14ac:dyDescent="0.25">
      <c r="A4817">
        <v>463928</v>
      </c>
      <c r="B4817" t="s">
        <v>4891</v>
      </c>
      <c r="C4817" t="s">
        <v>5819</v>
      </c>
    </row>
    <row r="4818" spans="1:8" x14ac:dyDescent="0.25">
      <c r="A4818" s="70">
        <v>377900</v>
      </c>
      <c r="B4818" s="70" t="s">
        <v>19</v>
      </c>
      <c r="C4818" s="70" t="s">
        <v>3908</v>
      </c>
      <c r="D4818" s="70" t="s">
        <v>120</v>
      </c>
      <c r="E4818" s="74" t="s">
        <v>107</v>
      </c>
      <c r="F4818" s="77"/>
      <c r="G4818" s="80"/>
      <c r="H4818" s="80"/>
    </row>
    <row r="4819" spans="1:8" x14ac:dyDescent="0.25">
      <c r="A4819" s="70">
        <v>377930</v>
      </c>
      <c r="B4819" s="70" t="s">
        <v>55</v>
      </c>
      <c r="C4819" s="70" t="s">
        <v>3909</v>
      </c>
      <c r="D4819" s="70" t="s">
        <v>120</v>
      </c>
      <c r="E4819" s="74" t="s">
        <v>22</v>
      </c>
      <c r="F4819" s="77"/>
      <c r="G4819" s="80" t="s">
        <v>3908</v>
      </c>
      <c r="H4819" s="80">
        <v>377900</v>
      </c>
    </row>
    <row r="4820" spans="1:8" x14ac:dyDescent="0.25">
      <c r="A4820" s="70">
        <v>377960</v>
      </c>
      <c r="B4820" s="70" t="s">
        <v>55</v>
      </c>
      <c r="C4820" s="70" t="s">
        <v>3910</v>
      </c>
      <c r="D4820" s="70" t="s">
        <v>120</v>
      </c>
      <c r="E4820" s="74"/>
      <c r="F4820" s="77" t="s">
        <v>53</v>
      </c>
      <c r="G4820" s="80" t="s">
        <v>3908</v>
      </c>
      <c r="H4820" s="80">
        <v>377900</v>
      </c>
    </row>
    <row r="4821" spans="1:8" x14ac:dyDescent="0.25">
      <c r="A4821">
        <v>463929</v>
      </c>
      <c r="B4821" t="s">
        <v>4891</v>
      </c>
      <c r="C4821" t="s">
        <v>5820</v>
      </c>
    </row>
    <row r="4822" spans="1:8" x14ac:dyDescent="0.25">
      <c r="A4822" s="70">
        <v>378000</v>
      </c>
      <c r="B4822" s="70" t="s">
        <v>19</v>
      </c>
      <c r="C4822" s="70" t="s">
        <v>3911</v>
      </c>
      <c r="D4822" s="70" t="s">
        <v>3912</v>
      </c>
      <c r="E4822" s="74" t="s">
        <v>22</v>
      </c>
      <c r="F4822" s="77"/>
      <c r="G4822" s="80"/>
      <c r="H4822" s="80"/>
    </row>
    <row r="4823" spans="1:8" x14ac:dyDescent="0.25">
      <c r="A4823" s="54">
        <v>464354</v>
      </c>
      <c r="B4823" s="54" t="s">
        <v>4891</v>
      </c>
      <c r="C4823" s="54" t="s">
        <v>3912</v>
      </c>
    </row>
    <row r="4824" spans="1:8" x14ac:dyDescent="0.25">
      <c r="A4824">
        <v>463930</v>
      </c>
      <c r="B4824" t="s">
        <v>4891</v>
      </c>
      <c r="C4824" t="s">
        <v>5821</v>
      </c>
    </row>
    <row r="4825" spans="1:8" x14ac:dyDescent="0.25">
      <c r="A4825" s="70">
        <v>378900</v>
      </c>
      <c r="B4825" s="70" t="s">
        <v>604</v>
      </c>
      <c r="C4825" s="70" t="s">
        <v>3919</v>
      </c>
      <c r="D4825" s="70" t="s">
        <v>729</v>
      </c>
      <c r="E4825" s="74" t="s">
        <v>22</v>
      </c>
      <c r="F4825" s="77"/>
      <c r="G4825" s="80"/>
      <c r="H4825" s="80"/>
    </row>
    <row r="4826" spans="1:8" x14ac:dyDescent="0.25">
      <c r="A4826" s="70">
        <v>378200</v>
      </c>
      <c r="B4826" s="70" t="s">
        <v>19</v>
      </c>
      <c r="C4826" s="70" t="s">
        <v>3913</v>
      </c>
      <c r="D4826" s="70" t="s">
        <v>729</v>
      </c>
      <c r="E4826" s="74" t="s">
        <v>22</v>
      </c>
      <c r="F4826" s="77"/>
      <c r="G4826" s="80"/>
      <c r="H4826" s="80"/>
    </row>
    <row r="4827" spans="1:8" x14ac:dyDescent="0.25">
      <c r="A4827" s="70">
        <v>378300</v>
      </c>
      <c r="B4827" s="70" t="s">
        <v>19</v>
      </c>
      <c r="C4827" s="70" t="s">
        <v>3914</v>
      </c>
      <c r="D4827" s="70" t="s">
        <v>729</v>
      </c>
      <c r="E4827" s="74" t="s">
        <v>22</v>
      </c>
      <c r="F4827" s="77"/>
      <c r="G4827" s="80"/>
      <c r="H4827" s="80"/>
    </row>
    <row r="4828" spans="1:8" x14ac:dyDescent="0.25">
      <c r="A4828" s="70">
        <v>378400</v>
      </c>
      <c r="B4828" s="70" t="s">
        <v>19</v>
      </c>
      <c r="C4828" s="70" t="s">
        <v>3915</v>
      </c>
      <c r="D4828" s="70" t="s">
        <v>729</v>
      </c>
      <c r="E4828" s="74" t="s">
        <v>22</v>
      </c>
      <c r="F4828" s="77"/>
      <c r="G4828" s="80"/>
      <c r="H4828" s="80"/>
    </row>
    <row r="4829" spans="1:8" x14ac:dyDescent="0.25">
      <c r="A4829" s="70">
        <v>378600</v>
      </c>
      <c r="B4829" s="70" t="s">
        <v>19</v>
      </c>
      <c r="C4829" s="70" t="s">
        <v>3916</v>
      </c>
      <c r="D4829" s="70" t="s">
        <v>729</v>
      </c>
      <c r="E4829" s="74" t="s">
        <v>107</v>
      </c>
      <c r="F4829" s="77"/>
      <c r="G4829" s="80"/>
      <c r="H4829" s="80"/>
    </row>
    <row r="4830" spans="1:8" x14ac:dyDescent="0.25">
      <c r="A4830" s="70">
        <v>378700</v>
      </c>
      <c r="B4830" s="70" t="s">
        <v>19</v>
      </c>
      <c r="C4830" s="70" t="s">
        <v>3917</v>
      </c>
      <c r="D4830" s="70" t="s">
        <v>729</v>
      </c>
      <c r="E4830" s="74" t="s">
        <v>22</v>
      </c>
      <c r="F4830" s="77"/>
      <c r="G4830" s="80"/>
      <c r="H4830" s="80"/>
    </row>
    <row r="4831" spans="1:8" x14ac:dyDescent="0.25">
      <c r="A4831" s="70">
        <v>378800</v>
      </c>
      <c r="B4831" s="70" t="s">
        <v>19</v>
      </c>
      <c r="C4831" s="70" t="s">
        <v>3918</v>
      </c>
      <c r="D4831" s="70" t="s">
        <v>729</v>
      </c>
      <c r="E4831" s="74" t="s">
        <v>22</v>
      </c>
      <c r="F4831" s="77"/>
      <c r="G4831" s="80"/>
      <c r="H4831" s="80"/>
    </row>
    <row r="4832" spans="1:8" x14ac:dyDescent="0.25">
      <c r="A4832">
        <v>463931</v>
      </c>
      <c r="B4832" t="s">
        <v>4891</v>
      </c>
      <c r="C4832" t="s">
        <v>5822</v>
      </c>
    </row>
    <row r="4833" spans="1:8" x14ac:dyDescent="0.25">
      <c r="A4833" s="70">
        <v>379000</v>
      </c>
      <c r="B4833" s="70" t="s">
        <v>19</v>
      </c>
      <c r="C4833" s="70" t="s">
        <v>3920</v>
      </c>
      <c r="D4833" s="70" t="s">
        <v>729</v>
      </c>
      <c r="E4833" s="74" t="s">
        <v>22</v>
      </c>
      <c r="F4833" s="77"/>
      <c r="G4833" s="80"/>
      <c r="H4833" s="80"/>
    </row>
    <row r="4834" spans="1:8" x14ac:dyDescent="0.25">
      <c r="A4834" s="70">
        <v>379100</v>
      </c>
      <c r="B4834" s="70" t="s">
        <v>19</v>
      </c>
      <c r="C4834" s="70" t="s">
        <v>3921</v>
      </c>
      <c r="D4834" s="70" t="s">
        <v>729</v>
      </c>
      <c r="E4834" s="74" t="s">
        <v>22</v>
      </c>
      <c r="F4834" s="77"/>
      <c r="G4834" s="80"/>
      <c r="H4834" s="80"/>
    </row>
    <row r="4835" spans="1:8" x14ac:dyDescent="0.25">
      <c r="A4835">
        <v>463932</v>
      </c>
      <c r="B4835" t="s">
        <v>4891</v>
      </c>
      <c r="C4835" t="s">
        <v>5823</v>
      </c>
    </row>
    <row r="4836" spans="1:8" x14ac:dyDescent="0.25">
      <c r="A4836" s="70">
        <v>379200</v>
      </c>
      <c r="B4836" s="70" t="s">
        <v>19</v>
      </c>
      <c r="C4836" s="70" t="s">
        <v>3922</v>
      </c>
      <c r="D4836" s="70" t="s">
        <v>129</v>
      </c>
      <c r="E4836" s="74"/>
      <c r="F4836" s="77" t="s">
        <v>53</v>
      </c>
      <c r="G4836" s="80"/>
      <c r="H4836" s="80"/>
    </row>
    <row r="4837" spans="1:8" x14ac:dyDescent="0.25">
      <c r="A4837" s="70">
        <v>379300</v>
      </c>
      <c r="B4837" s="70" t="s">
        <v>19</v>
      </c>
      <c r="C4837" s="70" t="s">
        <v>3923</v>
      </c>
      <c r="D4837" s="70" t="s">
        <v>129</v>
      </c>
      <c r="E4837" s="74" t="s">
        <v>22</v>
      </c>
      <c r="F4837" s="77"/>
      <c r="G4837" s="80"/>
      <c r="H4837" s="80"/>
    </row>
    <row r="4838" spans="1:8" x14ac:dyDescent="0.25">
      <c r="A4838" s="70">
        <v>379330</v>
      </c>
      <c r="B4838" s="70" t="s">
        <v>19</v>
      </c>
      <c r="C4838" s="70" t="s">
        <v>3924</v>
      </c>
      <c r="D4838" s="70" t="s">
        <v>129</v>
      </c>
      <c r="E4838" s="74" t="s">
        <v>27</v>
      </c>
      <c r="F4838" s="77"/>
      <c r="G4838" s="80"/>
      <c r="H4838" s="80"/>
    </row>
    <row r="4839" spans="1:8" x14ac:dyDescent="0.25">
      <c r="A4839" s="70">
        <v>379360</v>
      </c>
      <c r="B4839" s="70" t="s">
        <v>19</v>
      </c>
      <c r="C4839" s="70" t="s">
        <v>3925</v>
      </c>
      <c r="D4839" s="70" t="s">
        <v>129</v>
      </c>
      <c r="E4839" s="74" t="s">
        <v>27</v>
      </c>
      <c r="F4839" s="77"/>
      <c r="G4839" s="80"/>
      <c r="H4839" s="80"/>
    </row>
    <row r="4840" spans="1:8" x14ac:dyDescent="0.25">
      <c r="A4840" s="70">
        <v>379550</v>
      </c>
      <c r="B4840" s="70" t="s">
        <v>19</v>
      </c>
      <c r="C4840" s="70" t="s">
        <v>3926</v>
      </c>
      <c r="D4840" s="70" t="s">
        <v>129</v>
      </c>
      <c r="E4840" s="74" t="s">
        <v>27</v>
      </c>
      <c r="F4840" s="77"/>
      <c r="G4840" s="80"/>
      <c r="H4840" s="80"/>
    </row>
    <row r="4841" spans="1:8" x14ac:dyDescent="0.25">
      <c r="A4841">
        <v>463933</v>
      </c>
      <c r="B4841" t="s">
        <v>4891</v>
      </c>
      <c r="C4841" t="s">
        <v>5824</v>
      </c>
    </row>
    <row r="4842" spans="1:8" x14ac:dyDescent="0.25">
      <c r="A4842" s="70">
        <v>379560</v>
      </c>
      <c r="B4842" s="70" t="s">
        <v>19</v>
      </c>
      <c r="C4842" s="70" t="s">
        <v>3927</v>
      </c>
      <c r="D4842" s="70" t="s">
        <v>729</v>
      </c>
      <c r="E4842" s="74" t="s">
        <v>22</v>
      </c>
      <c r="F4842" s="77"/>
      <c r="G4842" s="80"/>
      <c r="H4842" s="80"/>
    </row>
    <row r="4843" spans="1:8" x14ac:dyDescent="0.25">
      <c r="A4843" s="70">
        <v>379565</v>
      </c>
      <c r="B4843" s="70" t="s">
        <v>55</v>
      </c>
      <c r="C4843" s="70" t="s">
        <v>3928</v>
      </c>
      <c r="D4843" s="70" t="s">
        <v>729</v>
      </c>
      <c r="E4843" s="74" t="s">
        <v>22</v>
      </c>
      <c r="F4843" s="77"/>
      <c r="G4843" s="80" t="s">
        <v>3927</v>
      </c>
      <c r="H4843" s="80">
        <v>379560</v>
      </c>
    </row>
    <row r="4844" spans="1:8" x14ac:dyDescent="0.25">
      <c r="A4844" s="70">
        <v>379570</v>
      </c>
      <c r="B4844" s="70" t="s">
        <v>55</v>
      </c>
      <c r="C4844" s="70" t="s">
        <v>3929</v>
      </c>
      <c r="D4844" s="70" t="s">
        <v>729</v>
      </c>
      <c r="E4844" s="74" t="s">
        <v>22</v>
      </c>
      <c r="F4844" s="77"/>
      <c r="G4844" s="80" t="s">
        <v>3927</v>
      </c>
      <c r="H4844" s="80">
        <v>379560</v>
      </c>
    </row>
    <row r="4845" spans="1:8" x14ac:dyDescent="0.25">
      <c r="A4845">
        <v>463934</v>
      </c>
      <c r="B4845" t="s">
        <v>4891</v>
      </c>
      <c r="C4845" t="s">
        <v>5825</v>
      </c>
    </row>
    <row r="4846" spans="1:8" x14ac:dyDescent="0.25">
      <c r="A4846" s="70">
        <v>379580</v>
      </c>
      <c r="B4846" s="70" t="s">
        <v>19</v>
      </c>
      <c r="C4846" s="70" t="s">
        <v>3930</v>
      </c>
      <c r="D4846" s="70" t="s">
        <v>729</v>
      </c>
      <c r="E4846" s="74" t="s">
        <v>27</v>
      </c>
      <c r="F4846" s="77"/>
      <c r="G4846" s="80"/>
      <c r="H4846" s="80"/>
    </row>
    <row r="4847" spans="1:8" x14ac:dyDescent="0.25">
      <c r="A4847" s="70">
        <v>379590</v>
      </c>
      <c r="B4847" s="70" t="s">
        <v>19</v>
      </c>
      <c r="C4847" s="70" t="s">
        <v>3931</v>
      </c>
      <c r="D4847" s="70" t="s">
        <v>729</v>
      </c>
      <c r="E4847" s="74" t="s">
        <v>27</v>
      </c>
      <c r="F4847" s="77"/>
      <c r="G4847" s="80"/>
      <c r="H4847" s="80"/>
    </row>
    <row r="4848" spans="1:8" x14ac:dyDescent="0.25">
      <c r="A4848" s="70">
        <v>379650</v>
      </c>
      <c r="B4848" s="70" t="s">
        <v>19</v>
      </c>
      <c r="C4848" s="70" t="s">
        <v>3932</v>
      </c>
      <c r="D4848" s="70" t="s">
        <v>729</v>
      </c>
      <c r="E4848" s="74" t="s">
        <v>27</v>
      </c>
      <c r="F4848" s="77"/>
      <c r="G4848" s="80"/>
      <c r="H4848" s="80"/>
    </row>
    <row r="4849" spans="1:8" x14ac:dyDescent="0.25">
      <c r="A4849" s="70">
        <v>379700</v>
      </c>
      <c r="B4849" s="70" t="s">
        <v>19</v>
      </c>
      <c r="C4849" s="70" t="s">
        <v>3933</v>
      </c>
      <c r="D4849" s="70" t="s">
        <v>729</v>
      </c>
      <c r="E4849" s="74" t="s">
        <v>22</v>
      </c>
      <c r="F4849" s="77"/>
      <c r="G4849" s="80"/>
      <c r="H4849" s="80"/>
    </row>
    <row r="4850" spans="1:8" x14ac:dyDescent="0.25">
      <c r="A4850">
        <v>463935</v>
      </c>
      <c r="B4850" t="s">
        <v>4891</v>
      </c>
      <c r="C4850" t="s">
        <v>5826</v>
      </c>
    </row>
    <row r="4851" spans="1:8" x14ac:dyDescent="0.25">
      <c r="A4851" s="70">
        <v>379795</v>
      </c>
      <c r="B4851" s="70" t="s">
        <v>19</v>
      </c>
      <c r="C4851" s="70" t="s">
        <v>3934</v>
      </c>
      <c r="D4851" s="70" t="s">
        <v>137</v>
      </c>
      <c r="E4851" s="74" t="s">
        <v>22</v>
      </c>
      <c r="F4851" s="77"/>
      <c r="G4851" s="80"/>
      <c r="H4851" s="80"/>
    </row>
    <row r="4852" spans="1:8" x14ac:dyDescent="0.25">
      <c r="A4852" s="70">
        <v>379800</v>
      </c>
      <c r="B4852" s="70" t="s">
        <v>55</v>
      </c>
      <c r="C4852" s="70" t="s">
        <v>3935</v>
      </c>
      <c r="D4852" s="70" t="s">
        <v>137</v>
      </c>
      <c r="E4852" s="74" t="s">
        <v>22</v>
      </c>
      <c r="F4852" s="77"/>
      <c r="G4852" s="80" t="s">
        <v>3934</v>
      </c>
      <c r="H4852" s="80">
        <v>379795</v>
      </c>
    </row>
    <row r="4853" spans="1:8" x14ac:dyDescent="0.25">
      <c r="A4853" s="70">
        <v>379900</v>
      </c>
      <c r="B4853" s="70" t="s">
        <v>55</v>
      </c>
      <c r="C4853" s="70" t="s">
        <v>3936</v>
      </c>
      <c r="D4853" s="70" t="s">
        <v>137</v>
      </c>
      <c r="E4853" s="74" t="s">
        <v>22</v>
      </c>
      <c r="F4853" s="77"/>
      <c r="G4853" s="80" t="s">
        <v>3934</v>
      </c>
      <c r="H4853" s="80">
        <v>379795</v>
      </c>
    </row>
    <row r="4854" spans="1:8" x14ac:dyDescent="0.25">
      <c r="A4854" s="70">
        <v>380000</v>
      </c>
      <c r="B4854" s="70" t="s">
        <v>55</v>
      </c>
      <c r="C4854" s="70" t="s">
        <v>3937</v>
      </c>
      <c r="D4854" s="70" t="s">
        <v>137</v>
      </c>
      <c r="E4854" s="74" t="s">
        <v>22</v>
      </c>
      <c r="F4854" s="77"/>
      <c r="G4854" s="80" t="s">
        <v>3934</v>
      </c>
      <c r="H4854" s="80">
        <v>379795</v>
      </c>
    </row>
    <row r="4855" spans="1:8" x14ac:dyDescent="0.25">
      <c r="A4855" s="70">
        <v>380200</v>
      </c>
      <c r="B4855" s="70" t="s">
        <v>19</v>
      </c>
      <c r="C4855" s="70" t="s">
        <v>3938</v>
      </c>
      <c r="D4855" s="70" t="s">
        <v>137</v>
      </c>
      <c r="E4855" s="74" t="s">
        <v>22</v>
      </c>
      <c r="F4855" s="77"/>
      <c r="G4855" s="80"/>
      <c r="H4855" s="80"/>
    </row>
    <row r="4856" spans="1:8" x14ac:dyDescent="0.25">
      <c r="A4856">
        <v>463936</v>
      </c>
      <c r="B4856" t="s">
        <v>4891</v>
      </c>
      <c r="C4856" t="s">
        <v>5827</v>
      </c>
    </row>
    <row r="4857" spans="1:8" x14ac:dyDescent="0.25">
      <c r="A4857" s="70">
        <v>380500</v>
      </c>
      <c r="B4857" s="70" t="s">
        <v>19</v>
      </c>
      <c r="C4857" s="70" t="s">
        <v>3939</v>
      </c>
      <c r="D4857" s="70" t="s">
        <v>76</v>
      </c>
      <c r="E4857" s="74" t="s">
        <v>22</v>
      </c>
      <c r="F4857" s="77"/>
      <c r="G4857" s="80"/>
      <c r="H4857" s="80"/>
    </row>
    <row r="4858" spans="1:8" x14ac:dyDescent="0.25">
      <c r="A4858">
        <v>463937</v>
      </c>
      <c r="B4858" t="s">
        <v>4891</v>
      </c>
      <c r="C4858" t="s">
        <v>5828</v>
      </c>
    </row>
    <row r="4859" spans="1:8" x14ac:dyDescent="0.25">
      <c r="A4859">
        <v>463938</v>
      </c>
      <c r="B4859" t="s">
        <v>4891</v>
      </c>
      <c r="C4859" t="s">
        <v>5829</v>
      </c>
    </row>
    <row r="4860" spans="1:8" x14ac:dyDescent="0.25">
      <c r="A4860">
        <v>463939</v>
      </c>
      <c r="B4860" t="s">
        <v>4891</v>
      </c>
      <c r="C4860" t="s">
        <v>5830</v>
      </c>
    </row>
    <row r="4861" spans="1:8" x14ac:dyDescent="0.25">
      <c r="A4861">
        <v>463940</v>
      </c>
      <c r="B4861" t="s">
        <v>4891</v>
      </c>
      <c r="C4861" t="s">
        <v>5831</v>
      </c>
    </row>
    <row r="4862" spans="1:8" x14ac:dyDescent="0.25">
      <c r="A4862" s="70">
        <v>380900</v>
      </c>
      <c r="B4862" s="70" t="s">
        <v>19</v>
      </c>
      <c r="C4862" s="70" t="s">
        <v>3940</v>
      </c>
      <c r="D4862" s="70" t="s">
        <v>46</v>
      </c>
      <c r="E4862" s="74"/>
      <c r="F4862" s="77" t="s">
        <v>53</v>
      </c>
      <c r="G4862" s="80"/>
      <c r="H4862" s="80"/>
    </row>
    <row r="4863" spans="1:8" x14ac:dyDescent="0.25">
      <c r="A4863" s="70">
        <v>381000</v>
      </c>
      <c r="B4863" s="70" t="s">
        <v>19</v>
      </c>
      <c r="C4863" s="70" t="s">
        <v>3941</v>
      </c>
      <c r="D4863" s="70" t="s">
        <v>46</v>
      </c>
      <c r="E4863" s="74" t="s">
        <v>22</v>
      </c>
      <c r="F4863" s="77"/>
      <c r="G4863" s="80"/>
      <c r="H4863" s="80"/>
    </row>
    <row r="4864" spans="1:8" x14ac:dyDescent="0.25">
      <c r="A4864" s="70">
        <v>381100</v>
      </c>
      <c r="B4864" s="70" t="s">
        <v>19</v>
      </c>
      <c r="C4864" s="70" t="s">
        <v>3942</v>
      </c>
      <c r="D4864" s="70" t="s">
        <v>46</v>
      </c>
      <c r="E4864" s="74" t="s">
        <v>24</v>
      </c>
      <c r="F4864" s="77"/>
      <c r="G4864" s="80"/>
      <c r="H4864" s="80"/>
    </row>
    <row r="4865" spans="1:8" x14ac:dyDescent="0.25">
      <c r="A4865" s="70">
        <v>381200</v>
      </c>
      <c r="B4865" s="70" t="s">
        <v>19</v>
      </c>
      <c r="C4865" s="70" t="s">
        <v>3943</v>
      </c>
      <c r="D4865" s="70" t="s">
        <v>46</v>
      </c>
      <c r="E4865" s="74" t="s">
        <v>22</v>
      </c>
      <c r="F4865" s="77"/>
      <c r="G4865" s="80"/>
      <c r="H4865" s="80"/>
    </row>
    <row r="4866" spans="1:8" x14ac:dyDescent="0.25">
      <c r="A4866" s="70">
        <v>381250</v>
      </c>
      <c r="B4866" s="70" t="s">
        <v>19</v>
      </c>
      <c r="C4866" s="70" t="s">
        <v>3944</v>
      </c>
      <c r="D4866" s="70" t="s">
        <v>46</v>
      </c>
      <c r="E4866" s="74" t="s">
        <v>22</v>
      </c>
      <c r="F4866" s="77"/>
      <c r="G4866" s="80"/>
      <c r="H4866" s="80"/>
    </row>
    <row r="4867" spans="1:8" x14ac:dyDescent="0.25">
      <c r="A4867" s="70">
        <v>381300</v>
      </c>
      <c r="B4867" s="70" t="s">
        <v>55</v>
      </c>
      <c r="C4867" s="70" t="s">
        <v>3945</v>
      </c>
      <c r="D4867" s="70" t="s">
        <v>46</v>
      </c>
      <c r="E4867" s="74" t="s">
        <v>22</v>
      </c>
      <c r="F4867" s="77"/>
      <c r="G4867" s="80" t="s">
        <v>3944</v>
      </c>
      <c r="H4867" s="80">
        <v>381250</v>
      </c>
    </row>
    <row r="4868" spans="1:8" x14ac:dyDescent="0.25">
      <c r="A4868" s="70">
        <v>381400</v>
      </c>
      <c r="B4868" s="70" t="s">
        <v>55</v>
      </c>
      <c r="C4868" s="70" t="s">
        <v>3946</v>
      </c>
      <c r="D4868" s="70" t="s">
        <v>46</v>
      </c>
      <c r="E4868" s="74"/>
      <c r="F4868" s="77" t="s">
        <v>53</v>
      </c>
      <c r="G4868" s="80" t="s">
        <v>3944</v>
      </c>
      <c r="H4868" s="80">
        <v>381250</v>
      </c>
    </row>
    <row r="4869" spans="1:8" x14ac:dyDescent="0.25">
      <c r="A4869" s="70">
        <v>381500</v>
      </c>
      <c r="B4869" s="70" t="s">
        <v>19</v>
      </c>
      <c r="C4869" s="70" t="s">
        <v>3947</v>
      </c>
      <c r="D4869" s="70" t="s">
        <v>46</v>
      </c>
      <c r="E4869" s="74"/>
      <c r="F4869" s="77" t="s">
        <v>53</v>
      </c>
      <c r="G4869" s="80"/>
      <c r="H4869" s="80"/>
    </row>
    <row r="4870" spans="1:8" x14ac:dyDescent="0.25">
      <c r="A4870">
        <v>463941</v>
      </c>
      <c r="B4870" t="s">
        <v>4891</v>
      </c>
      <c r="C4870" t="s">
        <v>5832</v>
      </c>
    </row>
    <row r="4871" spans="1:8" x14ac:dyDescent="0.25">
      <c r="A4871" s="70">
        <v>381800</v>
      </c>
      <c r="B4871" s="70" t="s">
        <v>19</v>
      </c>
      <c r="C4871" s="70" t="s">
        <v>3948</v>
      </c>
      <c r="D4871" s="70" t="s">
        <v>804</v>
      </c>
      <c r="E4871" s="74" t="s">
        <v>22</v>
      </c>
      <c r="F4871" s="77"/>
      <c r="G4871" s="80"/>
      <c r="H4871" s="80"/>
    </row>
    <row r="4872" spans="1:8" x14ac:dyDescent="0.25">
      <c r="A4872" s="70">
        <v>381900</v>
      </c>
      <c r="B4872" s="70" t="s">
        <v>19</v>
      </c>
      <c r="C4872" s="70" t="s">
        <v>3949</v>
      </c>
      <c r="D4872" s="70" t="s">
        <v>804</v>
      </c>
      <c r="E4872" s="74" t="s">
        <v>22</v>
      </c>
      <c r="F4872" s="77"/>
      <c r="G4872" s="80"/>
      <c r="H4872" s="80"/>
    </row>
    <row r="4873" spans="1:8" x14ac:dyDescent="0.25">
      <c r="A4873" s="70">
        <v>382000</v>
      </c>
      <c r="B4873" s="70" t="s">
        <v>19</v>
      </c>
      <c r="C4873" s="70" t="s">
        <v>3950</v>
      </c>
      <c r="D4873" s="70" t="s">
        <v>804</v>
      </c>
      <c r="E4873" s="74" t="s">
        <v>22</v>
      </c>
      <c r="F4873" s="77"/>
      <c r="G4873" s="80"/>
      <c r="H4873" s="80"/>
    </row>
    <row r="4874" spans="1:8" x14ac:dyDescent="0.25">
      <c r="A4874" s="70">
        <v>382100</v>
      </c>
      <c r="B4874" s="70" t="s">
        <v>19</v>
      </c>
      <c r="C4874" s="70" t="s">
        <v>3951</v>
      </c>
      <c r="D4874" s="70" t="s">
        <v>804</v>
      </c>
      <c r="E4874" s="74" t="s">
        <v>22</v>
      </c>
      <c r="F4874" s="77"/>
      <c r="G4874" s="80"/>
      <c r="H4874" s="80"/>
    </row>
    <row r="4875" spans="1:8" x14ac:dyDescent="0.25">
      <c r="A4875" s="70">
        <v>382200</v>
      </c>
      <c r="B4875" s="70" t="s">
        <v>19</v>
      </c>
      <c r="C4875" s="70" t="s">
        <v>3952</v>
      </c>
      <c r="D4875" s="70" t="s">
        <v>804</v>
      </c>
      <c r="E4875" s="74" t="s">
        <v>22</v>
      </c>
      <c r="F4875" s="77"/>
      <c r="G4875" s="80"/>
      <c r="H4875" s="80"/>
    </row>
    <row r="4876" spans="1:8" x14ac:dyDescent="0.25">
      <c r="A4876" s="70">
        <v>382300</v>
      </c>
      <c r="B4876" s="70" t="s">
        <v>19</v>
      </c>
      <c r="C4876" s="70" t="s">
        <v>3953</v>
      </c>
      <c r="D4876" s="70" t="s">
        <v>804</v>
      </c>
      <c r="E4876" s="74" t="s">
        <v>27</v>
      </c>
      <c r="F4876" s="77"/>
      <c r="G4876" s="80"/>
      <c r="H4876" s="80"/>
    </row>
    <row r="4877" spans="1:8" x14ac:dyDescent="0.25">
      <c r="A4877" s="54">
        <v>464355</v>
      </c>
      <c r="B4877" s="54" t="s">
        <v>4891</v>
      </c>
      <c r="C4877" s="54" t="s">
        <v>804</v>
      </c>
    </row>
    <row r="4878" spans="1:8" x14ac:dyDescent="0.25">
      <c r="A4878">
        <v>463942</v>
      </c>
      <c r="B4878" t="s">
        <v>4891</v>
      </c>
      <c r="C4878" t="s">
        <v>5833</v>
      </c>
    </row>
    <row r="4879" spans="1:8" x14ac:dyDescent="0.25">
      <c r="A4879" s="70">
        <v>382400</v>
      </c>
      <c r="B4879" s="70" t="s">
        <v>19</v>
      </c>
      <c r="C4879" s="70" t="s">
        <v>3954</v>
      </c>
      <c r="D4879" s="70" t="s">
        <v>78</v>
      </c>
      <c r="E4879" s="74" t="s">
        <v>22</v>
      </c>
      <c r="F4879" s="77"/>
      <c r="G4879" s="80"/>
      <c r="H4879" s="80"/>
    </row>
    <row r="4880" spans="1:8" x14ac:dyDescent="0.25">
      <c r="A4880" s="70">
        <v>382500</v>
      </c>
      <c r="B4880" s="70" t="s">
        <v>19</v>
      </c>
      <c r="C4880" s="70" t="s">
        <v>3955</v>
      </c>
      <c r="D4880" s="70" t="s">
        <v>78</v>
      </c>
      <c r="E4880" s="74" t="s">
        <v>27</v>
      </c>
      <c r="F4880" s="77"/>
      <c r="G4880" s="80"/>
      <c r="H4880" s="80"/>
    </row>
    <row r="4881" spans="1:8" x14ac:dyDescent="0.25">
      <c r="A4881" s="70">
        <v>382600</v>
      </c>
      <c r="B4881" s="70" t="s">
        <v>19</v>
      </c>
      <c r="C4881" s="70" t="s">
        <v>3956</v>
      </c>
      <c r="D4881" s="70" t="s">
        <v>78</v>
      </c>
      <c r="E4881" s="74" t="s">
        <v>22</v>
      </c>
      <c r="F4881" s="77"/>
      <c r="G4881" s="80"/>
      <c r="H4881" s="80"/>
    </row>
    <row r="4882" spans="1:8" x14ac:dyDescent="0.25">
      <c r="A4882" s="70">
        <v>382800</v>
      </c>
      <c r="B4882" s="70" t="s">
        <v>19</v>
      </c>
      <c r="C4882" s="70" t="s">
        <v>3957</v>
      </c>
      <c r="D4882" s="70" t="s">
        <v>78</v>
      </c>
      <c r="E4882" s="74"/>
      <c r="F4882" s="77" t="s">
        <v>53</v>
      </c>
      <c r="G4882" s="80"/>
      <c r="H4882" s="80"/>
    </row>
    <row r="4883" spans="1:8" x14ac:dyDescent="0.25">
      <c r="A4883">
        <v>463943</v>
      </c>
      <c r="B4883" t="s">
        <v>4891</v>
      </c>
      <c r="C4883" t="s">
        <v>5834</v>
      </c>
    </row>
    <row r="4884" spans="1:8" x14ac:dyDescent="0.25">
      <c r="A4884" s="70">
        <v>382900</v>
      </c>
      <c r="B4884" s="70" t="s">
        <v>19</v>
      </c>
      <c r="C4884" s="70" t="s">
        <v>3958</v>
      </c>
      <c r="D4884" s="70" t="s">
        <v>76</v>
      </c>
      <c r="E4884" s="74" t="s">
        <v>301</v>
      </c>
      <c r="F4884" s="77"/>
      <c r="G4884" s="80"/>
      <c r="H4884" s="80"/>
    </row>
    <row r="4885" spans="1:8" x14ac:dyDescent="0.25">
      <c r="A4885">
        <v>463944</v>
      </c>
      <c r="B4885" t="s">
        <v>4891</v>
      </c>
      <c r="C4885" t="s">
        <v>5835</v>
      </c>
    </row>
    <row r="4886" spans="1:8" x14ac:dyDescent="0.25">
      <c r="A4886" s="70">
        <v>383000</v>
      </c>
      <c r="B4886" s="70" t="s">
        <v>19</v>
      </c>
      <c r="C4886" s="70" t="s">
        <v>3959</v>
      </c>
      <c r="D4886" s="70" t="s">
        <v>29</v>
      </c>
      <c r="E4886" s="74" t="s">
        <v>22</v>
      </c>
      <c r="F4886" s="77"/>
      <c r="G4886" s="80"/>
      <c r="H4886" s="80"/>
    </row>
    <row r="4887" spans="1:8" x14ac:dyDescent="0.25">
      <c r="A4887">
        <v>463945</v>
      </c>
      <c r="B4887" t="s">
        <v>4891</v>
      </c>
      <c r="C4887" t="s">
        <v>5836</v>
      </c>
    </row>
    <row r="4888" spans="1:8" x14ac:dyDescent="0.25">
      <c r="A4888" s="70">
        <v>383100</v>
      </c>
      <c r="B4888" s="70" t="s">
        <v>19</v>
      </c>
      <c r="C4888" s="70" t="s">
        <v>3960</v>
      </c>
      <c r="D4888" s="70" t="s">
        <v>1360</v>
      </c>
      <c r="E4888" s="74" t="s">
        <v>22</v>
      </c>
      <c r="F4888" s="77"/>
      <c r="G4888" s="80"/>
      <c r="H4888" s="80"/>
    </row>
    <row r="4889" spans="1:8" x14ac:dyDescent="0.25">
      <c r="A4889" s="70">
        <v>383200</v>
      </c>
      <c r="B4889" s="70" t="s">
        <v>19</v>
      </c>
      <c r="C4889" s="70" t="s">
        <v>3961</v>
      </c>
      <c r="D4889" s="70" t="s">
        <v>1360</v>
      </c>
      <c r="E4889" s="74" t="s">
        <v>22</v>
      </c>
      <c r="F4889" s="77"/>
      <c r="G4889" s="80"/>
      <c r="H4889" s="80"/>
    </row>
    <row r="4890" spans="1:8" x14ac:dyDescent="0.25">
      <c r="A4890" s="70">
        <v>383300</v>
      </c>
      <c r="B4890" s="70" t="s">
        <v>19</v>
      </c>
      <c r="C4890" s="70" t="s">
        <v>3962</v>
      </c>
      <c r="D4890" s="70" t="s">
        <v>1360</v>
      </c>
      <c r="E4890" s="74" t="s">
        <v>22</v>
      </c>
      <c r="F4890" s="77"/>
      <c r="G4890" s="80"/>
      <c r="H4890" s="80"/>
    </row>
    <row r="4891" spans="1:8" x14ac:dyDescent="0.25">
      <c r="A4891" s="70">
        <v>383400</v>
      </c>
      <c r="B4891" s="70" t="s">
        <v>19</v>
      </c>
      <c r="C4891" s="70" t="s">
        <v>3963</v>
      </c>
      <c r="D4891" s="70" t="s">
        <v>1360</v>
      </c>
      <c r="E4891" s="74" t="s">
        <v>22</v>
      </c>
      <c r="F4891" s="77"/>
      <c r="G4891" s="80"/>
      <c r="H4891" s="80"/>
    </row>
    <row r="4892" spans="1:8" x14ac:dyDescent="0.25">
      <c r="A4892" s="70">
        <v>383500</v>
      </c>
      <c r="B4892" s="70" t="s">
        <v>19</v>
      </c>
      <c r="C4892" s="70" t="s">
        <v>3964</v>
      </c>
      <c r="D4892" s="70" t="s">
        <v>1360</v>
      </c>
      <c r="E4892" s="74" t="s">
        <v>22</v>
      </c>
      <c r="F4892" s="77"/>
      <c r="G4892" s="80"/>
      <c r="H4892" s="80"/>
    </row>
    <row r="4893" spans="1:8" x14ac:dyDescent="0.25">
      <c r="A4893" s="70">
        <v>383600</v>
      </c>
      <c r="B4893" s="70" t="s">
        <v>19</v>
      </c>
      <c r="C4893" s="70" t="s">
        <v>3965</v>
      </c>
      <c r="D4893" s="70" t="s">
        <v>1360</v>
      </c>
      <c r="E4893" s="74" t="s">
        <v>27</v>
      </c>
      <c r="F4893" s="77"/>
      <c r="G4893" s="80" t="s">
        <v>3966</v>
      </c>
      <c r="H4893" s="80">
        <v>385210</v>
      </c>
    </row>
    <row r="4894" spans="1:8" x14ac:dyDescent="0.25">
      <c r="A4894" s="70">
        <v>383700</v>
      </c>
      <c r="B4894" s="70" t="s">
        <v>19</v>
      </c>
      <c r="C4894" s="70" t="s">
        <v>3967</v>
      </c>
      <c r="D4894" s="70" t="s">
        <v>1360</v>
      </c>
      <c r="E4894" s="74" t="s">
        <v>22</v>
      </c>
      <c r="F4894" s="77"/>
      <c r="G4894" s="80"/>
      <c r="H4894" s="80"/>
    </row>
    <row r="4895" spans="1:8" x14ac:dyDescent="0.25">
      <c r="A4895" s="71">
        <v>383730</v>
      </c>
      <c r="B4895" s="71" t="s">
        <v>66</v>
      </c>
      <c r="C4895" s="71" t="s">
        <v>3968</v>
      </c>
      <c r="D4895" s="71" t="s">
        <v>1360</v>
      </c>
      <c r="E4895" s="75" t="s">
        <v>22</v>
      </c>
      <c r="F4895" s="79"/>
      <c r="G4895" s="81" t="s">
        <v>3967</v>
      </c>
      <c r="H4895" s="81">
        <v>383700</v>
      </c>
    </row>
    <row r="4896" spans="1:8" x14ac:dyDescent="0.25">
      <c r="A4896" s="70">
        <v>383800</v>
      </c>
      <c r="B4896" s="70" t="s">
        <v>19</v>
      </c>
      <c r="C4896" s="70" t="s">
        <v>3969</v>
      </c>
      <c r="D4896" s="70" t="s">
        <v>1360</v>
      </c>
      <c r="E4896" s="74" t="s">
        <v>22</v>
      </c>
      <c r="F4896" s="77"/>
      <c r="G4896" s="80"/>
      <c r="H4896" s="80"/>
    </row>
    <row r="4897" spans="1:8" x14ac:dyDescent="0.25">
      <c r="A4897" s="70">
        <v>383900</v>
      </c>
      <c r="B4897" s="70" t="s">
        <v>19</v>
      </c>
      <c r="C4897" s="70" t="s">
        <v>3970</v>
      </c>
      <c r="D4897" s="70" t="s">
        <v>1360</v>
      </c>
      <c r="E4897" s="74" t="s">
        <v>22</v>
      </c>
      <c r="F4897" s="77"/>
      <c r="G4897" s="80"/>
      <c r="H4897" s="80"/>
    </row>
    <row r="4898" spans="1:8" x14ac:dyDescent="0.25">
      <c r="A4898" s="70">
        <v>384100</v>
      </c>
      <c r="B4898" s="70" t="s">
        <v>19</v>
      </c>
      <c r="C4898" s="70" t="s">
        <v>3971</v>
      </c>
      <c r="D4898" s="70" t="s">
        <v>1360</v>
      </c>
      <c r="E4898" s="74"/>
      <c r="F4898" s="77" t="s">
        <v>53</v>
      </c>
      <c r="G4898" s="80"/>
      <c r="H4898" s="80"/>
    </row>
    <row r="4899" spans="1:8" x14ac:dyDescent="0.25">
      <c r="A4899" s="70">
        <v>384200</v>
      </c>
      <c r="B4899" s="70" t="s">
        <v>19</v>
      </c>
      <c r="C4899" s="70" t="s">
        <v>3972</v>
      </c>
      <c r="D4899" s="70" t="s">
        <v>1360</v>
      </c>
      <c r="E4899" s="74"/>
      <c r="F4899" s="77" t="s">
        <v>53</v>
      </c>
      <c r="G4899" s="80"/>
      <c r="H4899" s="80"/>
    </row>
    <row r="4900" spans="1:8" x14ac:dyDescent="0.25">
      <c r="A4900" s="70">
        <v>384300</v>
      </c>
      <c r="B4900" s="70" t="s">
        <v>19</v>
      </c>
      <c r="C4900" s="70" t="s">
        <v>3973</v>
      </c>
      <c r="D4900" s="70" t="s">
        <v>1360</v>
      </c>
      <c r="E4900" s="74" t="s">
        <v>22</v>
      </c>
      <c r="F4900" s="77"/>
      <c r="G4900" s="80"/>
      <c r="H4900" s="80"/>
    </row>
    <row r="4901" spans="1:8" x14ac:dyDescent="0.25">
      <c r="A4901" s="70">
        <v>384350</v>
      </c>
      <c r="B4901" s="70" t="s">
        <v>19</v>
      </c>
      <c r="C4901" s="70" t="s">
        <v>3974</v>
      </c>
      <c r="D4901" s="70" t="s">
        <v>1360</v>
      </c>
      <c r="E4901" s="74" t="s">
        <v>27</v>
      </c>
      <c r="F4901" s="77"/>
      <c r="G4901" s="80"/>
      <c r="H4901" s="80"/>
    </row>
    <row r="4902" spans="1:8" x14ac:dyDescent="0.25">
      <c r="A4902" s="70">
        <v>384500</v>
      </c>
      <c r="B4902" s="70" t="s">
        <v>19</v>
      </c>
      <c r="C4902" s="70" t="s">
        <v>3975</v>
      </c>
      <c r="D4902" s="70" t="s">
        <v>1360</v>
      </c>
      <c r="E4902" s="74" t="s">
        <v>22</v>
      </c>
      <c r="F4902" s="77"/>
      <c r="G4902" s="80" t="s">
        <v>3966</v>
      </c>
      <c r="H4902" s="80">
        <v>385210</v>
      </c>
    </row>
    <row r="4903" spans="1:8" x14ac:dyDescent="0.25">
      <c r="A4903" s="70">
        <v>384530</v>
      </c>
      <c r="B4903" s="70" t="s">
        <v>55</v>
      </c>
      <c r="C4903" s="70" t="s">
        <v>3976</v>
      </c>
      <c r="D4903" s="70" t="s">
        <v>1360</v>
      </c>
      <c r="E4903" s="74" t="s">
        <v>22</v>
      </c>
      <c r="F4903" s="77"/>
      <c r="G4903" s="80" t="s">
        <v>3975</v>
      </c>
      <c r="H4903" s="80">
        <v>384500</v>
      </c>
    </row>
    <row r="4904" spans="1:8" x14ac:dyDescent="0.25">
      <c r="A4904" s="70">
        <v>384560</v>
      </c>
      <c r="B4904" s="70" t="s">
        <v>55</v>
      </c>
      <c r="C4904" s="70" t="s">
        <v>3977</v>
      </c>
      <c r="D4904" s="70" t="s">
        <v>1360</v>
      </c>
      <c r="E4904" s="74"/>
      <c r="F4904" s="77" t="s">
        <v>53</v>
      </c>
      <c r="G4904" s="80" t="s">
        <v>3975</v>
      </c>
      <c r="H4904" s="80">
        <v>384500</v>
      </c>
    </row>
    <row r="4905" spans="1:8" x14ac:dyDescent="0.25">
      <c r="A4905" s="70">
        <v>385100</v>
      </c>
      <c r="B4905" s="70" t="s">
        <v>19</v>
      </c>
      <c r="C4905" s="70" t="s">
        <v>3978</v>
      </c>
      <c r="D4905" s="70" t="s">
        <v>1360</v>
      </c>
      <c r="E4905" s="74" t="s">
        <v>107</v>
      </c>
      <c r="F4905" s="77"/>
      <c r="G4905" s="80"/>
      <c r="H4905" s="80"/>
    </row>
    <row r="4906" spans="1:8" x14ac:dyDescent="0.25">
      <c r="A4906" s="70">
        <v>385210</v>
      </c>
      <c r="B4906" s="70" t="s">
        <v>63</v>
      </c>
      <c r="C4906" s="70" t="s">
        <v>3966</v>
      </c>
      <c r="D4906" s="70" t="s">
        <v>1360</v>
      </c>
      <c r="E4906" s="74" t="s">
        <v>442</v>
      </c>
      <c r="F4906" s="77"/>
      <c r="G4906" s="80"/>
      <c r="H4906" s="80"/>
    </row>
    <row r="4907" spans="1:8" x14ac:dyDescent="0.25">
      <c r="A4907" s="70">
        <v>385200</v>
      </c>
      <c r="B4907" s="70" t="s">
        <v>19</v>
      </c>
      <c r="C4907" s="70" t="s">
        <v>3979</v>
      </c>
      <c r="D4907" s="70" t="s">
        <v>1360</v>
      </c>
      <c r="E4907" s="74" t="s">
        <v>22</v>
      </c>
      <c r="F4907" s="77"/>
      <c r="G4907" s="80" t="s">
        <v>3966</v>
      </c>
      <c r="H4907" s="80">
        <v>385210</v>
      </c>
    </row>
    <row r="4908" spans="1:8" x14ac:dyDescent="0.25">
      <c r="A4908" s="70">
        <v>385300</v>
      </c>
      <c r="B4908" s="70" t="s">
        <v>19</v>
      </c>
      <c r="C4908" s="70" t="s">
        <v>3980</v>
      </c>
      <c r="D4908" s="70" t="s">
        <v>1360</v>
      </c>
      <c r="E4908" s="74" t="s">
        <v>27</v>
      </c>
      <c r="F4908" s="77"/>
      <c r="G4908" s="80"/>
      <c r="H4908" s="80"/>
    </row>
    <row r="4909" spans="1:8" x14ac:dyDescent="0.25">
      <c r="A4909" s="70">
        <v>385400</v>
      </c>
      <c r="B4909" s="70" t="s">
        <v>19</v>
      </c>
      <c r="C4909" s="70" t="s">
        <v>3981</v>
      </c>
      <c r="D4909" s="70" t="s">
        <v>1360</v>
      </c>
      <c r="E4909" s="74" t="s">
        <v>27</v>
      </c>
      <c r="F4909" s="77"/>
      <c r="G4909" s="80" t="s">
        <v>3966</v>
      </c>
      <c r="H4909" s="80">
        <v>385210</v>
      </c>
    </row>
    <row r="4910" spans="1:8" x14ac:dyDescent="0.25">
      <c r="A4910" s="70">
        <v>385500</v>
      </c>
      <c r="B4910" s="70" t="s">
        <v>19</v>
      </c>
      <c r="C4910" s="70" t="s">
        <v>3982</v>
      </c>
      <c r="D4910" s="70" t="s">
        <v>1360</v>
      </c>
      <c r="E4910" s="74" t="s">
        <v>22</v>
      </c>
      <c r="F4910" s="77"/>
      <c r="G4910" s="80"/>
      <c r="H4910" s="80"/>
    </row>
    <row r="4911" spans="1:8" x14ac:dyDescent="0.25">
      <c r="A4911" s="70">
        <v>385600</v>
      </c>
      <c r="B4911" s="70" t="s">
        <v>19</v>
      </c>
      <c r="C4911" s="70" t="s">
        <v>3983</v>
      </c>
      <c r="D4911" s="70" t="s">
        <v>1360</v>
      </c>
      <c r="E4911" s="74" t="s">
        <v>27</v>
      </c>
      <c r="F4911" s="77"/>
      <c r="G4911" s="80"/>
      <c r="H4911" s="80"/>
    </row>
    <row r="4912" spans="1:8" x14ac:dyDescent="0.25">
      <c r="A4912" s="70">
        <v>385650</v>
      </c>
      <c r="B4912" s="70" t="s">
        <v>19</v>
      </c>
      <c r="C4912" s="70" t="s">
        <v>3984</v>
      </c>
      <c r="D4912" s="70" t="s">
        <v>1360</v>
      </c>
      <c r="E4912" s="74" t="s">
        <v>27</v>
      </c>
      <c r="F4912" s="77"/>
      <c r="G4912" s="80"/>
      <c r="H4912" s="80"/>
    </row>
    <row r="4913" spans="1:8" x14ac:dyDescent="0.25">
      <c r="A4913" s="70">
        <v>385695</v>
      </c>
      <c r="B4913" s="70" t="s">
        <v>19</v>
      </c>
      <c r="C4913" s="70" t="s">
        <v>3985</v>
      </c>
      <c r="D4913" s="70" t="s">
        <v>1360</v>
      </c>
      <c r="E4913" s="74" t="s">
        <v>22</v>
      </c>
      <c r="F4913" s="77"/>
      <c r="G4913" s="80"/>
      <c r="H4913" s="80"/>
    </row>
    <row r="4914" spans="1:8" x14ac:dyDescent="0.25">
      <c r="A4914" s="70">
        <v>385700</v>
      </c>
      <c r="B4914" s="70" t="s">
        <v>55</v>
      </c>
      <c r="C4914" s="70" t="s">
        <v>3986</v>
      </c>
      <c r="D4914" s="70" t="s">
        <v>1360</v>
      </c>
      <c r="E4914" s="74" t="s">
        <v>22</v>
      </c>
      <c r="F4914" s="77"/>
      <c r="G4914" s="80" t="s">
        <v>3985</v>
      </c>
      <c r="H4914" s="80">
        <v>385695</v>
      </c>
    </row>
    <row r="4915" spans="1:8" x14ac:dyDescent="0.25">
      <c r="A4915" s="70">
        <v>385800</v>
      </c>
      <c r="B4915" s="70" t="s">
        <v>55</v>
      </c>
      <c r="C4915" s="70" t="s">
        <v>3987</v>
      </c>
      <c r="D4915" s="70" t="s">
        <v>1360</v>
      </c>
      <c r="E4915" s="74" t="s">
        <v>22</v>
      </c>
      <c r="F4915" s="77"/>
      <c r="G4915" s="80" t="s">
        <v>3985</v>
      </c>
      <c r="H4915" s="80">
        <v>385695</v>
      </c>
    </row>
    <row r="4916" spans="1:8" x14ac:dyDescent="0.25">
      <c r="A4916" s="70">
        <v>385900</v>
      </c>
      <c r="B4916" s="70" t="s">
        <v>55</v>
      </c>
      <c r="C4916" s="70" t="s">
        <v>3988</v>
      </c>
      <c r="D4916" s="70" t="s">
        <v>1360</v>
      </c>
      <c r="E4916" s="74" t="s">
        <v>22</v>
      </c>
      <c r="F4916" s="77"/>
      <c r="G4916" s="80" t="s">
        <v>3985</v>
      </c>
      <c r="H4916" s="80">
        <v>385695</v>
      </c>
    </row>
    <row r="4917" spans="1:8" x14ac:dyDescent="0.25">
      <c r="A4917" s="70">
        <v>386000</v>
      </c>
      <c r="B4917" s="70" t="s">
        <v>19</v>
      </c>
      <c r="C4917" s="70" t="s">
        <v>3989</v>
      </c>
      <c r="D4917" s="70" t="s">
        <v>1360</v>
      </c>
      <c r="E4917" s="74" t="s">
        <v>22</v>
      </c>
      <c r="F4917" s="77"/>
      <c r="G4917" s="80"/>
      <c r="H4917" s="80"/>
    </row>
    <row r="4918" spans="1:8" x14ac:dyDescent="0.25">
      <c r="A4918">
        <v>463946</v>
      </c>
      <c r="B4918" t="s">
        <v>4891</v>
      </c>
      <c r="C4918" t="s">
        <v>5837</v>
      </c>
    </row>
    <row r="4919" spans="1:8" x14ac:dyDescent="0.25">
      <c r="A4919" s="70">
        <v>386200</v>
      </c>
      <c r="B4919" s="70" t="s">
        <v>19</v>
      </c>
      <c r="C4919" s="70" t="s">
        <v>3990</v>
      </c>
      <c r="D4919" s="70" t="s">
        <v>3991</v>
      </c>
      <c r="E4919" s="74" t="s">
        <v>22</v>
      </c>
      <c r="F4919" s="77"/>
      <c r="G4919" s="80"/>
      <c r="H4919" s="80"/>
    </row>
    <row r="4920" spans="1:8" x14ac:dyDescent="0.25">
      <c r="A4920" s="70">
        <v>386300</v>
      </c>
      <c r="B4920" s="70" t="s">
        <v>19</v>
      </c>
      <c r="C4920" s="70" t="s">
        <v>3992</v>
      </c>
      <c r="D4920" s="70" t="s">
        <v>3991</v>
      </c>
      <c r="E4920" s="74" t="s">
        <v>22</v>
      </c>
      <c r="F4920" s="77"/>
      <c r="G4920" s="80"/>
      <c r="H4920" s="80"/>
    </row>
    <row r="4921" spans="1:8" x14ac:dyDescent="0.25">
      <c r="A4921" s="54">
        <v>464356</v>
      </c>
      <c r="B4921" s="54" t="s">
        <v>4891</v>
      </c>
      <c r="C4921" s="54" t="s">
        <v>3991</v>
      </c>
    </row>
    <row r="4922" spans="1:8" x14ac:dyDescent="0.25">
      <c r="A4922">
        <v>463947</v>
      </c>
      <c r="B4922" t="s">
        <v>4891</v>
      </c>
      <c r="C4922" t="s">
        <v>5838</v>
      </c>
    </row>
    <row r="4923" spans="1:8" x14ac:dyDescent="0.25">
      <c r="A4923" s="70">
        <v>386400</v>
      </c>
      <c r="B4923" s="70" t="s">
        <v>19</v>
      </c>
      <c r="C4923" s="70" t="s">
        <v>3993</v>
      </c>
      <c r="D4923" s="70" t="s">
        <v>120</v>
      </c>
      <c r="E4923" s="74" t="s">
        <v>22</v>
      </c>
      <c r="F4923" s="77"/>
      <c r="G4923" s="80"/>
      <c r="H4923" s="80"/>
    </row>
    <row r="4924" spans="1:8" x14ac:dyDescent="0.25">
      <c r="A4924">
        <v>463948</v>
      </c>
      <c r="B4924" t="s">
        <v>4891</v>
      </c>
      <c r="C4924" t="s">
        <v>5839</v>
      </c>
    </row>
    <row r="4925" spans="1:8" x14ac:dyDescent="0.25">
      <c r="A4925" s="70">
        <v>387420</v>
      </c>
      <c r="B4925" s="70" t="s">
        <v>604</v>
      </c>
      <c r="C4925" s="70" t="s">
        <v>4002</v>
      </c>
      <c r="D4925" s="70" t="s">
        <v>1360</v>
      </c>
      <c r="E4925" s="74"/>
      <c r="F4925" s="77" t="s">
        <v>53</v>
      </c>
      <c r="G4925" s="80"/>
      <c r="H4925" s="80"/>
    </row>
    <row r="4926" spans="1:8" x14ac:dyDescent="0.25">
      <c r="A4926" s="70">
        <v>386700</v>
      </c>
      <c r="B4926" s="70" t="s">
        <v>19</v>
      </c>
      <c r="C4926" s="70" t="s">
        <v>3994</v>
      </c>
      <c r="D4926" s="70" t="s">
        <v>1360</v>
      </c>
      <c r="E4926" s="74" t="s">
        <v>22</v>
      </c>
      <c r="F4926" s="77"/>
      <c r="G4926" s="80"/>
      <c r="H4926" s="80"/>
    </row>
    <row r="4927" spans="1:8" x14ac:dyDescent="0.25">
      <c r="A4927" s="70">
        <v>386730</v>
      </c>
      <c r="B4927" s="70" t="s">
        <v>55</v>
      </c>
      <c r="C4927" s="70" t="s">
        <v>3995</v>
      </c>
      <c r="D4927" s="70" t="s">
        <v>1360</v>
      </c>
      <c r="E4927" s="74" t="s">
        <v>22</v>
      </c>
      <c r="F4927" s="77"/>
      <c r="G4927" s="80" t="s">
        <v>3994</v>
      </c>
      <c r="H4927" s="80">
        <v>386700</v>
      </c>
    </row>
    <row r="4928" spans="1:8" x14ac:dyDescent="0.25">
      <c r="A4928" s="70">
        <v>386760</v>
      </c>
      <c r="B4928" s="70" t="s">
        <v>55</v>
      </c>
      <c r="C4928" s="70" t="s">
        <v>3996</v>
      </c>
      <c r="D4928" s="70" t="s">
        <v>1360</v>
      </c>
      <c r="E4928" s="74" t="s">
        <v>22</v>
      </c>
      <c r="F4928" s="77"/>
      <c r="G4928" s="80" t="s">
        <v>3994</v>
      </c>
      <c r="H4928" s="80">
        <v>386700</v>
      </c>
    </row>
    <row r="4929" spans="1:8" x14ac:dyDescent="0.25">
      <c r="A4929" s="70">
        <v>386900</v>
      </c>
      <c r="B4929" s="70" t="s">
        <v>19</v>
      </c>
      <c r="C4929" s="70" t="s">
        <v>3997</v>
      </c>
      <c r="D4929" s="70" t="s">
        <v>1360</v>
      </c>
      <c r="E4929" s="74" t="s">
        <v>22</v>
      </c>
      <c r="F4929" s="77"/>
      <c r="G4929" s="80"/>
      <c r="H4929" s="80"/>
    </row>
    <row r="4930" spans="1:8" x14ac:dyDescent="0.25">
      <c r="A4930" s="70">
        <v>387000</v>
      </c>
      <c r="B4930" s="70" t="s">
        <v>19</v>
      </c>
      <c r="C4930" s="70" t="s">
        <v>3998</v>
      </c>
      <c r="D4930" s="70" t="s">
        <v>1360</v>
      </c>
      <c r="E4930" s="74" t="s">
        <v>22</v>
      </c>
      <c r="F4930" s="77"/>
      <c r="G4930" s="80"/>
      <c r="H4930" s="80"/>
    </row>
    <row r="4931" spans="1:8" x14ac:dyDescent="0.25">
      <c r="A4931" s="71">
        <v>387050</v>
      </c>
      <c r="B4931" s="71" t="s">
        <v>66</v>
      </c>
      <c r="C4931" s="71" t="s">
        <v>3999</v>
      </c>
      <c r="D4931" s="71" t="s">
        <v>1360</v>
      </c>
      <c r="E4931" s="75" t="s">
        <v>22</v>
      </c>
      <c r="F4931" s="79"/>
      <c r="G4931" s="81" t="s">
        <v>3998</v>
      </c>
      <c r="H4931" s="81">
        <v>387000</v>
      </c>
    </row>
    <row r="4932" spans="1:8" x14ac:dyDescent="0.25">
      <c r="A4932" s="70">
        <v>387100</v>
      </c>
      <c r="B4932" s="70" t="s">
        <v>19</v>
      </c>
      <c r="C4932" s="70" t="s">
        <v>4000</v>
      </c>
      <c r="D4932" s="70" t="s">
        <v>1360</v>
      </c>
      <c r="E4932" s="74" t="s">
        <v>22</v>
      </c>
      <c r="F4932" s="77"/>
      <c r="G4932" s="80"/>
      <c r="H4932" s="80"/>
    </row>
    <row r="4933" spans="1:8" x14ac:dyDescent="0.25">
      <c r="A4933" s="70">
        <v>387400</v>
      </c>
      <c r="B4933" s="70" t="s">
        <v>19</v>
      </c>
      <c r="C4933" s="70" t="s">
        <v>4001</v>
      </c>
      <c r="D4933" s="70" t="s">
        <v>1360</v>
      </c>
      <c r="E4933" s="74" t="s">
        <v>22</v>
      </c>
      <c r="F4933" s="77"/>
      <c r="G4933" s="80"/>
      <c r="H4933" s="80"/>
    </row>
    <row r="4934" spans="1:8" x14ac:dyDescent="0.25">
      <c r="A4934">
        <v>463949</v>
      </c>
      <c r="B4934" t="s">
        <v>4891</v>
      </c>
      <c r="C4934" t="s">
        <v>5840</v>
      </c>
    </row>
    <row r="4935" spans="1:8" x14ac:dyDescent="0.25">
      <c r="A4935" s="70">
        <v>387500</v>
      </c>
      <c r="B4935" s="70" t="s">
        <v>19</v>
      </c>
      <c r="C4935" s="70" t="s">
        <v>4003</v>
      </c>
      <c r="D4935" s="70" t="s">
        <v>46</v>
      </c>
      <c r="E4935" s="74" t="s">
        <v>22</v>
      </c>
      <c r="F4935" s="77"/>
      <c r="G4935" s="80"/>
      <c r="H4935" s="80"/>
    </row>
    <row r="4936" spans="1:8" x14ac:dyDescent="0.25">
      <c r="A4936" s="70">
        <v>387600</v>
      </c>
      <c r="B4936" s="70" t="s">
        <v>19</v>
      </c>
      <c r="C4936" s="70" t="s">
        <v>4004</v>
      </c>
      <c r="D4936" s="70" t="s">
        <v>46</v>
      </c>
      <c r="E4936" s="74" t="s">
        <v>22</v>
      </c>
      <c r="F4936" s="77"/>
      <c r="G4936" s="80"/>
      <c r="H4936" s="80"/>
    </row>
    <row r="4937" spans="1:8" x14ac:dyDescent="0.25">
      <c r="A4937" s="70">
        <v>387700</v>
      </c>
      <c r="B4937" s="70" t="s">
        <v>19</v>
      </c>
      <c r="C4937" s="70" t="s">
        <v>4005</v>
      </c>
      <c r="D4937" s="70" t="s">
        <v>46</v>
      </c>
      <c r="E4937" s="74" t="s">
        <v>22</v>
      </c>
      <c r="F4937" s="77"/>
      <c r="G4937" s="80"/>
      <c r="H4937" s="80"/>
    </row>
    <row r="4938" spans="1:8" x14ac:dyDescent="0.25">
      <c r="A4938" s="70">
        <v>387800</v>
      </c>
      <c r="B4938" s="70" t="s">
        <v>19</v>
      </c>
      <c r="C4938" s="70" t="s">
        <v>4006</v>
      </c>
      <c r="D4938" s="70" t="s">
        <v>46</v>
      </c>
      <c r="E4938" s="74"/>
      <c r="F4938" s="77" t="s">
        <v>53</v>
      </c>
      <c r="G4938" s="80"/>
      <c r="H4938" s="80"/>
    </row>
    <row r="4939" spans="1:8" x14ac:dyDescent="0.25">
      <c r="A4939" s="70">
        <v>388200</v>
      </c>
      <c r="B4939" s="70" t="s">
        <v>19</v>
      </c>
      <c r="C4939" s="70" t="s">
        <v>4007</v>
      </c>
      <c r="D4939" s="70" t="s">
        <v>46</v>
      </c>
      <c r="E4939" s="74" t="s">
        <v>22</v>
      </c>
      <c r="F4939" s="77"/>
      <c r="G4939" s="80"/>
      <c r="H4939" s="80"/>
    </row>
    <row r="4940" spans="1:8" x14ac:dyDescent="0.25">
      <c r="A4940" s="71">
        <v>388250</v>
      </c>
      <c r="B4940" s="71" t="s">
        <v>66</v>
      </c>
      <c r="C4940" s="71" t="s">
        <v>4008</v>
      </c>
      <c r="D4940" s="71" t="s">
        <v>46</v>
      </c>
      <c r="E4940" s="75" t="s">
        <v>22</v>
      </c>
      <c r="F4940" s="79"/>
      <c r="G4940" s="81" t="s">
        <v>4007</v>
      </c>
      <c r="H4940" s="81">
        <v>388200</v>
      </c>
    </row>
    <row r="4941" spans="1:8" x14ac:dyDescent="0.25">
      <c r="A4941" s="70">
        <v>388300</v>
      </c>
      <c r="B4941" s="70" t="s">
        <v>19</v>
      </c>
      <c r="C4941" s="70" t="s">
        <v>4009</v>
      </c>
      <c r="D4941" s="70" t="s">
        <v>46</v>
      </c>
      <c r="E4941" s="74" t="s">
        <v>22</v>
      </c>
      <c r="F4941" s="77"/>
      <c r="G4941" s="80"/>
      <c r="H4941" s="80"/>
    </row>
    <row r="4942" spans="1:8" x14ac:dyDescent="0.25">
      <c r="A4942" s="70">
        <v>388400</v>
      </c>
      <c r="B4942" s="70" t="s">
        <v>19</v>
      </c>
      <c r="C4942" s="70" t="s">
        <v>4010</v>
      </c>
      <c r="D4942" s="70" t="s">
        <v>46</v>
      </c>
      <c r="E4942" s="74" t="s">
        <v>22</v>
      </c>
      <c r="F4942" s="77"/>
      <c r="G4942" s="80"/>
      <c r="H4942" s="80"/>
    </row>
    <row r="4943" spans="1:8" x14ac:dyDescent="0.25">
      <c r="A4943" s="70">
        <v>388550</v>
      </c>
      <c r="B4943" s="70" t="s">
        <v>19</v>
      </c>
      <c r="C4943" s="70" t="s">
        <v>4011</v>
      </c>
      <c r="D4943" s="70" t="s">
        <v>46</v>
      </c>
      <c r="E4943" s="74" t="s">
        <v>27</v>
      </c>
      <c r="F4943" s="77"/>
      <c r="G4943" s="80"/>
      <c r="H4943" s="80"/>
    </row>
    <row r="4944" spans="1:8" x14ac:dyDescent="0.25">
      <c r="A4944" s="71">
        <v>388680</v>
      </c>
      <c r="B4944" s="71" t="s">
        <v>66</v>
      </c>
      <c r="C4944" s="71" t="s">
        <v>4014</v>
      </c>
      <c r="D4944" s="71" t="s">
        <v>46</v>
      </c>
      <c r="E4944" s="75"/>
      <c r="F4944" s="79" t="s">
        <v>53</v>
      </c>
      <c r="G4944" s="81" t="s">
        <v>4012</v>
      </c>
      <c r="H4944" s="81">
        <v>388630</v>
      </c>
    </row>
    <row r="4945" spans="1:8" x14ac:dyDescent="0.25">
      <c r="A4945" s="70">
        <v>388630</v>
      </c>
      <c r="B4945" s="70" t="s">
        <v>19</v>
      </c>
      <c r="C4945" s="70" t="s">
        <v>4012</v>
      </c>
      <c r="D4945" s="70" t="s">
        <v>46</v>
      </c>
      <c r="E4945" s="74"/>
      <c r="F4945" s="77" t="s">
        <v>53</v>
      </c>
      <c r="G4945" s="80" t="s">
        <v>4013</v>
      </c>
      <c r="H4945" s="80">
        <v>389870</v>
      </c>
    </row>
    <row r="4946" spans="1:8" x14ac:dyDescent="0.25">
      <c r="A4946" s="70">
        <v>388700</v>
      </c>
      <c r="B4946" s="70" t="s">
        <v>19</v>
      </c>
      <c r="C4946" s="70" t="s">
        <v>4015</v>
      </c>
      <c r="D4946" s="70" t="s">
        <v>46</v>
      </c>
      <c r="E4946" s="74" t="s">
        <v>22</v>
      </c>
      <c r="F4946" s="77"/>
      <c r="G4946" s="80"/>
      <c r="H4946" s="80"/>
    </row>
    <row r="4947" spans="1:8" x14ac:dyDescent="0.25">
      <c r="A4947" s="70">
        <v>388900</v>
      </c>
      <c r="B4947" s="70" t="s">
        <v>19</v>
      </c>
      <c r="C4947" s="70" t="s">
        <v>4016</v>
      </c>
      <c r="D4947" s="70" t="s">
        <v>46</v>
      </c>
      <c r="E4947" s="74" t="s">
        <v>22</v>
      </c>
      <c r="F4947" s="77"/>
      <c r="G4947" s="80" t="s">
        <v>4013</v>
      </c>
      <c r="H4947" s="80">
        <v>389870</v>
      </c>
    </row>
    <row r="4948" spans="1:8" x14ac:dyDescent="0.25">
      <c r="A4948" s="70">
        <v>389000</v>
      </c>
      <c r="B4948" s="70" t="s">
        <v>19</v>
      </c>
      <c r="C4948" s="70" t="s">
        <v>4017</v>
      </c>
      <c r="D4948" s="70" t="s">
        <v>46</v>
      </c>
      <c r="E4948" s="74" t="s">
        <v>27</v>
      </c>
      <c r="F4948" s="77"/>
      <c r="G4948" s="80"/>
      <c r="H4948" s="80"/>
    </row>
    <row r="4949" spans="1:8" x14ac:dyDescent="0.25">
      <c r="A4949" s="70">
        <v>389005</v>
      </c>
      <c r="B4949" s="70" t="s">
        <v>19</v>
      </c>
      <c r="C4949" s="70" t="s">
        <v>4018</v>
      </c>
      <c r="D4949" s="70" t="s">
        <v>46</v>
      </c>
      <c r="E4949" s="74" t="s">
        <v>22</v>
      </c>
      <c r="F4949" s="77"/>
      <c r="G4949" s="80"/>
      <c r="H4949" s="80"/>
    </row>
    <row r="4950" spans="1:8" x14ac:dyDescent="0.25">
      <c r="A4950" s="70">
        <v>389100</v>
      </c>
      <c r="B4950" s="70" t="s">
        <v>55</v>
      </c>
      <c r="C4950" s="70" t="s">
        <v>4019</v>
      </c>
      <c r="D4950" s="70" t="s">
        <v>46</v>
      </c>
      <c r="E4950" s="74" t="s">
        <v>22</v>
      </c>
      <c r="F4950" s="77"/>
      <c r="G4950" s="80" t="s">
        <v>4018</v>
      </c>
      <c r="H4950" s="80">
        <v>389005</v>
      </c>
    </row>
    <row r="4951" spans="1:8" x14ac:dyDescent="0.25">
      <c r="A4951" s="70">
        <v>389200</v>
      </c>
      <c r="B4951" s="70" t="s">
        <v>55</v>
      </c>
      <c r="C4951" s="70" t="s">
        <v>4020</v>
      </c>
      <c r="D4951" s="70" t="s">
        <v>46</v>
      </c>
      <c r="E4951" s="74" t="s">
        <v>22</v>
      </c>
      <c r="F4951" s="77"/>
      <c r="G4951" s="80" t="s">
        <v>4018</v>
      </c>
      <c r="H4951" s="80">
        <v>389005</v>
      </c>
    </row>
    <row r="4952" spans="1:8" x14ac:dyDescent="0.25">
      <c r="A4952" s="70">
        <v>389300</v>
      </c>
      <c r="B4952" s="70" t="s">
        <v>55</v>
      </c>
      <c r="C4952" s="70" t="s">
        <v>4021</v>
      </c>
      <c r="D4952" s="70" t="s">
        <v>46</v>
      </c>
      <c r="E4952" s="74" t="s">
        <v>22</v>
      </c>
      <c r="F4952" s="77"/>
      <c r="G4952" s="80" t="s">
        <v>4018</v>
      </c>
      <c r="H4952" s="80">
        <v>389005</v>
      </c>
    </row>
    <row r="4953" spans="1:8" x14ac:dyDescent="0.25">
      <c r="A4953" s="70">
        <v>389600</v>
      </c>
      <c r="B4953" s="70" t="s">
        <v>19</v>
      </c>
      <c r="C4953" s="70" t="s">
        <v>4022</v>
      </c>
      <c r="D4953" s="70" t="s">
        <v>46</v>
      </c>
      <c r="E4953" s="74" t="s">
        <v>22</v>
      </c>
      <c r="F4953" s="77"/>
      <c r="G4953" s="80"/>
      <c r="H4953" s="80"/>
    </row>
    <row r="4954" spans="1:8" x14ac:dyDescent="0.25">
      <c r="A4954" s="70">
        <v>389800</v>
      </c>
      <c r="B4954" s="70" t="s">
        <v>19</v>
      </c>
      <c r="C4954" s="70" t="s">
        <v>4023</v>
      </c>
      <c r="D4954" s="70" t="s">
        <v>46</v>
      </c>
      <c r="E4954" s="74" t="s">
        <v>22</v>
      </c>
      <c r="F4954" s="77"/>
      <c r="G4954" s="80" t="s">
        <v>4013</v>
      </c>
      <c r="H4954" s="80">
        <v>389870</v>
      </c>
    </row>
    <row r="4955" spans="1:8" x14ac:dyDescent="0.25">
      <c r="A4955" s="70">
        <v>389830</v>
      </c>
      <c r="B4955" s="70" t="s">
        <v>55</v>
      </c>
      <c r="C4955" s="70" t="s">
        <v>4024</v>
      </c>
      <c r="D4955" s="70" t="s">
        <v>46</v>
      </c>
      <c r="E4955" s="74" t="s">
        <v>22</v>
      </c>
      <c r="F4955" s="77"/>
      <c r="G4955" s="80" t="s">
        <v>4023</v>
      </c>
      <c r="H4955" s="80">
        <v>389800</v>
      </c>
    </row>
    <row r="4956" spans="1:8" x14ac:dyDescent="0.25">
      <c r="A4956" s="70">
        <v>389870</v>
      </c>
      <c r="B4956" s="70" t="s">
        <v>63</v>
      </c>
      <c r="C4956" s="70" t="s">
        <v>4013</v>
      </c>
      <c r="D4956" s="70" t="s">
        <v>46</v>
      </c>
      <c r="E4956" s="74" t="s">
        <v>22</v>
      </c>
      <c r="F4956" s="77"/>
      <c r="G4956" s="80"/>
      <c r="H4956" s="80"/>
    </row>
    <row r="4957" spans="1:8" x14ac:dyDescent="0.25">
      <c r="A4957" s="70">
        <v>389860</v>
      </c>
      <c r="B4957" s="70" t="s">
        <v>55</v>
      </c>
      <c r="C4957" s="70" t="s">
        <v>4025</v>
      </c>
      <c r="D4957" s="70" t="s">
        <v>46</v>
      </c>
      <c r="E4957" s="74" t="s">
        <v>22</v>
      </c>
      <c r="F4957" s="77"/>
      <c r="G4957" s="80" t="s">
        <v>4023</v>
      </c>
      <c r="H4957" s="80">
        <v>389800</v>
      </c>
    </row>
    <row r="4958" spans="1:8" x14ac:dyDescent="0.25">
      <c r="A4958" s="70">
        <v>389900</v>
      </c>
      <c r="B4958" s="70" t="s">
        <v>19</v>
      </c>
      <c r="C4958" s="70" t="s">
        <v>4026</v>
      </c>
      <c r="D4958" s="70" t="s">
        <v>46</v>
      </c>
      <c r="E4958" s="74" t="s">
        <v>22</v>
      </c>
      <c r="F4958" s="77"/>
      <c r="G4958" s="80"/>
      <c r="H4958" s="80"/>
    </row>
    <row r="4959" spans="1:8" x14ac:dyDescent="0.25">
      <c r="A4959" s="70">
        <v>390000</v>
      </c>
      <c r="B4959" s="70" t="s">
        <v>19</v>
      </c>
      <c r="C4959" s="70" t="s">
        <v>4027</v>
      </c>
      <c r="D4959" s="70" t="s">
        <v>46</v>
      </c>
      <c r="E4959" s="74" t="s">
        <v>22</v>
      </c>
      <c r="F4959" s="77"/>
      <c r="G4959" s="80"/>
      <c r="H4959" s="80"/>
    </row>
    <row r="4960" spans="1:8" x14ac:dyDescent="0.25">
      <c r="A4960" s="70">
        <v>390150</v>
      </c>
      <c r="B4960" s="70" t="s">
        <v>19</v>
      </c>
      <c r="C4960" s="70" t="s">
        <v>4028</v>
      </c>
      <c r="D4960" s="70" t="s">
        <v>46</v>
      </c>
      <c r="E4960" s="74" t="s">
        <v>27</v>
      </c>
      <c r="F4960" s="77"/>
      <c r="G4960" s="80"/>
      <c r="H4960" s="80"/>
    </row>
    <row r="4961" spans="1:8" x14ac:dyDescent="0.25">
      <c r="A4961" s="70">
        <v>390200</v>
      </c>
      <c r="B4961" s="70" t="s">
        <v>19</v>
      </c>
      <c r="C4961" s="70" t="s">
        <v>4029</v>
      </c>
      <c r="D4961" s="70" t="s">
        <v>46</v>
      </c>
      <c r="E4961" s="74" t="s">
        <v>22</v>
      </c>
      <c r="F4961" s="77"/>
      <c r="G4961" s="80"/>
      <c r="H4961" s="80"/>
    </row>
    <row r="4962" spans="1:8" x14ac:dyDescent="0.25">
      <c r="A4962" s="70">
        <v>390350</v>
      </c>
      <c r="B4962" s="70" t="s">
        <v>19</v>
      </c>
      <c r="C4962" s="70" t="s">
        <v>4030</v>
      </c>
      <c r="D4962" s="70" t="s">
        <v>46</v>
      </c>
      <c r="E4962" s="74" t="s">
        <v>27</v>
      </c>
      <c r="F4962" s="77"/>
      <c r="G4962" s="80"/>
      <c r="H4962" s="80"/>
    </row>
    <row r="4963" spans="1:8" x14ac:dyDescent="0.25">
      <c r="A4963" s="70">
        <v>390400</v>
      </c>
      <c r="B4963" s="70" t="s">
        <v>19</v>
      </c>
      <c r="C4963" s="70" t="s">
        <v>4031</v>
      </c>
      <c r="D4963" s="70" t="s">
        <v>46</v>
      </c>
      <c r="E4963" s="74" t="s">
        <v>22</v>
      </c>
      <c r="F4963" s="77"/>
      <c r="G4963" s="80"/>
      <c r="H4963" s="80"/>
    </row>
    <row r="4964" spans="1:8" x14ac:dyDescent="0.25">
      <c r="A4964" s="70">
        <v>390500</v>
      </c>
      <c r="B4964" s="70" t="s">
        <v>19</v>
      </c>
      <c r="C4964" s="70" t="s">
        <v>4032</v>
      </c>
      <c r="D4964" s="70" t="s">
        <v>46</v>
      </c>
      <c r="E4964" s="74" t="s">
        <v>107</v>
      </c>
      <c r="F4964" s="77"/>
      <c r="G4964" s="80"/>
      <c r="H4964" s="80"/>
    </row>
    <row r="4965" spans="1:8" x14ac:dyDescent="0.25">
      <c r="A4965">
        <v>463950</v>
      </c>
      <c r="B4965" t="s">
        <v>4891</v>
      </c>
      <c r="C4965" t="s">
        <v>5841</v>
      </c>
    </row>
    <row r="4966" spans="1:8" x14ac:dyDescent="0.25">
      <c r="A4966" s="70">
        <v>390700</v>
      </c>
      <c r="B4966" s="70" t="s">
        <v>19</v>
      </c>
      <c r="C4966" s="70" t="s">
        <v>4033</v>
      </c>
      <c r="D4966" s="70" t="s">
        <v>44</v>
      </c>
      <c r="E4966" s="74" t="s">
        <v>22</v>
      </c>
      <c r="F4966" s="77"/>
      <c r="G4966" s="80"/>
      <c r="H4966" s="80"/>
    </row>
    <row r="4967" spans="1:8" x14ac:dyDescent="0.25">
      <c r="A4967">
        <v>463951</v>
      </c>
      <c r="B4967" t="s">
        <v>4891</v>
      </c>
      <c r="C4967" t="s">
        <v>5842</v>
      </c>
    </row>
    <row r="4968" spans="1:8" x14ac:dyDescent="0.25">
      <c r="A4968" s="70">
        <v>390950</v>
      </c>
      <c r="B4968" s="70" t="s">
        <v>19</v>
      </c>
      <c r="C4968" s="70" t="s">
        <v>4034</v>
      </c>
      <c r="D4968" s="70" t="s">
        <v>46</v>
      </c>
      <c r="E4968" s="74" t="s">
        <v>22</v>
      </c>
      <c r="F4968" s="77"/>
      <c r="G4968" s="80"/>
      <c r="H4968" s="80"/>
    </row>
    <row r="4969" spans="1:8" x14ac:dyDescent="0.25">
      <c r="A4969" s="70">
        <v>391000</v>
      </c>
      <c r="B4969" s="70" t="s">
        <v>55</v>
      </c>
      <c r="C4969" s="70" t="s">
        <v>4035</v>
      </c>
      <c r="D4969" s="70" t="s">
        <v>46</v>
      </c>
      <c r="E4969" s="74" t="s">
        <v>22</v>
      </c>
      <c r="F4969" s="77"/>
      <c r="G4969" s="80" t="s">
        <v>4034</v>
      </c>
      <c r="H4969" s="80">
        <v>390950</v>
      </c>
    </row>
    <row r="4970" spans="1:8" x14ac:dyDescent="0.25">
      <c r="A4970" s="70">
        <v>391150</v>
      </c>
      <c r="B4970" s="70" t="s">
        <v>55</v>
      </c>
      <c r="C4970" s="70" t="s">
        <v>4036</v>
      </c>
      <c r="D4970" s="70" t="s">
        <v>46</v>
      </c>
      <c r="E4970" s="74" t="s">
        <v>22</v>
      </c>
      <c r="F4970" s="77"/>
      <c r="G4970" s="80" t="s">
        <v>4034</v>
      </c>
      <c r="H4970" s="80">
        <v>390950</v>
      </c>
    </row>
    <row r="4971" spans="1:8" x14ac:dyDescent="0.25">
      <c r="A4971">
        <v>463952</v>
      </c>
      <c r="B4971" t="s">
        <v>4891</v>
      </c>
      <c r="C4971" t="s">
        <v>5843</v>
      </c>
    </row>
    <row r="4972" spans="1:8" x14ac:dyDescent="0.25">
      <c r="A4972" s="70">
        <v>391250</v>
      </c>
      <c r="B4972" s="70" t="s">
        <v>19</v>
      </c>
      <c r="C4972" s="70" t="s">
        <v>4037</v>
      </c>
      <c r="D4972" s="70" t="s">
        <v>120</v>
      </c>
      <c r="E4972" s="74" t="s">
        <v>22</v>
      </c>
      <c r="F4972" s="77"/>
      <c r="G4972" s="80"/>
      <c r="H4972" s="80"/>
    </row>
    <row r="4973" spans="1:8" x14ac:dyDescent="0.25">
      <c r="A4973" s="70">
        <v>391300</v>
      </c>
      <c r="B4973" s="70" t="s">
        <v>55</v>
      </c>
      <c r="C4973" s="70" t="s">
        <v>4038</v>
      </c>
      <c r="D4973" s="70" t="s">
        <v>120</v>
      </c>
      <c r="E4973" s="74" t="s">
        <v>22</v>
      </c>
      <c r="F4973" s="77"/>
      <c r="G4973" s="80" t="s">
        <v>4037</v>
      </c>
      <c r="H4973" s="80">
        <v>391250</v>
      </c>
    </row>
    <row r="4974" spans="1:8" x14ac:dyDescent="0.25">
      <c r="A4974" s="70">
        <v>391400</v>
      </c>
      <c r="B4974" s="70" t="s">
        <v>55</v>
      </c>
      <c r="C4974" s="70" t="s">
        <v>4039</v>
      </c>
      <c r="D4974" s="70" t="s">
        <v>120</v>
      </c>
      <c r="E4974" s="74"/>
      <c r="F4974" s="77" t="s">
        <v>53</v>
      </c>
      <c r="G4974" s="80" t="s">
        <v>4037</v>
      </c>
      <c r="H4974" s="80">
        <v>391250</v>
      </c>
    </row>
    <row r="4975" spans="1:8" x14ac:dyDescent="0.25">
      <c r="A4975" s="70">
        <v>391600</v>
      </c>
      <c r="B4975" s="70" t="s">
        <v>19</v>
      </c>
      <c r="C4975" s="70" t="s">
        <v>4040</v>
      </c>
      <c r="D4975" s="70" t="s">
        <v>120</v>
      </c>
      <c r="E4975" s="74"/>
      <c r="F4975" s="77" t="s">
        <v>53</v>
      </c>
      <c r="G4975" s="80"/>
      <c r="H4975" s="80"/>
    </row>
    <row r="4976" spans="1:8" x14ac:dyDescent="0.25">
      <c r="A4976" s="70">
        <v>391700</v>
      </c>
      <c r="B4976" s="70" t="s">
        <v>19</v>
      </c>
      <c r="C4976" s="70" t="s">
        <v>4041</v>
      </c>
      <c r="D4976" s="70" t="s">
        <v>120</v>
      </c>
      <c r="E4976" s="74" t="s">
        <v>22</v>
      </c>
      <c r="F4976" s="77"/>
      <c r="G4976" s="80"/>
      <c r="H4976" s="80"/>
    </row>
    <row r="4977" spans="1:8" x14ac:dyDescent="0.25">
      <c r="A4977" s="70">
        <v>391800</v>
      </c>
      <c r="B4977" s="70" t="s">
        <v>19</v>
      </c>
      <c r="C4977" s="70" t="s">
        <v>4042</v>
      </c>
      <c r="D4977" s="70" t="s">
        <v>120</v>
      </c>
      <c r="E4977" s="74" t="s">
        <v>22</v>
      </c>
      <c r="F4977" s="77"/>
      <c r="G4977" s="80"/>
      <c r="H4977" s="80"/>
    </row>
    <row r="4978" spans="1:8" x14ac:dyDescent="0.25">
      <c r="A4978" s="70">
        <v>391900</v>
      </c>
      <c r="B4978" s="70" t="s">
        <v>19</v>
      </c>
      <c r="C4978" s="70" t="s">
        <v>4043</v>
      </c>
      <c r="D4978" s="70" t="s">
        <v>120</v>
      </c>
      <c r="E4978" s="74" t="s">
        <v>27</v>
      </c>
      <c r="F4978" s="77"/>
      <c r="G4978" s="80"/>
      <c r="H4978" s="80"/>
    </row>
    <row r="4979" spans="1:8" x14ac:dyDescent="0.25">
      <c r="A4979">
        <v>463953</v>
      </c>
      <c r="B4979" t="s">
        <v>4891</v>
      </c>
      <c r="C4979" t="s">
        <v>5844</v>
      </c>
    </row>
    <row r="4980" spans="1:8" x14ac:dyDescent="0.25">
      <c r="A4980" s="70">
        <v>392200</v>
      </c>
      <c r="B4980" s="70" t="s">
        <v>19</v>
      </c>
      <c r="C4980" s="70" t="s">
        <v>4044</v>
      </c>
      <c r="D4980" s="70" t="s">
        <v>76</v>
      </c>
      <c r="E4980" s="74" t="s">
        <v>22</v>
      </c>
      <c r="F4980" s="77"/>
      <c r="G4980" s="80"/>
      <c r="H4980" s="80"/>
    </row>
    <row r="4981" spans="1:8" x14ac:dyDescent="0.25">
      <c r="A4981" s="70">
        <v>392400</v>
      </c>
      <c r="B4981" s="70" t="s">
        <v>19</v>
      </c>
      <c r="C4981" s="70" t="s">
        <v>4045</v>
      </c>
      <c r="D4981" s="70" t="s">
        <v>76</v>
      </c>
      <c r="E4981" s="74"/>
      <c r="F4981" s="77" t="s">
        <v>53</v>
      </c>
      <c r="G4981" s="80"/>
      <c r="H4981" s="80"/>
    </row>
    <row r="4982" spans="1:8" x14ac:dyDescent="0.25">
      <c r="A4982" s="70">
        <v>392500</v>
      </c>
      <c r="B4982" s="70" t="s">
        <v>19</v>
      </c>
      <c r="C4982" s="70" t="s">
        <v>4046</v>
      </c>
      <c r="D4982" s="70" t="s">
        <v>76</v>
      </c>
      <c r="E4982" s="74" t="s">
        <v>22</v>
      </c>
      <c r="F4982" s="77"/>
      <c r="G4982" s="80"/>
      <c r="H4982" s="80"/>
    </row>
    <row r="4983" spans="1:8" x14ac:dyDescent="0.25">
      <c r="A4983">
        <v>463954</v>
      </c>
      <c r="B4983" t="s">
        <v>4891</v>
      </c>
      <c r="C4983" t="s">
        <v>5845</v>
      </c>
    </row>
    <row r="4984" spans="1:8" x14ac:dyDescent="0.25">
      <c r="A4984" s="70">
        <v>392850</v>
      </c>
      <c r="B4984" s="70" t="s">
        <v>19</v>
      </c>
      <c r="C4984" s="70" t="s">
        <v>4047</v>
      </c>
      <c r="D4984" s="70" t="s">
        <v>76</v>
      </c>
      <c r="E4984" s="74" t="s">
        <v>24</v>
      </c>
      <c r="F4984" s="77"/>
      <c r="G4984" s="80"/>
      <c r="H4984" s="80"/>
    </row>
    <row r="4985" spans="1:8" x14ac:dyDescent="0.25">
      <c r="A4985" s="70">
        <v>393100</v>
      </c>
      <c r="B4985" s="70" t="s">
        <v>19</v>
      </c>
      <c r="C4985" s="70" t="s">
        <v>4048</v>
      </c>
      <c r="D4985" s="70" t="s">
        <v>76</v>
      </c>
      <c r="E4985" s="74" t="s">
        <v>301</v>
      </c>
      <c r="F4985" s="77"/>
      <c r="G4985" s="80"/>
      <c r="H4985" s="80"/>
    </row>
    <row r="4986" spans="1:8" x14ac:dyDescent="0.25">
      <c r="A4986" s="70">
        <v>393150</v>
      </c>
      <c r="B4986" s="70" t="s">
        <v>19</v>
      </c>
      <c r="C4986" s="70" t="s">
        <v>4049</v>
      </c>
      <c r="D4986" s="70" t="s">
        <v>76</v>
      </c>
      <c r="E4986" s="74" t="s">
        <v>27</v>
      </c>
      <c r="F4986" s="77"/>
      <c r="G4986" s="80"/>
      <c r="H4986" s="80"/>
    </row>
    <row r="4987" spans="1:8" x14ac:dyDescent="0.25">
      <c r="A4987" s="70">
        <v>393200</v>
      </c>
      <c r="B4987" s="70" t="s">
        <v>19</v>
      </c>
      <c r="C4987" s="70" t="s">
        <v>4050</v>
      </c>
      <c r="D4987" s="70" t="s">
        <v>76</v>
      </c>
      <c r="E4987" s="74" t="s">
        <v>107</v>
      </c>
      <c r="F4987" s="77"/>
      <c r="G4987" s="80"/>
      <c r="H4987" s="80"/>
    </row>
    <row r="4988" spans="1:8" x14ac:dyDescent="0.25">
      <c r="A4988" s="70">
        <v>393300</v>
      </c>
      <c r="B4988" s="70" t="s">
        <v>19</v>
      </c>
      <c r="C4988" s="70" t="s">
        <v>4051</v>
      </c>
      <c r="D4988" s="70" t="s">
        <v>76</v>
      </c>
      <c r="E4988" s="74" t="s">
        <v>107</v>
      </c>
      <c r="F4988" s="77"/>
      <c r="G4988" s="80"/>
      <c r="H4988" s="80"/>
    </row>
    <row r="4989" spans="1:8" x14ac:dyDescent="0.25">
      <c r="A4989" s="70">
        <v>393400</v>
      </c>
      <c r="B4989" s="70" t="s">
        <v>19</v>
      </c>
      <c r="C4989" s="70" t="s">
        <v>4052</v>
      </c>
      <c r="D4989" s="70" t="s">
        <v>76</v>
      </c>
      <c r="E4989" s="74" t="s">
        <v>107</v>
      </c>
      <c r="F4989" s="77"/>
      <c r="G4989" s="80"/>
      <c r="H4989" s="80"/>
    </row>
    <row r="4990" spans="1:8" x14ac:dyDescent="0.25">
      <c r="A4990" s="70">
        <v>393500</v>
      </c>
      <c r="B4990" s="70" t="s">
        <v>19</v>
      </c>
      <c r="C4990" s="70" t="s">
        <v>4053</v>
      </c>
      <c r="D4990" s="70" t="s">
        <v>76</v>
      </c>
      <c r="E4990" s="74" t="s">
        <v>107</v>
      </c>
      <c r="F4990" s="77"/>
      <c r="G4990" s="80"/>
      <c r="H4990" s="80"/>
    </row>
    <row r="4991" spans="1:8" x14ac:dyDescent="0.25">
      <c r="A4991">
        <v>463955</v>
      </c>
      <c r="B4991" t="s">
        <v>4891</v>
      </c>
      <c r="C4991" t="s">
        <v>5846</v>
      </c>
    </row>
    <row r="4992" spans="1:8" x14ac:dyDescent="0.25">
      <c r="A4992" s="70">
        <v>393600</v>
      </c>
      <c r="B4992" s="70" t="s">
        <v>19</v>
      </c>
      <c r="C4992" s="70" t="s">
        <v>4054</v>
      </c>
      <c r="D4992" s="70" t="s">
        <v>568</v>
      </c>
      <c r="E4992" s="74" t="s">
        <v>22</v>
      </c>
      <c r="F4992" s="77"/>
      <c r="G4992" s="80"/>
      <c r="H4992" s="80"/>
    </row>
    <row r="4993" spans="1:8" x14ac:dyDescent="0.25">
      <c r="A4993">
        <v>463956</v>
      </c>
      <c r="B4993" t="s">
        <v>4891</v>
      </c>
      <c r="C4993" t="s">
        <v>5847</v>
      </c>
    </row>
    <row r="4994" spans="1:8" x14ac:dyDescent="0.25">
      <c r="A4994" s="70">
        <v>393700</v>
      </c>
      <c r="B4994" s="70" t="s">
        <v>19</v>
      </c>
      <c r="C4994" s="70" t="s">
        <v>4055</v>
      </c>
      <c r="D4994" s="70" t="s">
        <v>131</v>
      </c>
      <c r="E4994" s="74" t="s">
        <v>22</v>
      </c>
      <c r="F4994" s="77"/>
      <c r="G4994" s="80"/>
      <c r="H4994" s="80"/>
    </row>
    <row r="4995" spans="1:8" x14ac:dyDescent="0.25">
      <c r="A4995">
        <v>463957</v>
      </c>
      <c r="B4995" t="s">
        <v>4891</v>
      </c>
      <c r="C4995" t="s">
        <v>5848</v>
      </c>
    </row>
    <row r="4996" spans="1:8" x14ac:dyDescent="0.25">
      <c r="A4996" s="70">
        <v>393750</v>
      </c>
      <c r="B4996" s="70" t="s">
        <v>19</v>
      </c>
      <c r="C4996" s="70" t="s">
        <v>4056</v>
      </c>
      <c r="D4996" s="70" t="s">
        <v>801</v>
      </c>
      <c r="E4996" s="74" t="s">
        <v>27</v>
      </c>
      <c r="F4996" s="77"/>
      <c r="G4996" s="80"/>
      <c r="H4996" s="80"/>
    </row>
    <row r="4997" spans="1:8" x14ac:dyDescent="0.25">
      <c r="A4997">
        <v>463958</v>
      </c>
      <c r="B4997" t="s">
        <v>4891</v>
      </c>
      <c r="C4997" t="s">
        <v>5849</v>
      </c>
    </row>
    <row r="4998" spans="1:8" x14ac:dyDescent="0.25">
      <c r="A4998">
        <v>463959</v>
      </c>
      <c r="B4998" t="s">
        <v>4891</v>
      </c>
      <c r="C4998" t="s">
        <v>5850</v>
      </c>
    </row>
    <row r="4999" spans="1:8" x14ac:dyDescent="0.25">
      <c r="A4999" s="70">
        <v>393800</v>
      </c>
      <c r="B4999" s="70" t="s">
        <v>19</v>
      </c>
      <c r="C4999" s="70" t="s">
        <v>4057</v>
      </c>
      <c r="D4999" s="70" t="s">
        <v>78</v>
      </c>
      <c r="E4999" s="74" t="s">
        <v>22</v>
      </c>
      <c r="F4999" s="77"/>
      <c r="G4999" s="80"/>
      <c r="H4999" s="80"/>
    </row>
    <row r="5000" spans="1:8" x14ac:dyDescent="0.25">
      <c r="A5000" s="70">
        <v>393900</v>
      </c>
      <c r="B5000" s="70" t="s">
        <v>19</v>
      </c>
      <c r="C5000" s="70" t="s">
        <v>4058</v>
      </c>
      <c r="D5000" s="70" t="s">
        <v>78</v>
      </c>
      <c r="E5000" s="74" t="s">
        <v>107</v>
      </c>
      <c r="F5000" s="77"/>
      <c r="G5000" s="80"/>
      <c r="H5000" s="80"/>
    </row>
    <row r="5001" spans="1:8" x14ac:dyDescent="0.25">
      <c r="A5001">
        <v>463960</v>
      </c>
      <c r="B5001" t="s">
        <v>4891</v>
      </c>
      <c r="C5001" t="s">
        <v>5851</v>
      </c>
    </row>
    <row r="5002" spans="1:8" x14ac:dyDescent="0.25">
      <c r="A5002">
        <v>463961</v>
      </c>
      <c r="B5002" t="s">
        <v>4891</v>
      </c>
      <c r="C5002" t="s">
        <v>5852</v>
      </c>
    </row>
    <row r="5003" spans="1:8" x14ac:dyDescent="0.25">
      <c r="A5003" s="70">
        <v>394200</v>
      </c>
      <c r="B5003" s="70" t="s">
        <v>19</v>
      </c>
      <c r="C5003" s="70" t="s">
        <v>4059</v>
      </c>
      <c r="D5003" s="70" t="s">
        <v>120</v>
      </c>
      <c r="E5003" s="74" t="s">
        <v>22</v>
      </c>
      <c r="F5003" s="77"/>
      <c r="G5003" s="80"/>
      <c r="H5003" s="80"/>
    </row>
    <row r="5004" spans="1:8" x14ac:dyDescent="0.25">
      <c r="A5004">
        <v>463962</v>
      </c>
      <c r="B5004" t="s">
        <v>4891</v>
      </c>
      <c r="C5004" t="s">
        <v>5853</v>
      </c>
    </row>
    <row r="5005" spans="1:8" x14ac:dyDescent="0.25">
      <c r="A5005" s="70">
        <v>394300</v>
      </c>
      <c r="B5005" s="70" t="s">
        <v>19</v>
      </c>
      <c r="C5005" s="70" t="s">
        <v>4060</v>
      </c>
      <c r="D5005" s="70" t="s">
        <v>137</v>
      </c>
      <c r="E5005" s="74" t="s">
        <v>22</v>
      </c>
      <c r="F5005" s="77"/>
      <c r="G5005" s="80"/>
      <c r="H5005" s="80"/>
    </row>
    <row r="5006" spans="1:8" x14ac:dyDescent="0.25">
      <c r="A5006" s="70">
        <v>394450</v>
      </c>
      <c r="B5006" s="70" t="s">
        <v>19</v>
      </c>
      <c r="C5006" s="70" t="s">
        <v>4061</v>
      </c>
      <c r="D5006" s="70" t="s">
        <v>137</v>
      </c>
      <c r="E5006" s="74" t="s">
        <v>27</v>
      </c>
      <c r="F5006" s="77"/>
      <c r="G5006" s="80"/>
      <c r="H5006" s="80"/>
    </row>
    <row r="5007" spans="1:8" x14ac:dyDescent="0.25">
      <c r="A5007" s="70">
        <v>394500</v>
      </c>
      <c r="B5007" s="70" t="s">
        <v>19</v>
      </c>
      <c r="C5007" s="70" t="s">
        <v>4062</v>
      </c>
      <c r="D5007" s="70" t="s">
        <v>137</v>
      </c>
      <c r="E5007" s="74" t="s">
        <v>22</v>
      </c>
      <c r="F5007" s="77"/>
      <c r="G5007" s="80"/>
      <c r="H5007" s="80"/>
    </row>
    <row r="5008" spans="1:8" x14ac:dyDescent="0.25">
      <c r="A5008" s="70">
        <v>394600</v>
      </c>
      <c r="B5008" s="70" t="s">
        <v>19</v>
      </c>
      <c r="C5008" s="70" t="s">
        <v>4063</v>
      </c>
      <c r="D5008" s="70" t="s">
        <v>137</v>
      </c>
      <c r="E5008" s="74" t="s">
        <v>27</v>
      </c>
      <c r="F5008" s="77"/>
      <c r="G5008" s="80"/>
      <c r="H5008" s="80"/>
    </row>
    <row r="5009" spans="1:8" x14ac:dyDescent="0.25">
      <c r="A5009" s="70">
        <v>394700</v>
      </c>
      <c r="B5009" s="70" t="s">
        <v>19</v>
      </c>
      <c r="C5009" s="70" t="s">
        <v>4064</v>
      </c>
      <c r="D5009" s="70" t="s">
        <v>137</v>
      </c>
      <c r="E5009" s="74" t="s">
        <v>22</v>
      </c>
      <c r="F5009" s="77"/>
      <c r="G5009" s="80"/>
      <c r="H5009" s="80"/>
    </row>
    <row r="5010" spans="1:8" x14ac:dyDescent="0.25">
      <c r="A5010" s="70">
        <v>394750</v>
      </c>
      <c r="B5010" s="70" t="s">
        <v>19</v>
      </c>
      <c r="C5010" s="70" t="s">
        <v>4065</v>
      </c>
      <c r="D5010" s="70" t="s">
        <v>137</v>
      </c>
      <c r="E5010" s="74" t="s">
        <v>107</v>
      </c>
      <c r="F5010" s="77"/>
      <c r="G5010" s="80"/>
      <c r="H5010" s="80"/>
    </row>
    <row r="5011" spans="1:8" x14ac:dyDescent="0.25">
      <c r="A5011" s="70">
        <v>394800</v>
      </c>
      <c r="B5011" s="70" t="s">
        <v>19</v>
      </c>
      <c r="C5011" s="70" t="s">
        <v>4066</v>
      </c>
      <c r="D5011" s="70" t="s">
        <v>137</v>
      </c>
      <c r="E5011" s="74" t="s">
        <v>27</v>
      </c>
      <c r="F5011" s="77"/>
      <c r="G5011" s="80"/>
      <c r="H5011" s="80"/>
    </row>
    <row r="5012" spans="1:8" x14ac:dyDescent="0.25">
      <c r="A5012" s="70">
        <v>394900</v>
      </c>
      <c r="B5012" s="70" t="s">
        <v>19</v>
      </c>
      <c r="C5012" s="70" t="s">
        <v>4067</v>
      </c>
      <c r="D5012" s="70" t="s">
        <v>137</v>
      </c>
      <c r="E5012" s="74" t="s">
        <v>22</v>
      </c>
      <c r="F5012" s="77"/>
      <c r="G5012" s="80"/>
      <c r="H5012" s="80"/>
    </row>
    <row r="5013" spans="1:8" x14ac:dyDescent="0.25">
      <c r="A5013" s="70">
        <v>395000</v>
      </c>
      <c r="B5013" s="70" t="s">
        <v>19</v>
      </c>
      <c r="C5013" s="70" t="s">
        <v>4068</v>
      </c>
      <c r="D5013" s="70" t="s">
        <v>137</v>
      </c>
      <c r="E5013" s="74"/>
      <c r="F5013" s="77" t="s">
        <v>53</v>
      </c>
      <c r="G5013" s="80"/>
      <c r="H5013" s="80"/>
    </row>
    <row r="5014" spans="1:8" x14ac:dyDescent="0.25">
      <c r="A5014" s="70">
        <v>395100</v>
      </c>
      <c r="B5014" s="70" t="s">
        <v>19</v>
      </c>
      <c r="C5014" s="70" t="s">
        <v>4069</v>
      </c>
      <c r="D5014" s="70" t="s">
        <v>137</v>
      </c>
      <c r="E5014" s="74" t="s">
        <v>22</v>
      </c>
      <c r="F5014" s="77"/>
      <c r="G5014" s="80"/>
      <c r="H5014" s="80"/>
    </row>
    <row r="5015" spans="1:8" x14ac:dyDescent="0.25">
      <c r="A5015" s="70">
        <v>395200</v>
      </c>
      <c r="B5015" s="70" t="s">
        <v>19</v>
      </c>
      <c r="C5015" s="70" t="s">
        <v>4070</v>
      </c>
      <c r="D5015" s="70" t="s">
        <v>137</v>
      </c>
      <c r="E5015" s="74" t="s">
        <v>22</v>
      </c>
      <c r="F5015" s="77"/>
      <c r="G5015" s="80"/>
      <c r="H5015" s="80"/>
    </row>
    <row r="5016" spans="1:8" x14ac:dyDescent="0.25">
      <c r="A5016" s="70">
        <v>395300</v>
      </c>
      <c r="B5016" s="70" t="s">
        <v>19</v>
      </c>
      <c r="C5016" s="70" t="s">
        <v>4071</v>
      </c>
      <c r="D5016" s="70" t="s">
        <v>137</v>
      </c>
      <c r="E5016" s="74" t="s">
        <v>22</v>
      </c>
      <c r="F5016" s="77"/>
      <c r="G5016" s="80"/>
      <c r="H5016" s="80"/>
    </row>
    <row r="5017" spans="1:8" x14ac:dyDescent="0.25">
      <c r="A5017" s="70">
        <v>395400</v>
      </c>
      <c r="B5017" s="70" t="s">
        <v>19</v>
      </c>
      <c r="C5017" s="70" t="s">
        <v>4072</v>
      </c>
      <c r="D5017" s="70" t="s">
        <v>137</v>
      </c>
      <c r="E5017" s="74" t="s">
        <v>107</v>
      </c>
      <c r="F5017" s="77"/>
      <c r="G5017" s="80"/>
      <c r="H5017" s="80"/>
    </row>
    <row r="5018" spans="1:8" x14ac:dyDescent="0.25">
      <c r="A5018" s="70">
        <v>395700</v>
      </c>
      <c r="B5018" s="70" t="s">
        <v>19</v>
      </c>
      <c r="C5018" s="70" t="s">
        <v>4073</v>
      </c>
      <c r="D5018" s="70" t="s">
        <v>137</v>
      </c>
      <c r="E5018" s="74" t="s">
        <v>22</v>
      </c>
      <c r="F5018" s="77"/>
      <c r="G5018" s="80"/>
      <c r="H5018" s="80"/>
    </row>
    <row r="5019" spans="1:8" x14ac:dyDescent="0.25">
      <c r="A5019" s="71">
        <v>395750</v>
      </c>
      <c r="B5019" s="71" t="s">
        <v>66</v>
      </c>
      <c r="C5019" s="71" t="s">
        <v>4074</v>
      </c>
      <c r="D5019" s="71" t="s">
        <v>137</v>
      </c>
      <c r="E5019" s="75" t="s">
        <v>22</v>
      </c>
      <c r="F5019" s="79"/>
      <c r="G5019" s="81" t="s">
        <v>4073</v>
      </c>
      <c r="H5019" s="81">
        <v>395700</v>
      </c>
    </row>
    <row r="5020" spans="1:8" x14ac:dyDescent="0.25">
      <c r="A5020" s="70">
        <v>395950</v>
      </c>
      <c r="B5020" s="70" t="s">
        <v>19</v>
      </c>
      <c r="C5020" s="70" t="s">
        <v>4075</v>
      </c>
      <c r="D5020" s="70" t="s">
        <v>137</v>
      </c>
      <c r="E5020" s="74"/>
      <c r="F5020" s="77" t="s">
        <v>53</v>
      </c>
      <c r="G5020" s="80"/>
      <c r="H5020" s="80"/>
    </row>
    <row r="5021" spans="1:8" x14ac:dyDescent="0.25">
      <c r="A5021" s="70">
        <v>396000</v>
      </c>
      <c r="B5021" s="70" t="s">
        <v>19</v>
      </c>
      <c r="C5021" s="70" t="s">
        <v>4076</v>
      </c>
      <c r="D5021" s="70" t="s">
        <v>137</v>
      </c>
      <c r="E5021" s="74" t="s">
        <v>107</v>
      </c>
      <c r="F5021" s="77"/>
      <c r="G5021" s="80"/>
      <c r="H5021" s="80"/>
    </row>
    <row r="5022" spans="1:8" x14ac:dyDescent="0.25">
      <c r="A5022" s="70">
        <v>396050</v>
      </c>
      <c r="B5022" s="70" t="s">
        <v>19</v>
      </c>
      <c r="C5022" s="70" t="s">
        <v>4077</v>
      </c>
      <c r="D5022" s="70" t="s">
        <v>137</v>
      </c>
      <c r="E5022" s="74" t="s">
        <v>22</v>
      </c>
      <c r="F5022" s="77"/>
      <c r="G5022" s="80"/>
      <c r="H5022" s="80"/>
    </row>
    <row r="5023" spans="1:8" x14ac:dyDescent="0.25">
      <c r="A5023" s="70">
        <v>396100</v>
      </c>
      <c r="B5023" s="70" t="s">
        <v>55</v>
      </c>
      <c r="C5023" s="70" t="s">
        <v>4078</v>
      </c>
      <c r="D5023" s="70" t="s">
        <v>137</v>
      </c>
      <c r="E5023" s="74" t="s">
        <v>22</v>
      </c>
      <c r="F5023" s="77"/>
      <c r="G5023" s="80" t="s">
        <v>4077</v>
      </c>
      <c r="H5023" s="80">
        <v>396050</v>
      </c>
    </row>
    <row r="5024" spans="1:8" x14ac:dyDescent="0.25">
      <c r="A5024" s="70">
        <v>396150</v>
      </c>
      <c r="B5024" s="70" t="s">
        <v>55</v>
      </c>
      <c r="C5024" s="70" t="s">
        <v>4079</v>
      </c>
      <c r="D5024" s="70" t="s">
        <v>137</v>
      </c>
      <c r="E5024" s="74" t="s">
        <v>22</v>
      </c>
      <c r="F5024" s="77"/>
      <c r="G5024" s="80" t="s">
        <v>4077</v>
      </c>
      <c r="H5024" s="80">
        <v>396050</v>
      </c>
    </row>
    <row r="5025" spans="1:8" x14ac:dyDescent="0.25">
      <c r="A5025" s="70">
        <v>396300</v>
      </c>
      <c r="B5025" s="70" t="s">
        <v>19</v>
      </c>
      <c r="C5025" s="70" t="s">
        <v>4080</v>
      </c>
      <c r="D5025" s="70" t="s">
        <v>137</v>
      </c>
      <c r="E5025" s="74" t="s">
        <v>22</v>
      </c>
      <c r="F5025" s="77"/>
      <c r="G5025" s="80"/>
      <c r="H5025" s="80"/>
    </row>
    <row r="5026" spans="1:8" x14ac:dyDescent="0.25">
      <c r="A5026" s="70">
        <v>396400</v>
      </c>
      <c r="B5026" s="70" t="s">
        <v>19</v>
      </c>
      <c r="C5026" s="70" t="s">
        <v>4081</v>
      </c>
      <c r="D5026" s="70" t="s">
        <v>137</v>
      </c>
      <c r="E5026" s="74" t="s">
        <v>22</v>
      </c>
      <c r="F5026" s="77"/>
      <c r="G5026" s="80"/>
      <c r="H5026" s="80"/>
    </row>
    <row r="5027" spans="1:8" x14ac:dyDescent="0.25">
      <c r="A5027" s="70">
        <v>396600</v>
      </c>
      <c r="B5027" s="70" t="s">
        <v>19</v>
      </c>
      <c r="C5027" s="70" t="s">
        <v>4082</v>
      </c>
      <c r="D5027" s="70" t="s">
        <v>137</v>
      </c>
      <c r="E5027" s="74" t="s">
        <v>22</v>
      </c>
      <c r="F5027" s="77"/>
      <c r="G5027" s="80"/>
      <c r="H5027" s="80"/>
    </row>
    <row r="5028" spans="1:8" x14ac:dyDescent="0.25">
      <c r="A5028" s="70">
        <v>396800</v>
      </c>
      <c r="B5028" s="70" t="s">
        <v>19</v>
      </c>
      <c r="C5028" s="70" t="s">
        <v>4083</v>
      </c>
      <c r="D5028" s="70" t="s">
        <v>137</v>
      </c>
      <c r="E5028" s="74" t="s">
        <v>22</v>
      </c>
      <c r="F5028" s="77"/>
      <c r="G5028" s="80"/>
      <c r="H5028" s="80"/>
    </row>
    <row r="5029" spans="1:8" x14ac:dyDescent="0.25">
      <c r="A5029" s="70">
        <v>396900</v>
      </c>
      <c r="B5029" s="70" t="s">
        <v>19</v>
      </c>
      <c r="C5029" s="70" t="s">
        <v>4084</v>
      </c>
      <c r="D5029" s="70" t="s">
        <v>137</v>
      </c>
      <c r="E5029" s="74" t="s">
        <v>22</v>
      </c>
      <c r="F5029" s="77"/>
      <c r="G5029" s="80"/>
      <c r="H5029" s="80"/>
    </row>
    <row r="5030" spans="1:8" x14ac:dyDescent="0.25">
      <c r="A5030" s="70">
        <v>397000</v>
      </c>
      <c r="B5030" s="70" t="s">
        <v>19</v>
      </c>
      <c r="C5030" s="70" t="s">
        <v>4085</v>
      </c>
      <c r="D5030" s="70" t="s">
        <v>137</v>
      </c>
      <c r="E5030" s="74" t="s">
        <v>22</v>
      </c>
      <c r="F5030" s="77"/>
      <c r="G5030" s="80"/>
      <c r="H5030" s="80"/>
    </row>
    <row r="5031" spans="1:8" x14ac:dyDescent="0.25">
      <c r="A5031" s="70">
        <v>397100</v>
      </c>
      <c r="B5031" s="70" t="s">
        <v>19</v>
      </c>
      <c r="C5031" s="70" t="s">
        <v>4086</v>
      </c>
      <c r="D5031" s="70" t="s">
        <v>137</v>
      </c>
      <c r="E5031" s="74" t="s">
        <v>22</v>
      </c>
      <c r="F5031" s="77"/>
      <c r="G5031" s="80"/>
      <c r="H5031" s="80"/>
    </row>
    <row r="5032" spans="1:8" x14ac:dyDescent="0.25">
      <c r="A5032" s="70">
        <v>397200</v>
      </c>
      <c r="B5032" s="70" t="s">
        <v>19</v>
      </c>
      <c r="C5032" s="70" t="s">
        <v>4087</v>
      </c>
      <c r="D5032" s="70" t="s">
        <v>137</v>
      </c>
      <c r="E5032" s="74" t="s">
        <v>22</v>
      </c>
      <c r="F5032" s="77"/>
      <c r="G5032" s="80"/>
      <c r="H5032" s="80"/>
    </row>
    <row r="5033" spans="1:8" x14ac:dyDescent="0.25">
      <c r="A5033" s="70">
        <v>397295</v>
      </c>
      <c r="B5033" s="70" t="s">
        <v>19</v>
      </c>
      <c r="C5033" s="70" t="s">
        <v>4088</v>
      </c>
      <c r="D5033" s="70" t="s">
        <v>137</v>
      </c>
      <c r="E5033" s="74" t="s">
        <v>22</v>
      </c>
      <c r="F5033" s="77"/>
      <c r="G5033" s="80"/>
      <c r="H5033" s="80"/>
    </row>
    <row r="5034" spans="1:8" x14ac:dyDescent="0.25">
      <c r="A5034" s="70">
        <v>397300</v>
      </c>
      <c r="B5034" s="70" t="s">
        <v>55</v>
      </c>
      <c r="C5034" s="70" t="s">
        <v>4089</v>
      </c>
      <c r="D5034" s="70" t="s">
        <v>137</v>
      </c>
      <c r="E5034" s="74" t="s">
        <v>22</v>
      </c>
      <c r="F5034" s="77"/>
      <c r="G5034" s="80" t="s">
        <v>4088</v>
      </c>
      <c r="H5034" s="80">
        <v>397295</v>
      </c>
    </row>
    <row r="5035" spans="1:8" x14ac:dyDescent="0.25">
      <c r="A5035" s="70">
        <v>397400</v>
      </c>
      <c r="B5035" s="70" t="s">
        <v>55</v>
      </c>
      <c r="C5035" s="70" t="s">
        <v>4090</v>
      </c>
      <c r="D5035" s="70" t="s">
        <v>137</v>
      </c>
      <c r="E5035" s="74" t="s">
        <v>22</v>
      </c>
      <c r="F5035" s="77"/>
      <c r="G5035" s="80" t="s">
        <v>4088</v>
      </c>
      <c r="H5035" s="80">
        <v>397295</v>
      </c>
    </row>
    <row r="5036" spans="1:8" x14ac:dyDescent="0.25">
      <c r="A5036" s="70">
        <v>397600</v>
      </c>
      <c r="B5036" s="70" t="s">
        <v>55</v>
      </c>
      <c r="C5036" s="70" t="s">
        <v>4091</v>
      </c>
      <c r="D5036" s="70" t="s">
        <v>137</v>
      </c>
      <c r="E5036" s="74" t="s">
        <v>22</v>
      </c>
      <c r="F5036" s="77"/>
      <c r="G5036" s="80" t="s">
        <v>4088</v>
      </c>
      <c r="H5036" s="80">
        <v>397295</v>
      </c>
    </row>
    <row r="5037" spans="1:8" x14ac:dyDescent="0.25">
      <c r="A5037">
        <v>463963</v>
      </c>
      <c r="B5037" t="s">
        <v>4891</v>
      </c>
      <c r="C5037" t="s">
        <v>5854</v>
      </c>
    </row>
    <row r="5038" spans="1:8" x14ac:dyDescent="0.25">
      <c r="A5038" s="70">
        <v>397750</v>
      </c>
      <c r="B5038" s="70" t="s">
        <v>19</v>
      </c>
      <c r="C5038" s="70" t="s">
        <v>4092</v>
      </c>
      <c r="D5038" s="70" t="s">
        <v>46</v>
      </c>
      <c r="E5038" s="74" t="s">
        <v>27</v>
      </c>
      <c r="F5038" s="77"/>
      <c r="G5038" s="80"/>
      <c r="H5038" s="80"/>
    </row>
    <row r="5039" spans="1:8" x14ac:dyDescent="0.25">
      <c r="A5039">
        <v>463964</v>
      </c>
      <c r="B5039" t="s">
        <v>4891</v>
      </c>
      <c r="C5039" t="s">
        <v>5855</v>
      </c>
    </row>
    <row r="5040" spans="1:8" x14ac:dyDescent="0.25">
      <c r="A5040" s="70">
        <v>397800</v>
      </c>
      <c r="B5040" s="70" t="s">
        <v>19</v>
      </c>
      <c r="C5040" s="70" t="s">
        <v>4093</v>
      </c>
      <c r="D5040" s="70" t="s">
        <v>46</v>
      </c>
      <c r="E5040" s="74" t="s">
        <v>301</v>
      </c>
      <c r="F5040" s="77"/>
      <c r="G5040" s="80"/>
      <c r="H5040" s="80"/>
    </row>
    <row r="5041" spans="1:8" x14ac:dyDescent="0.25">
      <c r="A5041" s="54">
        <v>464357</v>
      </c>
      <c r="B5041" s="54" t="s">
        <v>4891</v>
      </c>
      <c r="C5041" s="54" t="s">
        <v>148</v>
      </c>
    </row>
    <row r="5042" spans="1:8" x14ac:dyDescent="0.25">
      <c r="A5042">
        <v>463965</v>
      </c>
      <c r="B5042" t="s">
        <v>4891</v>
      </c>
      <c r="C5042" t="s">
        <v>5856</v>
      </c>
    </row>
    <row r="5043" spans="1:8" x14ac:dyDescent="0.25">
      <c r="A5043" s="70">
        <v>397900</v>
      </c>
      <c r="B5043" s="70" t="s">
        <v>19</v>
      </c>
      <c r="C5043" s="70" t="s">
        <v>4094</v>
      </c>
      <c r="D5043" s="70" t="s">
        <v>123</v>
      </c>
      <c r="E5043" s="74" t="s">
        <v>107</v>
      </c>
      <c r="F5043" s="77"/>
      <c r="G5043" s="80"/>
      <c r="H5043" s="80"/>
    </row>
    <row r="5044" spans="1:8" x14ac:dyDescent="0.25">
      <c r="A5044" s="71">
        <v>397930</v>
      </c>
      <c r="B5044" s="71" t="s">
        <v>66</v>
      </c>
      <c r="C5044" s="71" t="s">
        <v>4095</v>
      </c>
      <c r="D5044" s="71" t="s">
        <v>123</v>
      </c>
      <c r="E5044" s="75" t="s">
        <v>107</v>
      </c>
      <c r="F5044" s="79"/>
      <c r="G5044" s="81" t="s">
        <v>4094</v>
      </c>
      <c r="H5044" s="81">
        <v>397900</v>
      </c>
    </row>
    <row r="5045" spans="1:8" x14ac:dyDescent="0.25">
      <c r="A5045" s="70">
        <v>398000</v>
      </c>
      <c r="B5045" s="70" t="s">
        <v>19</v>
      </c>
      <c r="C5045" s="70" t="s">
        <v>4096</v>
      </c>
      <c r="D5045" s="70" t="s">
        <v>123</v>
      </c>
      <c r="E5045" s="74" t="s">
        <v>107</v>
      </c>
      <c r="F5045" s="77"/>
      <c r="G5045" s="80"/>
      <c r="H5045" s="80"/>
    </row>
    <row r="5046" spans="1:8" x14ac:dyDescent="0.25">
      <c r="A5046">
        <v>463966</v>
      </c>
      <c r="B5046" t="s">
        <v>4891</v>
      </c>
      <c r="C5046" t="s">
        <v>5857</v>
      </c>
    </row>
    <row r="5047" spans="1:8" x14ac:dyDescent="0.25">
      <c r="A5047" s="70">
        <v>398100</v>
      </c>
      <c r="B5047" s="70" t="s">
        <v>19</v>
      </c>
      <c r="C5047" s="70" t="s">
        <v>4097</v>
      </c>
      <c r="D5047" s="70" t="s">
        <v>120</v>
      </c>
      <c r="E5047" s="74" t="s">
        <v>22</v>
      </c>
      <c r="F5047" s="77"/>
      <c r="G5047" s="80"/>
      <c r="H5047" s="80"/>
    </row>
    <row r="5048" spans="1:8" x14ac:dyDescent="0.25">
      <c r="A5048">
        <v>463967</v>
      </c>
      <c r="B5048" t="s">
        <v>4891</v>
      </c>
      <c r="C5048" t="s">
        <v>5858</v>
      </c>
    </row>
    <row r="5049" spans="1:8" x14ac:dyDescent="0.25">
      <c r="A5049" s="70">
        <v>398150</v>
      </c>
      <c r="B5049" s="70" t="s">
        <v>19</v>
      </c>
      <c r="C5049" s="70" t="s">
        <v>4098</v>
      </c>
      <c r="D5049" s="70" t="s">
        <v>123</v>
      </c>
      <c r="E5049" s="74"/>
      <c r="F5049" s="77" t="s">
        <v>53</v>
      </c>
      <c r="G5049" s="80"/>
      <c r="H5049" s="80"/>
    </row>
    <row r="5050" spans="1:8" x14ac:dyDescent="0.25">
      <c r="A5050">
        <v>463968</v>
      </c>
      <c r="B5050" t="s">
        <v>4891</v>
      </c>
      <c r="C5050" t="s">
        <v>5859</v>
      </c>
    </row>
    <row r="5051" spans="1:8" x14ac:dyDescent="0.25">
      <c r="A5051" s="70">
        <v>398200</v>
      </c>
      <c r="B5051" s="70" t="s">
        <v>19</v>
      </c>
      <c r="C5051" s="70" t="s">
        <v>4099</v>
      </c>
      <c r="D5051" s="70" t="s">
        <v>123</v>
      </c>
      <c r="E5051" s="74" t="s">
        <v>27</v>
      </c>
      <c r="F5051" s="77"/>
      <c r="G5051" s="80"/>
      <c r="H5051" s="80"/>
    </row>
    <row r="5052" spans="1:8" x14ac:dyDescent="0.25">
      <c r="A5052" s="70">
        <v>398300</v>
      </c>
      <c r="B5052" s="70" t="s">
        <v>19</v>
      </c>
      <c r="C5052" s="70" t="s">
        <v>4100</v>
      </c>
      <c r="D5052" s="70" t="s">
        <v>123</v>
      </c>
      <c r="E5052" s="74" t="s">
        <v>22</v>
      </c>
      <c r="F5052" s="77"/>
      <c r="G5052" s="80"/>
      <c r="H5052" s="80"/>
    </row>
    <row r="5053" spans="1:8" x14ac:dyDescent="0.25">
      <c r="A5053" s="70">
        <v>398400</v>
      </c>
      <c r="B5053" s="70" t="s">
        <v>19</v>
      </c>
      <c r="C5053" s="70" t="s">
        <v>4101</v>
      </c>
      <c r="D5053" s="70" t="s">
        <v>123</v>
      </c>
      <c r="E5053" s="74" t="s">
        <v>27</v>
      </c>
      <c r="F5053" s="77"/>
      <c r="G5053" s="80"/>
      <c r="H5053" s="80"/>
    </row>
    <row r="5054" spans="1:8" x14ac:dyDescent="0.25">
      <c r="A5054" s="70">
        <v>398500</v>
      </c>
      <c r="B5054" s="70" t="s">
        <v>19</v>
      </c>
      <c r="C5054" s="70" t="s">
        <v>4102</v>
      </c>
      <c r="D5054" s="70" t="s">
        <v>123</v>
      </c>
      <c r="E5054" s="74" t="s">
        <v>27</v>
      </c>
      <c r="F5054" s="77"/>
      <c r="G5054" s="80"/>
      <c r="H5054" s="80"/>
    </row>
    <row r="5055" spans="1:8" x14ac:dyDescent="0.25">
      <c r="A5055" s="70">
        <v>398600</v>
      </c>
      <c r="B5055" s="70" t="s">
        <v>19</v>
      </c>
      <c r="C5055" s="70" t="s">
        <v>4103</v>
      </c>
      <c r="D5055" s="70" t="s">
        <v>123</v>
      </c>
      <c r="E5055" s="74" t="s">
        <v>107</v>
      </c>
      <c r="F5055" s="77"/>
      <c r="G5055" s="80"/>
      <c r="H5055" s="80"/>
    </row>
    <row r="5056" spans="1:8" x14ac:dyDescent="0.25">
      <c r="A5056" s="70">
        <v>398700</v>
      </c>
      <c r="B5056" s="70" t="s">
        <v>19</v>
      </c>
      <c r="C5056" s="70" t="s">
        <v>4104</v>
      </c>
      <c r="D5056" s="70" t="s">
        <v>123</v>
      </c>
      <c r="E5056" s="74" t="s">
        <v>27</v>
      </c>
      <c r="F5056" s="77"/>
      <c r="G5056" s="80"/>
      <c r="H5056" s="80"/>
    </row>
    <row r="5057" spans="1:8" x14ac:dyDescent="0.25">
      <c r="A5057" s="70">
        <v>398800</v>
      </c>
      <c r="B5057" s="70" t="s">
        <v>19</v>
      </c>
      <c r="C5057" s="70" t="s">
        <v>4105</v>
      </c>
      <c r="D5057" s="70" t="s">
        <v>123</v>
      </c>
      <c r="E5057" s="74" t="s">
        <v>22</v>
      </c>
      <c r="F5057" s="77"/>
      <c r="G5057" s="80"/>
      <c r="H5057" s="80"/>
    </row>
    <row r="5058" spans="1:8" x14ac:dyDescent="0.25">
      <c r="A5058" s="70">
        <v>398900</v>
      </c>
      <c r="B5058" s="70" t="s">
        <v>19</v>
      </c>
      <c r="C5058" s="70" t="s">
        <v>4106</v>
      </c>
      <c r="D5058" s="70" t="s">
        <v>123</v>
      </c>
      <c r="E5058" s="74" t="s">
        <v>22</v>
      </c>
      <c r="F5058" s="77"/>
      <c r="G5058" s="80"/>
      <c r="H5058" s="80"/>
    </row>
    <row r="5059" spans="1:8" x14ac:dyDescent="0.25">
      <c r="A5059">
        <v>463969</v>
      </c>
      <c r="B5059" t="s">
        <v>4891</v>
      </c>
      <c r="C5059" t="s">
        <v>5860</v>
      </c>
    </row>
    <row r="5060" spans="1:8" x14ac:dyDescent="0.25">
      <c r="A5060" s="70">
        <v>399200</v>
      </c>
      <c r="B5060" s="70" t="s">
        <v>19</v>
      </c>
      <c r="C5060" s="70" t="s">
        <v>4107</v>
      </c>
      <c r="D5060" s="70" t="s">
        <v>1395</v>
      </c>
      <c r="E5060" s="74" t="s">
        <v>27</v>
      </c>
      <c r="F5060" s="77"/>
      <c r="G5060" s="80"/>
      <c r="H5060" s="80"/>
    </row>
    <row r="5061" spans="1:8" x14ac:dyDescent="0.25">
      <c r="A5061">
        <v>463970</v>
      </c>
      <c r="B5061" t="s">
        <v>4891</v>
      </c>
      <c r="C5061" t="s">
        <v>5861</v>
      </c>
    </row>
    <row r="5062" spans="1:8" x14ac:dyDescent="0.25">
      <c r="A5062" s="70">
        <v>399300</v>
      </c>
      <c r="B5062" s="70" t="s">
        <v>19</v>
      </c>
      <c r="C5062" s="70" t="s">
        <v>4108</v>
      </c>
      <c r="D5062" s="70" t="s">
        <v>120</v>
      </c>
      <c r="E5062" s="74" t="s">
        <v>22</v>
      </c>
      <c r="F5062" s="77"/>
      <c r="G5062" s="80"/>
      <c r="H5062" s="80"/>
    </row>
    <row r="5063" spans="1:8" x14ac:dyDescent="0.25">
      <c r="A5063" s="54">
        <v>464358</v>
      </c>
      <c r="B5063" s="54" t="s">
        <v>4891</v>
      </c>
      <c r="C5063" s="54" t="s">
        <v>6017</v>
      </c>
    </row>
    <row r="5064" spans="1:8" x14ac:dyDescent="0.25">
      <c r="A5064">
        <v>463971</v>
      </c>
      <c r="B5064" t="s">
        <v>4891</v>
      </c>
      <c r="C5064" t="s">
        <v>5862</v>
      </c>
    </row>
    <row r="5065" spans="1:8" x14ac:dyDescent="0.25">
      <c r="A5065">
        <v>463972</v>
      </c>
      <c r="B5065" t="s">
        <v>4891</v>
      </c>
      <c r="C5065" t="s">
        <v>5863</v>
      </c>
    </row>
    <row r="5066" spans="1:8" x14ac:dyDescent="0.25">
      <c r="A5066" s="70">
        <v>399350</v>
      </c>
      <c r="B5066" s="70" t="s">
        <v>19</v>
      </c>
      <c r="C5066" s="70" t="s">
        <v>4109</v>
      </c>
      <c r="D5066" s="70" t="s">
        <v>120</v>
      </c>
      <c r="E5066" s="74" t="s">
        <v>27</v>
      </c>
      <c r="F5066" s="77"/>
      <c r="G5066" s="80"/>
      <c r="H5066" s="80"/>
    </row>
    <row r="5067" spans="1:8" x14ac:dyDescent="0.25">
      <c r="A5067" s="54">
        <v>464359</v>
      </c>
      <c r="B5067" s="54" t="s">
        <v>4891</v>
      </c>
      <c r="C5067" s="54" t="s">
        <v>657</v>
      </c>
    </row>
    <row r="5068" spans="1:8" x14ac:dyDescent="0.25">
      <c r="A5068">
        <v>463973</v>
      </c>
      <c r="B5068" t="s">
        <v>4891</v>
      </c>
      <c r="C5068" t="s">
        <v>5864</v>
      </c>
    </row>
    <row r="5069" spans="1:8" x14ac:dyDescent="0.25">
      <c r="A5069" s="70">
        <v>399430</v>
      </c>
      <c r="B5069" s="70" t="s">
        <v>19</v>
      </c>
      <c r="C5069" s="70" t="s">
        <v>4110</v>
      </c>
      <c r="D5069" s="70" t="s">
        <v>657</v>
      </c>
      <c r="E5069" s="74" t="s">
        <v>27</v>
      </c>
      <c r="F5069" s="77"/>
      <c r="G5069" s="80"/>
      <c r="H5069" s="80"/>
    </row>
    <row r="5070" spans="1:8" x14ac:dyDescent="0.25">
      <c r="A5070" s="70">
        <v>399450</v>
      </c>
      <c r="B5070" s="70" t="s">
        <v>19</v>
      </c>
      <c r="C5070" s="70" t="s">
        <v>4111</v>
      </c>
      <c r="D5070" s="70" t="s">
        <v>657</v>
      </c>
      <c r="E5070" s="74" t="s">
        <v>27</v>
      </c>
      <c r="F5070" s="77"/>
      <c r="G5070" s="80"/>
      <c r="H5070" s="80"/>
    </row>
    <row r="5071" spans="1:8" x14ac:dyDescent="0.25">
      <c r="A5071" s="70">
        <v>399500</v>
      </c>
      <c r="B5071" s="70" t="s">
        <v>19</v>
      </c>
      <c r="C5071" s="70" t="s">
        <v>4112</v>
      </c>
      <c r="D5071" s="70" t="s">
        <v>657</v>
      </c>
      <c r="E5071" s="74" t="s">
        <v>22</v>
      </c>
      <c r="F5071" s="77"/>
      <c r="G5071" s="80"/>
      <c r="H5071" s="80"/>
    </row>
    <row r="5072" spans="1:8" x14ac:dyDescent="0.25">
      <c r="A5072" s="70">
        <v>400000</v>
      </c>
      <c r="B5072" s="70" t="s">
        <v>19</v>
      </c>
      <c r="C5072" s="70" t="s">
        <v>4113</v>
      </c>
      <c r="D5072" s="70" t="s">
        <v>657</v>
      </c>
      <c r="E5072" s="74" t="s">
        <v>24</v>
      </c>
      <c r="F5072" s="77"/>
      <c r="G5072" s="80"/>
      <c r="H5072" s="80"/>
    </row>
    <row r="5073" spans="1:8" x14ac:dyDescent="0.25">
      <c r="A5073" s="70">
        <v>400100</v>
      </c>
      <c r="B5073" s="70" t="s">
        <v>19</v>
      </c>
      <c r="C5073" s="70" t="s">
        <v>4114</v>
      </c>
      <c r="D5073" s="70" t="s">
        <v>657</v>
      </c>
      <c r="E5073" s="74" t="s">
        <v>22</v>
      </c>
      <c r="F5073" s="77"/>
      <c r="G5073" s="80"/>
      <c r="H5073" s="80"/>
    </row>
    <row r="5074" spans="1:8" x14ac:dyDescent="0.25">
      <c r="A5074" s="70">
        <v>400130</v>
      </c>
      <c r="B5074" s="70" t="s">
        <v>55</v>
      </c>
      <c r="C5074" s="70" t="s">
        <v>4115</v>
      </c>
      <c r="D5074" s="70" t="s">
        <v>657</v>
      </c>
      <c r="E5074" s="74" t="s">
        <v>22</v>
      </c>
      <c r="F5074" s="77"/>
      <c r="G5074" s="80" t="s">
        <v>4114</v>
      </c>
      <c r="H5074" s="80">
        <v>400100</v>
      </c>
    </row>
    <row r="5075" spans="1:8" x14ac:dyDescent="0.25">
      <c r="A5075" s="70">
        <v>400160</v>
      </c>
      <c r="B5075" s="70" t="s">
        <v>55</v>
      </c>
      <c r="C5075" s="70" t="s">
        <v>4116</v>
      </c>
      <c r="D5075" s="70" t="s">
        <v>657</v>
      </c>
      <c r="E5075" s="74" t="s">
        <v>27</v>
      </c>
      <c r="F5075" s="77"/>
      <c r="G5075" s="80" t="s">
        <v>4114</v>
      </c>
      <c r="H5075" s="80">
        <v>400100</v>
      </c>
    </row>
    <row r="5076" spans="1:8" x14ac:dyDescent="0.25">
      <c r="A5076" s="70">
        <v>400230</v>
      </c>
      <c r="B5076" s="70" t="s">
        <v>19</v>
      </c>
      <c r="C5076" s="70" t="s">
        <v>4117</v>
      </c>
      <c r="D5076" s="70" t="s">
        <v>657</v>
      </c>
      <c r="E5076" s="74" t="s">
        <v>27</v>
      </c>
      <c r="F5076" s="77"/>
      <c r="G5076" s="80"/>
      <c r="H5076" s="80"/>
    </row>
    <row r="5077" spans="1:8" x14ac:dyDescent="0.25">
      <c r="A5077" s="70">
        <v>400280</v>
      </c>
      <c r="B5077" s="70" t="s">
        <v>19</v>
      </c>
      <c r="C5077" s="70" t="s">
        <v>4118</v>
      </c>
      <c r="D5077" s="70" t="s">
        <v>657</v>
      </c>
      <c r="E5077" s="74" t="s">
        <v>27</v>
      </c>
      <c r="F5077" s="77"/>
      <c r="G5077" s="80"/>
      <c r="H5077" s="80"/>
    </row>
    <row r="5078" spans="1:8" x14ac:dyDescent="0.25">
      <c r="A5078" s="70">
        <v>400400</v>
      </c>
      <c r="B5078" s="70" t="s">
        <v>19</v>
      </c>
      <c r="C5078" s="70" t="s">
        <v>4119</v>
      </c>
      <c r="D5078" s="70" t="s">
        <v>657</v>
      </c>
      <c r="E5078" s="74" t="s">
        <v>24</v>
      </c>
      <c r="F5078" s="77"/>
      <c r="G5078" s="80"/>
      <c r="H5078" s="80"/>
    </row>
    <row r="5079" spans="1:8" x14ac:dyDescent="0.25">
      <c r="A5079" s="70">
        <v>400450</v>
      </c>
      <c r="B5079" s="70" t="s">
        <v>19</v>
      </c>
      <c r="C5079" s="70" t="s">
        <v>4120</v>
      </c>
      <c r="D5079" s="70" t="s">
        <v>657</v>
      </c>
      <c r="E5079" s="74" t="s">
        <v>22</v>
      </c>
      <c r="F5079" s="77"/>
      <c r="G5079" s="80"/>
      <c r="H5079" s="80"/>
    </row>
    <row r="5080" spans="1:8" x14ac:dyDescent="0.25">
      <c r="A5080" s="70">
        <v>400460</v>
      </c>
      <c r="B5080" s="70" t="s">
        <v>55</v>
      </c>
      <c r="C5080" s="70" t="s">
        <v>4121</v>
      </c>
      <c r="D5080" s="70" t="s">
        <v>657</v>
      </c>
      <c r="E5080" s="74" t="s">
        <v>22</v>
      </c>
      <c r="F5080" s="77"/>
      <c r="G5080" s="80" t="s">
        <v>4120</v>
      </c>
      <c r="H5080" s="80">
        <v>400450</v>
      </c>
    </row>
    <row r="5081" spans="1:8" x14ac:dyDescent="0.25">
      <c r="A5081" s="70">
        <v>400470</v>
      </c>
      <c r="B5081" s="70" t="s">
        <v>55</v>
      </c>
      <c r="C5081" s="70" t="s">
        <v>4122</v>
      </c>
      <c r="D5081" s="70" t="s">
        <v>657</v>
      </c>
      <c r="E5081" s="74" t="s">
        <v>22</v>
      </c>
      <c r="F5081" s="77"/>
      <c r="G5081" s="80" t="s">
        <v>4120</v>
      </c>
      <c r="H5081" s="80">
        <v>400450</v>
      </c>
    </row>
    <row r="5082" spans="1:8" x14ac:dyDescent="0.25">
      <c r="A5082">
        <v>463974</v>
      </c>
      <c r="B5082" t="s">
        <v>4891</v>
      </c>
      <c r="C5082" t="s">
        <v>5865</v>
      </c>
    </row>
    <row r="5083" spans="1:8" x14ac:dyDescent="0.25">
      <c r="A5083" s="70">
        <v>400600</v>
      </c>
      <c r="B5083" s="70" t="s">
        <v>19</v>
      </c>
      <c r="C5083" s="70" t="s">
        <v>4123</v>
      </c>
      <c r="D5083" s="70" t="s">
        <v>373</v>
      </c>
      <c r="E5083" s="74" t="s">
        <v>22</v>
      </c>
      <c r="F5083" s="77"/>
      <c r="G5083" s="80"/>
      <c r="H5083" s="80"/>
    </row>
    <row r="5084" spans="1:8" x14ac:dyDescent="0.25">
      <c r="A5084" s="70">
        <v>400700</v>
      </c>
      <c r="B5084" s="70" t="s">
        <v>19</v>
      </c>
      <c r="C5084" s="70" t="s">
        <v>4124</v>
      </c>
      <c r="D5084" s="70" t="s">
        <v>373</v>
      </c>
      <c r="E5084" s="74"/>
      <c r="F5084" s="77" t="s">
        <v>53</v>
      </c>
      <c r="G5084" s="80"/>
      <c r="H5084" s="80"/>
    </row>
    <row r="5085" spans="1:8" x14ac:dyDescent="0.25">
      <c r="A5085" s="70">
        <v>400800</v>
      </c>
      <c r="B5085" s="70" t="s">
        <v>19</v>
      </c>
      <c r="C5085" s="70" t="s">
        <v>4125</v>
      </c>
      <c r="D5085" s="70" t="s">
        <v>373</v>
      </c>
      <c r="E5085" s="74" t="s">
        <v>22</v>
      </c>
      <c r="F5085" s="77"/>
      <c r="G5085" s="80"/>
      <c r="H5085" s="80"/>
    </row>
    <row r="5086" spans="1:8" x14ac:dyDescent="0.25">
      <c r="A5086" s="71">
        <v>400830</v>
      </c>
      <c r="B5086" s="71" t="s">
        <v>66</v>
      </c>
      <c r="C5086" s="71" t="s">
        <v>4126</v>
      </c>
      <c r="D5086" s="71" t="s">
        <v>373</v>
      </c>
      <c r="E5086" s="75" t="s">
        <v>22</v>
      </c>
      <c r="F5086" s="79"/>
      <c r="G5086" s="81" t="s">
        <v>4125</v>
      </c>
      <c r="H5086" s="81">
        <v>400800</v>
      </c>
    </row>
    <row r="5087" spans="1:8" x14ac:dyDescent="0.25">
      <c r="A5087">
        <v>463975</v>
      </c>
      <c r="B5087" t="s">
        <v>4891</v>
      </c>
      <c r="C5087" t="s">
        <v>5866</v>
      </c>
    </row>
    <row r="5088" spans="1:8" x14ac:dyDescent="0.25">
      <c r="A5088" s="70">
        <v>400860</v>
      </c>
      <c r="B5088" s="70" t="s">
        <v>19</v>
      </c>
      <c r="C5088" s="70" t="s">
        <v>4127</v>
      </c>
      <c r="D5088" s="70" t="s">
        <v>3064</v>
      </c>
      <c r="E5088" s="74" t="s">
        <v>27</v>
      </c>
      <c r="F5088" s="77"/>
      <c r="G5088" s="80"/>
      <c r="H5088" s="80"/>
    </row>
    <row r="5089" spans="1:8" x14ac:dyDescent="0.25">
      <c r="A5089">
        <v>463976</v>
      </c>
      <c r="B5089" t="s">
        <v>4891</v>
      </c>
      <c r="C5089" t="s">
        <v>5867</v>
      </c>
    </row>
    <row r="5090" spans="1:8" x14ac:dyDescent="0.25">
      <c r="A5090" s="70">
        <v>401050</v>
      </c>
      <c r="B5090" s="70" t="s">
        <v>63</v>
      </c>
      <c r="C5090" s="70" t="s">
        <v>4129</v>
      </c>
      <c r="D5090" s="70" t="s">
        <v>46</v>
      </c>
      <c r="E5090" s="74" t="s">
        <v>27</v>
      </c>
      <c r="F5090" s="77"/>
      <c r="G5090" s="80"/>
      <c r="H5090" s="80"/>
    </row>
    <row r="5091" spans="1:8" x14ac:dyDescent="0.25">
      <c r="A5091" s="70">
        <v>401000</v>
      </c>
      <c r="B5091" s="70" t="s">
        <v>19</v>
      </c>
      <c r="C5091" s="70" t="s">
        <v>4128</v>
      </c>
      <c r="D5091" s="70" t="s">
        <v>46</v>
      </c>
      <c r="E5091" s="74" t="s">
        <v>27</v>
      </c>
      <c r="F5091" s="77"/>
      <c r="G5091" s="80" t="s">
        <v>4129</v>
      </c>
      <c r="H5091" s="80">
        <v>401050</v>
      </c>
    </row>
    <row r="5092" spans="1:8" x14ac:dyDescent="0.25">
      <c r="A5092" s="70">
        <v>401100</v>
      </c>
      <c r="B5092" s="70" t="s">
        <v>19</v>
      </c>
      <c r="C5092" s="70" t="s">
        <v>4130</v>
      </c>
      <c r="D5092" s="70" t="s">
        <v>46</v>
      </c>
      <c r="E5092" s="74" t="s">
        <v>27</v>
      </c>
      <c r="F5092" s="77"/>
      <c r="G5092" s="80" t="s">
        <v>4129</v>
      </c>
      <c r="H5092" s="80">
        <v>401050</v>
      </c>
    </row>
    <row r="5093" spans="1:8" x14ac:dyDescent="0.25">
      <c r="A5093" s="70">
        <v>401200</v>
      </c>
      <c r="B5093" s="70" t="s">
        <v>19</v>
      </c>
      <c r="C5093" s="70" t="s">
        <v>4131</v>
      </c>
      <c r="D5093" s="70" t="s">
        <v>46</v>
      </c>
      <c r="E5093" s="74" t="s">
        <v>27</v>
      </c>
      <c r="F5093" s="77"/>
      <c r="G5093" s="80"/>
      <c r="H5093" s="80"/>
    </row>
    <row r="5094" spans="1:8" x14ac:dyDescent="0.25">
      <c r="A5094" s="70">
        <v>401250</v>
      </c>
      <c r="B5094" s="70" t="s">
        <v>19</v>
      </c>
      <c r="C5094" s="70" t="s">
        <v>4132</v>
      </c>
      <c r="D5094" s="70" t="s">
        <v>46</v>
      </c>
      <c r="E5094" s="74" t="s">
        <v>27</v>
      </c>
      <c r="F5094" s="77"/>
      <c r="G5094" s="80" t="s">
        <v>4129</v>
      </c>
      <c r="H5094" s="80">
        <v>401050</v>
      </c>
    </row>
    <row r="5095" spans="1:8" x14ac:dyDescent="0.25">
      <c r="A5095" s="70">
        <v>401395</v>
      </c>
      <c r="B5095" s="70" t="s">
        <v>19</v>
      </c>
      <c r="C5095" s="70" t="s">
        <v>4133</v>
      </c>
      <c r="D5095" s="70" t="s">
        <v>46</v>
      </c>
      <c r="E5095" s="74" t="s">
        <v>22</v>
      </c>
      <c r="F5095" s="77"/>
      <c r="G5095" s="80"/>
      <c r="H5095" s="80"/>
    </row>
    <row r="5096" spans="1:8" x14ac:dyDescent="0.25">
      <c r="A5096" s="70">
        <v>401400</v>
      </c>
      <c r="B5096" s="70" t="s">
        <v>55</v>
      </c>
      <c r="C5096" s="70" t="s">
        <v>4134</v>
      </c>
      <c r="D5096" s="70" t="s">
        <v>46</v>
      </c>
      <c r="E5096" s="74" t="s">
        <v>22</v>
      </c>
      <c r="F5096" s="77"/>
      <c r="G5096" s="80" t="s">
        <v>4133</v>
      </c>
      <c r="H5096" s="80">
        <v>401395</v>
      </c>
    </row>
    <row r="5097" spans="1:8" x14ac:dyDescent="0.25">
      <c r="A5097" s="70">
        <v>401500</v>
      </c>
      <c r="B5097" s="70" t="s">
        <v>55</v>
      </c>
      <c r="C5097" s="70" t="s">
        <v>4135</v>
      </c>
      <c r="D5097" s="70" t="s">
        <v>46</v>
      </c>
      <c r="E5097" s="74" t="s">
        <v>22</v>
      </c>
      <c r="F5097" s="77"/>
      <c r="G5097" s="80" t="s">
        <v>4133</v>
      </c>
      <c r="H5097" s="80">
        <v>401395</v>
      </c>
    </row>
    <row r="5098" spans="1:8" x14ac:dyDescent="0.25">
      <c r="A5098">
        <v>463977</v>
      </c>
      <c r="B5098" t="s">
        <v>4891</v>
      </c>
      <c r="C5098" t="s">
        <v>5868</v>
      </c>
    </row>
    <row r="5099" spans="1:8" x14ac:dyDescent="0.25">
      <c r="A5099" s="70">
        <v>401595</v>
      </c>
      <c r="B5099" s="70" t="s">
        <v>19</v>
      </c>
      <c r="C5099" s="70" t="s">
        <v>4136</v>
      </c>
      <c r="D5099" s="70" t="s">
        <v>46</v>
      </c>
      <c r="E5099" s="74" t="s">
        <v>22</v>
      </c>
      <c r="F5099" s="77"/>
      <c r="G5099" s="80"/>
      <c r="H5099" s="80"/>
    </row>
    <row r="5100" spans="1:8" x14ac:dyDescent="0.25">
      <c r="A5100" s="70">
        <v>401600</v>
      </c>
      <c r="B5100" s="70" t="s">
        <v>55</v>
      </c>
      <c r="C5100" s="70" t="s">
        <v>4137</v>
      </c>
      <c r="D5100" s="70" t="s">
        <v>46</v>
      </c>
      <c r="E5100" s="74" t="s">
        <v>22</v>
      </c>
      <c r="F5100" s="77"/>
      <c r="G5100" s="80" t="s">
        <v>4136</v>
      </c>
      <c r="H5100" s="80">
        <v>401595</v>
      </c>
    </row>
    <row r="5101" spans="1:8" x14ac:dyDescent="0.25">
      <c r="A5101" s="70">
        <v>401700</v>
      </c>
      <c r="B5101" s="70" t="s">
        <v>55</v>
      </c>
      <c r="C5101" s="70" t="s">
        <v>4138</v>
      </c>
      <c r="D5101" s="70" t="s">
        <v>46</v>
      </c>
      <c r="E5101" s="74" t="s">
        <v>22</v>
      </c>
      <c r="F5101" s="77"/>
      <c r="G5101" s="80" t="s">
        <v>4136</v>
      </c>
      <c r="H5101" s="80">
        <v>401595</v>
      </c>
    </row>
    <row r="5102" spans="1:8" x14ac:dyDescent="0.25">
      <c r="A5102" s="70">
        <v>401800</v>
      </c>
      <c r="B5102" s="70" t="s">
        <v>19</v>
      </c>
      <c r="C5102" s="70" t="s">
        <v>4139</v>
      </c>
      <c r="D5102" s="70" t="s">
        <v>46</v>
      </c>
      <c r="E5102" s="74" t="s">
        <v>22</v>
      </c>
      <c r="F5102" s="77"/>
      <c r="G5102" s="80"/>
      <c r="H5102" s="80"/>
    </row>
    <row r="5103" spans="1:8" x14ac:dyDescent="0.25">
      <c r="A5103" s="71">
        <v>401850</v>
      </c>
      <c r="B5103" s="71" t="s">
        <v>66</v>
      </c>
      <c r="C5103" s="71" t="s">
        <v>4140</v>
      </c>
      <c r="D5103" s="71" t="s">
        <v>46</v>
      </c>
      <c r="E5103" s="75" t="s">
        <v>22</v>
      </c>
      <c r="F5103" s="79"/>
      <c r="G5103" s="81" t="s">
        <v>4139</v>
      </c>
      <c r="H5103" s="81">
        <v>401800</v>
      </c>
    </row>
    <row r="5104" spans="1:8" x14ac:dyDescent="0.25">
      <c r="A5104" s="70">
        <v>401900</v>
      </c>
      <c r="B5104" s="70" t="s">
        <v>19</v>
      </c>
      <c r="C5104" s="70" t="s">
        <v>4141</v>
      </c>
      <c r="D5104" s="70" t="s">
        <v>46</v>
      </c>
      <c r="E5104" s="74" t="s">
        <v>22</v>
      </c>
      <c r="F5104" s="77"/>
      <c r="G5104" s="80"/>
      <c r="H5104" s="80"/>
    </row>
    <row r="5105" spans="1:8" x14ac:dyDescent="0.25">
      <c r="A5105" s="70">
        <v>402000</v>
      </c>
      <c r="B5105" s="70" t="s">
        <v>19</v>
      </c>
      <c r="C5105" s="70" t="s">
        <v>4142</v>
      </c>
      <c r="D5105" s="70" t="s">
        <v>46</v>
      </c>
      <c r="E5105" s="74" t="s">
        <v>22</v>
      </c>
      <c r="F5105" s="77"/>
      <c r="G5105" s="80"/>
      <c r="H5105" s="80"/>
    </row>
    <row r="5106" spans="1:8" x14ac:dyDescent="0.25">
      <c r="A5106" s="70">
        <v>402050</v>
      </c>
      <c r="B5106" s="70" t="s">
        <v>19</v>
      </c>
      <c r="C5106" s="70" t="s">
        <v>4143</v>
      </c>
      <c r="D5106" s="70" t="s">
        <v>46</v>
      </c>
      <c r="E5106" s="74" t="s">
        <v>27</v>
      </c>
      <c r="F5106" s="77"/>
      <c r="G5106" s="80"/>
      <c r="H5106" s="80"/>
    </row>
    <row r="5107" spans="1:8" x14ac:dyDescent="0.25">
      <c r="A5107">
        <v>463978</v>
      </c>
      <c r="B5107" t="s">
        <v>4891</v>
      </c>
      <c r="C5107" t="s">
        <v>5869</v>
      </c>
    </row>
    <row r="5108" spans="1:8" x14ac:dyDescent="0.25">
      <c r="A5108" s="70">
        <v>402150</v>
      </c>
      <c r="B5108" s="70" t="s">
        <v>19</v>
      </c>
      <c r="C5108" s="70" t="s">
        <v>4144</v>
      </c>
      <c r="D5108" s="70" t="s">
        <v>131</v>
      </c>
      <c r="E5108" s="74" t="s">
        <v>27</v>
      </c>
      <c r="F5108" s="77"/>
      <c r="G5108" s="80"/>
      <c r="H5108" s="80"/>
    </row>
    <row r="5109" spans="1:8" x14ac:dyDescent="0.25">
      <c r="A5109">
        <v>463979</v>
      </c>
      <c r="B5109" t="s">
        <v>4891</v>
      </c>
      <c r="C5109" t="s">
        <v>5870</v>
      </c>
    </row>
    <row r="5110" spans="1:8" x14ac:dyDescent="0.25">
      <c r="A5110" s="70">
        <v>402200</v>
      </c>
      <c r="B5110" s="70" t="s">
        <v>19</v>
      </c>
      <c r="C5110" s="70" t="s">
        <v>4145</v>
      </c>
      <c r="D5110" s="70" t="s">
        <v>131</v>
      </c>
      <c r="E5110" s="74" t="s">
        <v>22</v>
      </c>
      <c r="F5110" s="77"/>
      <c r="G5110" s="80" t="s">
        <v>4146</v>
      </c>
      <c r="H5110" s="80">
        <v>402250</v>
      </c>
    </row>
    <row r="5111" spans="1:8" x14ac:dyDescent="0.25">
      <c r="A5111" s="70">
        <v>402250</v>
      </c>
      <c r="B5111" s="70" t="s">
        <v>63</v>
      </c>
      <c r="C5111" s="70" t="s">
        <v>4146</v>
      </c>
      <c r="D5111" s="70" t="s">
        <v>131</v>
      </c>
      <c r="E5111" s="74" t="s">
        <v>442</v>
      </c>
      <c r="F5111" s="77"/>
      <c r="G5111" s="80"/>
      <c r="H5111" s="80"/>
    </row>
    <row r="5112" spans="1:8" x14ac:dyDescent="0.25">
      <c r="A5112" s="70">
        <v>402300</v>
      </c>
      <c r="B5112" s="70" t="s">
        <v>19</v>
      </c>
      <c r="C5112" s="70" t="s">
        <v>4147</v>
      </c>
      <c r="D5112" s="70" t="s">
        <v>131</v>
      </c>
      <c r="E5112" s="74" t="s">
        <v>22</v>
      </c>
      <c r="F5112" s="77"/>
      <c r="G5112" s="80"/>
      <c r="H5112" s="80"/>
    </row>
    <row r="5113" spans="1:8" x14ac:dyDescent="0.25">
      <c r="A5113" s="70">
        <v>402330</v>
      </c>
      <c r="B5113" s="70" t="s">
        <v>55</v>
      </c>
      <c r="C5113" s="70" t="s">
        <v>4148</v>
      </c>
      <c r="D5113" s="70" t="s">
        <v>131</v>
      </c>
      <c r="E5113" s="74" t="s">
        <v>22</v>
      </c>
      <c r="F5113" s="77"/>
      <c r="G5113" s="80" t="s">
        <v>4147</v>
      </c>
      <c r="H5113" s="80">
        <v>402300</v>
      </c>
    </row>
    <row r="5114" spans="1:8" x14ac:dyDescent="0.25">
      <c r="A5114" s="70">
        <v>402360</v>
      </c>
      <c r="B5114" s="70" t="s">
        <v>55</v>
      </c>
      <c r="C5114" s="70" t="s">
        <v>4149</v>
      </c>
      <c r="D5114" s="70" t="s">
        <v>131</v>
      </c>
      <c r="E5114" s="74" t="s">
        <v>22</v>
      </c>
      <c r="F5114" s="77"/>
      <c r="G5114" s="80" t="s">
        <v>4147</v>
      </c>
      <c r="H5114" s="80">
        <v>402300</v>
      </c>
    </row>
    <row r="5115" spans="1:8" x14ac:dyDescent="0.25">
      <c r="A5115" s="70">
        <v>402380</v>
      </c>
      <c r="B5115" s="70" t="s">
        <v>19</v>
      </c>
      <c r="C5115" s="70" t="s">
        <v>4150</v>
      </c>
      <c r="D5115" s="70" t="s">
        <v>131</v>
      </c>
      <c r="E5115" s="74"/>
      <c r="F5115" s="77" t="s">
        <v>53</v>
      </c>
      <c r="G5115" s="80" t="s">
        <v>4146</v>
      </c>
      <c r="H5115" s="80">
        <v>402250</v>
      </c>
    </row>
    <row r="5116" spans="1:8" x14ac:dyDescent="0.25">
      <c r="A5116" s="70">
        <v>402400</v>
      </c>
      <c r="B5116" s="70" t="s">
        <v>19</v>
      </c>
      <c r="C5116" s="70" t="s">
        <v>4151</v>
      </c>
      <c r="D5116" s="70" t="s">
        <v>131</v>
      </c>
      <c r="E5116" s="74" t="s">
        <v>22</v>
      </c>
      <c r="F5116" s="77"/>
      <c r="G5116" s="80"/>
      <c r="H5116" s="80"/>
    </row>
    <row r="5117" spans="1:8" x14ac:dyDescent="0.25">
      <c r="A5117" s="70">
        <v>402500</v>
      </c>
      <c r="B5117" s="70" t="s">
        <v>19</v>
      </c>
      <c r="C5117" s="70" t="s">
        <v>4152</v>
      </c>
      <c r="D5117" s="70" t="s">
        <v>131</v>
      </c>
      <c r="E5117" s="74" t="s">
        <v>22</v>
      </c>
      <c r="F5117" s="77"/>
      <c r="G5117" s="80"/>
      <c r="H5117" s="80"/>
    </row>
    <row r="5118" spans="1:8" x14ac:dyDescent="0.25">
      <c r="A5118" s="70">
        <v>402530</v>
      </c>
      <c r="B5118" s="70" t="s">
        <v>19</v>
      </c>
      <c r="C5118" s="70" t="s">
        <v>4153</v>
      </c>
      <c r="D5118" s="70" t="s">
        <v>131</v>
      </c>
      <c r="E5118" s="74" t="s">
        <v>24</v>
      </c>
      <c r="F5118" s="77"/>
      <c r="G5118" s="80" t="s">
        <v>4146</v>
      </c>
      <c r="H5118" s="80">
        <v>402250</v>
      </c>
    </row>
    <row r="5119" spans="1:8" x14ac:dyDescent="0.25">
      <c r="A5119" s="70">
        <v>402550</v>
      </c>
      <c r="B5119" s="70" t="s">
        <v>19</v>
      </c>
      <c r="C5119" s="70" t="s">
        <v>4154</v>
      </c>
      <c r="D5119" s="70" t="s">
        <v>131</v>
      </c>
      <c r="E5119" s="74" t="s">
        <v>22</v>
      </c>
      <c r="F5119" s="77"/>
      <c r="G5119" s="80" t="s">
        <v>4146</v>
      </c>
      <c r="H5119" s="80">
        <v>402250</v>
      </c>
    </row>
    <row r="5120" spans="1:8" x14ac:dyDescent="0.25">
      <c r="A5120" s="70">
        <v>402600</v>
      </c>
      <c r="B5120" s="70" t="s">
        <v>19</v>
      </c>
      <c r="C5120" s="70" t="s">
        <v>4155</v>
      </c>
      <c r="D5120" s="70" t="s">
        <v>131</v>
      </c>
      <c r="E5120" s="74" t="s">
        <v>22</v>
      </c>
      <c r="F5120" s="77"/>
      <c r="G5120" s="80" t="s">
        <v>4146</v>
      </c>
      <c r="H5120" s="80">
        <v>402250</v>
      </c>
    </row>
    <row r="5121" spans="1:8" x14ac:dyDescent="0.25">
      <c r="A5121" s="70">
        <v>402700</v>
      </c>
      <c r="B5121" s="70" t="s">
        <v>19</v>
      </c>
      <c r="C5121" s="70" t="s">
        <v>4156</v>
      </c>
      <c r="D5121" s="70" t="s">
        <v>131</v>
      </c>
      <c r="E5121" s="74" t="s">
        <v>22</v>
      </c>
      <c r="F5121" s="77"/>
      <c r="G5121" s="80"/>
      <c r="H5121" s="80"/>
    </row>
    <row r="5122" spans="1:8" x14ac:dyDescent="0.25">
      <c r="A5122">
        <v>463980</v>
      </c>
      <c r="B5122" t="s">
        <v>4891</v>
      </c>
      <c r="C5122" t="s">
        <v>5871</v>
      </c>
    </row>
    <row r="5123" spans="1:8" x14ac:dyDescent="0.25">
      <c r="A5123" s="70">
        <v>402760</v>
      </c>
      <c r="B5123" s="70" t="s">
        <v>19</v>
      </c>
      <c r="C5123" s="70" t="s">
        <v>4157</v>
      </c>
      <c r="D5123" s="70" t="s">
        <v>76</v>
      </c>
      <c r="E5123" s="74" t="s">
        <v>24</v>
      </c>
      <c r="F5123" s="77"/>
      <c r="G5123" s="80"/>
      <c r="H5123" s="80"/>
    </row>
    <row r="5124" spans="1:8" x14ac:dyDescent="0.25">
      <c r="A5124" s="70">
        <v>402800</v>
      </c>
      <c r="B5124" s="70" t="s">
        <v>19</v>
      </c>
      <c r="C5124" s="70" t="s">
        <v>4158</v>
      </c>
      <c r="D5124" s="70" t="s">
        <v>76</v>
      </c>
      <c r="E5124" s="74" t="s">
        <v>27</v>
      </c>
      <c r="F5124" s="77"/>
      <c r="G5124" s="80"/>
      <c r="H5124" s="80"/>
    </row>
    <row r="5125" spans="1:8" x14ac:dyDescent="0.25">
      <c r="A5125">
        <v>463981</v>
      </c>
      <c r="B5125" t="s">
        <v>4891</v>
      </c>
      <c r="C5125" t="s">
        <v>5872</v>
      </c>
    </row>
    <row r="5126" spans="1:8" x14ac:dyDescent="0.25">
      <c r="A5126" s="70">
        <v>402900</v>
      </c>
      <c r="B5126" s="70" t="s">
        <v>19</v>
      </c>
      <c r="C5126" s="70" t="s">
        <v>4159</v>
      </c>
      <c r="D5126" s="70" t="s">
        <v>4160</v>
      </c>
      <c r="E5126" s="74" t="s">
        <v>22</v>
      </c>
      <c r="F5126" s="77"/>
      <c r="G5126" s="80"/>
      <c r="H5126" s="80"/>
    </row>
    <row r="5127" spans="1:8" x14ac:dyDescent="0.25">
      <c r="A5127" s="70">
        <v>403000</v>
      </c>
      <c r="B5127" s="70" t="s">
        <v>19</v>
      </c>
      <c r="C5127" s="70" t="s">
        <v>4161</v>
      </c>
      <c r="D5127" s="70" t="s">
        <v>4160</v>
      </c>
      <c r="E5127" s="74" t="s">
        <v>22</v>
      </c>
      <c r="F5127" s="77"/>
      <c r="G5127" s="80"/>
      <c r="H5127" s="80"/>
    </row>
    <row r="5128" spans="1:8" x14ac:dyDescent="0.25">
      <c r="A5128" s="70">
        <v>403100</v>
      </c>
      <c r="B5128" s="70" t="s">
        <v>19</v>
      </c>
      <c r="C5128" s="70" t="s">
        <v>4162</v>
      </c>
      <c r="D5128" s="70" t="s">
        <v>4160</v>
      </c>
      <c r="E5128" s="74" t="s">
        <v>22</v>
      </c>
      <c r="F5128" s="77"/>
      <c r="G5128" s="80"/>
      <c r="H5128" s="80"/>
    </row>
    <row r="5129" spans="1:8" x14ac:dyDescent="0.25">
      <c r="A5129" s="70">
        <v>403190</v>
      </c>
      <c r="B5129" s="70" t="s">
        <v>55</v>
      </c>
      <c r="C5129" s="70" t="s">
        <v>4163</v>
      </c>
      <c r="D5129" s="70" t="s">
        <v>4160</v>
      </c>
      <c r="E5129" s="74" t="s">
        <v>22</v>
      </c>
      <c r="F5129" s="77"/>
      <c r="G5129" s="80" t="s">
        <v>4162</v>
      </c>
      <c r="H5129" s="80">
        <v>403100</v>
      </c>
    </row>
    <row r="5130" spans="1:8" x14ac:dyDescent="0.25">
      <c r="A5130" s="70">
        <v>403300</v>
      </c>
      <c r="B5130" s="70" t="s">
        <v>55</v>
      </c>
      <c r="C5130" s="70" t="s">
        <v>4164</v>
      </c>
      <c r="D5130" s="70" t="s">
        <v>4160</v>
      </c>
      <c r="E5130" s="74" t="s">
        <v>22</v>
      </c>
      <c r="F5130" s="77"/>
      <c r="G5130" s="80" t="s">
        <v>4162</v>
      </c>
      <c r="H5130" s="80">
        <v>403100</v>
      </c>
    </row>
    <row r="5131" spans="1:8" x14ac:dyDescent="0.25">
      <c r="A5131" s="70">
        <v>403400</v>
      </c>
      <c r="B5131" s="70" t="s">
        <v>55</v>
      </c>
      <c r="C5131" s="70" t="s">
        <v>4165</v>
      </c>
      <c r="D5131" s="70" t="s">
        <v>4160</v>
      </c>
      <c r="E5131" s="74" t="s">
        <v>22</v>
      </c>
      <c r="F5131" s="77"/>
      <c r="G5131" s="80" t="s">
        <v>4162</v>
      </c>
      <c r="H5131" s="80">
        <v>403100</v>
      </c>
    </row>
    <row r="5132" spans="1:8" x14ac:dyDescent="0.25">
      <c r="A5132" s="70">
        <v>403500</v>
      </c>
      <c r="B5132" s="70" t="s">
        <v>55</v>
      </c>
      <c r="C5132" s="70" t="s">
        <v>4166</v>
      </c>
      <c r="D5132" s="70" t="s">
        <v>4160</v>
      </c>
      <c r="E5132" s="74" t="s">
        <v>22</v>
      </c>
      <c r="F5132" s="77"/>
      <c r="G5132" s="80" t="s">
        <v>4162</v>
      </c>
      <c r="H5132" s="80">
        <v>403100</v>
      </c>
    </row>
    <row r="5133" spans="1:8" x14ac:dyDescent="0.25">
      <c r="A5133" s="70">
        <v>403800</v>
      </c>
      <c r="B5133" s="70" t="s">
        <v>19</v>
      </c>
      <c r="C5133" s="70" t="s">
        <v>4167</v>
      </c>
      <c r="D5133" s="70" t="s">
        <v>4160</v>
      </c>
      <c r="E5133" s="74" t="s">
        <v>22</v>
      </c>
      <c r="F5133" s="77"/>
      <c r="G5133" s="80"/>
      <c r="H5133" s="80"/>
    </row>
    <row r="5134" spans="1:8" x14ac:dyDescent="0.25">
      <c r="A5134">
        <v>463982</v>
      </c>
      <c r="B5134" t="s">
        <v>4891</v>
      </c>
      <c r="C5134" t="s">
        <v>5873</v>
      </c>
    </row>
    <row r="5135" spans="1:8" x14ac:dyDescent="0.25">
      <c r="A5135" s="70">
        <v>404200</v>
      </c>
      <c r="B5135" s="70" t="s">
        <v>19</v>
      </c>
      <c r="C5135" s="70" t="s">
        <v>4168</v>
      </c>
      <c r="D5135" s="70" t="s">
        <v>29</v>
      </c>
      <c r="E5135" s="74" t="s">
        <v>27</v>
      </c>
      <c r="F5135" s="77"/>
      <c r="G5135" s="80"/>
      <c r="H5135" s="80"/>
    </row>
    <row r="5136" spans="1:8" x14ac:dyDescent="0.25">
      <c r="A5136">
        <v>463983</v>
      </c>
      <c r="B5136" t="s">
        <v>4891</v>
      </c>
      <c r="C5136" t="s">
        <v>5874</v>
      </c>
    </row>
    <row r="5137" spans="1:8" x14ac:dyDescent="0.25">
      <c r="A5137" s="70">
        <v>404300</v>
      </c>
      <c r="B5137" s="70" t="s">
        <v>19</v>
      </c>
      <c r="C5137" s="70" t="s">
        <v>4169</v>
      </c>
      <c r="D5137" s="70" t="s">
        <v>137</v>
      </c>
      <c r="E5137" s="74" t="s">
        <v>107</v>
      </c>
      <c r="F5137" s="77"/>
      <c r="G5137" s="80"/>
      <c r="H5137" s="80"/>
    </row>
    <row r="5138" spans="1:8" x14ac:dyDescent="0.25">
      <c r="A5138" s="70">
        <v>404400</v>
      </c>
      <c r="B5138" s="70" t="s">
        <v>19</v>
      </c>
      <c r="C5138" s="70" t="s">
        <v>4170</v>
      </c>
      <c r="D5138" s="70" t="s">
        <v>137</v>
      </c>
      <c r="E5138" s="74"/>
      <c r="F5138" s="77" t="s">
        <v>53</v>
      </c>
      <c r="G5138" s="80"/>
      <c r="H5138" s="80"/>
    </row>
    <row r="5139" spans="1:8" x14ac:dyDescent="0.25">
      <c r="A5139">
        <v>463984</v>
      </c>
      <c r="B5139" t="s">
        <v>4891</v>
      </c>
      <c r="C5139" t="s">
        <v>5875</v>
      </c>
    </row>
    <row r="5140" spans="1:8" x14ac:dyDescent="0.25">
      <c r="A5140" s="70">
        <v>404450</v>
      </c>
      <c r="B5140" s="70" t="s">
        <v>19</v>
      </c>
      <c r="C5140" s="70" t="s">
        <v>4171</v>
      </c>
      <c r="D5140" s="70" t="s">
        <v>137</v>
      </c>
      <c r="E5140" s="74" t="s">
        <v>27</v>
      </c>
      <c r="F5140" s="77"/>
      <c r="G5140" s="80"/>
      <c r="H5140" s="80"/>
    </row>
    <row r="5141" spans="1:8" x14ac:dyDescent="0.25">
      <c r="A5141" s="70">
        <v>404600</v>
      </c>
      <c r="B5141" s="70" t="s">
        <v>19</v>
      </c>
      <c r="C5141" s="70" t="s">
        <v>4172</v>
      </c>
      <c r="D5141" s="70" t="s">
        <v>137</v>
      </c>
      <c r="E5141" s="74"/>
      <c r="F5141" s="77" t="s">
        <v>53</v>
      </c>
      <c r="G5141" s="80"/>
      <c r="H5141" s="80"/>
    </row>
    <row r="5142" spans="1:8" x14ac:dyDescent="0.25">
      <c r="A5142" s="70">
        <v>404700</v>
      </c>
      <c r="B5142" s="70" t="s">
        <v>19</v>
      </c>
      <c r="C5142" s="70" t="s">
        <v>4173</v>
      </c>
      <c r="D5142" s="70" t="s">
        <v>137</v>
      </c>
      <c r="E5142" s="74" t="s">
        <v>107</v>
      </c>
      <c r="F5142" s="77"/>
      <c r="G5142" s="80"/>
      <c r="H5142" s="80"/>
    </row>
    <row r="5143" spans="1:8" x14ac:dyDescent="0.25">
      <c r="A5143" s="70">
        <v>404800</v>
      </c>
      <c r="B5143" s="70" t="s">
        <v>19</v>
      </c>
      <c r="C5143" s="70" t="s">
        <v>4174</v>
      </c>
      <c r="D5143" s="70" t="s">
        <v>137</v>
      </c>
      <c r="E5143" s="74" t="s">
        <v>22</v>
      </c>
      <c r="F5143" s="77"/>
      <c r="G5143" s="80"/>
      <c r="H5143" s="80"/>
    </row>
    <row r="5144" spans="1:8" x14ac:dyDescent="0.25">
      <c r="A5144">
        <v>463985</v>
      </c>
      <c r="B5144" t="s">
        <v>4891</v>
      </c>
      <c r="C5144" t="s">
        <v>5876</v>
      </c>
    </row>
    <row r="5145" spans="1:8" x14ac:dyDescent="0.25">
      <c r="A5145" s="70">
        <v>404900</v>
      </c>
      <c r="B5145" s="70" t="s">
        <v>19</v>
      </c>
      <c r="C5145" s="70" t="s">
        <v>4175</v>
      </c>
      <c r="D5145" s="70" t="s">
        <v>343</v>
      </c>
      <c r="E5145" s="74" t="s">
        <v>24</v>
      </c>
      <c r="F5145" s="77"/>
      <c r="G5145" s="80"/>
      <c r="H5145" s="80"/>
    </row>
    <row r="5146" spans="1:8" x14ac:dyDescent="0.25">
      <c r="A5146">
        <v>463986</v>
      </c>
      <c r="B5146" t="s">
        <v>4891</v>
      </c>
      <c r="C5146" t="s">
        <v>5877</v>
      </c>
    </row>
    <row r="5147" spans="1:8" x14ac:dyDescent="0.25">
      <c r="A5147" s="70">
        <v>404985</v>
      </c>
      <c r="B5147" s="70" t="s">
        <v>604</v>
      </c>
      <c r="C5147" s="70" t="s">
        <v>4181</v>
      </c>
      <c r="D5147" s="70" t="s">
        <v>131</v>
      </c>
      <c r="E5147" s="74" t="s">
        <v>27</v>
      </c>
      <c r="F5147" s="77"/>
      <c r="G5147" s="80"/>
      <c r="H5147" s="80"/>
    </row>
    <row r="5148" spans="1:8" x14ac:dyDescent="0.25">
      <c r="A5148" s="70">
        <v>404990</v>
      </c>
      <c r="B5148" s="70" t="s">
        <v>604</v>
      </c>
      <c r="C5148" s="70" t="s">
        <v>4182</v>
      </c>
      <c r="D5148" s="70" t="s">
        <v>131</v>
      </c>
      <c r="E5148" s="74" t="s">
        <v>27</v>
      </c>
      <c r="F5148" s="77"/>
      <c r="G5148" s="80" t="s">
        <v>4180</v>
      </c>
      <c r="H5148" s="80">
        <v>404970</v>
      </c>
    </row>
    <row r="5149" spans="1:8" x14ac:dyDescent="0.25">
      <c r="A5149" s="70">
        <v>404995</v>
      </c>
      <c r="B5149" s="70" t="s">
        <v>604</v>
      </c>
      <c r="C5149" s="70" t="s">
        <v>4183</v>
      </c>
      <c r="D5149" s="70" t="s">
        <v>131</v>
      </c>
      <c r="E5149" s="74" t="s">
        <v>27</v>
      </c>
      <c r="F5149" s="77"/>
      <c r="G5149" s="80" t="s">
        <v>4180</v>
      </c>
      <c r="H5149" s="80">
        <v>404970</v>
      </c>
    </row>
    <row r="5150" spans="1:8" x14ac:dyDescent="0.25">
      <c r="A5150" s="70">
        <v>404930</v>
      </c>
      <c r="B5150" s="70" t="s">
        <v>19</v>
      </c>
      <c r="C5150" s="70" t="s">
        <v>4176</v>
      </c>
      <c r="D5150" s="70" t="s">
        <v>131</v>
      </c>
      <c r="E5150" s="74" t="s">
        <v>24</v>
      </c>
      <c r="F5150" s="77"/>
      <c r="G5150" s="80"/>
      <c r="H5150" s="80"/>
    </row>
    <row r="5151" spans="1:8" x14ac:dyDescent="0.25">
      <c r="A5151" s="70">
        <v>404950</v>
      </c>
      <c r="B5151" s="70" t="s">
        <v>19</v>
      </c>
      <c r="C5151" s="70" t="s">
        <v>4177</v>
      </c>
      <c r="D5151" s="70" t="s">
        <v>131</v>
      </c>
      <c r="E5151" s="74" t="s">
        <v>27</v>
      </c>
      <c r="F5151" s="77"/>
      <c r="G5151" s="80"/>
      <c r="H5151" s="80"/>
    </row>
    <row r="5152" spans="1:8" x14ac:dyDescent="0.25">
      <c r="A5152" s="70">
        <v>404960</v>
      </c>
      <c r="B5152" s="70" t="s">
        <v>19</v>
      </c>
      <c r="C5152" s="70" t="s">
        <v>4178</v>
      </c>
      <c r="D5152" s="70" t="s">
        <v>131</v>
      </c>
      <c r="E5152" s="74" t="s">
        <v>27</v>
      </c>
      <c r="F5152" s="77"/>
      <c r="G5152" s="80"/>
      <c r="H5152" s="80"/>
    </row>
    <row r="5153" spans="1:8" x14ac:dyDescent="0.25">
      <c r="A5153" s="70">
        <v>404970</v>
      </c>
      <c r="B5153" s="70" t="s">
        <v>63</v>
      </c>
      <c r="C5153" s="70" t="s">
        <v>4180</v>
      </c>
      <c r="D5153" s="70" t="s">
        <v>131</v>
      </c>
      <c r="E5153" s="74" t="s">
        <v>27</v>
      </c>
      <c r="F5153" s="77"/>
      <c r="G5153" s="80"/>
      <c r="H5153" s="80"/>
    </row>
    <row r="5154" spans="1:8" x14ac:dyDescent="0.25">
      <c r="A5154" s="70">
        <v>404965</v>
      </c>
      <c r="B5154" s="70" t="s">
        <v>19</v>
      </c>
      <c r="C5154" s="70" t="s">
        <v>4179</v>
      </c>
      <c r="D5154" s="70" t="s">
        <v>131</v>
      </c>
      <c r="E5154" s="74" t="s">
        <v>24</v>
      </c>
      <c r="F5154" s="77"/>
      <c r="G5154" s="80" t="s">
        <v>4180</v>
      </c>
      <c r="H5154" s="80">
        <v>404970</v>
      </c>
    </row>
    <row r="5155" spans="1:8" x14ac:dyDescent="0.25">
      <c r="A5155">
        <v>463987</v>
      </c>
      <c r="B5155" t="s">
        <v>4891</v>
      </c>
      <c r="C5155" t="s">
        <v>5878</v>
      </c>
    </row>
    <row r="5156" spans="1:8" x14ac:dyDescent="0.25">
      <c r="A5156" s="70">
        <v>405000</v>
      </c>
      <c r="B5156" s="70" t="s">
        <v>19</v>
      </c>
      <c r="C5156" s="70" t="s">
        <v>4184</v>
      </c>
      <c r="D5156" s="70" t="s">
        <v>44</v>
      </c>
      <c r="E5156" s="74" t="s">
        <v>22</v>
      </c>
      <c r="F5156" s="77"/>
      <c r="G5156" s="80"/>
      <c r="H5156" s="80"/>
    </row>
    <row r="5157" spans="1:8" x14ac:dyDescent="0.25">
      <c r="A5157" s="70">
        <v>405100</v>
      </c>
      <c r="B5157" s="70" t="s">
        <v>19</v>
      </c>
      <c r="C5157" s="70" t="s">
        <v>4185</v>
      </c>
      <c r="D5157" s="70" t="s">
        <v>44</v>
      </c>
      <c r="E5157" s="74" t="s">
        <v>22</v>
      </c>
      <c r="F5157" s="77"/>
      <c r="G5157" s="80"/>
      <c r="H5157" s="80"/>
    </row>
    <row r="5158" spans="1:8" x14ac:dyDescent="0.25">
      <c r="A5158">
        <v>463988</v>
      </c>
      <c r="B5158" t="s">
        <v>4891</v>
      </c>
      <c r="C5158" t="s">
        <v>5879</v>
      </c>
    </row>
    <row r="5159" spans="1:8" x14ac:dyDescent="0.25">
      <c r="A5159" s="70">
        <v>405200</v>
      </c>
      <c r="B5159" s="70" t="s">
        <v>19</v>
      </c>
      <c r="C5159" s="70" t="s">
        <v>4186</v>
      </c>
      <c r="D5159" s="70" t="s">
        <v>556</v>
      </c>
      <c r="E5159" s="74" t="s">
        <v>22</v>
      </c>
      <c r="F5159" s="77"/>
      <c r="G5159" s="80"/>
      <c r="H5159" s="80"/>
    </row>
    <row r="5160" spans="1:8" x14ac:dyDescent="0.25">
      <c r="A5160">
        <v>463989</v>
      </c>
      <c r="B5160" t="s">
        <v>4891</v>
      </c>
      <c r="C5160" t="s">
        <v>5880</v>
      </c>
    </row>
    <row r="5161" spans="1:8" x14ac:dyDescent="0.25">
      <c r="A5161" s="70">
        <v>405230</v>
      </c>
      <c r="B5161" s="70" t="s">
        <v>19</v>
      </c>
      <c r="C5161" s="70" t="s">
        <v>4187</v>
      </c>
      <c r="D5161" s="70" t="s">
        <v>76</v>
      </c>
      <c r="E5161" s="74" t="s">
        <v>27</v>
      </c>
      <c r="F5161" s="77"/>
      <c r="G5161" s="80"/>
      <c r="H5161" s="80"/>
    </row>
    <row r="5162" spans="1:8" x14ac:dyDescent="0.25">
      <c r="A5162" s="70">
        <v>405250</v>
      </c>
      <c r="B5162" s="70" t="s">
        <v>19</v>
      </c>
      <c r="C5162" s="70" t="s">
        <v>4188</v>
      </c>
      <c r="D5162" s="70" t="s">
        <v>76</v>
      </c>
      <c r="E5162" s="74" t="s">
        <v>27</v>
      </c>
      <c r="F5162" s="77"/>
      <c r="G5162" s="80"/>
      <c r="H5162" s="80"/>
    </row>
    <row r="5163" spans="1:8" x14ac:dyDescent="0.25">
      <c r="A5163" s="70">
        <v>405280</v>
      </c>
      <c r="B5163" s="70" t="s">
        <v>19</v>
      </c>
      <c r="C5163" s="70" t="s">
        <v>4189</v>
      </c>
      <c r="D5163" s="70" t="s">
        <v>76</v>
      </c>
      <c r="E5163" s="74" t="s">
        <v>27</v>
      </c>
      <c r="F5163" s="77"/>
      <c r="G5163" s="80"/>
      <c r="H5163" s="80"/>
    </row>
    <row r="5164" spans="1:8" x14ac:dyDescent="0.25">
      <c r="A5164">
        <v>463990</v>
      </c>
      <c r="B5164" t="s">
        <v>4891</v>
      </c>
      <c r="C5164" t="s">
        <v>5881</v>
      </c>
    </row>
    <row r="5165" spans="1:8" x14ac:dyDescent="0.25">
      <c r="A5165" s="70">
        <v>406850</v>
      </c>
      <c r="B5165" s="70" t="s">
        <v>604</v>
      </c>
      <c r="C5165" s="70" t="s">
        <v>4205</v>
      </c>
      <c r="D5165" s="70" t="s">
        <v>78</v>
      </c>
      <c r="E5165" s="74" t="s">
        <v>22</v>
      </c>
      <c r="F5165" s="77"/>
      <c r="G5165" s="80"/>
      <c r="H5165" s="80"/>
    </row>
    <row r="5166" spans="1:8" x14ac:dyDescent="0.25">
      <c r="A5166" s="70">
        <v>405300</v>
      </c>
      <c r="B5166" s="70" t="s">
        <v>19</v>
      </c>
      <c r="C5166" s="70" t="s">
        <v>4190</v>
      </c>
      <c r="D5166" s="70" t="s">
        <v>78</v>
      </c>
      <c r="E5166" s="74" t="s">
        <v>22</v>
      </c>
      <c r="F5166" s="77"/>
      <c r="G5166" s="80"/>
      <c r="H5166" s="80"/>
    </row>
    <row r="5167" spans="1:8" x14ac:dyDescent="0.25">
      <c r="A5167" s="71">
        <v>405350</v>
      </c>
      <c r="B5167" s="71" t="s">
        <v>66</v>
      </c>
      <c r="C5167" s="71" t="s">
        <v>4191</v>
      </c>
      <c r="D5167" s="71" t="s">
        <v>78</v>
      </c>
      <c r="E5167" s="75" t="s">
        <v>22</v>
      </c>
      <c r="F5167" s="79"/>
      <c r="G5167" s="81" t="s">
        <v>4190</v>
      </c>
      <c r="H5167" s="81">
        <v>405300</v>
      </c>
    </row>
    <row r="5168" spans="1:8" x14ac:dyDescent="0.25">
      <c r="A5168" s="70">
        <v>405400</v>
      </c>
      <c r="B5168" s="70" t="s">
        <v>19</v>
      </c>
      <c r="C5168" s="70" t="s">
        <v>4192</v>
      </c>
      <c r="D5168" s="70" t="s">
        <v>78</v>
      </c>
      <c r="E5168" s="74" t="s">
        <v>22</v>
      </c>
      <c r="F5168" s="77"/>
      <c r="G5168" s="80"/>
      <c r="H5168" s="80"/>
    </row>
    <row r="5169" spans="1:8" x14ac:dyDescent="0.25">
      <c r="A5169" s="70">
        <v>405500</v>
      </c>
      <c r="B5169" s="70" t="s">
        <v>19</v>
      </c>
      <c r="C5169" s="70" t="s">
        <v>4193</v>
      </c>
      <c r="D5169" s="70" t="s">
        <v>78</v>
      </c>
      <c r="E5169" s="74" t="s">
        <v>107</v>
      </c>
      <c r="F5169" s="77"/>
      <c r="G5169" s="80"/>
      <c r="H5169" s="80"/>
    </row>
    <row r="5170" spans="1:8" x14ac:dyDescent="0.25">
      <c r="A5170" s="70">
        <v>405600</v>
      </c>
      <c r="B5170" s="70" t="s">
        <v>19</v>
      </c>
      <c r="C5170" s="70" t="s">
        <v>4194</v>
      </c>
      <c r="D5170" s="70" t="s">
        <v>78</v>
      </c>
      <c r="E5170" s="74" t="s">
        <v>107</v>
      </c>
      <c r="F5170" s="77"/>
      <c r="G5170" s="80"/>
      <c r="H5170" s="80"/>
    </row>
    <row r="5171" spans="1:8" x14ac:dyDescent="0.25">
      <c r="A5171" s="70">
        <v>405700</v>
      </c>
      <c r="B5171" s="70" t="s">
        <v>19</v>
      </c>
      <c r="C5171" s="70" t="s">
        <v>4195</v>
      </c>
      <c r="D5171" s="70" t="s">
        <v>78</v>
      </c>
      <c r="E5171" s="74" t="s">
        <v>27</v>
      </c>
      <c r="F5171" s="77"/>
      <c r="G5171" s="80"/>
      <c r="H5171" s="80"/>
    </row>
    <row r="5172" spans="1:8" x14ac:dyDescent="0.25">
      <c r="A5172" s="70">
        <v>405800</v>
      </c>
      <c r="B5172" s="70" t="s">
        <v>19</v>
      </c>
      <c r="C5172" s="70" t="s">
        <v>4196</v>
      </c>
      <c r="D5172" s="70" t="s">
        <v>78</v>
      </c>
      <c r="E5172" s="74" t="s">
        <v>107</v>
      </c>
      <c r="F5172" s="77"/>
      <c r="G5172" s="80"/>
      <c r="H5172" s="80"/>
    </row>
    <row r="5173" spans="1:8" x14ac:dyDescent="0.25">
      <c r="A5173" s="70">
        <v>406000</v>
      </c>
      <c r="B5173" s="70" t="s">
        <v>19</v>
      </c>
      <c r="C5173" s="70" t="s">
        <v>4197</v>
      </c>
      <c r="D5173" s="70" t="s">
        <v>78</v>
      </c>
      <c r="E5173" s="74" t="s">
        <v>22</v>
      </c>
      <c r="F5173" s="77"/>
      <c r="G5173" s="80"/>
      <c r="H5173" s="80"/>
    </row>
    <row r="5174" spans="1:8" x14ac:dyDescent="0.25">
      <c r="A5174" s="71">
        <v>406100</v>
      </c>
      <c r="B5174" s="71" t="s">
        <v>66</v>
      </c>
      <c r="C5174" s="71" t="s">
        <v>4198</v>
      </c>
      <c r="D5174" s="71" t="s">
        <v>78</v>
      </c>
      <c r="E5174" s="75" t="s">
        <v>22</v>
      </c>
      <c r="F5174" s="79"/>
      <c r="G5174" s="81" t="s">
        <v>4197</v>
      </c>
      <c r="H5174" s="81">
        <v>406000</v>
      </c>
    </row>
    <row r="5175" spans="1:8" x14ac:dyDescent="0.25">
      <c r="A5175" s="70">
        <v>406400</v>
      </c>
      <c r="B5175" s="70" t="s">
        <v>19</v>
      </c>
      <c r="C5175" s="70" t="s">
        <v>4199</v>
      </c>
      <c r="D5175" s="70" t="s">
        <v>78</v>
      </c>
      <c r="E5175" s="74" t="s">
        <v>22</v>
      </c>
      <c r="F5175" s="77"/>
      <c r="G5175" s="80"/>
      <c r="H5175" s="80"/>
    </row>
    <row r="5176" spans="1:8" x14ac:dyDescent="0.25">
      <c r="A5176" s="70">
        <v>406500</v>
      </c>
      <c r="B5176" s="70" t="s">
        <v>19</v>
      </c>
      <c r="C5176" s="70" t="s">
        <v>4200</v>
      </c>
      <c r="D5176" s="70" t="s">
        <v>78</v>
      </c>
      <c r="E5176" s="74" t="s">
        <v>22</v>
      </c>
      <c r="F5176" s="77"/>
      <c r="G5176" s="80"/>
      <c r="H5176" s="80"/>
    </row>
    <row r="5177" spans="1:8" x14ac:dyDescent="0.25">
      <c r="A5177" s="70">
        <v>406595</v>
      </c>
      <c r="B5177" s="70" t="s">
        <v>19</v>
      </c>
      <c r="C5177" s="70" t="s">
        <v>4201</v>
      </c>
      <c r="D5177" s="70" t="s">
        <v>78</v>
      </c>
      <c r="E5177" s="74" t="s">
        <v>22</v>
      </c>
      <c r="F5177" s="77"/>
      <c r="G5177" s="80"/>
      <c r="H5177" s="80"/>
    </row>
    <row r="5178" spans="1:8" x14ac:dyDescent="0.25">
      <c r="A5178" s="70">
        <v>406600</v>
      </c>
      <c r="B5178" s="70" t="s">
        <v>55</v>
      </c>
      <c r="C5178" s="70" t="s">
        <v>4202</v>
      </c>
      <c r="D5178" s="70" t="s">
        <v>78</v>
      </c>
      <c r="E5178" s="74" t="s">
        <v>22</v>
      </c>
      <c r="F5178" s="77"/>
      <c r="G5178" s="80" t="s">
        <v>4201</v>
      </c>
      <c r="H5178" s="80">
        <v>406595</v>
      </c>
    </row>
    <row r="5179" spans="1:8" x14ac:dyDescent="0.25">
      <c r="A5179" s="70">
        <v>406700</v>
      </c>
      <c r="B5179" s="70" t="s">
        <v>55</v>
      </c>
      <c r="C5179" s="70" t="s">
        <v>4203</v>
      </c>
      <c r="D5179" s="70" t="s">
        <v>78</v>
      </c>
      <c r="E5179" s="74" t="s">
        <v>22</v>
      </c>
      <c r="F5179" s="77"/>
      <c r="G5179" s="80" t="s">
        <v>4201</v>
      </c>
      <c r="H5179" s="80">
        <v>406595</v>
      </c>
    </row>
    <row r="5180" spans="1:8" x14ac:dyDescent="0.25">
      <c r="A5180" s="70">
        <v>406800</v>
      </c>
      <c r="B5180" s="70" t="s">
        <v>19</v>
      </c>
      <c r="C5180" s="70" t="s">
        <v>4204</v>
      </c>
      <c r="D5180" s="70" t="s">
        <v>78</v>
      </c>
      <c r="E5180" s="74" t="s">
        <v>22</v>
      </c>
      <c r="F5180" s="77"/>
      <c r="G5180" s="80"/>
      <c r="H5180" s="80"/>
    </row>
    <row r="5181" spans="1:8" x14ac:dyDescent="0.25">
      <c r="A5181">
        <v>463991</v>
      </c>
      <c r="B5181" t="s">
        <v>4891</v>
      </c>
      <c r="C5181" t="s">
        <v>5882</v>
      </c>
    </row>
    <row r="5182" spans="1:8" x14ac:dyDescent="0.25">
      <c r="A5182">
        <v>463992</v>
      </c>
      <c r="B5182" t="s">
        <v>4891</v>
      </c>
      <c r="C5182" t="s">
        <v>5883</v>
      </c>
    </row>
    <row r="5183" spans="1:8" x14ac:dyDescent="0.25">
      <c r="A5183" s="70">
        <v>407000</v>
      </c>
      <c r="B5183" s="70" t="s">
        <v>19</v>
      </c>
      <c r="C5183" s="70" t="s">
        <v>4206</v>
      </c>
      <c r="D5183" s="70" t="s">
        <v>4207</v>
      </c>
      <c r="E5183" s="74" t="s">
        <v>22</v>
      </c>
      <c r="F5183" s="77"/>
      <c r="G5183" s="80"/>
      <c r="H5183" s="80"/>
    </row>
    <row r="5184" spans="1:8" x14ac:dyDescent="0.25">
      <c r="A5184" s="54">
        <v>464360</v>
      </c>
      <c r="B5184" s="54" t="s">
        <v>4891</v>
      </c>
      <c r="C5184" s="54" t="s">
        <v>4207</v>
      </c>
    </row>
    <row r="5185" spans="1:8" x14ac:dyDescent="0.25">
      <c r="A5185">
        <v>463993</v>
      </c>
      <c r="B5185" t="s">
        <v>4891</v>
      </c>
      <c r="C5185" t="s">
        <v>5884</v>
      </c>
    </row>
    <row r="5186" spans="1:8" x14ac:dyDescent="0.25">
      <c r="A5186" s="70">
        <v>407100</v>
      </c>
      <c r="B5186" s="70" t="s">
        <v>19</v>
      </c>
      <c r="C5186" s="70" t="s">
        <v>4208</v>
      </c>
      <c r="D5186" s="70" t="s">
        <v>137</v>
      </c>
      <c r="E5186" s="74" t="s">
        <v>22</v>
      </c>
      <c r="F5186" s="77"/>
      <c r="G5186" s="80"/>
      <c r="H5186" s="80"/>
    </row>
    <row r="5187" spans="1:8" x14ac:dyDescent="0.25">
      <c r="A5187" s="70">
        <v>407500</v>
      </c>
      <c r="B5187" s="70" t="s">
        <v>19</v>
      </c>
      <c r="C5187" s="70" t="s">
        <v>4209</v>
      </c>
      <c r="D5187" s="70" t="s">
        <v>137</v>
      </c>
      <c r="E5187" s="74" t="s">
        <v>22</v>
      </c>
      <c r="F5187" s="77"/>
      <c r="G5187" s="80"/>
      <c r="H5187" s="80"/>
    </row>
    <row r="5188" spans="1:8" x14ac:dyDescent="0.25">
      <c r="A5188" s="70">
        <v>407600</v>
      </c>
      <c r="B5188" s="70" t="s">
        <v>19</v>
      </c>
      <c r="C5188" s="70" t="s">
        <v>4210</v>
      </c>
      <c r="D5188" s="70" t="s">
        <v>137</v>
      </c>
      <c r="E5188" s="74" t="s">
        <v>22</v>
      </c>
      <c r="F5188" s="77"/>
      <c r="G5188" s="80"/>
      <c r="H5188" s="80"/>
    </row>
    <row r="5189" spans="1:8" x14ac:dyDescent="0.25">
      <c r="A5189" s="70">
        <v>407700</v>
      </c>
      <c r="B5189" s="70" t="s">
        <v>19</v>
      </c>
      <c r="C5189" s="70" t="s">
        <v>4211</v>
      </c>
      <c r="D5189" s="70" t="s">
        <v>137</v>
      </c>
      <c r="E5189" s="74" t="s">
        <v>22</v>
      </c>
      <c r="F5189" s="77"/>
      <c r="G5189" s="80"/>
      <c r="H5189" s="80"/>
    </row>
    <row r="5190" spans="1:8" x14ac:dyDescent="0.25">
      <c r="A5190" s="70">
        <v>407800</v>
      </c>
      <c r="B5190" s="70" t="s">
        <v>19</v>
      </c>
      <c r="C5190" s="70" t="s">
        <v>4212</v>
      </c>
      <c r="D5190" s="70" t="s">
        <v>137</v>
      </c>
      <c r="E5190" s="74" t="s">
        <v>22</v>
      </c>
      <c r="F5190" s="77"/>
      <c r="G5190" s="80" t="s">
        <v>4213</v>
      </c>
      <c r="H5190" s="80">
        <v>407805</v>
      </c>
    </row>
    <row r="5191" spans="1:8" x14ac:dyDescent="0.25">
      <c r="A5191" s="70">
        <v>407805</v>
      </c>
      <c r="B5191" s="70" t="s">
        <v>63</v>
      </c>
      <c r="C5191" s="70" t="s">
        <v>4213</v>
      </c>
      <c r="D5191" s="70" t="s">
        <v>137</v>
      </c>
      <c r="E5191" s="74" t="s">
        <v>529</v>
      </c>
      <c r="F5191" s="77"/>
      <c r="G5191" s="80"/>
      <c r="H5191" s="80"/>
    </row>
    <row r="5192" spans="1:8" x14ac:dyDescent="0.25">
      <c r="A5192" s="70">
        <v>408000</v>
      </c>
      <c r="B5192" s="70" t="s">
        <v>19</v>
      </c>
      <c r="C5192" s="70" t="s">
        <v>4214</v>
      </c>
      <c r="D5192" s="70" t="s">
        <v>137</v>
      </c>
      <c r="E5192" s="74" t="s">
        <v>22</v>
      </c>
      <c r="F5192" s="77"/>
      <c r="G5192" s="80" t="s">
        <v>4213</v>
      </c>
      <c r="H5192" s="80">
        <v>407805</v>
      </c>
    </row>
    <row r="5193" spans="1:8" x14ac:dyDescent="0.25">
      <c r="A5193" s="70">
        <v>408095</v>
      </c>
      <c r="B5193" s="70" t="s">
        <v>19</v>
      </c>
      <c r="C5193" s="70" t="s">
        <v>4215</v>
      </c>
      <c r="D5193" s="70" t="s">
        <v>137</v>
      </c>
      <c r="E5193" s="74" t="s">
        <v>22</v>
      </c>
      <c r="F5193" s="77"/>
      <c r="G5193" s="80"/>
      <c r="H5193" s="80"/>
    </row>
    <row r="5194" spans="1:8" x14ac:dyDescent="0.25">
      <c r="A5194" s="70">
        <v>408100</v>
      </c>
      <c r="B5194" s="70" t="s">
        <v>55</v>
      </c>
      <c r="C5194" s="70" t="s">
        <v>4216</v>
      </c>
      <c r="D5194" s="70" t="s">
        <v>137</v>
      </c>
      <c r="E5194" s="74" t="s">
        <v>22</v>
      </c>
      <c r="F5194" s="77"/>
      <c r="G5194" s="80" t="s">
        <v>4215</v>
      </c>
      <c r="H5194" s="80">
        <v>408095</v>
      </c>
    </row>
    <row r="5195" spans="1:8" x14ac:dyDescent="0.25">
      <c r="A5195" s="70">
        <v>408250</v>
      </c>
      <c r="B5195" s="70" t="s">
        <v>55</v>
      </c>
      <c r="C5195" s="70" t="s">
        <v>4217</v>
      </c>
      <c r="D5195" s="70" t="s">
        <v>137</v>
      </c>
      <c r="E5195" s="74" t="s">
        <v>22</v>
      </c>
      <c r="F5195" s="77"/>
      <c r="G5195" s="80" t="s">
        <v>4215</v>
      </c>
      <c r="H5195" s="80">
        <v>408095</v>
      </c>
    </row>
    <row r="5196" spans="1:8" x14ac:dyDescent="0.25">
      <c r="A5196" s="70">
        <v>408300</v>
      </c>
      <c r="B5196" s="70" t="s">
        <v>19</v>
      </c>
      <c r="C5196" s="70" t="s">
        <v>4218</v>
      </c>
      <c r="D5196" s="70" t="s">
        <v>137</v>
      </c>
      <c r="E5196" s="74" t="s">
        <v>107</v>
      </c>
      <c r="F5196" s="77"/>
      <c r="G5196" s="80" t="s">
        <v>4213</v>
      </c>
      <c r="H5196" s="80">
        <v>407805</v>
      </c>
    </row>
    <row r="5197" spans="1:8" x14ac:dyDescent="0.25">
      <c r="A5197" s="70">
        <v>408400</v>
      </c>
      <c r="B5197" s="70" t="s">
        <v>19</v>
      </c>
      <c r="C5197" s="70" t="s">
        <v>4219</v>
      </c>
      <c r="D5197" s="70" t="s">
        <v>137</v>
      </c>
      <c r="E5197" s="74" t="s">
        <v>22</v>
      </c>
      <c r="F5197" s="77"/>
      <c r="G5197" s="80"/>
      <c r="H5197" s="80"/>
    </row>
    <row r="5198" spans="1:8" x14ac:dyDescent="0.25">
      <c r="A5198">
        <v>463994</v>
      </c>
      <c r="B5198" t="s">
        <v>4891</v>
      </c>
      <c r="C5198" t="s">
        <v>5885</v>
      </c>
    </row>
    <row r="5199" spans="1:8" x14ac:dyDescent="0.25">
      <c r="A5199" s="70">
        <v>408600</v>
      </c>
      <c r="B5199" s="70" t="s">
        <v>19</v>
      </c>
      <c r="C5199" s="70" t="s">
        <v>4220</v>
      </c>
      <c r="D5199" s="70" t="s">
        <v>46</v>
      </c>
      <c r="E5199" s="74" t="s">
        <v>22</v>
      </c>
      <c r="F5199" s="77"/>
      <c r="G5199" s="80"/>
      <c r="H5199" s="80"/>
    </row>
    <row r="5200" spans="1:8" x14ac:dyDescent="0.25">
      <c r="A5200" s="70">
        <v>408700</v>
      </c>
      <c r="B5200" s="70" t="s">
        <v>55</v>
      </c>
      <c r="C5200" s="70" t="s">
        <v>4221</v>
      </c>
      <c r="D5200" s="70" t="s">
        <v>46</v>
      </c>
      <c r="E5200" s="74" t="s">
        <v>22</v>
      </c>
      <c r="F5200" s="77"/>
      <c r="G5200" s="80" t="s">
        <v>4220</v>
      </c>
      <c r="H5200" s="80">
        <v>408600</v>
      </c>
    </row>
    <row r="5201" spans="1:8" x14ac:dyDescent="0.25">
      <c r="A5201" s="70">
        <v>408800</v>
      </c>
      <c r="B5201" s="70" t="s">
        <v>55</v>
      </c>
      <c r="C5201" s="70" t="s">
        <v>4222</v>
      </c>
      <c r="D5201" s="70" t="s">
        <v>46</v>
      </c>
      <c r="E5201" s="74" t="s">
        <v>22</v>
      </c>
      <c r="F5201" s="77"/>
      <c r="G5201" s="80" t="s">
        <v>4220</v>
      </c>
      <c r="H5201" s="80">
        <v>408600</v>
      </c>
    </row>
    <row r="5202" spans="1:8" x14ac:dyDescent="0.25">
      <c r="A5202">
        <v>463995</v>
      </c>
      <c r="B5202" t="s">
        <v>4891</v>
      </c>
      <c r="C5202" t="s">
        <v>5886</v>
      </c>
    </row>
    <row r="5203" spans="1:8" x14ac:dyDescent="0.25">
      <c r="A5203">
        <v>463996</v>
      </c>
      <c r="B5203" t="s">
        <v>4891</v>
      </c>
      <c r="C5203" t="s">
        <v>5887</v>
      </c>
    </row>
    <row r="5204" spans="1:8" x14ac:dyDescent="0.25">
      <c r="A5204">
        <v>463997</v>
      </c>
      <c r="B5204" t="s">
        <v>4891</v>
      </c>
      <c r="C5204" t="s">
        <v>5888</v>
      </c>
    </row>
    <row r="5205" spans="1:8" x14ac:dyDescent="0.25">
      <c r="A5205" s="70">
        <v>409000</v>
      </c>
      <c r="B5205" s="70" t="s">
        <v>19</v>
      </c>
      <c r="C5205" s="70" t="s">
        <v>4223</v>
      </c>
      <c r="D5205" s="70" t="s">
        <v>76</v>
      </c>
      <c r="E5205" s="74" t="s">
        <v>22</v>
      </c>
      <c r="F5205" s="77"/>
      <c r="G5205" s="80"/>
      <c r="H5205" s="80"/>
    </row>
    <row r="5206" spans="1:8" x14ac:dyDescent="0.25">
      <c r="A5206" s="70">
        <v>409050</v>
      </c>
      <c r="B5206" s="70" t="s">
        <v>19</v>
      </c>
      <c r="C5206" s="70" t="s">
        <v>4224</v>
      </c>
      <c r="D5206" s="70" t="s">
        <v>76</v>
      </c>
      <c r="E5206" s="74" t="s">
        <v>22</v>
      </c>
      <c r="F5206" s="77"/>
      <c r="G5206" s="80" t="s">
        <v>4225</v>
      </c>
      <c r="H5206" s="80">
        <v>409515</v>
      </c>
    </row>
    <row r="5207" spans="1:8" x14ac:dyDescent="0.25">
      <c r="A5207" s="70">
        <v>409100</v>
      </c>
      <c r="B5207" s="70" t="s">
        <v>55</v>
      </c>
      <c r="C5207" s="70" t="s">
        <v>4226</v>
      </c>
      <c r="D5207" s="70" t="s">
        <v>76</v>
      </c>
      <c r="E5207" s="74"/>
      <c r="F5207" s="77" t="s">
        <v>53</v>
      </c>
      <c r="G5207" s="80" t="s">
        <v>4224</v>
      </c>
      <c r="H5207" s="80">
        <v>409050</v>
      </c>
    </row>
    <row r="5208" spans="1:8" x14ac:dyDescent="0.25">
      <c r="A5208" s="70">
        <v>409200</v>
      </c>
      <c r="B5208" s="70" t="s">
        <v>55</v>
      </c>
      <c r="C5208" s="70" t="s">
        <v>4227</v>
      </c>
      <c r="D5208" s="70" t="s">
        <v>76</v>
      </c>
      <c r="E5208" s="74" t="s">
        <v>22</v>
      </c>
      <c r="F5208" s="77"/>
      <c r="G5208" s="80" t="s">
        <v>4224</v>
      </c>
      <c r="H5208" s="80">
        <v>409050</v>
      </c>
    </row>
    <row r="5209" spans="1:8" x14ac:dyDescent="0.25">
      <c r="A5209" s="70">
        <v>409300</v>
      </c>
      <c r="B5209" s="70" t="s">
        <v>55</v>
      </c>
      <c r="C5209" s="70" t="s">
        <v>4228</v>
      </c>
      <c r="D5209" s="70" t="s">
        <v>76</v>
      </c>
      <c r="E5209" s="74"/>
      <c r="F5209" s="77" t="s">
        <v>53</v>
      </c>
      <c r="G5209" s="80" t="s">
        <v>4224</v>
      </c>
      <c r="H5209" s="80">
        <v>409050</v>
      </c>
    </row>
    <row r="5210" spans="1:8" x14ac:dyDescent="0.25">
      <c r="A5210" s="70">
        <v>409515</v>
      </c>
      <c r="B5210" s="70" t="s">
        <v>63</v>
      </c>
      <c r="C5210" s="70" t="s">
        <v>4225</v>
      </c>
      <c r="D5210" s="70" t="s">
        <v>76</v>
      </c>
      <c r="E5210" s="74" t="s">
        <v>22</v>
      </c>
      <c r="F5210" s="77"/>
      <c r="G5210" s="80"/>
      <c r="H5210" s="80"/>
    </row>
    <row r="5211" spans="1:8" x14ac:dyDescent="0.25">
      <c r="A5211" s="70">
        <v>409500</v>
      </c>
      <c r="B5211" s="70" t="s">
        <v>19</v>
      </c>
      <c r="C5211" s="70" t="s">
        <v>4229</v>
      </c>
      <c r="D5211" s="70" t="s">
        <v>76</v>
      </c>
      <c r="E5211" s="74" t="s">
        <v>22</v>
      </c>
      <c r="F5211" s="77"/>
      <c r="G5211" s="80" t="s">
        <v>4225</v>
      </c>
      <c r="H5211" s="80">
        <v>409515</v>
      </c>
    </row>
    <row r="5212" spans="1:8" x14ac:dyDescent="0.25">
      <c r="A5212" s="70">
        <v>409550</v>
      </c>
      <c r="B5212" s="70" t="s">
        <v>19</v>
      </c>
      <c r="C5212" s="70" t="s">
        <v>4230</v>
      </c>
      <c r="D5212" s="70" t="s">
        <v>76</v>
      </c>
      <c r="E5212" s="74"/>
      <c r="F5212" s="77" t="s">
        <v>53</v>
      </c>
      <c r="G5212" s="80" t="s">
        <v>4225</v>
      </c>
      <c r="H5212" s="80">
        <v>409515</v>
      </c>
    </row>
    <row r="5213" spans="1:8" x14ac:dyDescent="0.25">
      <c r="A5213" s="70">
        <v>409600</v>
      </c>
      <c r="B5213" s="70" t="s">
        <v>55</v>
      </c>
      <c r="C5213" s="70" t="s">
        <v>4231</v>
      </c>
      <c r="D5213" s="70" t="s">
        <v>76</v>
      </c>
      <c r="E5213" s="74"/>
      <c r="F5213" s="77" t="s">
        <v>53</v>
      </c>
      <c r="G5213" s="80" t="s">
        <v>4230</v>
      </c>
      <c r="H5213" s="80">
        <v>409550</v>
      </c>
    </row>
    <row r="5214" spans="1:8" x14ac:dyDescent="0.25">
      <c r="A5214" s="70">
        <v>409650</v>
      </c>
      <c r="B5214" s="70" t="s">
        <v>55</v>
      </c>
      <c r="C5214" s="70" t="s">
        <v>4232</v>
      </c>
      <c r="D5214" s="70" t="s">
        <v>76</v>
      </c>
      <c r="E5214" s="74"/>
      <c r="F5214" s="77" t="s">
        <v>53</v>
      </c>
      <c r="G5214" s="80" t="s">
        <v>4230</v>
      </c>
      <c r="H5214" s="80">
        <v>409550</v>
      </c>
    </row>
    <row r="5215" spans="1:8" x14ac:dyDescent="0.25">
      <c r="A5215" s="70">
        <v>409680</v>
      </c>
      <c r="B5215" s="70" t="s">
        <v>19</v>
      </c>
      <c r="C5215" s="70" t="s">
        <v>4233</v>
      </c>
      <c r="D5215" s="70" t="s">
        <v>76</v>
      </c>
      <c r="E5215" s="74"/>
      <c r="F5215" s="77" t="s">
        <v>53</v>
      </c>
      <c r="G5215" s="80" t="s">
        <v>4225</v>
      </c>
      <c r="H5215" s="80">
        <v>409515</v>
      </c>
    </row>
    <row r="5216" spans="1:8" x14ac:dyDescent="0.25">
      <c r="A5216">
        <v>463998</v>
      </c>
      <c r="B5216" t="s">
        <v>4891</v>
      </c>
      <c r="C5216" t="s">
        <v>5889</v>
      </c>
    </row>
    <row r="5217" spans="1:8" x14ac:dyDescent="0.25">
      <c r="A5217" s="70">
        <v>409700</v>
      </c>
      <c r="B5217" s="70" t="s">
        <v>19</v>
      </c>
      <c r="C5217" s="70" t="s">
        <v>4234</v>
      </c>
      <c r="D5217" s="70" t="s">
        <v>1643</v>
      </c>
      <c r="E5217" s="74" t="s">
        <v>27</v>
      </c>
      <c r="F5217" s="77"/>
      <c r="G5217" s="80"/>
      <c r="H5217" s="80"/>
    </row>
    <row r="5218" spans="1:8" x14ac:dyDescent="0.25">
      <c r="A5218">
        <v>463999</v>
      </c>
      <c r="B5218" t="s">
        <v>4891</v>
      </c>
      <c r="C5218" t="s">
        <v>5890</v>
      </c>
    </row>
    <row r="5219" spans="1:8" x14ac:dyDescent="0.25">
      <c r="A5219" s="70">
        <v>409800</v>
      </c>
      <c r="B5219" s="70" t="s">
        <v>19</v>
      </c>
      <c r="C5219" s="70" t="s">
        <v>4235</v>
      </c>
      <c r="D5219" s="70" t="s">
        <v>1774</v>
      </c>
      <c r="E5219" s="74" t="s">
        <v>22</v>
      </c>
      <c r="F5219" s="77"/>
      <c r="G5219" s="80"/>
      <c r="H5219" s="80"/>
    </row>
    <row r="5220" spans="1:8" x14ac:dyDescent="0.25">
      <c r="A5220">
        <v>464000</v>
      </c>
      <c r="B5220" t="s">
        <v>4891</v>
      </c>
      <c r="C5220" t="s">
        <v>5891</v>
      </c>
    </row>
    <row r="5221" spans="1:8" x14ac:dyDescent="0.25">
      <c r="A5221" s="70">
        <v>409900</v>
      </c>
      <c r="B5221" s="70" t="s">
        <v>19</v>
      </c>
      <c r="C5221" s="70" t="s">
        <v>4236</v>
      </c>
      <c r="D5221" s="70" t="s">
        <v>123</v>
      </c>
      <c r="E5221" s="74" t="s">
        <v>22</v>
      </c>
      <c r="F5221" s="77"/>
      <c r="G5221" s="80"/>
      <c r="H5221" s="80"/>
    </row>
    <row r="5222" spans="1:8" x14ac:dyDescent="0.25">
      <c r="A5222">
        <v>464001</v>
      </c>
      <c r="B5222" t="s">
        <v>4891</v>
      </c>
      <c r="C5222" t="s">
        <v>5892</v>
      </c>
    </row>
    <row r="5223" spans="1:8" x14ac:dyDescent="0.25">
      <c r="A5223" s="70">
        <v>410100</v>
      </c>
      <c r="B5223" s="70" t="s">
        <v>19</v>
      </c>
      <c r="C5223" s="70" t="s">
        <v>4237</v>
      </c>
      <c r="D5223" s="70" t="s">
        <v>1141</v>
      </c>
      <c r="E5223" s="74" t="s">
        <v>22</v>
      </c>
      <c r="F5223" s="77"/>
      <c r="G5223" s="80"/>
      <c r="H5223" s="80"/>
    </row>
    <row r="5224" spans="1:8" x14ac:dyDescent="0.25">
      <c r="A5224">
        <v>464002</v>
      </c>
      <c r="B5224" t="s">
        <v>4891</v>
      </c>
      <c r="C5224" t="s">
        <v>5893</v>
      </c>
    </row>
    <row r="5225" spans="1:8" x14ac:dyDescent="0.25">
      <c r="A5225" s="70">
        <v>410200</v>
      </c>
      <c r="B5225" s="70" t="s">
        <v>19</v>
      </c>
      <c r="C5225" s="70" t="s">
        <v>4238</v>
      </c>
      <c r="D5225" s="70" t="s">
        <v>1141</v>
      </c>
      <c r="E5225" s="74"/>
      <c r="F5225" s="77" t="s">
        <v>53</v>
      </c>
      <c r="G5225" s="80"/>
      <c r="H5225" s="80"/>
    </row>
    <row r="5226" spans="1:8" x14ac:dyDescent="0.25">
      <c r="A5226">
        <v>464003</v>
      </c>
      <c r="B5226" t="s">
        <v>4891</v>
      </c>
      <c r="C5226" t="s">
        <v>5894</v>
      </c>
    </row>
    <row r="5227" spans="1:8" x14ac:dyDescent="0.25">
      <c r="A5227" s="70">
        <v>410300</v>
      </c>
      <c r="B5227" s="70" t="s">
        <v>19</v>
      </c>
      <c r="C5227" s="70" t="s">
        <v>4239</v>
      </c>
      <c r="D5227" s="70" t="s">
        <v>722</v>
      </c>
      <c r="E5227" s="74" t="s">
        <v>22</v>
      </c>
      <c r="F5227" s="77"/>
      <c r="G5227" s="80"/>
      <c r="H5227" s="80"/>
    </row>
    <row r="5228" spans="1:8" x14ac:dyDescent="0.25">
      <c r="A5228">
        <v>464004</v>
      </c>
      <c r="B5228" t="s">
        <v>4891</v>
      </c>
      <c r="C5228" t="s">
        <v>5895</v>
      </c>
    </row>
    <row r="5229" spans="1:8" x14ac:dyDescent="0.25">
      <c r="A5229" s="70">
        <v>410400</v>
      </c>
      <c r="B5229" s="70" t="s">
        <v>19</v>
      </c>
      <c r="C5229" s="70" t="s">
        <v>4240</v>
      </c>
      <c r="D5229" s="70" t="s">
        <v>1141</v>
      </c>
      <c r="E5229" s="74" t="s">
        <v>27</v>
      </c>
      <c r="F5229" s="77"/>
      <c r="G5229" s="80"/>
      <c r="H5229" s="80"/>
    </row>
    <row r="5230" spans="1:8" x14ac:dyDescent="0.25">
      <c r="A5230" s="70">
        <v>410450</v>
      </c>
      <c r="B5230" s="70" t="s">
        <v>19</v>
      </c>
      <c r="C5230" s="70" t="s">
        <v>4241</v>
      </c>
      <c r="D5230" s="70" t="s">
        <v>1141</v>
      </c>
      <c r="E5230" s="74" t="s">
        <v>27</v>
      </c>
      <c r="F5230" s="77"/>
      <c r="G5230" s="80"/>
      <c r="H5230" s="80"/>
    </row>
    <row r="5231" spans="1:8" x14ac:dyDescent="0.25">
      <c r="A5231">
        <v>464005</v>
      </c>
      <c r="B5231" t="s">
        <v>4891</v>
      </c>
      <c r="C5231" t="s">
        <v>5896</v>
      </c>
    </row>
    <row r="5232" spans="1:8" x14ac:dyDescent="0.25">
      <c r="A5232" s="70">
        <v>410980</v>
      </c>
      <c r="B5232" s="70" t="s">
        <v>604</v>
      </c>
      <c r="C5232" s="70" t="s">
        <v>4248</v>
      </c>
      <c r="D5232" s="70" t="s">
        <v>368</v>
      </c>
      <c r="E5232" s="74" t="s">
        <v>27</v>
      </c>
      <c r="F5232" s="77"/>
      <c r="G5232" s="80" t="s">
        <v>4243</v>
      </c>
      <c r="H5232" s="80">
        <v>410850</v>
      </c>
    </row>
    <row r="5233" spans="1:8" x14ac:dyDescent="0.25">
      <c r="A5233" s="70">
        <v>410600</v>
      </c>
      <c r="B5233" s="70" t="s">
        <v>19</v>
      </c>
      <c r="C5233" s="70" t="s">
        <v>4242</v>
      </c>
      <c r="D5233" s="70" t="s">
        <v>368</v>
      </c>
      <c r="E5233" s="74" t="s">
        <v>27</v>
      </c>
      <c r="F5233" s="77"/>
      <c r="G5233" s="80" t="s">
        <v>4243</v>
      </c>
      <c r="H5233" s="80">
        <v>410850</v>
      </c>
    </row>
    <row r="5234" spans="1:8" x14ac:dyDescent="0.25">
      <c r="A5234" s="70">
        <v>410700</v>
      </c>
      <c r="B5234" s="70" t="s">
        <v>19</v>
      </c>
      <c r="C5234" s="70" t="s">
        <v>4244</v>
      </c>
      <c r="D5234" s="70" t="s">
        <v>368</v>
      </c>
      <c r="E5234" s="74" t="s">
        <v>22</v>
      </c>
      <c r="F5234" s="77"/>
      <c r="G5234" s="80"/>
      <c r="H5234" s="80"/>
    </row>
    <row r="5235" spans="1:8" x14ac:dyDescent="0.25">
      <c r="A5235" s="70">
        <v>410750</v>
      </c>
      <c r="B5235" s="70" t="s">
        <v>19</v>
      </c>
      <c r="C5235" s="70" t="s">
        <v>4245</v>
      </c>
      <c r="D5235" s="70" t="s">
        <v>368</v>
      </c>
      <c r="E5235" s="74" t="s">
        <v>27</v>
      </c>
      <c r="F5235" s="77"/>
      <c r="G5235" s="80"/>
      <c r="H5235" s="80"/>
    </row>
    <row r="5236" spans="1:8" x14ac:dyDescent="0.25">
      <c r="A5236" s="70">
        <v>410850</v>
      </c>
      <c r="B5236" s="70" t="s">
        <v>63</v>
      </c>
      <c r="C5236" s="70" t="s">
        <v>4243</v>
      </c>
      <c r="D5236" s="70" t="s">
        <v>368</v>
      </c>
      <c r="E5236" s="74" t="s">
        <v>442</v>
      </c>
      <c r="F5236" s="77"/>
      <c r="G5236" s="80"/>
      <c r="H5236" s="80"/>
    </row>
    <row r="5237" spans="1:8" x14ac:dyDescent="0.25">
      <c r="A5237" s="70">
        <v>410800</v>
      </c>
      <c r="B5237" s="70" t="s">
        <v>19</v>
      </c>
      <c r="C5237" s="70" t="s">
        <v>4246</v>
      </c>
      <c r="D5237" s="70" t="s">
        <v>368</v>
      </c>
      <c r="E5237" s="74" t="s">
        <v>22</v>
      </c>
      <c r="F5237" s="77"/>
      <c r="G5237" s="80" t="s">
        <v>4243</v>
      </c>
      <c r="H5237" s="80">
        <v>410850</v>
      </c>
    </row>
    <row r="5238" spans="1:8" x14ac:dyDescent="0.25">
      <c r="A5238" s="70">
        <v>410900</v>
      </c>
      <c r="B5238" s="70" t="s">
        <v>19</v>
      </c>
      <c r="C5238" s="70" t="s">
        <v>4247</v>
      </c>
      <c r="D5238" s="70" t="s">
        <v>368</v>
      </c>
      <c r="E5238" s="74" t="s">
        <v>22</v>
      </c>
      <c r="F5238" s="77"/>
      <c r="G5238" s="80"/>
      <c r="H5238" s="80"/>
    </row>
    <row r="5239" spans="1:8" x14ac:dyDescent="0.25">
      <c r="A5239">
        <v>464006</v>
      </c>
      <c r="B5239" t="s">
        <v>4891</v>
      </c>
      <c r="C5239" t="s">
        <v>5897</v>
      </c>
    </row>
    <row r="5240" spans="1:8" x14ac:dyDescent="0.25">
      <c r="A5240">
        <v>464007</v>
      </c>
      <c r="B5240" t="s">
        <v>4891</v>
      </c>
      <c r="C5240" t="s">
        <v>5898</v>
      </c>
    </row>
    <row r="5241" spans="1:8" x14ac:dyDescent="0.25">
      <c r="A5241" s="70">
        <v>411100</v>
      </c>
      <c r="B5241" s="70" t="s">
        <v>19</v>
      </c>
      <c r="C5241" s="70" t="s">
        <v>4249</v>
      </c>
      <c r="D5241" s="70" t="s">
        <v>1927</v>
      </c>
      <c r="E5241" s="74" t="s">
        <v>27</v>
      </c>
      <c r="F5241" s="77"/>
      <c r="G5241" s="80"/>
      <c r="H5241" s="80"/>
    </row>
    <row r="5242" spans="1:8" x14ac:dyDescent="0.25">
      <c r="A5242">
        <v>464008</v>
      </c>
      <c r="B5242" t="s">
        <v>4891</v>
      </c>
      <c r="C5242" t="s">
        <v>5899</v>
      </c>
    </row>
    <row r="5243" spans="1:8" x14ac:dyDescent="0.25">
      <c r="A5243" s="70">
        <v>411130</v>
      </c>
      <c r="B5243" s="70" t="s">
        <v>19</v>
      </c>
      <c r="C5243" s="70" t="s">
        <v>4250</v>
      </c>
      <c r="D5243" s="70" t="s">
        <v>46</v>
      </c>
      <c r="E5243" s="74" t="s">
        <v>24</v>
      </c>
      <c r="F5243" s="77"/>
      <c r="G5243" s="80"/>
      <c r="H5243" s="80"/>
    </row>
    <row r="5244" spans="1:8" x14ac:dyDescent="0.25">
      <c r="A5244" s="70">
        <v>411160</v>
      </c>
      <c r="B5244" s="70" t="s">
        <v>19</v>
      </c>
      <c r="C5244" s="70" t="s">
        <v>4251</v>
      </c>
      <c r="D5244" s="70" t="s">
        <v>46</v>
      </c>
      <c r="E5244" s="74" t="s">
        <v>24</v>
      </c>
      <c r="F5244" s="77"/>
      <c r="G5244" s="80"/>
      <c r="H5244" s="80"/>
    </row>
    <row r="5245" spans="1:8" x14ac:dyDescent="0.25">
      <c r="A5245" s="54">
        <v>464361</v>
      </c>
      <c r="B5245" s="54" t="s">
        <v>4891</v>
      </c>
      <c r="C5245" s="54" t="s">
        <v>2833</v>
      </c>
    </row>
    <row r="5246" spans="1:8" x14ac:dyDescent="0.25">
      <c r="A5246">
        <v>464009</v>
      </c>
      <c r="B5246" t="s">
        <v>4891</v>
      </c>
      <c r="C5246" t="s">
        <v>5900</v>
      </c>
    </row>
    <row r="5247" spans="1:8" x14ac:dyDescent="0.25">
      <c r="A5247" s="70">
        <v>411200</v>
      </c>
      <c r="B5247" s="70" t="s">
        <v>19</v>
      </c>
      <c r="C5247" s="70" t="s">
        <v>4252</v>
      </c>
      <c r="D5247" s="70" t="s">
        <v>4253</v>
      </c>
      <c r="E5247" s="74" t="s">
        <v>22</v>
      </c>
      <c r="F5247" s="77"/>
      <c r="G5247" s="80"/>
      <c r="H5247" s="80"/>
    </row>
    <row r="5248" spans="1:8" x14ac:dyDescent="0.25">
      <c r="A5248">
        <v>464010</v>
      </c>
      <c r="B5248" t="s">
        <v>4891</v>
      </c>
      <c r="C5248" t="s">
        <v>5901</v>
      </c>
    </row>
    <row r="5249" spans="1:8" x14ac:dyDescent="0.25">
      <c r="A5249" s="70">
        <v>411300</v>
      </c>
      <c r="B5249" s="70" t="s">
        <v>19</v>
      </c>
      <c r="C5249" s="70" t="s">
        <v>4254</v>
      </c>
      <c r="D5249" s="70" t="s">
        <v>46</v>
      </c>
      <c r="E5249" s="74" t="s">
        <v>24</v>
      </c>
      <c r="F5249" s="77"/>
      <c r="G5249" s="80"/>
      <c r="H5249" s="80"/>
    </row>
    <row r="5250" spans="1:8" x14ac:dyDescent="0.25">
      <c r="A5250" s="70">
        <v>411400</v>
      </c>
      <c r="B5250" s="70" t="s">
        <v>19</v>
      </c>
      <c r="C5250" s="70" t="s">
        <v>4255</v>
      </c>
      <c r="D5250" s="70" t="s">
        <v>46</v>
      </c>
      <c r="E5250" s="74" t="s">
        <v>27</v>
      </c>
      <c r="F5250" s="77"/>
      <c r="G5250" s="80"/>
      <c r="H5250" s="80"/>
    </row>
    <row r="5251" spans="1:8" x14ac:dyDescent="0.25">
      <c r="A5251" s="70">
        <v>411500</v>
      </c>
      <c r="B5251" s="70" t="s">
        <v>19</v>
      </c>
      <c r="C5251" s="70" t="s">
        <v>4256</v>
      </c>
      <c r="D5251" s="70" t="s">
        <v>46</v>
      </c>
      <c r="E5251" s="74" t="s">
        <v>22</v>
      </c>
      <c r="F5251" s="77"/>
      <c r="G5251" s="80"/>
      <c r="H5251" s="80"/>
    </row>
    <row r="5252" spans="1:8" x14ac:dyDescent="0.25">
      <c r="A5252" s="71">
        <v>411550</v>
      </c>
      <c r="B5252" s="71" t="s">
        <v>66</v>
      </c>
      <c r="C5252" s="71" t="s">
        <v>4257</v>
      </c>
      <c r="D5252" s="71" t="s">
        <v>46</v>
      </c>
      <c r="E5252" s="75" t="s">
        <v>22</v>
      </c>
      <c r="F5252" s="79"/>
      <c r="G5252" s="81" t="s">
        <v>4256</v>
      </c>
      <c r="H5252" s="81">
        <v>411500</v>
      </c>
    </row>
    <row r="5253" spans="1:8" x14ac:dyDescent="0.25">
      <c r="A5253" s="70">
        <v>411600</v>
      </c>
      <c r="B5253" s="70" t="s">
        <v>19</v>
      </c>
      <c r="C5253" s="70" t="s">
        <v>4258</v>
      </c>
      <c r="D5253" s="70" t="s">
        <v>46</v>
      </c>
      <c r="E5253" s="74" t="s">
        <v>24</v>
      </c>
      <c r="F5253" s="77"/>
      <c r="G5253" s="80"/>
      <c r="H5253" s="80"/>
    </row>
    <row r="5254" spans="1:8" x14ac:dyDescent="0.25">
      <c r="A5254" s="70">
        <v>411700</v>
      </c>
      <c r="B5254" s="70" t="s">
        <v>19</v>
      </c>
      <c r="C5254" s="70" t="s">
        <v>4259</v>
      </c>
      <c r="D5254" s="70" t="s">
        <v>46</v>
      </c>
      <c r="E5254" s="74" t="s">
        <v>27</v>
      </c>
      <c r="F5254" s="77"/>
      <c r="G5254" s="80"/>
      <c r="H5254" s="80"/>
    </row>
    <row r="5255" spans="1:8" x14ac:dyDescent="0.25">
      <c r="A5255" s="70">
        <v>411800</v>
      </c>
      <c r="B5255" s="70" t="s">
        <v>19</v>
      </c>
      <c r="C5255" s="70" t="s">
        <v>4260</v>
      </c>
      <c r="D5255" s="70" t="s">
        <v>46</v>
      </c>
      <c r="E5255" s="74" t="s">
        <v>22</v>
      </c>
      <c r="F5255" s="77"/>
      <c r="G5255" s="80"/>
      <c r="H5255" s="80"/>
    </row>
    <row r="5256" spans="1:8" x14ac:dyDescent="0.25">
      <c r="A5256">
        <v>464011</v>
      </c>
      <c r="B5256" t="s">
        <v>4891</v>
      </c>
      <c r="C5256" t="s">
        <v>5902</v>
      </c>
    </row>
    <row r="5257" spans="1:8" x14ac:dyDescent="0.25">
      <c r="A5257" s="70">
        <v>411850</v>
      </c>
      <c r="B5257" s="70" t="s">
        <v>63</v>
      </c>
      <c r="C5257" s="70" t="s">
        <v>4261</v>
      </c>
      <c r="D5257" s="70" t="s">
        <v>46</v>
      </c>
      <c r="E5257" s="74" t="s">
        <v>22</v>
      </c>
      <c r="F5257" s="77"/>
      <c r="G5257" s="80"/>
      <c r="H5257" s="80"/>
    </row>
    <row r="5258" spans="1:8" x14ac:dyDescent="0.25">
      <c r="A5258" s="70">
        <v>412000</v>
      </c>
      <c r="B5258" s="70" t="s">
        <v>63</v>
      </c>
      <c r="C5258" s="70" t="s">
        <v>4262</v>
      </c>
      <c r="D5258" s="70" t="s">
        <v>46</v>
      </c>
      <c r="E5258" s="74" t="s">
        <v>22</v>
      </c>
      <c r="F5258" s="77"/>
      <c r="G5258" s="80"/>
      <c r="H5258" s="80"/>
    </row>
    <row r="5259" spans="1:8" x14ac:dyDescent="0.25">
      <c r="A5259" s="70">
        <v>412100</v>
      </c>
      <c r="B5259" s="70" t="s">
        <v>19</v>
      </c>
      <c r="C5259" s="70" t="s">
        <v>4263</v>
      </c>
      <c r="D5259" s="70" t="s">
        <v>46</v>
      </c>
      <c r="E5259" s="74" t="s">
        <v>22</v>
      </c>
      <c r="F5259" s="77"/>
      <c r="G5259" s="80"/>
      <c r="H5259" s="80"/>
    </row>
    <row r="5260" spans="1:8" x14ac:dyDescent="0.25">
      <c r="A5260" s="70">
        <v>412300</v>
      </c>
      <c r="B5260" s="70" t="s">
        <v>63</v>
      </c>
      <c r="C5260" s="70" t="s">
        <v>4264</v>
      </c>
      <c r="D5260" s="70" t="s">
        <v>46</v>
      </c>
      <c r="E5260" s="74" t="s">
        <v>22</v>
      </c>
      <c r="F5260" s="77"/>
      <c r="G5260" s="80"/>
      <c r="H5260" s="80"/>
    </row>
    <row r="5261" spans="1:8" x14ac:dyDescent="0.25">
      <c r="A5261" s="70">
        <v>412500</v>
      </c>
      <c r="B5261" s="70" t="s">
        <v>63</v>
      </c>
      <c r="C5261" s="70" t="s">
        <v>4265</v>
      </c>
      <c r="D5261" s="70" t="s">
        <v>46</v>
      </c>
      <c r="E5261" s="74" t="s">
        <v>22</v>
      </c>
      <c r="F5261" s="77"/>
      <c r="G5261" s="80"/>
      <c r="H5261" s="80"/>
    </row>
    <row r="5262" spans="1:8" x14ac:dyDescent="0.25">
      <c r="A5262" s="70">
        <v>412600</v>
      </c>
      <c r="B5262" s="70" t="s">
        <v>19</v>
      </c>
      <c r="C5262" s="70" t="s">
        <v>4266</v>
      </c>
      <c r="D5262" s="70" t="s">
        <v>46</v>
      </c>
      <c r="E5262" s="74" t="s">
        <v>22</v>
      </c>
      <c r="F5262" s="77"/>
      <c r="G5262" s="80"/>
      <c r="H5262" s="80"/>
    </row>
    <row r="5263" spans="1:8" x14ac:dyDescent="0.25">
      <c r="A5263" s="70">
        <v>412700</v>
      </c>
      <c r="B5263" s="70" t="s">
        <v>63</v>
      </c>
      <c r="C5263" s="70" t="s">
        <v>4267</v>
      </c>
      <c r="D5263" s="70" t="s">
        <v>46</v>
      </c>
      <c r="E5263" s="74" t="s">
        <v>22</v>
      </c>
      <c r="F5263" s="77"/>
      <c r="G5263" s="80"/>
      <c r="H5263" s="80"/>
    </row>
    <row r="5264" spans="1:8" x14ac:dyDescent="0.25">
      <c r="A5264" s="70">
        <v>412800</v>
      </c>
      <c r="B5264" s="70" t="s">
        <v>19</v>
      </c>
      <c r="C5264" s="70" t="s">
        <v>4268</v>
      </c>
      <c r="D5264" s="70" t="s">
        <v>46</v>
      </c>
      <c r="E5264" s="74"/>
      <c r="F5264" s="77" t="s">
        <v>53</v>
      </c>
      <c r="G5264" s="80"/>
      <c r="H5264" s="80"/>
    </row>
    <row r="5265" spans="1:8" x14ac:dyDescent="0.25">
      <c r="A5265" s="70">
        <v>412900</v>
      </c>
      <c r="B5265" s="70" t="s">
        <v>63</v>
      </c>
      <c r="C5265" s="70" t="s">
        <v>4269</v>
      </c>
      <c r="D5265" s="70" t="s">
        <v>46</v>
      </c>
      <c r="E5265" s="74" t="s">
        <v>22</v>
      </c>
      <c r="F5265" s="77"/>
      <c r="G5265" s="80"/>
      <c r="H5265" s="80"/>
    </row>
    <row r="5266" spans="1:8" x14ac:dyDescent="0.25">
      <c r="A5266" s="70">
        <v>413100</v>
      </c>
      <c r="B5266" s="70" t="s">
        <v>63</v>
      </c>
      <c r="C5266" s="70" t="s">
        <v>4270</v>
      </c>
      <c r="D5266" s="70" t="s">
        <v>46</v>
      </c>
      <c r="E5266" s="74" t="s">
        <v>22</v>
      </c>
      <c r="F5266" s="77"/>
      <c r="G5266" s="80"/>
      <c r="H5266" s="80"/>
    </row>
    <row r="5267" spans="1:8" x14ac:dyDescent="0.25">
      <c r="A5267" s="70">
        <v>413200</v>
      </c>
      <c r="B5267" s="70" t="s">
        <v>19</v>
      </c>
      <c r="C5267" s="70" t="s">
        <v>4271</v>
      </c>
      <c r="D5267" s="70" t="s">
        <v>46</v>
      </c>
      <c r="E5267" s="74" t="s">
        <v>22</v>
      </c>
      <c r="F5267" s="77"/>
      <c r="G5267" s="80"/>
      <c r="H5267" s="80"/>
    </row>
    <row r="5268" spans="1:8" x14ac:dyDescent="0.25">
      <c r="A5268" s="70">
        <v>413400</v>
      </c>
      <c r="B5268" s="70" t="s">
        <v>63</v>
      </c>
      <c r="C5268" s="70" t="s">
        <v>4272</v>
      </c>
      <c r="D5268" s="70" t="s">
        <v>46</v>
      </c>
      <c r="E5268" s="74" t="s">
        <v>22</v>
      </c>
      <c r="F5268" s="77"/>
      <c r="G5268" s="80"/>
      <c r="H5268" s="80"/>
    </row>
    <row r="5269" spans="1:8" x14ac:dyDescent="0.25">
      <c r="A5269" s="70">
        <v>413500</v>
      </c>
      <c r="B5269" s="70" t="s">
        <v>19</v>
      </c>
      <c r="C5269" s="70" t="s">
        <v>4273</v>
      </c>
      <c r="D5269" s="70" t="s">
        <v>46</v>
      </c>
      <c r="E5269" s="74" t="s">
        <v>22</v>
      </c>
      <c r="F5269" s="77"/>
      <c r="G5269" s="80"/>
      <c r="H5269" s="80"/>
    </row>
    <row r="5270" spans="1:8" x14ac:dyDescent="0.25">
      <c r="A5270" s="54">
        <v>464362</v>
      </c>
      <c r="B5270" s="54" t="s">
        <v>4891</v>
      </c>
      <c r="C5270" s="54" t="s">
        <v>4276</v>
      </c>
    </row>
    <row r="5271" spans="1:8" x14ac:dyDescent="0.25">
      <c r="A5271">
        <v>464012</v>
      </c>
      <c r="B5271" t="s">
        <v>4891</v>
      </c>
      <c r="C5271" t="s">
        <v>5903</v>
      </c>
    </row>
    <row r="5272" spans="1:8" x14ac:dyDescent="0.25">
      <c r="A5272" s="70">
        <v>413550</v>
      </c>
      <c r="B5272" s="70" t="s">
        <v>19</v>
      </c>
      <c r="C5272" s="70" t="s">
        <v>4274</v>
      </c>
      <c r="D5272" s="70" t="s">
        <v>1197</v>
      </c>
      <c r="E5272" s="74" t="s">
        <v>27</v>
      </c>
      <c r="F5272" s="77"/>
      <c r="G5272" s="80"/>
      <c r="H5272" s="80"/>
    </row>
    <row r="5273" spans="1:8" x14ac:dyDescent="0.25">
      <c r="A5273">
        <v>464013</v>
      </c>
      <c r="B5273" t="s">
        <v>4891</v>
      </c>
      <c r="C5273" t="s">
        <v>5904</v>
      </c>
    </row>
    <row r="5274" spans="1:8" x14ac:dyDescent="0.25">
      <c r="A5274" s="70">
        <v>413600</v>
      </c>
      <c r="B5274" s="70" t="s">
        <v>19</v>
      </c>
      <c r="C5274" s="70" t="s">
        <v>4275</v>
      </c>
      <c r="D5274" s="70" t="s">
        <v>4276</v>
      </c>
      <c r="E5274" s="74" t="s">
        <v>22</v>
      </c>
      <c r="F5274" s="77"/>
      <c r="G5274" s="80"/>
      <c r="H5274" s="80"/>
    </row>
    <row r="5275" spans="1:8" x14ac:dyDescent="0.25">
      <c r="A5275">
        <v>464014</v>
      </c>
      <c r="B5275" t="s">
        <v>4891</v>
      </c>
      <c r="C5275" t="s">
        <v>5905</v>
      </c>
    </row>
    <row r="5276" spans="1:8" x14ac:dyDescent="0.25">
      <c r="A5276" s="70">
        <v>413700</v>
      </c>
      <c r="B5276" s="70" t="s">
        <v>19</v>
      </c>
      <c r="C5276" s="70" t="s">
        <v>4277</v>
      </c>
      <c r="D5276" s="70" t="s">
        <v>123</v>
      </c>
      <c r="E5276" s="74" t="s">
        <v>22</v>
      </c>
      <c r="F5276" s="77"/>
      <c r="G5276" s="80"/>
      <c r="H5276" s="80"/>
    </row>
    <row r="5277" spans="1:8" x14ac:dyDescent="0.25">
      <c r="A5277">
        <v>464015</v>
      </c>
      <c r="B5277" t="s">
        <v>4891</v>
      </c>
      <c r="C5277" t="s">
        <v>5906</v>
      </c>
    </row>
    <row r="5278" spans="1:8" x14ac:dyDescent="0.25">
      <c r="A5278" s="70">
        <v>413800</v>
      </c>
      <c r="B5278" s="70" t="s">
        <v>19</v>
      </c>
      <c r="C5278" s="70" t="s">
        <v>4278</v>
      </c>
      <c r="D5278" s="70" t="s">
        <v>46</v>
      </c>
      <c r="E5278" s="74" t="s">
        <v>27</v>
      </c>
      <c r="F5278" s="77"/>
      <c r="G5278" s="80"/>
      <c r="H5278" s="80"/>
    </row>
    <row r="5279" spans="1:8" x14ac:dyDescent="0.25">
      <c r="A5279">
        <v>464016</v>
      </c>
      <c r="B5279" t="s">
        <v>4891</v>
      </c>
      <c r="C5279" t="s">
        <v>5907</v>
      </c>
    </row>
    <row r="5280" spans="1:8" x14ac:dyDescent="0.25">
      <c r="A5280" s="70">
        <v>414000</v>
      </c>
      <c r="B5280" s="70" t="s">
        <v>19</v>
      </c>
      <c r="C5280" s="70" t="s">
        <v>4279</v>
      </c>
      <c r="D5280" s="70" t="s">
        <v>137</v>
      </c>
      <c r="E5280" s="74" t="s">
        <v>22</v>
      </c>
      <c r="F5280" s="77"/>
      <c r="G5280" s="80"/>
      <c r="H5280" s="80"/>
    </row>
    <row r="5281" spans="1:8" x14ac:dyDescent="0.25">
      <c r="A5281">
        <v>464017</v>
      </c>
      <c r="B5281" t="s">
        <v>4891</v>
      </c>
      <c r="C5281" t="s">
        <v>5908</v>
      </c>
    </row>
    <row r="5282" spans="1:8" x14ac:dyDescent="0.25">
      <c r="A5282" s="70">
        <v>414050</v>
      </c>
      <c r="B5282" s="70" t="s">
        <v>19</v>
      </c>
      <c r="C5282" s="70" t="s">
        <v>4280</v>
      </c>
      <c r="D5282" s="70" t="s">
        <v>694</v>
      </c>
      <c r="E5282" s="74" t="s">
        <v>27</v>
      </c>
      <c r="F5282" s="77"/>
      <c r="G5282" s="80"/>
      <c r="H5282" s="80"/>
    </row>
    <row r="5283" spans="1:8" x14ac:dyDescent="0.25">
      <c r="A5283">
        <v>464018</v>
      </c>
      <c r="B5283" t="s">
        <v>4891</v>
      </c>
      <c r="C5283" t="s">
        <v>5909</v>
      </c>
    </row>
    <row r="5284" spans="1:8" x14ac:dyDescent="0.25">
      <c r="A5284" s="70">
        <v>414100</v>
      </c>
      <c r="B5284" s="70" t="s">
        <v>19</v>
      </c>
      <c r="C5284" s="70" t="s">
        <v>4281</v>
      </c>
      <c r="D5284" s="70" t="s">
        <v>46</v>
      </c>
      <c r="E5284" s="74" t="s">
        <v>22</v>
      </c>
      <c r="F5284" s="77"/>
      <c r="G5284" s="80"/>
      <c r="H5284" s="80"/>
    </row>
    <row r="5285" spans="1:8" x14ac:dyDescent="0.25">
      <c r="A5285" s="70">
        <v>414200</v>
      </c>
      <c r="B5285" s="70" t="s">
        <v>19</v>
      </c>
      <c r="C5285" s="70" t="s">
        <v>4282</v>
      </c>
      <c r="D5285" s="70" t="s">
        <v>46</v>
      </c>
      <c r="E5285" s="74" t="s">
        <v>22</v>
      </c>
      <c r="F5285" s="77"/>
      <c r="G5285" s="80"/>
      <c r="H5285" s="80"/>
    </row>
    <row r="5286" spans="1:8" x14ac:dyDescent="0.25">
      <c r="A5286" s="71">
        <v>414250</v>
      </c>
      <c r="B5286" s="71" t="s">
        <v>66</v>
      </c>
      <c r="C5286" s="71" t="s">
        <v>4283</v>
      </c>
      <c r="D5286" s="71" t="s">
        <v>46</v>
      </c>
      <c r="E5286" s="75" t="s">
        <v>22</v>
      </c>
      <c r="F5286" s="79"/>
      <c r="G5286" s="81" t="s">
        <v>4282</v>
      </c>
      <c r="H5286" s="81">
        <v>414200</v>
      </c>
    </row>
    <row r="5287" spans="1:8" x14ac:dyDescent="0.25">
      <c r="A5287" s="70">
        <v>414300</v>
      </c>
      <c r="B5287" s="70" t="s">
        <v>19</v>
      </c>
      <c r="C5287" s="70" t="s">
        <v>4284</v>
      </c>
      <c r="D5287" s="70" t="s">
        <v>46</v>
      </c>
      <c r="E5287" s="74" t="s">
        <v>22</v>
      </c>
      <c r="F5287" s="77"/>
      <c r="G5287" s="80"/>
      <c r="H5287" s="80"/>
    </row>
    <row r="5288" spans="1:8" x14ac:dyDescent="0.25">
      <c r="A5288" s="70">
        <v>414400</v>
      </c>
      <c r="B5288" s="70" t="s">
        <v>19</v>
      </c>
      <c r="C5288" s="70" t="s">
        <v>4285</v>
      </c>
      <c r="D5288" s="70" t="s">
        <v>46</v>
      </c>
      <c r="E5288" s="74" t="s">
        <v>22</v>
      </c>
      <c r="F5288" s="77"/>
      <c r="G5288" s="80"/>
      <c r="H5288" s="80"/>
    </row>
    <row r="5289" spans="1:8" x14ac:dyDescent="0.25">
      <c r="A5289">
        <v>464019</v>
      </c>
      <c r="B5289" t="s">
        <v>4891</v>
      </c>
      <c r="C5289" t="s">
        <v>5910</v>
      </c>
    </row>
    <row r="5290" spans="1:8" x14ac:dyDescent="0.25">
      <c r="A5290" s="70">
        <v>414600</v>
      </c>
      <c r="B5290" s="70" t="s">
        <v>19</v>
      </c>
      <c r="C5290" s="70" t="s">
        <v>4286</v>
      </c>
      <c r="D5290" s="70" t="s">
        <v>1496</v>
      </c>
      <c r="E5290" s="74" t="s">
        <v>27</v>
      </c>
      <c r="F5290" s="77"/>
      <c r="G5290" s="80"/>
      <c r="H5290" s="80"/>
    </row>
    <row r="5291" spans="1:8" x14ac:dyDescent="0.25">
      <c r="A5291">
        <v>464020</v>
      </c>
      <c r="B5291" t="s">
        <v>4891</v>
      </c>
      <c r="C5291" t="s">
        <v>5911</v>
      </c>
    </row>
    <row r="5292" spans="1:8" x14ac:dyDescent="0.25">
      <c r="A5292">
        <v>464021</v>
      </c>
      <c r="B5292" t="s">
        <v>4891</v>
      </c>
      <c r="C5292" t="s">
        <v>5912</v>
      </c>
    </row>
    <row r="5293" spans="1:8" x14ac:dyDescent="0.25">
      <c r="A5293" s="70">
        <v>414900</v>
      </c>
      <c r="B5293" s="70" t="s">
        <v>19</v>
      </c>
      <c r="C5293" s="70" t="s">
        <v>4287</v>
      </c>
      <c r="D5293" s="70" t="s">
        <v>78</v>
      </c>
      <c r="E5293" s="74" t="s">
        <v>22</v>
      </c>
      <c r="F5293" s="77"/>
      <c r="G5293" s="80"/>
      <c r="H5293" s="80"/>
    </row>
    <row r="5294" spans="1:8" x14ac:dyDescent="0.25">
      <c r="A5294" s="70">
        <v>415000</v>
      </c>
      <c r="B5294" s="70" t="s">
        <v>19</v>
      </c>
      <c r="C5294" s="70" t="s">
        <v>4288</v>
      </c>
      <c r="D5294" s="70" t="s">
        <v>78</v>
      </c>
      <c r="E5294" s="74" t="s">
        <v>22</v>
      </c>
      <c r="F5294" s="77"/>
      <c r="G5294" s="80"/>
      <c r="H5294" s="80"/>
    </row>
    <row r="5295" spans="1:8" x14ac:dyDescent="0.25">
      <c r="A5295" s="70">
        <v>415100</v>
      </c>
      <c r="B5295" s="70" t="s">
        <v>19</v>
      </c>
      <c r="C5295" s="70" t="s">
        <v>4289</v>
      </c>
      <c r="D5295" s="70" t="s">
        <v>78</v>
      </c>
      <c r="E5295" s="74" t="s">
        <v>22</v>
      </c>
      <c r="F5295" s="77"/>
      <c r="G5295" s="80"/>
      <c r="H5295" s="80"/>
    </row>
    <row r="5296" spans="1:8" x14ac:dyDescent="0.25">
      <c r="A5296" s="70">
        <v>415200</v>
      </c>
      <c r="B5296" s="70" t="s">
        <v>19</v>
      </c>
      <c r="C5296" s="70" t="s">
        <v>4290</v>
      </c>
      <c r="D5296" s="70" t="s">
        <v>78</v>
      </c>
      <c r="E5296" s="74" t="s">
        <v>22</v>
      </c>
      <c r="F5296" s="77"/>
      <c r="G5296" s="80"/>
      <c r="H5296" s="80"/>
    </row>
    <row r="5297" spans="1:8" x14ac:dyDescent="0.25">
      <c r="A5297" s="71">
        <v>415250</v>
      </c>
      <c r="B5297" s="71" t="s">
        <v>66</v>
      </c>
      <c r="C5297" s="71" t="s">
        <v>4291</v>
      </c>
      <c r="D5297" s="71" t="s">
        <v>78</v>
      </c>
      <c r="E5297" s="75" t="s">
        <v>22</v>
      </c>
      <c r="F5297" s="79"/>
      <c r="G5297" s="81" t="s">
        <v>4290</v>
      </c>
      <c r="H5297" s="81">
        <v>415200</v>
      </c>
    </row>
    <row r="5298" spans="1:8" x14ac:dyDescent="0.25">
      <c r="A5298" s="70">
        <v>415300</v>
      </c>
      <c r="B5298" s="70" t="s">
        <v>19</v>
      </c>
      <c r="C5298" s="70" t="s">
        <v>4292</v>
      </c>
      <c r="D5298" s="70" t="s">
        <v>78</v>
      </c>
      <c r="E5298" s="74" t="s">
        <v>22</v>
      </c>
      <c r="F5298" s="77"/>
      <c r="G5298" s="80"/>
      <c r="H5298" s="80"/>
    </row>
    <row r="5299" spans="1:8" x14ac:dyDescent="0.25">
      <c r="A5299">
        <v>464022</v>
      </c>
      <c r="B5299" t="s">
        <v>4891</v>
      </c>
      <c r="C5299" t="s">
        <v>5913</v>
      </c>
    </row>
    <row r="5300" spans="1:8" x14ac:dyDescent="0.25">
      <c r="A5300" s="70">
        <v>415400</v>
      </c>
      <c r="B5300" s="70" t="s">
        <v>19</v>
      </c>
      <c r="C5300" s="70" t="s">
        <v>4293</v>
      </c>
      <c r="D5300" s="70" t="s">
        <v>81</v>
      </c>
      <c r="E5300" s="74" t="s">
        <v>22</v>
      </c>
      <c r="F5300" s="77"/>
      <c r="G5300" s="80"/>
      <c r="H5300" s="80"/>
    </row>
    <row r="5301" spans="1:8" x14ac:dyDescent="0.25">
      <c r="A5301" s="70">
        <v>415500</v>
      </c>
      <c r="B5301" s="70" t="s">
        <v>19</v>
      </c>
      <c r="C5301" s="70" t="s">
        <v>4294</v>
      </c>
      <c r="D5301" s="70" t="s">
        <v>81</v>
      </c>
      <c r="E5301" s="74" t="s">
        <v>22</v>
      </c>
      <c r="F5301" s="77"/>
      <c r="G5301" s="80"/>
      <c r="H5301" s="80"/>
    </row>
    <row r="5302" spans="1:8" x14ac:dyDescent="0.25">
      <c r="A5302" s="70">
        <v>415800</v>
      </c>
      <c r="B5302" s="70" t="s">
        <v>19</v>
      </c>
      <c r="C5302" s="70" t="s">
        <v>4295</v>
      </c>
      <c r="D5302" s="70" t="s">
        <v>81</v>
      </c>
      <c r="E5302" s="74" t="s">
        <v>22</v>
      </c>
      <c r="F5302" s="77"/>
      <c r="G5302" s="80"/>
      <c r="H5302" s="80"/>
    </row>
    <row r="5303" spans="1:8" x14ac:dyDescent="0.25">
      <c r="A5303" s="70">
        <v>415900</v>
      </c>
      <c r="B5303" s="70" t="s">
        <v>19</v>
      </c>
      <c r="C5303" s="70" t="s">
        <v>4296</v>
      </c>
      <c r="D5303" s="70" t="s">
        <v>81</v>
      </c>
      <c r="E5303" s="74" t="s">
        <v>22</v>
      </c>
      <c r="F5303" s="77"/>
      <c r="G5303" s="80"/>
      <c r="H5303" s="80"/>
    </row>
    <row r="5304" spans="1:8" x14ac:dyDescent="0.25">
      <c r="A5304" s="70">
        <v>416100</v>
      </c>
      <c r="B5304" s="70" t="s">
        <v>19</v>
      </c>
      <c r="C5304" s="70" t="s">
        <v>4297</v>
      </c>
      <c r="D5304" s="70" t="s">
        <v>81</v>
      </c>
      <c r="E5304" s="74" t="s">
        <v>22</v>
      </c>
      <c r="F5304" s="77"/>
      <c r="G5304" s="80"/>
      <c r="H5304" s="80"/>
    </row>
    <row r="5305" spans="1:8" x14ac:dyDescent="0.25">
      <c r="A5305" s="70">
        <v>416195</v>
      </c>
      <c r="B5305" s="70" t="s">
        <v>19</v>
      </c>
      <c r="C5305" s="70" t="s">
        <v>4298</v>
      </c>
      <c r="D5305" s="70" t="s">
        <v>81</v>
      </c>
      <c r="E5305" s="74" t="s">
        <v>22</v>
      </c>
      <c r="F5305" s="77"/>
      <c r="G5305" s="80"/>
      <c r="H5305" s="80"/>
    </row>
    <row r="5306" spans="1:8" x14ac:dyDescent="0.25">
      <c r="A5306" s="70">
        <v>416196</v>
      </c>
      <c r="B5306" s="70" t="s">
        <v>55</v>
      </c>
      <c r="C5306" s="70" t="s">
        <v>4299</v>
      </c>
      <c r="D5306" s="70" t="s">
        <v>81</v>
      </c>
      <c r="E5306" s="74" t="s">
        <v>4300</v>
      </c>
      <c r="F5306" s="77"/>
      <c r="G5306" s="80" t="s">
        <v>4298</v>
      </c>
      <c r="H5306" s="80">
        <v>416195</v>
      </c>
    </row>
    <row r="5307" spans="1:8" x14ac:dyDescent="0.25">
      <c r="A5307" s="70">
        <v>416250</v>
      </c>
      <c r="B5307" s="70" t="s">
        <v>55</v>
      </c>
      <c r="C5307" s="70" t="s">
        <v>4301</v>
      </c>
      <c r="D5307" s="70" t="s">
        <v>81</v>
      </c>
      <c r="E5307" s="74" t="s">
        <v>22</v>
      </c>
      <c r="F5307" s="77"/>
      <c r="G5307" s="80" t="s">
        <v>4298</v>
      </c>
      <c r="H5307" s="80">
        <v>416195</v>
      </c>
    </row>
    <row r="5308" spans="1:8" x14ac:dyDescent="0.25">
      <c r="A5308" s="70">
        <v>416300</v>
      </c>
      <c r="B5308" s="70" t="s">
        <v>55</v>
      </c>
      <c r="C5308" s="70" t="s">
        <v>4302</v>
      </c>
      <c r="D5308" s="70" t="s">
        <v>81</v>
      </c>
      <c r="E5308" s="74" t="s">
        <v>22</v>
      </c>
      <c r="F5308" s="77"/>
      <c r="G5308" s="80" t="s">
        <v>4298</v>
      </c>
      <c r="H5308" s="80">
        <v>416195</v>
      </c>
    </row>
    <row r="5309" spans="1:8" x14ac:dyDescent="0.25">
      <c r="A5309" s="70">
        <v>416600</v>
      </c>
      <c r="B5309" s="70" t="s">
        <v>19</v>
      </c>
      <c r="C5309" s="70" t="s">
        <v>4303</v>
      </c>
      <c r="D5309" s="70" t="s">
        <v>81</v>
      </c>
      <c r="E5309" s="74" t="s">
        <v>22</v>
      </c>
      <c r="F5309" s="77"/>
      <c r="G5309" s="80"/>
      <c r="H5309" s="80"/>
    </row>
    <row r="5310" spans="1:8" x14ac:dyDescent="0.25">
      <c r="A5310" s="70">
        <v>416680</v>
      </c>
      <c r="B5310" s="70" t="s">
        <v>55</v>
      </c>
      <c r="C5310" s="70" t="s">
        <v>4304</v>
      </c>
      <c r="D5310" s="70" t="s">
        <v>81</v>
      </c>
      <c r="E5310" s="74" t="s">
        <v>22</v>
      </c>
      <c r="F5310" s="77"/>
      <c r="G5310" s="80" t="s">
        <v>4303</v>
      </c>
      <c r="H5310" s="80">
        <v>416600</v>
      </c>
    </row>
    <row r="5311" spans="1:8" x14ac:dyDescent="0.25">
      <c r="A5311" s="70">
        <v>416800</v>
      </c>
      <c r="B5311" s="70" t="s">
        <v>55</v>
      </c>
      <c r="C5311" s="70" t="s">
        <v>4305</v>
      </c>
      <c r="D5311" s="70" t="s">
        <v>81</v>
      </c>
      <c r="E5311" s="74" t="s">
        <v>22</v>
      </c>
      <c r="F5311" s="77"/>
      <c r="G5311" s="80" t="s">
        <v>4303</v>
      </c>
      <c r="H5311" s="80">
        <v>416600</v>
      </c>
    </row>
    <row r="5312" spans="1:8" x14ac:dyDescent="0.25">
      <c r="A5312" s="54">
        <v>464363</v>
      </c>
      <c r="B5312" s="54" t="s">
        <v>4891</v>
      </c>
      <c r="C5312" s="54" t="s">
        <v>6018</v>
      </c>
    </row>
    <row r="5313" spans="1:8" x14ac:dyDescent="0.25">
      <c r="A5313" s="54">
        <v>464364</v>
      </c>
      <c r="B5313" s="54" t="s">
        <v>4891</v>
      </c>
      <c r="C5313" s="54" t="s">
        <v>2969</v>
      </c>
    </row>
    <row r="5314" spans="1:8" x14ac:dyDescent="0.25">
      <c r="A5314">
        <v>464023</v>
      </c>
      <c r="B5314" t="s">
        <v>4891</v>
      </c>
      <c r="C5314" t="s">
        <v>5914</v>
      </c>
    </row>
    <row r="5315" spans="1:8" x14ac:dyDescent="0.25">
      <c r="A5315" s="70">
        <v>417000</v>
      </c>
      <c r="B5315" s="70" t="s">
        <v>19</v>
      </c>
      <c r="C5315" s="70" t="s">
        <v>4306</v>
      </c>
      <c r="D5315" s="70" t="s">
        <v>2969</v>
      </c>
      <c r="E5315" s="74" t="s">
        <v>22</v>
      </c>
      <c r="F5315" s="77"/>
      <c r="G5315" s="80"/>
      <c r="H5315" s="80"/>
    </row>
    <row r="5316" spans="1:8" x14ac:dyDescent="0.25">
      <c r="A5316">
        <v>464024</v>
      </c>
      <c r="B5316" t="s">
        <v>4891</v>
      </c>
      <c r="C5316" t="s">
        <v>5915</v>
      </c>
    </row>
    <row r="5317" spans="1:8" x14ac:dyDescent="0.25">
      <c r="A5317" s="70">
        <v>417200</v>
      </c>
      <c r="B5317" s="70" t="s">
        <v>19</v>
      </c>
      <c r="C5317" s="70" t="s">
        <v>4307</v>
      </c>
      <c r="D5317" s="70" t="s">
        <v>3018</v>
      </c>
      <c r="E5317" s="74" t="s">
        <v>22</v>
      </c>
      <c r="F5317" s="77"/>
      <c r="G5317" s="80"/>
      <c r="H5317" s="80"/>
    </row>
    <row r="5318" spans="1:8" x14ac:dyDescent="0.25">
      <c r="A5318" s="70">
        <v>417300</v>
      </c>
      <c r="B5318" s="70" t="s">
        <v>19</v>
      </c>
      <c r="C5318" s="70" t="s">
        <v>4308</v>
      </c>
      <c r="D5318" s="70" t="s">
        <v>3018</v>
      </c>
      <c r="E5318" s="74" t="s">
        <v>22</v>
      </c>
      <c r="F5318" s="77"/>
      <c r="G5318" s="80"/>
      <c r="H5318" s="80"/>
    </row>
    <row r="5319" spans="1:8" x14ac:dyDescent="0.25">
      <c r="A5319" s="70">
        <v>417400</v>
      </c>
      <c r="B5319" s="70" t="s">
        <v>19</v>
      </c>
      <c r="C5319" s="70" t="s">
        <v>4309</v>
      </c>
      <c r="D5319" s="70" t="s">
        <v>3018</v>
      </c>
      <c r="E5319" s="74"/>
      <c r="F5319" s="77" t="s">
        <v>53</v>
      </c>
      <c r="G5319" s="80"/>
      <c r="H5319" s="80"/>
    </row>
    <row r="5320" spans="1:8" x14ac:dyDescent="0.25">
      <c r="A5320" s="70">
        <v>417500</v>
      </c>
      <c r="B5320" s="70" t="s">
        <v>19</v>
      </c>
      <c r="C5320" s="70" t="s">
        <v>4310</v>
      </c>
      <c r="D5320" s="70" t="s">
        <v>3018</v>
      </c>
      <c r="E5320" s="74" t="s">
        <v>735</v>
      </c>
      <c r="F5320" s="77"/>
      <c r="G5320" s="80"/>
      <c r="H5320" s="80"/>
    </row>
    <row r="5321" spans="1:8" x14ac:dyDescent="0.25">
      <c r="A5321" s="70">
        <v>417600</v>
      </c>
      <c r="B5321" s="70" t="s">
        <v>19</v>
      </c>
      <c r="C5321" s="70" t="s">
        <v>4311</v>
      </c>
      <c r="D5321" s="70" t="s">
        <v>3018</v>
      </c>
      <c r="E5321" s="74" t="s">
        <v>22</v>
      </c>
      <c r="F5321" s="77"/>
      <c r="G5321" s="80"/>
      <c r="H5321" s="80"/>
    </row>
    <row r="5322" spans="1:8" x14ac:dyDescent="0.25">
      <c r="A5322" s="70">
        <v>417700</v>
      </c>
      <c r="B5322" s="70" t="s">
        <v>19</v>
      </c>
      <c r="C5322" s="70" t="s">
        <v>4312</v>
      </c>
      <c r="D5322" s="70" t="s">
        <v>3018</v>
      </c>
      <c r="E5322" s="74" t="s">
        <v>22</v>
      </c>
      <c r="F5322" s="77"/>
      <c r="G5322" s="80"/>
      <c r="H5322" s="80"/>
    </row>
    <row r="5323" spans="1:8" x14ac:dyDescent="0.25">
      <c r="A5323" s="70">
        <v>417730</v>
      </c>
      <c r="B5323" s="70" t="s">
        <v>55</v>
      </c>
      <c r="C5323" s="70" t="s">
        <v>4313</v>
      </c>
      <c r="D5323" s="70" t="s">
        <v>3018</v>
      </c>
      <c r="E5323" s="74" t="s">
        <v>22</v>
      </c>
      <c r="F5323" s="77"/>
      <c r="G5323" s="80" t="s">
        <v>4312</v>
      </c>
      <c r="H5323" s="80">
        <v>417700</v>
      </c>
    </row>
    <row r="5324" spans="1:8" x14ac:dyDescent="0.25">
      <c r="A5324" s="70">
        <v>417760</v>
      </c>
      <c r="B5324" s="70" t="s">
        <v>55</v>
      </c>
      <c r="C5324" s="70" t="s">
        <v>4314</v>
      </c>
      <c r="D5324" s="70" t="s">
        <v>3018</v>
      </c>
      <c r="E5324" s="74"/>
      <c r="F5324" s="77" t="s">
        <v>53</v>
      </c>
      <c r="G5324" s="80" t="s">
        <v>4312</v>
      </c>
      <c r="H5324" s="80">
        <v>417700</v>
      </c>
    </row>
    <row r="5325" spans="1:8" x14ac:dyDescent="0.25">
      <c r="A5325" s="70">
        <v>417800</v>
      </c>
      <c r="B5325" s="70" t="s">
        <v>19</v>
      </c>
      <c r="C5325" s="70" t="s">
        <v>4315</v>
      </c>
      <c r="D5325" s="70" t="s">
        <v>3018</v>
      </c>
      <c r="E5325" s="74" t="s">
        <v>22</v>
      </c>
      <c r="F5325" s="77"/>
      <c r="G5325" s="80"/>
      <c r="H5325" s="80"/>
    </row>
    <row r="5326" spans="1:8" x14ac:dyDescent="0.25">
      <c r="A5326">
        <v>464025</v>
      </c>
      <c r="B5326" t="s">
        <v>4891</v>
      </c>
      <c r="C5326" t="s">
        <v>5916</v>
      </c>
    </row>
    <row r="5327" spans="1:8" x14ac:dyDescent="0.25">
      <c r="A5327">
        <v>464026</v>
      </c>
      <c r="B5327" t="s">
        <v>4891</v>
      </c>
      <c r="C5327" t="s">
        <v>5917</v>
      </c>
    </row>
    <row r="5328" spans="1:8" x14ac:dyDescent="0.25">
      <c r="A5328" s="70">
        <v>417900</v>
      </c>
      <c r="B5328" s="70" t="s">
        <v>19</v>
      </c>
      <c r="C5328" s="70" t="s">
        <v>4316</v>
      </c>
      <c r="D5328" s="70" t="s">
        <v>123</v>
      </c>
      <c r="E5328" s="74" t="s">
        <v>27</v>
      </c>
      <c r="F5328" s="77"/>
      <c r="G5328" s="80"/>
      <c r="H5328" s="80"/>
    </row>
    <row r="5329" spans="1:8" x14ac:dyDescent="0.25">
      <c r="A5329" s="70">
        <v>417995</v>
      </c>
      <c r="B5329" s="70" t="s">
        <v>63</v>
      </c>
      <c r="C5329" s="70" t="s">
        <v>4317</v>
      </c>
      <c r="D5329" s="70" t="s">
        <v>123</v>
      </c>
      <c r="E5329" s="74" t="s">
        <v>22</v>
      </c>
      <c r="F5329" s="77"/>
      <c r="G5329" s="80"/>
      <c r="H5329" s="80"/>
    </row>
    <row r="5330" spans="1:8" x14ac:dyDescent="0.25">
      <c r="A5330" s="70">
        <v>418200</v>
      </c>
      <c r="B5330" s="70" t="s">
        <v>19</v>
      </c>
      <c r="C5330" s="70" t="s">
        <v>4318</v>
      </c>
      <c r="D5330" s="70" t="s">
        <v>123</v>
      </c>
      <c r="E5330" s="74" t="s">
        <v>107</v>
      </c>
      <c r="F5330" s="77"/>
      <c r="G5330" s="80"/>
      <c r="H5330" s="80"/>
    </row>
    <row r="5331" spans="1:8" x14ac:dyDescent="0.25">
      <c r="A5331" s="70">
        <v>418300</v>
      </c>
      <c r="B5331" s="70" t="s">
        <v>19</v>
      </c>
      <c r="C5331" s="70" t="s">
        <v>4319</v>
      </c>
      <c r="D5331" s="70" t="s">
        <v>123</v>
      </c>
      <c r="E5331" s="74" t="s">
        <v>22</v>
      </c>
      <c r="F5331" s="77"/>
      <c r="G5331" s="80" t="s">
        <v>4317</v>
      </c>
      <c r="H5331" s="80">
        <v>417995</v>
      </c>
    </row>
    <row r="5332" spans="1:8" x14ac:dyDescent="0.25">
      <c r="A5332" s="70">
        <v>418400</v>
      </c>
      <c r="B5332" s="70" t="s">
        <v>19</v>
      </c>
      <c r="C5332" s="70" t="s">
        <v>4320</v>
      </c>
      <c r="D5332" s="70" t="s">
        <v>123</v>
      </c>
      <c r="E5332" s="74" t="s">
        <v>22</v>
      </c>
      <c r="F5332" s="77"/>
      <c r="G5332" s="80" t="s">
        <v>4317</v>
      </c>
      <c r="H5332" s="80">
        <v>417995</v>
      </c>
    </row>
    <row r="5333" spans="1:8" x14ac:dyDescent="0.25">
      <c r="A5333" s="70">
        <v>418700</v>
      </c>
      <c r="B5333" s="70" t="s">
        <v>19</v>
      </c>
      <c r="C5333" s="70" t="s">
        <v>4321</v>
      </c>
      <c r="D5333" s="70" t="s">
        <v>123</v>
      </c>
      <c r="E5333" s="74" t="s">
        <v>22</v>
      </c>
      <c r="F5333" s="77"/>
      <c r="G5333" s="80"/>
      <c r="H5333" s="80"/>
    </row>
    <row r="5334" spans="1:8" x14ac:dyDescent="0.25">
      <c r="A5334" s="70">
        <v>418800</v>
      </c>
      <c r="B5334" s="70" t="s">
        <v>19</v>
      </c>
      <c r="C5334" s="70" t="s">
        <v>4322</v>
      </c>
      <c r="D5334" s="70" t="s">
        <v>123</v>
      </c>
      <c r="E5334" s="74" t="s">
        <v>22</v>
      </c>
      <c r="F5334" s="77"/>
      <c r="G5334" s="80"/>
      <c r="H5334" s="80"/>
    </row>
    <row r="5335" spans="1:8" x14ac:dyDescent="0.25">
      <c r="A5335" s="70">
        <v>418900</v>
      </c>
      <c r="B5335" s="70" t="s">
        <v>19</v>
      </c>
      <c r="C5335" s="70" t="s">
        <v>4323</v>
      </c>
      <c r="D5335" s="70" t="s">
        <v>123</v>
      </c>
      <c r="E5335" s="74"/>
      <c r="F5335" s="77" t="s">
        <v>53</v>
      </c>
      <c r="G5335" s="80"/>
      <c r="H5335" s="80"/>
    </row>
    <row r="5336" spans="1:8" x14ac:dyDescent="0.25">
      <c r="A5336" s="70">
        <v>419095</v>
      </c>
      <c r="B5336" s="70" t="s">
        <v>19</v>
      </c>
      <c r="C5336" s="70" t="s">
        <v>4324</v>
      </c>
      <c r="D5336" s="70" t="s">
        <v>123</v>
      </c>
      <c r="E5336" s="74" t="s">
        <v>22</v>
      </c>
      <c r="F5336" s="77"/>
      <c r="G5336" s="80"/>
      <c r="H5336" s="80"/>
    </row>
    <row r="5337" spans="1:8" x14ac:dyDescent="0.25">
      <c r="A5337" s="70">
        <v>419100</v>
      </c>
      <c r="B5337" s="70" t="s">
        <v>55</v>
      </c>
      <c r="C5337" s="70" t="s">
        <v>4325</v>
      </c>
      <c r="D5337" s="70" t="s">
        <v>123</v>
      </c>
      <c r="E5337" s="74" t="s">
        <v>22</v>
      </c>
      <c r="F5337" s="77"/>
      <c r="G5337" s="80" t="s">
        <v>4324</v>
      </c>
      <c r="H5337" s="80">
        <v>419095</v>
      </c>
    </row>
    <row r="5338" spans="1:8" x14ac:dyDescent="0.25">
      <c r="A5338" s="70">
        <v>419200</v>
      </c>
      <c r="B5338" s="70" t="s">
        <v>55</v>
      </c>
      <c r="C5338" s="70" t="s">
        <v>4326</v>
      </c>
      <c r="D5338" s="70" t="s">
        <v>123</v>
      </c>
      <c r="E5338" s="74" t="s">
        <v>22</v>
      </c>
      <c r="F5338" s="77"/>
      <c r="G5338" s="80" t="s">
        <v>4324</v>
      </c>
      <c r="H5338" s="80">
        <v>419095</v>
      </c>
    </row>
    <row r="5339" spans="1:8" x14ac:dyDescent="0.25">
      <c r="A5339" s="70">
        <v>419400</v>
      </c>
      <c r="B5339" s="70" t="s">
        <v>19</v>
      </c>
      <c r="C5339" s="70" t="s">
        <v>4327</v>
      </c>
      <c r="D5339" s="70" t="s">
        <v>123</v>
      </c>
      <c r="E5339" s="74" t="s">
        <v>22</v>
      </c>
      <c r="F5339" s="77"/>
      <c r="G5339" s="80"/>
      <c r="H5339" s="80"/>
    </row>
    <row r="5340" spans="1:8" x14ac:dyDescent="0.25">
      <c r="A5340" s="70">
        <v>419500</v>
      </c>
      <c r="B5340" s="70" t="s">
        <v>19</v>
      </c>
      <c r="C5340" s="70" t="s">
        <v>4328</v>
      </c>
      <c r="D5340" s="70" t="s">
        <v>123</v>
      </c>
      <c r="E5340" s="74" t="s">
        <v>22</v>
      </c>
      <c r="F5340" s="77"/>
      <c r="G5340" s="80" t="s">
        <v>4317</v>
      </c>
      <c r="H5340" s="80">
        <v>417995</v>
      </c>
    </row>
    <row r="5341" spans="1:8" x14ac:dyDescent="0.25">
      <c r="A5341">
        <v>464027</v>
      </c>
      <c r="B5341" t="s">
        <v>4891</v>
      </c>
      <c r="C5341" t="s">
        <v>5918</v>
      </c>
    </row>
    <row r="5342" spans="1:8" x14ac:dyDescent="0.25">
      <c r="A5342" s="70">
        <v>419600</v>
      </c>
      <c r="B5342" s="70" t="s">
        <v>19</v>
      </c>
      <c r="C5342" s="70" t="s">
        <v>4329</v>
      </c>
      <c r="D5342" s="70" t="s">
        <v>1197</v>
      </c>
      <c r="E5342" s="74" t="s">
        <v>27</v>
      </c>
      <c r="F5342" s="77"/>
      <c r="G5342" s="80"/>
      <c r="H5342" s="80"/>
    </row>
    <row r="5343" spans="1:8" x14ac:dyDescent="0.25">
      <c r="A5343" s="70">
        <v>419750</v>
      </c>
      <c r="B5343" s="70" t="s">
        <v>19</v>
      </c>
      <c r="C5343" s="70" t="s">
        <v>4330</v>
      </c>
      <c r="D5343" s="70" t="s">
        <v>1197</v>
      </c>
      <c r="E5343" s="74" t="s">
        <v>27</v>
      </c>
      <c r="F5343" s="77"/>
      <c r="G5343" s="80"/>
      <c r="H5343" s="80"/>
    </row>
    <row r="5344" spans="1:8" x14ac:dyDescent="0.25">
      <c r="A5344">
        <v>464028</v>
      </c>
      <c r="B5344" t="s">
        <v>4891</v>
      </c>
      <c r="C5344" t="s">
        <v>5919</v>
      </c>
    </row>
    <row r="5345" spans="1:8" x14ac:dyDescent="0.25">
      <c r="A5345" s="70">
        <v>419800</v>
      </c>
      <c r="B5345" s="70" t="s">
        <v>19</v>
      </c>
      <c r="C5345" s="70" t="s">
        <v>4331</v>
      </c>
      <c r="D5345" s="70" t="s">
        <v>1487</v>
      </c>
      <c r="E5345" s="74" t="s">
        <v>22</v>
      </c>
      <c r="F5345" s="77"/>
      <c r="G5345" s="80"/>
      <c r="H5345" s="80"/>
    </row>
    <row r="5346" spans="1:8" x14ac:dyDescent="0.25">
      <c r="A5346" s="54">
        <v>464365</v>
      </c>
      <c r="B5346" s="54" t="s">
        <v>4891</v>
      </c>
      <c r="C5346" s="54" t="s">
        <v>1487</v>
      </c>
    </row>
    <row r="5347" spans="1:8" x14ac:dyDescent="0.25">
      <c r="A5347">
        <v>464029</v>
      </c>
      <c r="B5347" t="s">
        <v>4891</v>
      </c>
      <c r="C5347" t="s">
        <v>5920</v>
      </c>
    </row>
    <row r="5348" spans="1:8" x14ac:dyDescent="0.25">
      <c r="A5348" s="70">
        <v>419900</v>
      </c>
      <c r="B5348" s="70" t="s">
        <v>19</v>
      </c>
      <c r="C5348" s="70" t="s">
        <v>4332</v>
      </c>
      <c r="D5348" s="70" t="s">
        <v>78</v>
      </c>
      <c r="E5348" s="74" t="s">
        <v>22</v>
      </c>
      <c r="F5348" s="77"/>
      <c r="G5348" s="80" t="s">
        <v>4333</v>
      </c>
      <c r="H5348" s="80">
        <v>421200</v>
      </c>
    </row>
    <row r="5349" spans="1:8" x14ac:dyDescent="0.25">
      <c r="A5349" s="70">
        <v>420350</v>
      </c>
      <c r="B5349" s="70" t="s">
        <v>19</v>
      </c>
      <c r="C5349" s="70" t="s">
        <v>4334</v>
      </c>
      <c r="D5349" s="70" t="s">
        <v>78</v>
      </c>
      <c r="E5349" s="74"/>
      <c r="F5349" s="77" t="s">
        <v>53</v>
      </c>
      <c r="G5349" s="80" t="s">
        <v>4333</v>
      </c>
      <c r="H5349" s="80">
        <v>421200</v>
      </c>
    </row>
    <row r="5350" spans="1:8" x14ac:dyDescent="0.25">
      <c r="A5350" s="70">
        <v>420400</v>
      </c>
      <c r="B5350" s="70" t="s">
        <v>19</v>
      </c>
      <c r="C5350" s="70" t="s">
        <v>4335</v>
      </c>
      <c r="D5350" s="70" t="s">
        <v>78</v>
      </c>
      <c r="E5350" s="74" t="s">
        <v>22</v>
      </c>
      <c r="F5350" s="77"/>
      <c r="G5350" s="80" t="s">
        <v>4333</v>
      </c>
      <c r="H5350" s="80">
        <v>421200</v>
      </c>
    </row>
    <row r="5351" spans="1:8" x14ac:dyDescent="0.25">
      <c r="A5351" s="70">
        <v>420450</v>
      </c>
      <c r="B5351" s="70" t="s">
        <v>19</v>
      </c>
      <c r="C5351" s="70" t="s">
        <v>4336</v>
      </c>
      <c r="D5351" s="70" t="s">
        <v>78</v>
      </c>
      <c r="E5351" s="74"/>
      <c r="F5351" s="77" t="s">
        <v>53</v>
      </c>
      <c r="G5351" s="80" t="s">
        <v>4333</v>
      </c>
      <c r="H5351" s="80">
        <v>421200</v>
      </c>
    </row>
    <row r="5352" spans="1:8" x14ac:dyDescent="0.25">
      <c r="A5352" s="70">
        <v>420500</v>
      </c>
      <c r="B5352" s="70" t="s">
        <v>19</v>
      </c>
      <c r="C5352" s="70" t="s">
        <v>4337</v>
      </c>
      <c r="D5352" s="70" t="s">
        <v>78</v>
      </c>
      <c r="E5352" s="74" t="s">
        <v>22</v>
      </c>
      <c r="F5352" s="77"/>
      <c r="G5352" s="80" t="s">
        <v>4333</v>
      </c>
      <c r="H5352" s="80">
        <v>421200</v>
      </c>
    </row>
    <row r="5353" spans="1:8" x14ac:dyDescent="0.25">
      <c r="A5353" s="70">
        <v>420750</v>
      </c>
      <c r="B5353" s="70" t="s">
        <v>19</v>
      </c>
      <c r="C5353" s="70" t="s">
        <v>4338</v>
      </c>
      <c r="D5353" s="70" t="s">
        <v>78</v>
      </c>
      <c r="E5353" s="74" t="s">
        <v>22</v>
      </c>
      <c r="F5353" s="77"/>
      <c r="G5353" s="80" t="s">
        <v>4333</v>
      </c>
      <c r="H5353" s="80">
        <v>421200</v>
      </c>
    </row>
    <row r="5354" spans="1:8" x14ac:dyDescent="0.25">
      <c r="A5354" s="70">
        <v>420800</v>
      </c>
      <c r="B5354" s="70" t="s">
        <v>55</v>
      </c>
      <c r="C5354" s="70" t="s">
        <v>4339</v>
      </c>
      <c r="D5354" s="70" t="s">
        <v>78</v>
      </c>
      <c r="E5354" s="74" t="s">
        <v>22</v>
      </c>
      <c r="F5354" s="77"/>
      <c r="G5354" s="80" t="s">
        <v>4338</v>
      </c>
      <c r="H5354" s="80">
        <v>420750</v>
      </c>
    </row>
    <row r="5355" spans="1:8" x14ac:dyDescent="0.25">
      <c r="A5355" s="70">
        <v>420900</v>
      </c>
      <c r="B5355" s="70" t="s">
        <v>55</v>
      </c>
      <c r="C5355" s="70" t="s">
        <v>4340</v>
      </c>
      <c r="D5355" s="70" t="s">
        <v>78</v>
      </c>
      <c r="E5355" s="74" t="s">
        <v>22</v>
      </c>
      <c r="F5355" s="77"/>
      <c r="G5355" s="80" t="s">
        <v>4338</v>
      </c>
      <c r="H5355" s="80">
        <v>420750</v>
      </c>
    </row>
    <row r="5356" spans="1:8" x14ac:dyDescent="0.25">
      <c r="A5356" s="70">
        <v>420940</v>
      </c>
      <c r="B5356" s="70" t="s">
        <v>19</v>
      </c>
      <c r="C5356" s="70" t="s">
        <v>4341</v>
      </c>
      <c r="D5356" s="70" t="s">
        <v>78</v>
      </c>
      <c r="E5356" s="74" t="s">
        <v>22</v>
      </c>
      <c r="F5356" s="77"/>
      <c r="G5356" s="80" t="s">
        <v>4333</v>
      </c>
      <c r="H5356" s="80">
        <v>421200</v>
      </c>
    </row>
    <row r="5357" spans="1:8" x14ac:dyDescent="0.25">
      <c r="A5357" s="70">
        <v>420990</v>
      </c>
      <c r="B5357" s="70" t="s">
        <v>55</v>
      </c>
      <c r="C5357" s="70" t="s">
        <v>4342</v>
      </c>
      <c r="D5357" s="70" t="s">
        <v>78</v>
      </c>
      <c r="E5357" s="74" t="s">
        <v>22</v>
      </c>
      <c r="F5357" s="77"/>
      <c r="G5357" s="80" t="s">
        <v>4341</v>
      </c>
      <c r="H5357" s="80">
        <v>420940</v>
      </c>
    </row>
    <row r="5358" spans="1:8" x14ac:dyDescent="0.25">
      <c r="A5358" s="70">
        <v>421100</v>
      </c>
      <c r="B5358" s="70" t="s">
        <v>55</v>
      </c>
      <c r="C5358" s="70" t="s">
        <v>4343</v>
      </c>
      <c r="D5358" s="70" t="s">
        <v>78</v>
      </c>
      <c r="E5358" s="74" t="s">
        <v>22</v>
      </c>
      <c r="F5358" s="77"/>
      <c r="G5358" s="80" t="s">
        <v>4341</v>
      </c>
      <c r="H5358" s="80">
        <v>420940</v>
      </c>
    </row>
    <row r="5359" spans="1:8" x14ac:dyDescent="0.25">
      <c r="A5359" s="70">
        <v>421200</v>
      </c>
      <c r="B5359" s="70" t="s">
        <v>63</v>
      </c>
      <c r="C5359" s="70" t="s">
        <v>4333</v>
      </c>
      <c r="D5359" s="70" t="s">
        <v>78</v>
      </c>
      <c r="E5359" s="74" t="s">
        <v>22</v>
      </c>
      <c r="F5359" s="77"/>
      <c r="G5359" s="80"/>
      <c r="H5359" s="80"/>
    </row>
    <row r="5360" spans="1:8" x14ac:dyDescent="0.25">
      <c r="A5360" s="70">
        <v>421300</v>
      </c>
      <c r="B5360" s="70" t="s">
        <v>19</v>
      </c>
      <c r="C5360" s="70" t="s">
        <v>4344</v>
      </c>
      <c r="D5360" s="70" t="s">
        <v>78</v>
      </c>
      <c r="E5360" s="74" t="s">
        <v>301</v>
      </c>
      <c r="F5360" s="77"/>
      <c r="G5360" s="80"/>
      <c r="H5360" s="80"/>
    </row>
    <row r="5361" spans="1:8" x14ac:dyDescent="0.25">
      <c r="A5361">
        <v>464030</v>
      </c>
      <c r="B5361" t="s">
        <v>4891</v>
      </c>
      <c r="C5361" t="s">
        <v>5921</v>
      </c>
    </row>
    <row r="5362" spans="1:8" x14ac:dyDescent="0.25">
      <c r="A5362" s="70">
        <v>421400</v>
      </c>
      <c r="B5362" s="70" t="s">
        <v>19</v>
      </c>
      <c r="C5362" s="70" t="s">
        <v>4345</v>
      </c>
      <c r="D5362" s="70" t="s">
        <v>26</v>
      </c>
      <c r="E5362" s="74" t="s">
        <v>22</v>
      </c>
      <c r="F5362" s="77"/>
      <c r="G5362" s="80"/>
      <c r="H5362" s="80"/>
    </row>
    <row r="5363" spans="1:8" x14ac:dyDescent="0.25">
      <c r="A5363" s="70">
        <v>421500</v>
      </c>
      <c r="B5363" s="70" t="s">
        <v>19</v>
      </c>
      <c r="C5363" s="70" t="s">
        <v>4346</v>
      </c>
      <c r="D5363" s="70" t="s">
        <v>26</v>
      </c>
      <c r="E5363" s="74" t="s">
        <v>22</v>
      </c>
      <c r="F5363" s="77"/>
      <c r="G5363" s="80"/>
      <c r="H5363" s="80"/>
    </row>
    <row r="5364" spans="1:8" x14ac:dyDescent="0.25">
      <c r="A5364" s="70">
        <v>421530</v>
      </c>
      <c r="B5364" s="70" t="s">
        <v>55</v>
      </c>
      <c r="C5364" s="70" t="s">
        <v>4347</v>
      </c>
      <c r="D5364" s="70" t="s">
        <v>26</v>
      </c>
      <c r="E5364" s="74" t="s">
        <v>22</v>
      </c>
      <c r="F5364" s="77"/>
      <c r="G5364" s="80" t="s">
        <v>4346</v>
      </c>
      <c r="H5364" s="80">
        <v>421500</v>
      </c>
    </row>
    <row r="5365" spans="1:8" x14ac:dyDescent="0.25">
      <c r="A5365" s="70">
        <v>421540</v>
      </c>
      <c r="B5365" s="70" t="s">
        <v>55</v>
      </c>
      <c r="C5365" s="70" t="s">
        <v>4348</v>
      </c>
      <c r="D5365" s="70" t="s">
        <v>26</v>
      </c>
      <c r="E5365" s="74"/>
      <c r="F5365" s="77" t="s">
        <v>53</v>
      </c>
      <c r="G5365" s="80" t="s">
        <v>4346</v>
      </c>
      <c r="H5365" s="80">
        <v>421500</v>
      </c>
    </row>
    <row r="5366" spans="1:8" x14ac:dyDescent="0.25">
      <c r="A5366" s="70">
        <v>421550</v>
      </c>
      <c r="B5366" s="70" t="s">
        <v>19</v>
      </c>
      <c r="C5366" s="70" t="s">
        <v>4349</v>
      </c>
      <c r="D5366" s="70" t="s">
        <v>26</v>
      </c>
      <c r="E5366" s="74" t="s">
        <v>27</v>
      </c>
      <c r="F5366" s="77"/>
      <c r="G5366" s="80"/>
      <c r="H5366" s="80"/>
    </row>
    <row r="5367" spans="1:8" x14ac:dyDescent="0.25">
      <c r="A5367">
        <v>464031</v>
      </c>
      <c r="B5367" t="s">
        <v>4891</v>
      </c>
      <c r="C5367" t="s">
        <v>5922</v>
      </c>
    </row>
    <row r="5368" spans="1:8" x14ac:dyDescent="0.25">
      <c r="A5368" s="70">
        <v>421600</v>
      </c>
      <c r="B5368" s="70" t="s">
        <v>19</v>
      </c>
      <c r="C5368" s="70" t="s">
        <v>4350</v>
      </c>
      <c r="D5368" s="70" t="s">
        <v>4351</v>
      </c>
      <c r="E5368" s="74" t="s">
        <v>22</v>
      </c>
      <c r="F5368" s="77"/>
      <c r="G5368" s="80"/>
      <c r="H5368" s="80"/>
    </row>
    <row r="5369" spans="1:8" x14ac:dyDescent="0.25">
      <c r="A5369" s="70">
        <v>421700</v>
      </c>
      <c r="B5369" s="70" t="s">
        <v>19</v>
      </c>
      <c r="C5369" s="70" t="s">
        <v>4352</v>
      </c>
      <c r="D5369" s="70" t="s">
        <v>4351</v>
      </c>
      <c r="E5369" s="74" t="s">
        <v>22</v>
      </c>
      <c r="F5369" s="77"/>
      <c r="G5369" s="80"/>
      <c r="H5369" s="80"/>
    </row>
    <row r="5370" spans="1:8" x14ac:dyDescent="0.25">
      <c r="A5370" s="54">
        <v>464366</v>
      </c>
      <c r="B5370" s="54" t="s">
        <v>4891</v>
      </c>
      <c r="C5370" s="54" t="s">
        <v>4351</v>
      </c>
    </row>
    <row r="5371" spans="1:8" x14ac:dyDescent="0.25">
      <c r="A5371">
        <v>464032</v>
      </c>
      <c r="B5371" t="s">
        <v>4891</v>
      </c>
      <c r="C5371" t="s">
        <v>5923</v>
      </c>
    </row>
    <row r="5372" spans="1:8" x14ac:dyDescent="0.25">
      <c r="A5372">
        <v>464033</v>
      </c>
      <c r="B5372" t="s">
        <v>4891</v>
      </c>
      <c r="C5372" t="s">
        <v>5924</v>
      </c>
    </row>
    <row r="5373" spans="1:8" x14ac:dyDescent="0.25">
      <c r="A5373" s="70">
        <v>421800</v>
      </c>
      <c r="B5373" s="70" t="s">
        <v>19</v>
      </c>
      <c r="C5373" s="70" t="s">
        <v>4353</v>
      </c>
      <c r="D5373" s="70" t="s">
        <v>120</v>
      </c>
      <c r="E5373" s="74" t="s">
        <v>735</v>
      </c>
      <c r="F5373" s="77"/>
      <c r="G5373" s="80"/>
      <c r="H5373" s="80"/>
    </row>
    <row r="5374" spans="1:8" x14ac:dyDescent="0.25">
      <c r="A5374">
        <v>464034</v>
      </c>
      <c r="B5374" t="s">
        <v>4891</v>
      </c>
      <c r="C5374" t="s">
        <v>5925</v>
      </c>
    </row>
    <row r="5375" spans="1:8" x14ac:dyDescent="0.25">
      <c r="A5375" s="70">
        <v>422000</v>
      </c>
      <c r="B5375" s="70" t="s">
        <v>19</v>
      </c>
      <c r="C5375" s="70" t="s">
        <v>4354</v>
      </c>
      <c r="D5375" s="70" t="s">
        <v>120</v>
      </c>
      <c r="E5375" s="74" t="s">
        <v>107</v>
      </c>
      <c r="F5375" s="77"/>
      <c r="G5375" s="80"/>
      <c r="H5375" s="80"/>
    </row>
    <row r="5376" spans="1:8" x14ac:dyDescent="0.25">
      <c r="A5376" s="71">
        <v>422050</v>
      </c>
      <c r="B5376" s="71" t="s">
        <v>66</v>
      </c>
      <c r="C5376" s="71" t="s">
        <v>4355</v>
      </c>
      <c r="D5376" s="71" t="s">
        <v>120</v>
      </c>
      <c r="E5376" s="75" t="s">
        <v>107</v>
      </c>
      <c r="F5376" s="79"/>
      <c r="G5376" s="81" t="s">
        <v>4354</v>
      </c>
      <c r="H5376" s="81">
        <v>422000</v>
      </c>
    </row>
    <row r="5377" spans="1:8" x14ac:dyDescent="0.25">
      <c r="A5377" s="70">
        <v>422100</v>
      </c>
      <c r="B5377" s="70" t="s">
        <v>19</v>
      </c>
      <c r="C5377" s="70" t="s">
        <v>4356</v>
      </c>
      <c r="D5377" s="70" t="s">
        <v>120</v>
      </c>
      <c r="E5377" s="74" t="s">
        <v>22</v>
      </c>
      <c r="F5377" s="77"/>
      <c r="G5377" s="80"/>
      <c r="H5377" s="80"/>
    </row>
    <row r="5378" spans="1:8" x14ac:dyDescent="0.25">
      <c r="A5378" s="70">
        <v>422200</v>
      </c>
      <c r="B5378" s="70" t="s">
        <v>19</v>
      </c>
      <c r="C5378" s="70" t="s">
        <v>4357</v>
      </c>
      <c r="D5378" s="70" t="s">
        <v>120</v>
      </c>
      <c r="E5378" s="74"/>
      <c r="F5378" s="77" t="s">
        <v>53</v>
      </c>
      <c r="G5378" s="80"/>
      <c r="H5378" s="80"/>
    </row>
    <row r="5379" spans="1:8" x14ac:dyDescent="0.25">
      <c r="A5379" s="70">
        <v>422300</v>
      </c>
      <c r="B5379" s="70" t="s">
        <v>19</v>
      </c>
      <c r="C5379" s="70" t="s">
        <v>4358</v>
      </c>
      <c r="D5379" s="70" t="s">
        <v>120</v>
      </c>
      <c r="E5379" s="74" t="s">
        <v>735</v>
      </c>
      <c r="F5379" s="77"/>
      <c r="G5379" s="80"/>
      <c r="H5379" s="80"/>
    </row>
    <row r="5380" spans="1:8" x14ac:dyDescent="0.25">
      <c r="A5380">
        <v>464035</v>
      </c>
      <c r="B5380" t="s">
        <v>4891</v>
      </c>
      <c r="C5380" t="s">
        <v>5926</v>
      </c>
    </row>
    <row r="5381" spans="1:8" x14ac:dyDescent="0.25">
      <c r="A5381" s="70">
        <v>422350</v>
      </c>
      <c r="B5381" s="70" t="s">
        <v>19</v>
      </c>
      <c r="C5381" s="70" t="s">
        <v>4359</v>
      </c>
      <c r="D5381" s="70" t="s">
        <v>1341</v>
      </c>
      <c r="E5381" s="74" t="s">
        <v>27</v>
      </c>
      <c r="F5381" s="77"/>
      <c r="G5381" s="80"/>
      <c r="H5381" s="80"/>
    </row>
    <row r="5382" spans="1:8" x14ac:dyDescent="0.25">
      <c r="A5382">
        <v>464036</v>
      </c>
      <c r="B5382" t="s">
        <v>4891</v>
      </c>
      <c r="C5382" t="s">
        <v>5927</v>
      </c>
    </row>
    <row r="5383" spans="1:8" x14ac:dyDescent="0.25">
      <c r="A5383" s="70">
        <v>422400</v>
      </c>
      <c r="B5383" s="70" t="s">
        <v>19</v>
      </c>
      <c r="C5383" s="70" t="s">
        <v>4360</v>
      </c>
      <c r="D5383" s="70" t="s">
        <v>684</v>
      </c>
      <c r="E5383" s="74" t="s">
        <v>22</v>
      </c>
      <c r="F5383" s="77"/>
      <c r="G5383" s="80"/>
      <c r="H5383" s="80"/>
    </row>
    <row r="5384" spans="1:8" x14ac:dyDescent="0.25">
      <c r="A5384">
        <v>464037</v>
      </c>
      <c r="B5384" t="s">
        <v>4891</v>
      </c>
      <c r="C5384" t="s">
        <v>5928</v>
      </c>
    </row>
    <row r="5385" spans="1:8" x14ac:dyDescent="0.25">
      <c r="A5385" s="55">
        <v>464367</v>
      </c>
      <c r="B5385" s="55" t="s">
        <v>4891</v>
      </c>
      <c r="C5385" s="55" t="s">
        <v>6019</v>
      </c>
    </row>
    <row r="5386" spans="1:8" x14ac:dyDescent="0.25">
      <c r="A5386">
        <v>464038</v>
      </c>
      <c r="B5386" t="s">
        <v>4891</v>
      </c>
      <c r="C5386" t="s">
        <v>5929</v>
      </c>
    </row>
    <row r="5387" spans="1:8" x14ac:dyDescent="0.25">
      <c r="A5387" s="70">
        <v>422450</v>
      </c>
      <c r="B5387" s="70" t="s">
        <v>19</v>
      </c>
      <c r="C5387" s="70" t="s">
        <v>4361</v>
      </c>
      <c r="D5387" s="70" t="s">
        <v>4362</v>
      </c>
      <c r="E5387" s="74" t="s">
        <v>27</v>
      </c>
      <c r="F5387" s="77"/>
      <c r="G5387" s="80"/>
      <c r="H5387" s="80"/>
    </row>
    <row r="5388" spans="1:8" x14ac:dyDescent="0.25">
      <c r="A5388">
        <v>464039</v>
      </c>
      <c r="B5388" t="s">
        <v>4891</v>
      </c>
      <c r="C5388" t="s">
        <v>5930</v>
      </c>
    </row>
    <row r="5389" spans="1:8" x14ac:dyDescent="0.25">
      <c r="A5389" s="70">
        <v>422480</v>
      </c>
      <c r="B5389" s="70" t="s">
        <v>19</v>
      </c>
      <c r="C5389" s="70" t="s">
        <v>4363</v>
      </c>
      <c r="D5389" s="70" t="s">
        <v>368</v>
      </c>
      <c r="E5389" s="74" t="s">
        <v>27</v>
      </c>
      <c r="F5389" s="77"/>
      <c r="G5389" s="80"/>
      <c r="H5389" s="80"/>
    </row>
    <row r="5390" spans="1:8" x14ac:dyDescent="0.25">
      <c r="A5390">
        <v>464040</v>
      </c>
      <c r="B5390" t="s">
        <v>4891</v>
      </c>
      <c r="C5390" t="s">
        <v>5931</v>
      </c>
    </row>
    <row r="5391" spans="1:8" x14ac:dyDescent="0.25">
      <c r="A5391" s="70">
        <v>422510</v>
      </c>
      <c r="B5391" s="70" t="s">
        <v>19</v>
      </c>
      <c r="C5391" s="70" t="s">
        <v>4365</v>
      </c>
      <c r="D5391" s="70" t="s">
        <v>1301</v>
      </c>
      <c r="E5391" s="74" t="s">
        <v>27</v>
      </c>
      <c r="F5391" s="77"/>
      <c r="G5391" s="80"/>
      <c r="H5391" s="80"/>
    </row>
    <row r="5392" spans="1:8" x14ac:dyDescent="0.25">
      <c r="A5392">
        <v>464041</v>
      </c>
      <c r="B5392" t="s">
        <v>4891</v>
      </c>
      <c r="C5392" t="s">
        <v>5932</v>
      </c>
    </row>
    <row r="5393" spans="1:8" x14ac:dyDescent="0.25">
      <c r="A5393" s="70">
        <v>422500</v>
      </c>
      <c r="B5393" s="70" t="s">
        <v>19</v>
      </c>
      <c r="C5393" s="70" t="s">
        <v>4364</v>
      </c>
      <c r="D5393" s="70" t="s">
        <v>46</v>
      </c>
      <c r="E5393" s="74" t="s">
        <v>27</v>
      </c>
      <c r="F5393" s="77"/>
      <c r="G5393" s="80"/>
      <c r="H5393" s="80"/>
    </row>
    <row r="5394" spans="1:8" x14ac:dyDescent="0.25">
      <c r="A5394" s="70">
        <v>422600</v>
      </c>
      <c r="B5394" s="70" t="s">
        <v>19</v>
      </c>
      <c r="C5394" s="70" t="s">
        <v>4366</v>
      </c>
      <c r="D5394" s="70" t="s">
        <v>46</v>
      </c>
      <c r="E5394" s="74" t="s">
        <v>22</v>
      </c>
      <c r="F5394" s="77"/>
      <c r="G5394" s="80"/>
      <c r="H5394" s="80"/>
    </row>
    <row r="5395" spans="1:8" x14ac:dyDescent="0.25">
      <c r="A5395" s="70">
        <v>422900</v>
      </c>
      <c r="B5395" s="70" t="s">
        <v>19</v>
      </c>
      <c r="C5395" s="70" t="s">
        <v>4367</v>
      </c>
      <c r="D5395" s="70" t="s">
        <v>46</v>
      </c>
      <c r="E5395" s="74" t="s">
        <v>27</v>
      </c>
      <c r="F5395" s="77"/>
      <c r="G5395" s="80"/>
      <c r="H5395" s="80"/>
    </row>
    <row r="5396" spans="1:8" x14ac:dyDescent="0.25">
      <c r="A5396" s="71">
        <v>422930</v>
      </c>
      <c r="B5396" s="71" t="s">
        <v>66</v>
      </c>
      <c r="C5396" s="71" t="s">
        <v>4368</v>
      </c>
      <c r="D5396" s="71" t="s">
        <v>46</v>
      </c>
      <c r="E5396" s="75" t="s">
        <v>27</v>
      </c>
      <c r="F5396" s="79"/>
      <c r="G5396" s="81" t="s">
        <v>4367</v>
      </c>
      <c r="H5396" s="81">
        <v>422900</v>
      </c>
    </row>
    <row r="5397" spans="1:8" x14ac:dyDescent="0.25">
      <c r="A5397" s="70">
        <v>422950</v>
      </c>
      <c r="B5397" s="70" t="s">
        <v>19</v>
      </c>
      <c r="C5397" s="70" t="s">
        <v>4369</v>
      </c>
      <c r="D5397" s="70" t="s">
        <v>46</v>
      </c>
      <c r="E5397" s="74" t="s">
        <v>22</v>
      </c>
      <c r="F5397" s="77"/>
      <c r="G5397" s="80"/>
      <c r="H5397" s="80"/>
    </row>
    <row r="5398" spans="1:8" x14ac:dyDescent="0.25">
      <c r="A5398" s="70">
        <v>423000</v>
      </c>
      <c r="B5398" s="70" t="s">
        <v>55</v>
      </c>
      <c r="C5398" s="70" t="s">
        <v>4370</v>
      </c>
      <c r="D5398" s="70" t="s">
        <v>46</v>
      </c>
      <c r="E5398" s="74" t="s">
        <v>22</v>
      </c>
      <c r="F5398" s="77"/>
      <c r="G5398" s="80" t="s">
        <v>4369</v>
      </c>
      <c r="H5398" s="80">
        <v>422950</v>
      </c>
    </row>
    <row r="5399" spans="1:8" x14ac:dyDescent="0.25">
      <c r="A5399" s="70">
        <v>423200</v>
      </c>
      <c r="B5399" s="70" t="s">
        <v>55</v>
      </c>
      <c r="C5399" s="70" t="s">
        <v>4371</v>
      </c>
      <c r="D5399" s="70" t="s">
        <v>46</v>
      </c>
      <c r="E5399" s="74" t="s">
        <v>22</v>
      </c>
      <c r="F5399" s="77"/>
      <c r="G5399" s="80" t="s">
        <v>4369</v>
      </c>
      <c r="H5399" s="80">
        <v>422950</v>
      </c>
    </row>
    <row r="5400" spans="1:8" x14ac:dyDescent="0.25">
      <c r="A5400" s="70">
        <v>423300</v>
      </c>
      <c r="B5400" s="70" t="s">
        <v>55</v>
      </c>
      <c r="C5400" s="70" t="s">
        <v>4372</v>
      </c>
      <c r="D5400" s="70" t="s">
        <v>46</v>
      </c>
      <c r="E5400" s="74" t="s">
        <v>22</v>
      </c>
      <c r="F5400" s="77"/>
      <c r="G5400" s="80" t="s">
        <v>4369</v>
      </c>
      <c r="H5400" s="80">
        <v>422950</v>
      </c>
    </row>
    <row r="5401" spans="1:8" x14ac:dyDescent="0.25">
      <c r="A5401">
        <v>464042</v>
      </c>
      <c r="B5401" t="s">
        <v>4891</v>
      </c>
      <c r="C5401" t="s">
        <v>5933</v>
      </c>
    </row>
    <row r="5402" spans="1:8" x14ac:dyDescent="0.25">
      <c r="A5402" s="70">
        <v>423400</v>
      </c>
      <c r="B5402" s="70" t="s">
        <v>19</v>
      </c>
      <c r="C5402" s="70" t="s">
        <v>4373</v>
      </c>
      <c r="D5402" s="70" t="s">
        <v>76</v>
      </c>
      <c r="E5402" s="74" t="s">
        <v>107</v>
      </c>
      <c r="F5402" s="77"/>
      <c r="G5402" s="80"/>
      <c r="H5402" s="80"/>
    </row>
    <row r="5403" spans="1:8" x14ac:dyDescent="0.25">
      <c r="A5403">
        <v>464043</v>
      </c>
      <c r="B5403" t="s">
        <v>4891</v>
      </c>
      <c r="C5403" t="s">
        <v>5934</v>
      </c>
    </row>
    <row r="5404" spans="1:8" x14ac:dyDescent="0.25">
      <c r="A5404" s="70">
        <v>423500</v>
      </c>
      <c r="B5404" s="70" t="s">
        <v>19</v>
      </c>
      <c r="C5404" s="70" t="s">
        <v>4374</v>
      </c>
      <c r="D5404" s="70" t="s">
        <v>2661</v>
      </c>
      <c r="E5404" s="74" t="s">
        <v>22</v>
      </c>
      <c r="F5404" s="77"/>
      <c r="G5404" s="80"/>
      <c r="H5404" s="80"/>
    </row>
    <row r="5405" spans="1:8" x14ac:dyDescent="0.25">
      <c r="A5405">
        <v>464044</v>
      </c>
      <c r="B5405" t="s">
        <v>4891</v>
      </c>
      <c r="C5405" t="s">
        <v>5935</v>
      </c>
    </row>
    <row r="5406" spans="1:8" x14ac:dyDescent="0.25">
      <c r="A5406" s="70">
        <v>423600</v>
      </c>
      <c r="B5406" s="70" t="s">
        <v>19</v>
      </c>
      <c r="C5406" s="70" t="s">
        <v>4375</v>
      </c>
      <c r="D5406" s="70" t="s">
        <v>44</v>
      </c>
      <c r="E5406" s="74" t="s">
        <v>22</v>
      </c>
      <c r="F5406" s="77"/>
      <c r="G5406" s="80"/>
      <c r="H5406" s="80"/>
    </row>
    <row r="5407" spans="1:8" x14ac:dyDescent="0.25">
      <c r="A5407">
        <v>464045</v>
      </c>
      <c r="B5407" t="s">
        <v>4891</v>
      </c>
      <c r="C5407" t="s">
        <v>5936</v>
      </c>
    </row>
    <row r="5408" spans="1:8" x14ac:dyDescent="0.25">
      <c r="A5408" s="70">
        <v>423700</v>
      </c>
      <c r="B5408" s="70" t="s">
        <v>19</v>
      </c>
      <c r="C5408" s="70" t="s">
        <v>4376</v>
      </c>
      <c r="D5408" s="70" t="s">
        <v>4377</v>
      </c>
      <c r="E5408" s="74" t="s">
        <v>107</v>
      </c>
      <c r="F5408" s="77"/>
      <c r="G5408" s="80"/>
      <c r="H5408" s="80"/>
    </row>
    <row r="5409" spans="1:8" x14ac:dyDescent="0.25">
      <c r="A5409">
        <v>464046</v>
      </c>
      <c r="B5409" t="s">
        <v>4891</v>
      </c>
      <c r="C5409" t="s">
        <v>5937</v>
      </c>
    </row>
    <row r="5410" spans="1:8" x14ac:dyDescent="0.25">
      <c r="A5410">
        <v>464047</v>
      </c>
      <c r="B5410" t="s">
        <v>4891</v>
      </c>
      <c r="C5410" t="s">
        <v>5938</v>
      </c>
    </row>
    <row r="5411" spans="1:8" x14ac:dyDescent="0.25">
      <c r="A5411" s="70">
        <v>423800</v>
      </c>
      <c r="B5411" s="70" t="s">
        <v>19</v>
      </c>
      <c r="C5411" s="70" t="s">
        <v>4378</v>
      </c>
      <c r="D5411" s="70" t="s">
        <v>729</v>
      </c>
      <c r="E5411" s="74" t="s">
        <v>22</v>
      </c>
      <c r="F5411" s="77"/>
      <c r="G5411" s="80"/>
      <c r="H5411" s="80"/>
    </row>
    <row r="5412" spans="1:8" x14ac:dyDescent="0.25">
      <c r="A5412" s="70">
        <v>423900</v>
      </c>
      <c r="B5412" s="70" t="s">
        <v>19</v>
      </c>
      <c r="C5412" s="70" t="s">
        <v>4379</v>
      </c>
      <c r="D5412" s="70" t="s">
        <v>729</v>
      </c>
      <c r="E5412" s="74" t="s">
        <v>22</v>
      </c>
      <c r="F5412" s="77"/>
      <c r="G5412" s="80"/>
      <c r="H5412" s="80"/>
    </row>
    <row r="5413" spans="1:8" x14ac:dyDescent="0.25">
      <c r="A5413" s="70">
        <v>423930</v>
      </c>
      <c r="B5413" s="70" t="s">
        <v>55</v>
      </c>
      <c r="C5413" s="70" t="s">
        <v>4380</v>
      </c>
      <c r="D5413" s="70" t="s">
        <v>729</v>
      </c>
      <c r="E5413" s="74" t="s">
        <v>22</v>
      </c>
      <c r="F5413" s="77"/>
      <c r="G5413" s="80" t="s">
        <v>4379</v>
      </c>
      <c r="H5413" s="80">
        <v>423900</v>
      </c>
    </row>
    <row r="5414" spans="1:8" x14ac:dyDescent="0.25">
      <c r="A5414" s="70">
        <v>423960</v>
      </c>
      <c r="B5414" s="70" t="s">
        <v>55</v>
      </c>
      <c r="C5414" s="70" t="s">
        <v>4381</v>
      </c>
      <c r="D5414" s="70" t="s">
        <v>729</v>
      </c>
      <c r="E5414" s="74"/>
      <c r="F5414" s="77" t="s">
        <v>53</v>
      </c>
      <c r="G5414" s="80" t="s">
        <v>4379</v>
      </c>
      <c r="H5414" s="80">
        <v>423900</v>
      </c>
    </row>
    <row r="5415" spans="1:8" x14ac:dyDescent="0.25">
      <c r="A5415" s="70">
        <v>424100</v>
      </c>
      <c r="B5415" s="70" t="s">
        <v>19</v>
      </c>
      <c r="C5415" s="70" t="s">
        <v>4382</v>
      </c>
      <c r="D5415" s="70" t="s">
        <v>729</v>
      </c>
      <c r="E5415" s="74" t="s">
        <v>22</v>
      </c>
      <c r="F5415" s="77"/>
      <c r="G5415" s="80"/>
      <c r="H5415" s="80"/>
    </row>
    <row r="5416" spans="1:8" x14ac:dyDescent="0.25">
      <c r="A5416">
        <v>464048</v>
      </c>
      <c r="B5416" t="s">
        <v>4891</v>
      </c>
      <c r="C5416" t="s">
        <v>5939</v>
      </c>
    </row>
    <row r="5417" spans="1:8" x14ac:dyDescent="0.25">
      <c r="A5417" s="70">
        <v>424200</v>
      </c>
      <c r="B5417" s="70" t="s">
        <v>19</v>
      </c>
      <c r="C5417" s="70" t="s">
        <v>4383</v>
      </c>
      <c r="D5417" s="70" t="s">
        <v>373</v>
      </c>
      <c r="E5417" s="74" t="s">
        <v>22</v>
      </c>
      <c r="F5417" s="77"/>
      <c r="G5417" s="80"/>
      <c r="H5417" s="80"/>
    </row>
    <row r="5418" spans="1:8" x14ac:dyDescent="0.25">
      <c r="A5418">
        <v>464049</v>
      </c>
      <c r="B5418" t="s">
        <v>4891</v>
      </c>
      <c r="C5418" t="s">
        <v>5940</v>
      </c>
    </row>
    <row r="5419" spans="1:8" x14ac:dyDescent="0.25">
      <c r="A5419" s="70">
        <v>424300</v>
      </c>
      <c r="B5419" s="70" t="s">
        <v>19</v>
      </c>
      <c r="C5419" s="70" t="s">
        <v>4384</v>
      </c>
      <c r="D5419" s="70" t="s">
        <v>29</v>
      </c>
      <c r="E5419" s="74" t="s">
        <v>27</v>
      </c>
      <c r="F5419" s="77"/>
      <c r="G5419" s="80"/>
      <c r="H5419" s="80"/>
    </row>
    <row r="5420" spans="1:8" x14ac:dyDescent="0.25">
      <c r="A5420" s="70">
        <v>424400</v>
      </c>
      <c r="B5420" s="70" t="s">
        <v>19</v>
      </c>
      <c r="C5420" s="70" t="s">
        <v>4385</v>
      </c>
      <c r="D5420" s="70" t="s">
        <v>29</v>
      </c>
      <c r="E5420" s="74" t="s">
        <v>22</v>
      </c>
      <c r="F5420" s="77"/>
      <c r="G5420" s="80"/>
      <c r="H5420" s="80"/>
    </row>
    <row r="5421" spans="1:8" x14ac:dyDescent="0.25">
      <c r="A5421" s="70">
        <v>424500</v>
      </c>
      <c r="B5421" s="70" t="s">
        <v>19</v>
      </c>
      <c r="C5421" s="70" t="s">
        <v>4386</v>
      </c>
      <c r="D5421" s="70" t="s">
        <v>29</v>
      </c>
      <c r="E5421" s="74" t="s">
        <v>22</v>
      </c>
      <c r="F5421" s="77"/>
      <c r="G5421" s="80"/>
      <c r="H5421" s="80"/>
    </row>
    <row r="5422" spans="1:8" x14ac:dyDescent="0.25">
      <c r="A5422" s="70">
        <v>424600</v>
      </c>
      <c r="B5422" s="70" t="s">
        <v>19</v>
      </c>
      <c r="C5422" s="70" t="s">
        <v>4387</v>
      </c>
      <c r="D5422" s="70" t="s">
        <v>29</v>
      </c>
      <c r="E5422" s="74"/>
      <c r="F5422" s="77" t="s">
        <v>53</v>
      </c>
      <c r="G5422" s="80"/>
      <c r="H5422" s="80"/>
    </row>
    <row r="5423" spans="1:8" x14ac:dyDescent="0.25">
      <c r="A5423" s="70">
        <v>424700</v>
      </c>
      <c r="B5423" s="70" t="s">
        <v>19</v>
      </c>
      <c r="C5423" s="70" t="s">
        <v>4388</v>
      </c>
      <c r="D5423" s="70" t="s">
        <v>29</v>
      </c>
      <c r="E5423" s="74" t="s">
        <v>22</v>
      </c>
      <c r="F5423" s="77"/>
      <c r="G5423" s="80"/>
      <c r="H5423" s="80"/>
    </row>
    <row r="5424" spans="1:8" x14ac:dyDescent="0.25">
      <c r="A5424" s="70">
        <v>424800</v>
      </c>
      <c r="B5424" s="70" t="s">
        <v>19</v>
      </c>
      <c r="C5424" s="70" t="s">
        <v>4389</v>
      </c>
      <c r="D5424" s="70" t="s">
        <v>29</v>
      </c>
      <c r="E5424" s="74" t="s">
        <v>22</v>
      </c>
      <c r="F5424" s="77"/>
      <c r="G5424" s="80"/>
      <c r="H5424" s="80"/>
    </row>
    <row r="5425" spans="1:8" x14ac:dyDescent="0.25">
      <c r="A5425" s="70">
        <v>424900</v>
      </c>
      <c r="B5425" s="70" t="s">
        <v>19</v>
      </c>
      <c r="C5425" s="70" t="s">
        <v>4390</v>
      </c>
      <c r="D5425" s="70" t="s">
        <v>29</v>
      </c>
      <c r="E5425" s="74" t="s">
        <v>22</v>
      </c>
      <c r="F5425" s="77"/>
      <c r="G5425" s="80"/>
      <c r="H5425" s="80"/>
    </row>
    <row r="5426" spans="1:8" x14ac:dyDescent="0.25">
      <c r="A5426" s="70">
        <v>425000</v>
      </c>
      <c r="B5426" s="70" t="s">
        <v>19</v>
      </c>
      <c r="C5426" s="70" t="s">
        <v>4391</v>
      </c>
      <c r="D5426" s="70" t="s">
        <v>29</v>
      </c>
      <c r="E5426" s="74" t="s">
        <v>107</v>
      </c>
      <c r="F5426" s="77"/>
      <c r="G5426" s="80"/>
      <c r="H5426" s="80"/>
    </row>
    <row r="5427" spans="1:8" x14ac:dyDescent="0.25">
      <c r="A5427" s="70">
        <v>425100</v>
      </c>
      <c r="B5427" s="70" t="s">
        <v>19</v>
      </c>
      <c r="C5427" s="70" t="s">
        <v>4392</v>
      </c>
      <c r="D5427" s="70" t="s">
        <v>29</v>
      </c>
      <c r="E5427" s="74" t="s">
        <v>22</v>
      </c>
      <c r="F5427" s="77"/>
      <c r="G5427" s="80"/>
      <c r="H5427" s="80"/>
    </row>
    <row r="5428" spans="1:8" x14ac:dyDescent="0.25">
      <c r="A5428" s="70">
        <v>425400</v>
      </c>
      <c r="B5428" s="70" t="s">
        <v>19</v>
      </c>
      <c r="C5428" s="70" t="s">
        <v>4393</v>
      </c>
      <c r="D5428" s="70" t="s">
        <v>29</v>
      </c>
      <c r="E5428" s="74" t="s">
        <v>22</v>
      </c>
      <c r="F5428" s="77"/>
      <c r="G5428" s="80"/>
      <c r="H5428" s="80"/>
    </row>
    <row r="5429" spans="1:8" x14ac:dyDescent="0.25">
      <c r="A5429" s="70">
        <v>425500</v>
      </c>
      <c r="B5429" s="70" t="s">
        <v>19</v>
      </c>
      <c r="C5429" s="70" t="s">
        <v>4394</v>
      </c>
      <c r="D5429" s="70" t="s">
        <v>29</v>
      </c>
      <c r="E5429" s="74"/>
      <c r="F5429" s="77" t="s">
        <v>53</v>
      </c>
      <c r="G5429" s="80"/>
      <c r="H5429" s="80"/>
    </row>
    <row r="5430" spans="1:8" x14ac:dyDescent="0.25">
      <c r="A5430" s="70">
        <v>425595</v>
      </c>
      <c r="B5430" s="70" t="s">
        <v>19</v>
      </c>
      <c r="C5430" s="70" t="s">
        <v>4395</v>
      </c>
      <c r="D5430" s="70" t="s">
        <v>29</v>
      </c>
      <c r="E5430" s="74" t="s">
        <v>27</v>
      </c>
      <c r="F5430" s="77"/>
      <c r="G5430" s="80"/>
      <c r="H5430" s="80"/>
    </row>
    <row r="5431" spans="1:8" x14ac:dyDescent="0.25">
      <c r="A5431" s="70">
        <v>425600</v>
      </c>
      <c r="B5431" s="70" t="s">
        <v>55</v>
      </c>
      <c r="C5431" s="70" t="s">
        <v>4396</v>
      </c>
      <c r="D5431" s="70" t="s">
        <v>29</v>
      </c>
      <c r="E5431" s="74" t="s">
        <v>27</v>
      </c>
      <c r="F5431" s="77"/>
      <c r="G5431" s="80" t="s">
        <v>4395</v>
      </c>
      <c r="H5431" s="80">
        <v>425595</v>
      </c>
    </row>
    <row r="5432" spans="1:8" x14ac:dyDescent="0.25">
      <c r="A5432" s="70">
        <v>425700</v>
      </c>
      <c r="B5432" s="70" t="s">
        <v>55</v>
      </c>
      <c r="C5432" s="70" t="s">
        <v>4397</v>
      </c>
      <c r="D5432" s="70" t="s">
        <v>29</v>
      </c>
      <c r="E5432" s="74" t="s">
        <v>27</v>
      </c>
      <c r="F5432" s="77"/>
      <c r="G5432" s="80" t="s">
        <v>4395</v>
      </c>
      <c r="H5432" s="80">
        <v>425595</v>
      </c>
    </row>
    <row r="5433" spans="1:8" x14ac:dyDescent="0.25">
      <c r="A5433" s="70">
        <v>425750</v>
      </c>
      <c r="B5433" s="70" t="s">
        <v>19</v>
      </c>
      <c r="C5433" s="70" t="s">
        <v>4398</v>
      </c>
      <c r="D5433" s="70" t="s">
        <v>29</v>
      </c>
      <c r="E5433" s="74" t="s">
        <v>27</v>
      </c>
      <c r="F5433" s="77"/>
      <c r="G5433" s="80"/>
      <c r="H5433" s="80"/>
    </row>
    <row r="5434" spans="1:8" x14ac:dyDescent="0.25">
      <c r="A5434" s="70">
        <v>425800</v>
      </c>
      <c r="B5434" s="70" t="s">
        <v>55</v>
      </c>
      <c r="C5434" s="70" t="s">
        <v>4399</v>
      </c>
      <c r="D5434" s="70" t="s">
        <v>29</v>
      </c>
      <c r="E5434" s="74" t="s">
        <v>27</v>
      </c>
      <c r="F5434" s="77"/>
      <c r="G5434" s="80" t="s">
        <v>4398</v>
      </c>
      <c r="H5434" s="80">
        <v>425750</v>
      </c>
    </row>
    <row r="5435" spans="1:8" x14ac:dyDescent="0.25">
      <c r="A5435" s="70">
        <v>425900</v>
      </c>
      <c r="B5435" s="70" t="s">
        <v>55</v>
      </c>
      <c r="C5435" s="70" t="s">
        <v>4400</v>
      </c>
      <c r="D5435" s="70" t="s">
        <v>29</v>
      </c>
      <c r="E5435" s="74"/>
      <c r="F5435" s="77" t="s">
        <v>53</v>
      </c>
      <c r="G5435" s="80" t="s">
        <v>4398</v>
      </c>
      <c r="H5435" s="80">
        <v>425750</v>
      </c>
    </row>
    <row r="5436" spans="1:8" x14ac:dyDescent="0.25">
      <c r="A5436" s="70">
        <v>426000</v>
      </c>
      <c r="B5436" s="70" t="s">
        <v>19</v>
      </c>
      <c r="C5436" s="70" t="s">
        <v>4401</v>
      </c>
      <c r="D5436" s="70" t="s">
        <v>29</v>
      </c>
      <c r="E5436" s="74" t="s">
        <v>22</v>
      </c>
      <c r="F5436" s="77"/>
      <c r="G5436" s="80"/>
      <c r="H5436" s="80"/>
    </row>
    <row r="5437" spans="1:8" x14ac:dyDescent="0.25">
      <c r="A5437" s="70">
        <v>426100</v>
      </c>
      <c r="B5437" s="70" t="s">
        <v>19</v>
      </c>
      <c r="C5437" s="70" t="s">
        <v>4402</v>
      </c>
      <c r="D5437" s="70" t="s">
        <v>29</v>
      </c>
      <c r="E5437" s="74"/>
      <c r="F5437" s="77" t="s">
        <v>53</v>
      </c>
      <c r="G5437" s="80"/>
      <c r="H5437" s="80"/>
    </row>
    <row r="5438" spans="1:8" x14ac:dyDescent="0.25">
      <c r="A5438" s="70">
        <v>426300</v>
      </c>
      <c r="B5438" s="70" t="s">
        <v>19</v>
      </c>
      <c r="C5438" s="70" t="s">
        <v>4403</v>
      </c>
      <c r="D5438" s="70" t="s">
        <v>29</v>
      </c>
      <c r="E5438" s="74" t="s">
        <v>22</v>
      </c>
      <c r="F5438" s="77"/>
      <c r="G5438" s="80"/>
      <c r="H5438" s="80"/>
    </row>
    <row r="5439" spans="1:8" x14ac:dyDescent="0.25">
      <c r="A5439" s="71">
        <v>426350</v>
      </c>
      <c r="B5439" s="71" t="s">
        <v>66</v>
      </c>
      <c r="C5439" s="71" t="s">
        <v>4404</v>
      </c>
      <c r="D5439" s="71" t="s">
        <v>29</v>
      </c>
      <c r="E5439" s="75" t="s">
        <v>22</v>
      </c>
      <c r="F5439" s="79"/>
      <c r="G5439" s="81" t="s">
        <v>4403</v>
      </c>
      <c r="H5439" s="81">
        <v>426300</v>
      </c>
    </row>
    <row r="5440" spans="1:8" x14ac:dyDescent="0.25">
      <c r="A5440" s="70">
        <v>426400</v>
      </c>
      <c r="B5440" s="70" t="s">
        <v>19</v>
      </c>
      <c r="C5440" s="70" t="s">
        <v>4405</v>
      </c>
      <c r="D5440" s="70" t="s">
        <v>29</v>
      </c>
      <c r="E5440" s="74"/>
      <c r="F5440" s="77" t="s">
        <v>53</v>
      </c>
      <c r="G5440" s="80"/>
      <c r="H5440" s="80"/>
    </row>
    <row r="5441" spans="1:8" x14ac:dyDescent="0.25">
      <c r="A5441" s="70">
        <v>426600</v>
      </c>
      <c r="B5441" s="70" t="s">
        <v>19</v>
      </c>
      <c r="C5441" s="70" t="s">
        <v>4406</v>
      </c>
      <c r="D5441" s="70" t="s">
        <v>29</v>
      </c>
      <c r="E5441" s="74" t="s">
        <v>22</v>
      </c>
      <c r="F5441" s="77"/>
      <c r="G5441" s="80"/>
      <c r="H5441" s="80"/>
    </row>
    <row r="5442" spans="1:8" x14ac:dyDescent="0.25">
      <c r="A5442" s="70">
        <v>426700</v>
      </c>
      <c r="B5442" s="70" t="s">
        <v>19</v>
      </c>
      <c r="C5442" s="70" t="s">
        <v>4407</v>
      </c>
      <c r="D5442" s="70" t="s">
        <v>29</v>
      </c>
      <c r="E5442" s="74" t="s">
        <v>22</v>
      </c>
      <c r="F5442" s="77"/>
      <c r="G5442" s="80"/>
      <c r="H5442" s="80"/>
    </row>
    <row r="5443" spans="1:8" x14ac:dyDescent="0.25">
      <c r="A5443" s="70">
        <v>426800</v>
      </c>
      <c r="B5443" s="70" t="s">
        <v>19</v>
      </c>
      <c r="C5443" s="70" t="s">
        <v>4408</v>
      </c>
      <c r="D5443" s="70" t="s">
        <v>29</v>
      </c>
      <c r="E5443" s="74" t="s">
        <v>22</v>
      </c>
      <c r="F5443" s="77"/>
      <c r="G5443" s="80"/>
      <c r="H5443" s="80"/>
    </row>
    <row r="5444" spans="1:8" x14ac:dyDescent="0.25">
      <c r="A5444" s="70">
        <v>426895</v>
      </c>
      <c r="B5444" s="70" t="s">
        <v>19</v>
      </c>
      <c r="C5444" s="70" t="s">
        <v>4409</v>
      </c>
      <c r="D5444" s="70" t="s">
        <v>29</v>
      </c>
      <c r="E5444" s="74" t="s">
        <v>22</v>
      </c>
      <c r="F5444" s="77"/>
      <c r="G5444" s="80"/>
      <c r="H5444" s="80"/>
    </row>
    <row r="5445" spans="1:8" x14ac:dyDescent="0.25">
      <c r="A5445" s="70">
        <v>426900</v>
      </c>
      <c r="B5445" s="70" t="s">
        <v>55</v>
      </c>
      <c r="C5445" s="70" t="s">
        <v>4410</v>
      </c>
      <c r="D5445" s="70" t="s">
        <v>29</v>
      </c>
      <c r="E5445" s="74" t="s">
        <v>22</v>
      </c>
      <c r="F5445" s="77"/>
      <c r="G5445" s="80" t="s">
        <v>4409</v>
      </c>
      <c r="H5445" s="80">
        <v>426895</v>
      </c>
    </row>
    <row r="5446" spans="1:8" x14ac:dyDescent="0.25">
      <c r="A5446" s="70">
        <v>427000</v>
      </c>
      <c r="B5446" s="70" t="s">
        <v>55</v>
      </c>
      <c r="C5446" s="70" t="s">
        <v>4411</v>
      </c>
      <c r="D5446" s="70" t="s">
        <v>29</v>
      </c>
      <c r="E5446" s="74" t="s">
        <v>22</v>
      </c>
      <c r="F5446" s="77"/>
      <c r="G5446" s="80" t="s">
        <v>4409</v>
      </c>
      <c r="H5446" s="80">
        <v>426895</v>
      </c>
    </row>
    <row r="5447" spans="1:8" x14ac:dyDescent="0.25">
      <c r="A5447" s="70">
        <v>427100</v>
      </c>
      <c r="B5447" s="70" t="s">
        <v>19</v>
      </c>
      <c r="C5447" s="70" t="s">
        <v>4412</v>
      </c>
      <c r="D5447" s="70" t="s">
        <v>29</v>
      </c>
      <c r="E5447" s="74" t="s">
        <v>22</v>
      </c>
      <c r="F5447" s="77"/>
      <c r="G5447" s="80"/>
      <c r="H5447" s="80"/>
    </row>
    <row r="5448" spans="1:8" x14ac:dyDescent="0.25">
      <c r="A5448" s="70">
        <v>427200</v>
      </c>
      <c r="B5448" s="70" t="s">
        <v>55</v>
      </c>
      <c r="C5448" s="70" t="s">
        <v>4413</v>
      </c>
      <c r="D5448" s="70" t="s">
        <v>29</v>
      </c>
      <c r="E5448" s="74" t="s">
        <v>22</v>
      </c>
      <c r="F5448" s="77"/>
      <c r="G5448" s="80" t="s">
        <v>4412</v>
      </c>
      <c r="H5448" s="80">
        <v>427100</v>
      </c>
    </row>
    <row r="5449" spans="1:8" x14ac:dyDescent="0.25">
      <c r="A5449" s="70">
        <v>427300</v>
      </c>
      <c r="B5449" s="70" t="s">
        <v>55</v>
      </c>
      <c r="C5449" s="70" t="s">
        <v>4414</v>
      </c>
      <c r="D5449" s="70" t="s">
        <v>29</v>
      </c>
      <c r="E5449" s="74" t="s">
        <v>22</v>
      </c>
      <c r="F5449" s="77"/>
      <c r="G5449" s="80" t="s">
        <v>4412</v>
      </c>
      <c r="H5449" s="80">
        <v>427100</v>
      </c>
    </row>
    <row r="5450" spans="1:8" x14ac:dyDescent="0.25">
      <c r="A5450" s="70">
        <v>427400</v>
      </c>
      <c r="B5450" s="70" t="s">
        <v>19</v>
      </c>
      <c r="C5450" s="70" t="s">
        <v>4415</v>
      </c>
      <c r="D5450" s="70" t="s">
        <v>29</v>
      </c>
      <c r="E5450" s="74" t="s">
        <v>27</v>
      </c>
      <c r="F5450" s="77"/>
      <c r="G5450" s="80"/>
      <c r="H5450" s="80"/>
    </row>
    <row r="5451" spans="1:8" x14ac:dyDescent="0.25">
      <c r="A5451" s="70">
        <v>427500</v>
      </c>
      <c r="B5451" s="70" t="s">
        <v>19</v>
      </c>
      <c r="C5451" s="70" t="s">
        <v>4416</v>
      </c>
      <c r="D5451" s="70" t="s">
        <v>29</v>
      </c>
      <c r="E5451" s="74" t="s">
        <v>22</v>
      </c>
      <c r="F5451" s="77"/>
      <c r="G5451" s="80"/>
      <c r="H5451" s="80"/>
    </row>
    <row r="5452" spans="1:8" x14ac:dyDescent="0.25">
      <c r="A5452" s="70">
        <v>427600</v>
      </c>
      <c r="B5452" s="70" t="s">
        <v>19</v>
      </c>
      <c r="C5452" s="70" t="s">
        <v>4417</v>
      </c>
      <c r="D5452" s="70" t="s">
        <v>29</v>
      </c>
      <c r="E5452" s="74" t="s">
        <v>22</v>
      </c>
      <c r="F5452" s="77"/>
      <c r="G5452" s="80"/>
      <c r="H5452" s="80"/>
    </row>
    <row r="5453" spans="1:8" x14ac:dyDescent="0.25">
      <c r="A5453" s="70">
        <v>427700</v>
      </c>
      <c r="B5453" s="70" t="s">
        <v>19</v>
      </c>
      <c r="C5453" s="70" t="s">
        <v>4418</v>
      </c>
      <c r="D5453" s="70" t="s">
        <v>29</v>
      </c>
      <c r="E5453" s="74" t="s">
        <v>22</v>
      </c>
      <c r="F5453" s="77"/>
      <c r="G5453" s="80"/>
      <c r="H5453" s="80"/>
    </row>
    <row r="5454" spans="1:8" x14ac:dyDescent="0.25">
      <c r="A5454" s="70">
        <v>427800</v>
      </c>
      <c r="B5454" s="70" t="s">
        <v>19</v>
      </c>
      <c r="C5454" s="70" t="s">
        <v>4419</v>
      </c>
      <c r="D5454" s="70" t="s">
        <v>29</v>
      </c>
      <c r="E5454" s="74" t="s">
        <v>22</v>
      </c>
      <c r="F5454" s="77"/>
      <c r="G5454" s="80"/>
      <c r="H5454" s="80"/>
    </row>
    <row r="5455" spans="1:8" x14ac:dyDescent="0.25">
      <c r="A5455" s="70">
        <v>427900</v>
      </c>
      <c r="B5455" s="70" t="s">
        <v>19</v>
      </c>
      <c r="C5455" s="70" t="s">
        <v>4420</v>
      </c>
      <c r="D5455" s="70" t="s">
        <v>29</v>
      </c>
      <c r="E5455" s="74" t="s">
        <v>22</v>
      </c>
      <c r="F5455" s="77"/>
      <c r="G5455" s="80"/>
      <c r="H5455" s="80"/>
    </row>
    <row r="5456" spans="1:8" x14ac:dyDescent="0.25">
      <c r="A5456" s="70">
        <v>428000</v>
      </c>
      <c r="B5456" s="70" t="s">
        <v>19</v>
      </c>
      <c r="C5456" s="70" t="s">
        <v>4421</v>
      </c>
      <c r="D5456" s="70" t="s">
        <v>29</v>
      </c>
      <c r="E5456" s="74" t="s">
        <v>27</v>
      </c>
      <c r="F5456" s="77"/>
      <c r="G5456" s="80"/>
      <c r="H5456" s="80"/>
    </row>
    <row r="5457" spans="1:8" x14ac:dyDescent="0.25">
      <c r="A5457" s="70">
        <v>428100</v>
      </c>
      <c r="B5457" s="70" t="s">
        <v>19</v>
      </c>
      <c r="C5457" s="70" t="s">
        <v>4422</v>
      </c>
      <c r="D5457" s="70" t="s">
        <v>29</v>
      </c>
      <c r="E5457" s="74" t="s">
        <v>22</v>
      </c>
      <c r="F5457" s="77"/>
      <c r="G5457" s="80"/>
      <c r="H5457" s="80"/>
    </row>
    <row r="5458" spans="1:8" x14ac:dyDescent="0.25">
      <c r="A5458">
        <v>464050</v>
      </c>
      <c r="B5458" t="s">
        <v>4891</v>
      </c>
      <c r="C5458" t="s">
        <v>5941</v>
      </c>
    </row>
    <row r="5459" spans="1:8" x14ac:dyDescent="0.25">
      <c r="A5459" s="70">
        <v>428200</v>
      </c>
      <c r="B5459" s="70" t="s">
        <v>19</v>
      </c>
      <c r="C5459" s="70" t="s">
        <v>4423</v>
      </c>
      <c r="D5459" s="70" t="s">
        <v>4424</v>
      </c>
      <c r="E5459" s="74" t="s">
        <v>22</v>
      </c>
      <c r="F5459" s="77"/>
      <c r="G5459" s="80"/>
      <c r="H5459" s="80"/>
    </row>
    <row r="5460" spans="1:8" x14ac:dyDescent="0.25">
      <c r="A5460">
        <v>464051</v>
      </c>
      <c r="B5460" t="s">
        <v>4891</v>
      </c>
      <c r="C5460" t="s">
        <v>5942</v>
      </c>
    </row>
    <row r="5461" spans="1:8" x14ac:dyDescent="0.25">
      <c r="A5461" s="70">
        <v>428300</v>
      </c>
      <c r="B5461" s="70" t="s">
        <v>19</v>
      </c>
      <c r="C5461" s="70" t="s">
        <v>4425</v>
      </c>
      <c r="D5461" s="70" t="s">
        <v>29</v>
      </c>
      <c r="E5461" s="74" t="s">
        <v>27</v>
      </c>
      <c r="F5461" s="77"/>
      <c r="G5461" s="80"/>
      <c r="H5461" s="80"/>
    </row>
    <row r="5462" spans="1:8" x14ac:dyDescent="0.25">
      <c r="A5462" s="70">
        <v>428400</v>
      </c>
      <c r="B5462" s="70" t="s">
        <v>19</v>
      </c>
      <c r="C5462" s="70" t="s">
        <v>4426</v>
      </c>
      <c r="D5462" s="70" t="s">
        <v>29</v>
      </c>
      <c r="E5462" s="74" t="s">
        <v>27</v>
      </c>
      <c r="F5462" s="77"/>
      <c r="G5462" s="80"/>
      <c r="H5462" s="80"/>
    </row>
    <row r="5463" spans="1:8" x14ac:dyDescent="0.25">
      <c r="A5463" s="70">
        <v>428500</v>
      </c>
      <c r="B5463" s="70" t="s">
        <v>19</v>
      </c>
      <c r="C5463" s="70" t="s">
        <v>4427</v>
      </c>
      <c r="D5463" s="70" t="s">
        <v>29</v>
      </c>
      <c r="E5463" s="74" t="s">
        <v>22</v>
      </c>
      <c r="F5463" s="77"/>
      <c r="G5463" s="80"/>
      <c r="H5463" s="80"/>
    </row>
    <row r="5464" spans="1:8" x14ac:dyDescent="0.25">
      <c r="A5464">
        <v>464052</v>
      </c>
      <c r="B5464" t="s">
        <v>4891</v>
      </c>
      <c r="C5464" t="s">
        <v>5943</v>
      </c>
    </row>
    <row r="5465" spans="1:8" x14ac:dyDescent="0.25">
      <c r="A5465" s="70">
        <v>428600</v>
      </c>
      <c r="B5465" s="70" t="s">
        <v>19</v>
      </c>
      <c r="C5465" s="70" t="s">
        <v>4428</v>
      </c>
      <c r="D5465" s="70" t="s">
        <v>120</v>
      </c>
      <c r="E5465" s="74" t="s">
        <v>22</v>
      </c>
      <c r="F5465" s="77"/>
      <c r="G5465" s="80"/>
      <c r="H5465" s="80"/>
    </row>
    <row r="5466" spans="1:8" x14ac:dyDescent="0.25">
      <c r="A5466" s="71">
        <v>428650</v>
      </c>
      <c r="B5466" s="71" t="s">
        <v>66</v>
      </c>
      <c r="C5466" s="71" t="s">
        <v>4429</v>
      </c>
      <c r="D5466" s="71" t="s">
        <v>120</v>
      </c>
      <c r="E5466" s="75" t="s">
        <v>22</v>
      </c>
      <c r="F5466" s="79"/>
      <c r="G5466" s="81" t="s">
        <v>4428</v>
      </c>
      <c r="H5466" s="81">
        <v>428600</v>
      </c>
    </row>
    <row r="5467" spans="1:8" x14ac:dyDescent="0.25">
      <c r="A5467">
        <v>464053</v>
      </c>
      <c r="B5467" t="s">
        <v>4891</v>
      </c>
      <c r="C5467" t="s">
        <v>5944</v>
      </c>
    </row>
    <row r="5468" spans="1:8" x14ac:dyDescent="0.25">
      <c r="A5468" s="70">
        <v>428700</v>
      </c>
      <c r="B5468" s="70" t="s">
        <v>19</v>
      </c>
      <c r="C5468" s="70" t="s">
        <v>4430</v>
      </c>
      <c r="D5468" s="70" t="s">
        <v>46</v>
      </c>
      <c r="E5468" s="74" t="s">
        <v>22</v>
      </c>
      <c r="F5468" s="77"/>
      <c r="G5468" s="80"/>
      <c r="H5468" s="80"/>
    </row>
    <row r="5469" spans="1:8" x14ac:dyDescent="0.25">
      <c r="A5469">
        <v>464054</v>
      </c>
      <c r="B5469" t="s">
        <v>4891</v>
      </c>
      <c r="C5469" t="s">
        <v>5945</v>
      </c>
    </row>
    <row r="5470" spans="1:8" x14ac:dyDescent="0.25">
      <c r="A5470">
        <v>464055</v>
      </c>
      <c r="B5470" t="s">
        <v>4891</v>
      </c>
      <c r="C5470" t="s">
        <v>5946</v>
      </c>
    </row>
    <row r="5471" spans="1:8" x14ac:dyDescent="0.25">
      <c r="A5471" s="70">
        <v>429000</v>
      </c>
      <c r="B5471" s="70" t="s">
        <v>19</v>
      </c>
      <c r="C5471" s="70" t="s">
        <v>4431</v>
      </c>
      <c r="D5471" s="70" t="s">
        <v>76</v>
      </c>
      <c r="E5471" s="74"/>
      <c r="F5471" s="77" t="s">
        <v>53</v>
      </c>
      <c r="G5471" s="80"/>
      <c r="H5471" s="80"/>
    </row>
    <row r="5472" spans="1:8" x14ac:dyDescent="0.25">
      <c r="A5472" s="70">
        <v>429100</v>
      </c>
      <c r="B5472" s="70" t="s">
        <v>19</v>
      </c>
      <c r="C5472" s="70" t="s">
        <v>4432</v>
      </c>
      <c r="D5472" s="70" t="s">
        <v>76</v>
      </c>
      <c r="E5472" s="74"/>
      <c r="F5472" s="77" t="s">
        <v>53</v>
      </c>
      <c r="G5472" s="80"/>
      <c r="H5472" s="80"/>
    </row>
    <row r="5473" spans="1:8" x14ac:dyDescent="0.25">
      <c r="A5473" s="70">
        <v>429200</v>
      </c>
      <c r="B5473" s="70" t="s">
        <v>19</v>
      </c>
      <c r="C5473" s="70" t="s">
        <v>4433</v>
      </c>
      <c r="D5473" s="70" t="s">
        <v>76</v>
      </c>
      <c r="E5473" s="74" t="s">
        <v>22</v>
      </c>
      <c r="F5473" s="77"/>
      <c r="G5473" s="80"/>
      <c r="H5473" s="80"/>
    </row>
    <row r="5474" spans="1:8" x14ac:dyDescent="0.25">
      <c r="A5474" s="70">
        <v>429300</v>
      </c>
      <c r="B5474" s="70" t="s">
        <v>19</v>
      </c>
      <c r="C5474" s="70" t="s">
        <v>4434</v>
      </c>
      <c r="D5474" s="70" t="s">
        <v>76</v>
      </c>
      <c r="E5474" s="74" t="s">
        <v>22</v>
      </c>
      <c r="F5474" s="77"/>
      <c r="G5474" s="80"/>
      <c r="H5474" s="80"/>
    </row>
    <row r="5475" spans="1:8" x14ac:dyDescent="0.25">
      <c r="A5475" s="70">
        <v>429400</v>
      </c>
      <c r="B5475" s="70" t="s">
        <v>19</v>
      </c>
      <c r="C5475" s="70" t="s">
        <v>4435</v>
      </c>
      <c r="D5475" s="70" t="s">
        <v>76</v>
      </c>
      <c r="E5475" s="74" t="s">
        <v>22</v>
      </c>
      <c r="F5475" s="77"/>
      <c r="G5475" s="80"/>
      <c r="H5475" s="80"/>
    </row>
    <row r="5476" spans="1:8" x14ac:dyDescent="0.25">
      <c r="A5476" s="70">
        <v>429430</v>
      </c>
      <c r="B5476" s="70" t="s">
        <v>55</v>
      </c>
      <c r="C5476" s="70" t="s">
        <v>4436</v>
      </c>
      <c r="D5476" s="70" t="s">
        <v>76</v>
      </c>
      <c r="E5476" s="74" t="s">
        <v>22</v>
      </c>
      <c r="F5476" s="77"/>
      <c r="G5476" s="80" t="s">
        <v>4435</v>
      </c>
      <c r="H5476" s="80">
        <v>429400</v>
      </c>
    </row>
    <row r="5477" spans="1:8" x14ac:dyDescent="0.25">
      <c r="A5477" s="70">
        <v>429460</v>
      </c>
      <c r="B5477" s="70" t="s">
        <v>55</v>
      </c>
      <c r="C5477" s="70" t="s">
        <v>4437</v>
      </c>
      <c r="D5477" s="70" t="s">
        <v>76</v>
      </c>
      <c r="E5477" s="74" t="s">
        <v>22</v>
      </c>
      <c r="F5477" s="77"/>
      <c r="G5477" s="80" t="s">
        <v>4435</v>
      </c>
      <c r="H5477" s="80">
        <v>429400</v>
      </c>
    </row>
    <row r="5478" spans="1:8" x14ac:dyDescent="0.25">
      <c r="A5478" s="70">
        <v>429500</v>
      </c>
      <c r="B5478" s="70" t="s">
        <v>19</v>
      </c>
      <c r="C5478" s="70" t="s">
        <v>4438</v>
      </c>
      <c r="D5478" s="70" t="s">
        <v>76</v>
      </c>
      <c r="E5478" s="74" t="s">
        <v>22</v>
      </c>
      <c r="F5478" s="77"/>
      <c r="G5478" s="80"/>
      <c r="H5478" s="80"/>
    </row>
    <row r="5479" spans="1:8" x14ac:dyDescent="0.25">
      <c r="A5479">
        <v>464056</v>
      </c>
      <c r="B5479" t="s">
        <v>4891</v>
      </c>
      <c r="C5479" t="s">
        <v>5947</v>
      </c>
    </row>
    <row r="5480" spans="1:8" x14ac:dyDescent="0.25">
      <c r="A5480" s="70">
        <v>429600</v>
      </c>
      <c r="B5480" s="70" t="s">
        <v>19</v>
      </c>
      <c r="C5480" s="70" t="s">
        <v>4439</v>
      </c>
      <c r="D5480" s="70" t="s">
        <v>76</v>
      </c>
      <c r="E5480" s="74" t="s">
        <v>301</v>
      </c>
      <c r="F5480" s="77"/>
      <c r="G5480" s="80"/>
      <c r="H5480" s="80"/>
    </row>
    <row r="5481" spans="1:8" x14ac:dyDescent="0.25">
      <c r="A5481" s="70">
        <v>429700</v>
      </c>
      <c r="B5481" s="70" t="s">
        <v>19</v>
      </c>
      <c r="C5481" s="70" t="s">
        <v>4440</v>
      </c>
      <c r="D5481" s="70" t="s">
        <v>76</v>
      </c>
      <c r="E5481" s="74" t="s">
        <v>301</v>
      </c>
      <c r="F5481" s="77"/>
      <c r="G5481" s="80"/>
      <c r="H5481" s="80"/>
    </row>
    <row r="5482" spans="1:8" x14ac:dyDescent="0.25">
      <c r="A5482" s="70">
        <v>429800</v>
      </c>
      <c r="B5482" s="70" t="s">
        <v>19</v>
      </c>
      <c r="C5482" s="70" t="s">
        <v>4441</v>
      </c>
      <c r="D5482" s="70" t="s">
        <v>76</v>
      </c>
      <c r="E5482" s="74" t="s">
        <v>301</v>
      </c>
      <c r="F5482" s="77"/>
      <c r="G5482" s="80"/>
      <c r="H5482" s="80"/>
    </row>
    <row r="5483" spans="1:8" x14ac:dyDescent="0.25">
      <c r="A5483" s="70">
        <v>429900</v>
      </c>
      <c r="B5483" s="70" t="s">
        <v>19</v>
      </c>
      <c r="C5483" s="70" t="s">
        <v>4442</v>
      </c>
      <c r="D5483" s="70" t="s">
        <v>76</v>
      </c>
      <c r="E5483" s="74" t="s">
        <v>301</v>
      </c>
      <c r="F5483" s="77"/>
      <c r="G5483" s="80"/>
      <c r="H5483" s="80"/>
    </row>
    <row r="5484" spans="1:8" x14ac:dyDescent="0.25">
      <c r="A5484" s="70">
        <v>430000</v>
      </c>
      <c r="B5484" s="70" t="s">
        <v>19</v>
      </c>
      <c r="C5484" s="70" t="s">
        <v>4443</v>
      </c>
      <c r="D5484" s="70" t="s">
        <v>76</v>
      </c>
      <c r="E5484" s="74" t="s">
        <v>301</v>
      </c>
      <c r="F5484" s="77"/>
      <c r="G5484" s="80"/>
      <c r="H5484" s="80"/>
    </row>
    <row r="5485" spans="1:8" x14ac:dyDescent="0.25">
      <c r="A5485" s="70">
        <v>430100</v>
      </c>
      <c r="B5485" s="70" t="s">
        <v>19</v>
      </c>
      <c r="C5485" s="70" t="s">
        <v>4444</v>
      </c>
      <c r="D5485" s="70" t="s">
        <v>76</v>
      </c>
      <c r="E5485" s="74" t="s">
        <v>301</v>
      </c>
      <c r="F5485" s="77"/>
      <c r="G5485" s="80"/>
      <c r="H5485" s="80"/>
    </row>
    <row r="5486" spans="1:8" x14ac:dyDescent="0.25">
      <c r="A5486" s="70">
        <v>430200</v>
      </c>
      <c r="B5486" s="70" t="s">
        <v>19</v>
      </c>
      <c r="C5486" s="70" t="s">
        <v>4445</v>
      </c>
      <c r="D5486" s="70" t="s">
        <v>76</v>
      </c>
      <c r="E5486" s="74" t="s">
        <v>301</v>
      </c>
      <c r="F5486" s="77"/>
      <c r="G5486" s="80"/>
      <c r="H5486" s="80"/>
    </row>
    <row r="5487" spans="1:8" x14ac:dyDescent="0.25">
      <c r="A5487" s="70">
        <v>430300</v>
      </c>
      <c r="B5487" s="70" t="s">
        <v>19</v>
      </c>
      <c r="C5487" s="70" t="s">
        <v>4446</v>
      </c>
      <c r="D5487" s="70" t="s">
        <v>76</v>
      </c>
      <c r="E5487" s="74" t="s">
        <v>301</v>
      </c>
      <c r="F5487" s="77"/>
      <c r="G5487" s="80"/>
      <c r="H5487" s="80"/>
    </row>
    <row r="5488" spans="1:8" x14ac:dyDescent="0.25">
      <c r="A5488">
        <v>464057</v>
      </c>
      <c r="B5488" t="s">
        <v>4891</v>
      </c>
      <c r="C5488" t="s">
        <v>5948</v>
      </c>
    </row>
    <row r="5489" spans="1:8" x14ac:dyDescent="0.25">
      <c r="A5489" s="70">
        <v>430500</v>
      </c>
      <c r="B5489" s="70" t="s">
        <v>19</v>
      </c>
      <c r="C5489" s="70" t="s">
        <v>4447</v>
      </c>
      <c r="D5489" s="70" t="s">
        <v>120</v>
      </c>
      <c r="E5489" s="74" t="s">
        <v>22</v>
      </c>
      <c r="F5489" s="77"/>
      <c r="G5489" s="80"/>
      <c r="H5489" s="80"/>
    </row>
    <row r="5490" spans="1:8" x14ac:dyDescent="0.25">
      <c r="A5490">
        <v>464058</v>
      </c>
      <c r="B5490" t="s">
        <v>4891</v>
      </c>
      <c r="C5490" t="s">
        <v>5949</v>
      </c>
    </row>
    <row r="5491" spans="1:8" x14ac:dyDescent="0.25">
      <c r="A5491" s="70">
        <v>430600</v>
      </c>
      <c r="B5491" s="70" t="s">
        <v>19</v>
      </c>
      <c r="C5491" s="70" t="s">
        <v>4448</v>
      </c>
      <c r="D5491" s="70" t="s">
        <v>81</v>
      </c>
      <c r="E5491" s="74" t="s">
        <v>22</v>
      </c>
      <c r="F5491" s="77"/>
      <c r="G5491" s="80"/>
      <c r="H5491" s="80"/>
    </row>
    <row r="5492" spans="1:8" x14ac:dyDescent="0.25">
      <c r="A5492" s="54">
        <v>464368</v>
      </c>
      <c r="B5492" s="54" t="s">
        <v>4891</v>
      </c>
      <c r="C5492" s="54" t="s">
        <v>4450</v>
      </c>
    </row>
    <row r="5493" spans="1:8" x14ac:dyDescent="0.25">
      <c r="A5493">
        <v>464059</v>
      </c>
      <c r="B5493" t="s">
        <v>4891</v>
      </c>
      <c r="C5493" t="s">
        <v>5950</v>
      </c>
    </row>
    <row r="5494" spans="1:8" x14ac:dyDescent="0.25">
      <c r="A5494" s="70">
        <v>430700</v>
      </c>
      <c r="B5494" s="70" t="s">
        <v>19</v>
      </c>
      <c r="C5494" s="70" t="s">
        <v>4449</v>
      </c>
      <c r="D5494" s="70" t="s">
        <v>4450</v>
      </c>
      <c r="E5494" s="74" t="s">
        <v>27</v>
      </c>
      <c r="F5494" s="77"/>
      <c r="G5494" s="80"/>
      <c r="H5494" s="80"/>
    </row>
    <row r="5495" spans="1:8" x14ac:dyDescent="0.25">
      <c r="A5495">
        <v>464060</v>
      </c>
      <c r="B5495" t="s">
        <v>4891</v>
      </c>
      <c r="C5495" t="s">
        <v>5951</v>
      </c>
    </row>
    <row r="5496" spans="1:8" x14ac:dyDescent="0.25">
      <c r="A5496" s="70">
        <v>430800</v>
      </c>
      <c r="B5496" s="70" t="s">
        <v>19</v>
      </c>
      <c r="C5496" s="70" t="s">
        <v>4451</v>
      </c>
      <c r="D5496" s="70" t="s">
        <v>1268</v>
      </c>
      <c r="E5496" s="74"/>
      <c r="F5496" s="77" t="s">
        <v>53</v>
      </c>
      <c r="G5496" s="80"/>
      <c r="H5496" s="80"/>
    </row>
    <row r="5497" spans="1:8" x14ac:dyDescent="0.25">
      <c r="A5497">
        <v>464061</v>
      </c>
      <c r="B5497" t="s">
        <v>4891</v>
      </c>
      <c r="C5497" t="s">
        <v>5952</v>
      </c>
    </row>
    <row r="5498" spans="1:8" x14ac:dyDescent="0.25">
      <c r="A5498" s="70">
        <v>430930</v>
      </c>
      <c r="B5498" s="70" t="s">
        <v>19</v>
      </c>
      <c r="C5498" s="70" t="s">
        <v>4452</v>
      </c>
      <c r="D5498" s="70" t="s">
        <v>1774</v>
      </c>
      <c r="E5498" s="74" t="s">
        <v>27</v>
      </c>
      <c r="F5498" s="77"/>
      <c r="G5498" s="80" t="s">
        <v>4453</v>
      </c>
      <c r="H5498" s="80">
        <v>431100</v>
      </c>
    </row>
    <row r="5499" spans="1:8" x14ac:dyDescent="0.25">
      <c r="A5499" s="70">
        <v>430960</v>
      </c>
      <c r="B5499" s="70" t="s">
        <v>19</v>
      </c>
      <c r="C5499" s="70" t="s">
        <v>4454</v>
      </c>
      <c r="D5499" s="70" t="s">
        <v>1774</v>
      </c>
      <c r="E5499" s="74"/>
      <c r="F5499" s="77" t="s">
        <v>53</v>
      </c>
      <c r="G5499" s="80"/>
      <c r="H5499" s="80"/>
    </row>
    <row r="5500" spans="1:8" x14ac:dyDescent="0.25">
      <c r="A5500" s="70">
        <v>431000</v>
      </c>
      <c r="B5500" s="70" t="s">
        <v>19</v>
      </c>
      <c r="C5500" s="70" t="s">
        <v>4455</v>
      </c>
      <c r="D5500" s="70" t="s">
        <v>1774</v>
      </c>
      <c r="E5500" s="74" t="s">
        <v>27</v>
      </c>
      <c r="F5500" s="77"/>
      <c r="G5500" s="80" t="s">
        <v>4453</v>
      </c>
      <c r="H5500" s="80">
        <v>431100</v>
      </c>
    </row>
    <row r="5501" spans="1:8" x14ac:dyDescent="0.25">
      <c r="A5501" s="70">
        <v>431100</v>
      </c>
      <c r="B5501" s="70" t="s">
        <v>19</v>
      </c>
      <c r="C5501" s="70" t="s">
        <v>4453</v>
      </c>
      <c r="D5501" s="70" t="s">
        <v>1774</v>
      </c>
      <c r="E5501" s="74" t="s">
        <v>27</v>
      </c>
      <c r="F5501" s="77"/>
      <c r="G5501" s="80"/>
      <c r="H5501" s="80"/>
    </row>
    <row r="5502" spans="1:8" x14ac:dyDescent="0.25">
      <c r="A5502" s="70">
        <v>431300</v>
      </c>
      <c r="B5502" s="70" t="s">
        <v>19</v>
      </c>
      <c r="C5502" s="70" t="s">
        <v>4456</v>
      </c>
      <c r="D5502" s="70" t="s">
        <v>1774</v>
      </c>
      <c r="E5502" s="74" t="s">
        <v>27</v>
      </c>
      <c r="F5502" s="77"/>
      <c r="G5502" s="80" t="s">
        <v>4453</v>
      </c>
      <c r="H5502" s="80">
        <v>431100</v>
      </c>
    </row>
    <row r="5503" spans="1:8" x14ac:dyDescent="0.25">
      <c r="A5503" s="70">
        <v>431320</v>
      </c>
      <c r="B5503" s="70" t="s">
        <v>19</v>
      </c>
      <c r="C5503" s="70" t="s">
        <v>4457</v>
      </c>
      <c r="D5503" s="70" t="s">
        <v>1774</v>
      </c>
      <c r="E5503" s="74" t="s">
        <v>27</v>
      </c>
      <c r="F5503" s="77"/>
      <c r="G5503" s="80" t="s">
        <v>4453</v>
      </c>
      <c r="H5503" s="80">
        <v>431100</v>
      </c>
    </row>
    <row r="5504" spans="1:8" x14ac:dyDescent="0.25">
      <c r="A5504" s="70">
        <v>431340</v>
      </c>
      <c r="B5504" s="70" t="s">
        <v>19</v>
      </c>
      <c r="C5504" s="70" t="s">
        <v>4458</v>
      </c>
      <c r="D5504" s="70" t="s">
        <v>1774</v>
      </c>
      <c r="E5504" s="74" t="s">
        <v>27</v>
      </c>
      <c r="F5504" s="77"/>
      <c r="G5504" s="80" t="s">
        <v>4453</v>
      </c>
      <c r="H5504" s="80">
        <v>431100</v>
      </c>
    </row>
    <row r="5505" spans="1:8" x14ac:dyDescent="0.25">
      <c r="A5505" s="70">
        <v>431360</v>
      </c>
      <c r="B5505" s="70" t="s">
        <v>19</v>
      </c>
      <c r="C5505" s="70" t="s">
        <v>4459</v>
      </c>
      <c r="D5505" s="70" t="s">
        <v>1774</v>
      </c>
      <c r="E5505" s="74" t="s">
        <v>27</v>
      </c>
      <c r="F5505" s="77"/>
      <c r="G5505" s="80"/>
      <c r="H5505" s="80"/>
    </row>
    <row r="5506" spans="1:8" x14ac:dyDescent="0.25">
      <c r="A5506" s="70">
        <v>431380</v>
      </c>
      <c r="B5506" s="70" t="s">
        <v>19</v>
      </c>
      <c r="C5506" s="70" t="s">
        <v>4460</v>
      </c>
      <c r="D5506" s="70" t="s">
        <v>1774</v>
      </c>
      <c r="E5506" s="74" t="s">
        <v>529</v>
      </c>
      <c r="F5506" s="77"/>
      <c r="G5506" s="80"/>
      <c r="H5506" s="80"/>
    </row>
    <row r="5507" spans="1:8" x14ac:dyDescent="0.25">
      <c r="A5507" s="70">
        <v>431400</v>
      </c>
      <c r="B5507" s="70" t="s">
        <v>55</v>
      </c>
      <c r="C5507" s="70" t="s">
        <v>4461</v>
      </c>
      <c r="D5507" s="70" t="s">
        <v>1774</v>
      </c>
      <c r="E5507" s="74" t="s">
        <v>107</v>
      </c>
      <c r="F5507" s="77"/>
      <c r="G5507" s="80" t="s">
        <v>4460</v>
      </c>
      <c r="H5507" s="80">
        <v>431380</v>
      </c>
    </row>
    <row r="5508" spans="1:8" x14ac:dyDescent="0.25">
      <c r="A5508" s="70">
        <v>431500</v>
      </c>
      <c r="B5508" s="70" t="s">
        <v>55</v>
      </c>
      <c r="C5508" s="70" t="s">
        <v>4462</v>
      </c>
      <c r="D5508" s="70" t="s">
        <v>1774</v>
      </c>
      <c r="E5508" s="74" t="s">
        <v>22</v>
      </c>
      <c r="F5508" s="77"/>
      <c r="G5508" s="80" t="s">
        <v>4460</v>
      </c>
      <c r="H5508" s="80">
        <v>431380</v>
      </c>
    </row>
    <row r="5509" spans="1:8" x14ac:dyDescent="0.25">
      <c r="A5509">
        <v>464062</v>
      </c>
      <c r="B5509" t="s">
        <v>4891</v>
      </c>
      <c r="C5509" t="s">
        <v>5953</v>
      </c>
    </row>
    <row r="5510" spans="1:8" x14ac:dyDescent="0.25">
      <c r="A5510">
        <v>464063</v>
      </c>
      <c r="B5510" t="s">
        <v>4891</v>
      </c>
      <c r="C5510" t="s">
        <v>5954</v>
      </c>
    </row>
    <row r="5511" spans="1:8" x14ac:dyDescent="0.25">
      <c r="A5511" s="70">
        <v>431800</v>
      </c>
      <c r="B5511" s="70" t="s">
        <v>19</v>
      </c>
      <c r="C5511" s="70" t="s">
        <v>4463</v>
      </c>
      <c r="D5511" s="70" t="s">
        <v>120</v>
      </c>
      <c r="E5511" s="74" t="s">
        <v>107</v>
      </c>
      <c r="F5511" s="77"/>
      <c r="G5511" s="80"/>
      <c r="H5511" s="80"/>
    </row>
    <row r="5512" spans="1:8" x14ac:dyDescent="0.25">
      <c r="A5512">
        <v>464064</v>
      </c>
      <c r="B5512" t="s">
        <v>4891</v>
      </c>
      <c r="C5512" t="s">
        <v>5955</v>
      </c>
    </row>
    <row r="5513" spans="1:8" x14ac:dyDescent="0.25">
      <c r="A5513" s="70">
        <v>431900</v>
      </c>
      <c r="B5513" s="70" t="s">
        <v>19</v>
      </c>
      <c r="C5513" s="70" t="s">
        <v>4464</v>
      </c>
      <c r="D5513" s="70" t="s">
        <v>123</v>
      </c>
      <c r="E5513" s="74" t="s">
        <v>22</v>
      </c>
      <c r="F5513" s="77"/>
      <c r="G5513" s="80"/>
      <c r="H5513" s="80"/>
    </row>
    <row r="5514" spans="1:8" x14ac:dyDescent="0.25">
      <c r="A5514">
        <v>464065</v>
      </c>
      <c r="B5514" t="s">
        <v>4891</v>
      </c>
      <c r="C5514" t="s">
        <v>5956</v>
      </c>
    </row>
    <row r="5515" spans="1:8" x14ac:dyDescent="0.25">
      <c r="A5515" s="70">
        <v>432000</v>
      </c>
      <c r="B5515" s="70" t="s">
        <v>19</v>
      </c>
      <c r="C5515" s="70" t="s">
        <v>4465</v>
      </c>
      <c r="D5515" s="70" t="s">
        <v>46</v>
      </c>
      <c r="E5515" s="74" t="s">
        <v>22</v>
      </c>
      <c r="F5515" s="77"/>
      <c r="G5515" s="80"/>
      <c r="H5515" s="80"/>
    </row>
    <row r="5516" spans="1:8" x14ac:dyDescent="0.25">
      <c r="A5516">
        <v>464066</v>
      </c>
      <c r="B5516" t="s">
        <v>4891</v>
      </c>
      <c r="C5516" t="s">
        <v>5957</v>
      </c>
    </row>
    <row r="5517" spans="1:8" x14ac:dyDescent="0.25">
      <c r="A5517" s="70">
        <v>432450</v>
      </c>
      <c r="B5517" s="70" t="s">
        <v>604</v>
      </c>
      <c r="C5517" s="70" t="s">
        <v>4472</v>
      </c>
      <c r="D5517" s="70" t="s">
        <v>4160</v>
      </c>
      <c r="E5517" s="74" t="s">
        <v>22</v>
      </c>
      <c r="F5517" s="77"/>
      <c r="G5517" s="80"/>
      <c r="H5517" s="80"/>
    </row>
    <row r="5518" spans="1:8" x14ac:dyDescent="0.25">
      <c r="A5518" s="70">
        <v>432100</v>
      </c>
      <c r="B5518" s="70" t="s">
        <v>19</v>
      </c>
      <c r="C5518" s="70" t="s">
        <v>4466</v>
      </c>
      <c r="D5518" s="70" t="s">
        <v>4160</v>
      </c>
      <c r="E5518" s="74" t="s">
        <v>22</v>
      </c>
      <c r="F5518" s="77"/>
      <c r="G5518" s="80"/>
      <c r="H5518" s="80"/>
    </row>
    <row r="5519" spans="1:8" x14ac:dyDescent="0.25">
      <c r="A5519" s="70">
        <v>432150</v>
      </c>
      <c r="B5519" s="70" t="s">
        <v>19</v>
      </c>
      <c r="C5519" s="70" t="s">
        <v>4467</v>
      </c>
      <c r="D5519" s="70" t="s">
        <v>4160</v>
      </c>
      <c r="E5519" s="74" t="s">
        <v>27</v>
      </c>
      <c r="F5519" s="77"/>
      <c r="G5519" s="80"/>
      <c r="H5519" s="80"/>
    </row>
    <row r="5520" spans="1:8" x14ac:dyDescent="0.25">
      <c r="A5520" s="70">
        <v>432200</v>
      </c>
      <c r="B5520" s="70" t="s">
        <v>19</v>
      </c>
      <c r="C5520" s="70" t="s">
        <v>4468</v>
      </c>
      <c r="D5520" s="70" t="s">
        <v>4160</v>
      </c>
      <c r="E5520" s="74" t="s">
        <v>22</v>
      </c>
      <c r="F5520" s="77"/>
      <c r="G5520" s="80"/>
      <c r="H5520" s="80"/>
    </row>
    <row r="5521" spans="1:8" x14ac:dyDescent="0.25">
      <c r="A5521" s="70">
        <v>432250</v>
      </c>
      <c r="B5521" s="70" t="s">
        <v>19</v>
      </c>
      <c r="C5521" s="70" t="s">
        <v>4469</v>
      </c>
      <c r="D5521" s="70" t="s">
        <v>4160</v>
      </c>
      <c r="E5521" s="74" t="s">
        <v>27</v>
      </c>
      <c r="F5521" s="77"/>
      <c r="G5521" s="80"/>
      <c r="H5521" s="80"/>
    </row>
    <row r="5522" spans="1:8" x14ac:dyDescent="0.25">
      <c r="A5522" s="70">
        <v>432300</v>
      </c>
      <c r="B5522" s="70" t="s">
        <v>19</v>
      </c>
      <c r="C5522" s="70" t="s">
        <v>4470</v>
      </c>
      <c r="D5522" s="70" t="s">
        <v>4160</v>
      </c>
      <c r="E5522" s="74" t="s">
        <v>22</v>
      </c>
      <c r="F5522" s="77"/>
      <c r="G5522" s="80"/>
      <c r="H5522" s="80"/>
    </row>
    <row r="5523" spans="1:8" x14ac:dyDescent="0.25">
      <c r="A5523" s="70">
        <v>432400</v>
      </c>
      <c r="B5523" s="70" t="s">
        <v>19</v>
      </c>
      <c r="C5523" s="70" t="s">
        <v>4471</v>
      </c>
      <c r="D5523" s="70" t="s">
        <v>4160</v>
      </c>
      <c r="E5523" s="74" t="s">
        <v>22</v>
      </c>
      <c r="F5523" s="77"/>
      <c r="G5523" s="80"/>
      <c r="H5523" s="80"/>
    </row>
    <row r="5524" spans="1:8" x14ac:dyDescent="0.25">
      <c r="A5524" s="54">
        <v>464369</v>
      </c>
      <c r="B5524" s="54" t="s">
        <v>4891</v>
      </c>
      <c r="C5524" s="54" t="s">
        <v>4160</v>
      </c>
    </row>
    <row r="5525" spans="1:8" x14ac:dyDescent="0.25">
      <c r="A5525">
        <v>464067</v>
      </c>
      <c r="B5525" t="s">
        <v>4891</v>
      </c>
      <c r="C5525" t="s">
        <v>5958</v>
      </c>
    </row>
    <row r="5526" spans="1:8" x14ac:dyDescent="0.25">
      <c r="A5526">
        <v>464068</v>
      </c>
      <c r="B5526" t="s">
        <v>4891</v>
      </c>
      <c r="C5526" t="s">
        <v>5959</v>
      </c>
    </row>
    <row r="5527" spans="1:8" x14ac:dyDescent="0.25">
      <c r="A5527" s="70">
        <v>432600</v>
      </c>
      <c r="B5527" s="70" t="s">
        <v>19</v>
      </c>
      <c r="C5527" s="70" t="s">
        <v>4473</v>
      </c>
      <c r="D5527" s="70" t="s">
        <v>29</v>
      </c>
      <c r="E5527" s="74" t="s">
        <v>27</v>
      </c>
      <c r="F5527" s="77"/>
      <c r="G5527" s="80"/>
      <c r="H5527" s="80"/>
    </row>
    <row r="5528" spans="1:8" x14ac:dyDescent="0.25">
      <c r="A5528" s="54">
        <v>464370</v>
      </c>
      <c r="B5528" s="54" t="s">
        <v>4891</v>
      </c>
      <c r="C5528" s="54" t="s">
        <v>4475</v>
      </c>
    </row>
    <row r="5529" spans="1:8" x14ac:dyDescent="0.25">
      <c r="A5529">
        <v>464069</v>
      </c>
      <c r="B5529" t="s">
        <v>4891</v>
      </c>
      <c r="C5529" t="s">
        <v>5960</v>
      </c>
    </row>
    <row r="5530" spans="1:8" x14ac:dyDescent="0.25">
      <c r="A5530" s="70">
        <v>432800</v>
      </c>
      <c r="B5530" s="70" t="s">
        <v>19</v>
      </c>
      <c r="C5530" s="70" t="s">
        <v>4474</v>
      </c>
      <c r="D5530" s="70" t="s">
        <v>4475</v>
      </c>
      <c r="E5530" s="74" t="s">
        <v>22</v>
      </c>
      <c r="F5530" s="77"/>
      <c r="G5530" s="80"/>
      <c r="H5530" s="80"/>
    </row>
    <row r="5531" spans="1:8" x14ac:dyDescent="0.25">
      <c r="A5531" s="70">
        <v>432900</v>
      </c>
      <c r="B5531" s="70" t="s">
        <v>19</v>
      </c>
      <c r="C5531" s="70" t="s">
        <v>4476</v>
      </c>
      <c r="D5531" s="70" t="s">
        <v>4475</v>
      </c>
      <c r="E5531" s="74" t="s">
        <v>22</v>
      </c>
      <c r="F5531" s="77"/>
      <c r="G5531" s="80"/>
      <c r="H5531" s="80"/>
    </row>
    <row r="5532" spans="1:8" x14ac:dyDescent="0.25">
      <c r="A5532" s="70">
        <v>433000</v>
      </c>
      <c r="B5532" s="70" t="s">
        <v>19</v>
      </c>
      <c r="C5532" s="70" t="s">
        <v>4477</v>
      </c>
      <c r="D5532" s="70" t="s">
        <v>4475</v>
      </c>
      <c r="E5532" s="74" t="s">
        <v>22</v>
      </c>
      <c r="F5532" s="77"/>
      <c r="G5532" s="80"/>
      <c r="H5532" s="80"/>
    </row>
    <row r="5533" spans="1:8" x14ac:dyDescent="0.25">
      <c r="A5533" s="70">
        <v>433050</v>
      </c>
      <c r="B5533" s="70" t="s">
        <v>19</v>
      </c>
      <c r="C5533" s="70" t="s">
        <v>4478</v>
      </c>
      <c r="D5533" s="70" t="s">
        <v>4475</v>
      </c>
      <c r="E5533" s="74"/>
      <c r="F5533" s="77" t="s">
        <v>53</v>
      </c>
      <c r="G5533" s="80"/>
      <c r="H5533" s="80"/>
    </row>
    <row r="5534" spans="1:8" x14ac:dyDescent="0.25">
      <c r="A5534">
        <v>464070</v>
      </c>
      <c r="B5534" t="s">
        <v>4891</v>
      </c>
      <c r="C5534" t="s">
        <v>5961</v>
      </c>
    </row>
    <row r="5535" spans="1:8" x14ac:dyDescent="0.25">
      <c r="A5535" s="70">
        <v>433300</v>
      </c>
      <c r="B5535" s="70" t="s">
        <v>19</v>
      </c>
      <c r="C5535" s="70" t="s">
        <v>4479</v>
      </c>
      <c r="D5535" s="70" t="s">
        <v>1360</v>
      </c>
      <c r="E5535" s="74" t="s">
        <v>22</v>
      </c>
      <c r="F5535" s="77"/>
      <c r="G5535" s="80"/>
      <c r="H5535" s="80"/>
    </row>
    <row r="5536" spans="1:8" x14ac:dyDescent="0.25">
      <c r="A5536">
        <v>464071</v>
      </c>
      <c r="B5536" t="s">
        <v>4891</v>
      </c>
      <c r="C5536" t="s">
        <v>5962</v>
      </c>
    </row>
    <row r="5537" spans="1:8" x14ac:dyDescent="0.25">
      <c r="A5537">
        <v>464072</v>
      </c>
      <c r="B5537" t="s">
        <v>4891</v>
      </c>
      <c r="C5537" t="s">
        <v>5963</v>
      </c>
    </row>
    <row r="5538" spans="1:8" x14ac:dyDescent="0.25">
      <c r="A5538" s="70">
        <v>433400</v>
      </c>
      <c r="B5538" s="70" t="s">
        <v>19</v>
      </c>
      <c r="C5538" s="70" t="s">
        <v>4480</v>
      </c>
      <c r="D5538" s="70" t="s">
        <v>3064</v>
      </c>
      <c r="E5538" s="74" t="s">
        <v>22</v>
      </c>
      <c r="F5538" s="77"/>
      <c r="G5538" s="80"/>
      <c r="H5538" s="80"/>
    </row>
    <row r="5539" spans="1:8" x14ac:dyDescent="0.25">
      <c r="A5539" s="70">
        <v>433500</v>
      </c>
      <c r="B5539" s="70" t="s">
        <v>19</v>
      </c>
      <c r="C5539" s="70" t="s">
        <v>4481</v>
      </c>
      <c r="D5539" s="70" t="s">
        <v>3064</v>
      </c>
      <c r="E5539" s="74" t="s">
        <v>107</v>
      </c>
      <c r="F5539" s="77"/>
      <c r="G5539" s="80"/>
      <c r="H5539" s="80"/>
    </row>
    <row r="5540" spans="1:8" x14ac:dyDescent="0.25">
      <c r="A5540" s="54">
        <v>464371</v>
      </c>
      <c r="B5540" s="54" t="s">
        <v>4891</v>
      </c>
      <c r="C5540" s="54" t="s">
        <v>3064</v>
      </c>
    </row>
    <row r="5541" spans="1:8" x14ac:dyDescent="0.25">
      <c r="A5541">
        <v>464073</v>
      </c>
      <c r="B5541" t="s">
        <v>4891</v>
      </c>
      <c r="C5541" t="s">
        <v>5964</v>
      </c>
    </row>
    <row r="5542" spans="1:8" x14ac:dyDescent="0.25">
      <c r="A5542" s="70">
        <v>433600</v>
      </c>
      <c r="B5542" s="70" t="s">
        <v>19</v>
      </c>
      <c r="C5542" s="70" t="s">
        <v>4482</v>
      </c>
      <c r="D5542" s="70" t="s">
        <v>3193</v>
      </c>
      <c r="E5542" s="74" t="s">
        <v>22</v>
      </c>
      <c r="F5542" s="77"/>
      <c r="G5542" s="80" t="s">
        <v>4483</v>
      </c>
      <c r="H5542" s="80">
        <v>434250</v>
      </c>
    </row>
    <row r="5543" spans="1:8" x14ac:dyDescent="0.25">
      <c r="A5543" s="70">
        <v>433700</v>
      </c>
      <c r="B5543" s="70" t="s">
        <v>19</v>
      </c>
      <c r="C5543" s="70" t="s">
        <v>4484</v>
      </c>
      <c r="D5543" s="70" t="s">
        <v>3193</v>
      </c>
      <c r="E5543" s="74" t="s">
        <v>22</v>
      </c>
      <c r="F5543" s="77"/>
      <c r="G5543" s="80" t="s">
        <v>4485</v>
      </c>
      <c r="H5543" s="80">
        <v>433950</v>
      </c>
    </row>
    <row r="5544" spans="1:8" x14ac:dyDescent="0.25">
      <c r="A5544" s="70">
        <v>433850</v>
      </c>
      <c r="B5544" s="70" t="s">
        <v>63</v>
      </c>
      <c r="C5544" s="70" t="s">
        <v>4487</v>
      </c>
      <c r="D5544" s="70" t="s">
        <v>3193</v>
      </c>
      <c r="E5544" s="74" t="s">
        <v>22</v>
      </c>
      <c r="F5544" s="77"/>
      <c r="G5544" s="80"/>
      <c r="H5544" s="80"/>
    </row>
    <row r="5545" spans="1:8" x14ac:dyDescent="0.25">
      <c r="A5545" s="70">
        <v>433800</v>
      </c>
      <c r="B5545" s="70" t="s">
        <v>19</v>
      </c>
      <c r="C5545" s="70" t="s">
        <v>4486</v>
      </c>
      <c r="D5545" s="70" t="s">
        <v>3193</v>
      </c>
      <c r="E5545" s="74" t="s">
        <v>22</v>
      </c>
      <c r="F5545" s="77"/>
      <c r="G5545" s="80" t="s">
        <v>4487</v>
      </c>
      <c r="H5545" s="80">
        <v>433850</v>
      </c>
    </row>
    <row r="5546" spans="1:8" x14ac:dyDescent="0.25">
      <c r="A5546" s="70">
        <v>433950</v>
      </c>
      <c r="B5546" s="70" t="s">
        <v>63</v>
      </c>
      <c r="C5546" s="70" t="s">
        <v>4485</v>
      </c>
      <c r="D5546" s="70" t="s">
        <v>3193</v>
      </c>
      <c r="E5546" s="74" t="s">
        <v>22</v>
      </c>
      <c r="F5546" s="77"/>
      <c r="G5546" s="80"/>
      <c r="H5546" s="80"/>
    </row>
    <row r="5547" spans="1:8" x14ac:dyDescent="0.25">
      <c r="A5547" s="70">
        <v>433900</v>
      </c>
      <c r="B5547" s="70" t="s">
        <v>19</v>
      </c>
      <c r="C5547" s="70" t="s">
        <v>4488</v>
      </c>
      <c r="D5547" s="70" t="s">
        <v>3193</v>
      </c>
      <c r="E5547" s="74" t="s">
        <v>22</v>
      </c>
      <c r="F5547" s="77"/>
      <c r="G5547" s="80" t="s">
        <v>4485</v>
      </c>
      <c r="H5547" s="80">
        <v>433950</v>
      </c>
    </row>
    <row r="5548" spans="1:8" x14ac:dyDescent="0.25">
      <c r="A5548" s="70">
        <v>434090</v>
      </c>
      <c r="B5548" s="70" t="s">
        <v>19</v>
      </c>
      <c r="C5548" s="70" t="s">
        <v>4489</v>
      </c>
      <c r="D5548" s="70" t="s">
        <v>3193</v>
      </c>
      <c r="E5548" s="74" t="s">
        <v>22</v>
      </c>
      <c r="F5548" s="77"/>
      <c r="G5548" s="80" t="s">
        <v>4487</v>
      </c>
      <c r="H5548" s="80">
        <v>433850</v>
      </c>
    </row>
    <row r="5549" spans="1:8" x14ac:dyDescent="0.25">
      <c r="A5549" s="70">
        <v>434150</v>
      </c>
      <c r="B5549" s="70" t="s">
        <v>19</v>
      </c>
      <c r="C5549" s="70" t="s">
        <v>4490</v>
      </c>
      <c r="D5549" s="70" t="s">
        <v>3193</v>
      </c>
      <c r="E5549" s="74" t="s">
        <v>22</v>
      </c>
      <c r="F5549" s="77"/>
      <c r="G5549" s="80" t="s">
        <v>4487</v>
      </c>
      <c r="H5549" s="80">
        <v>433850</v>
      </c>
    </row>
    <row r="5550" spans="1:8" x14ac:dyDescent="0.25">
      <c r="A5550" s="70">
        <v>434250</v>
      </c>
      <c r="B5550" s="70" t="s">
        <v>63</v>
      </c>
      <c r="C5550" s="70" t="s">
        <v>4483</v>
      </c>
      <c r="D5550" s="70" t="s">
        <v>3193</v>
      </c>
      <c r="E5550" s="74" t="s">
        <v>22</v>
      </c>
      <c r="F5550" s="77"/>
      <c r="G5550" s="80"/>
      <c r="H5550" s="80"/>
    </row>
    <row r="5551" spans="1:8" x14ac:dyDescent="0.25">
      <c r="A5551" s="70">
        <v>434200</v>
      </c>
      <c r="B5551" s="70" t="s">
        <v>19</v>
      </c>
      <c r="C5551" s="70" t="s">
        <v>4491</v>
      </c>
      <c r="D5551" s="70" t="s">
        <v>3193</v>
      </c>
      <c r="E5551" s="74" t="s">
        <v>22</v>
      </c>
      <c r="F5551" s="77"/>
      <c r="G5551" s="80" t="s">
        <v>4483</v>
      </c>
      <c r="H5551" s="80">
        <v>434250</v>
      </c>
    </row>
    <row r="5552" spans="1:8" x14ac:dyDescent="0.25">
      <c r="A5552">
        <v>464074</v>
      </c>
      <c r="B5552" t="s">
        <v>4891</v>
      </c>
      <c r="C5552" t="s">
        <v>5965</v>
      </c>
    </row>
    <row r="5553" spans="1:8" x14ac:dyDescent="0.25">
      <c r="A5553" s="70">
        <v>434300</v>
      </c>
      <c r="B5553" s="70" t="s">
        <v>19</v>
      </c>
      <c r="C5553" s="70" t="s">
        <v>4492</v>
      </c>
      <c r="D5553" s="70" t="s">
        <v>137</v>
      </c>
      <c r="E5553" s="74" t="s">
        <v>22</v>
      </c>
      <c r="F5553" s="77"/>
      <c r="G5553" s="80"/>
      <c r="H5553" s="80"/>
    </row>
    <row r="5554" spans="1:8" x14ac:dyDescent="0.25">
      <c r="A5554">
        <v>464075</v>
      </c>
      <c r="B5554" t="s">
        <v>4891</v>
      </c>
      <c r="C5554" t="s">
        <v>5966</v>
      </c>
    </row>
    <row r="5555" spans="1:8" x14ac:dyDescent="0.25">
      <c r="A5555" s="70">
        <v>434500</v>
      </c>
      <c r="B5555" s="70" t="s">
        <v>19</v>
      </c>
      <c r="C5555" s="70" t="s">
        <v>4493</v>
      </c>
      <c r="D5555" s="70" t="s">
        <v>383</v>
      </c>
      <c r="E5555" s="74" t="s">
        <v>22</v>
      </c>
      <c r="F5555" s="77"/>
      <c r="G5555" s="80" t="s">
        <v>4494</v>
      </c>
      <c r="H5555" s="80">
        <v>435100</v>
      </c>
    </row>
    <row r="5556" spans="1:8" x14ac:dyDescent="0.25">
      <c r="A5556" s="70">
        <v>434600</v>
      </c>
      <c r="B5556" s="70" t="s">
        <v>19</v>
      </c>
      <c r="C5556" s="70" t="s">
        <v>4495</v>
      </c>
      <c r="D5556" s="70" t="s">
        <v>383</v>
      </c>
      <c r="E5556" s="74" t="s">
        <v>27</v>
      </c>
      <c r="F5556" s="77"/>
      <c r="G5556" s="80"/>
      <c r="H5556" s="80"/>
    </row>
    <row r="5557" spans="1:8" x14ac:dyDescent="0.25">
      <c r="A5557" s="70">
        <v>434700</v>
      </c>
      <c r="B5557" s="70" t="s">
        <v>19</v>
      </c>
      <c r="C5557" s="70" t="s">
        <v>4496</v>
      </c>
      <c r="D5557" s="70" t="s">
        <v>383</v>
      </c>
      <c r="E5557" s="74" t="s">
        <v>22</v>
      </c>
      <c r="F5557" s="77"/>
      <c r="G5557" s="80"/>
      <c r="H5557" s="80"/>
    </row>
    <row r="5558" spans="1:8" x14ac:dyDescent="0.25">
      <c r="A5558" s="70">
        <v>434800</v>
      </c>
      <c r="B5558" s="70" t="s">
        <v>19</v>
      </c>
      <c r="C5558" s="70" t="s">
        <v>4497</v>
      </c>
      <c r="D5558" s="70" t="s">
        <v>383</v>
      </c>
      <c r="E5558" s="74" t="s">
        <v>22</v>
      </c>
      <c r="F5558" s="77"/>
      <c r="G5558" s="80"/>
      <c r="H5558" s="80"/>
    </row>
    <row r="5559" spans="1:8" x14ac:dyDescent="0.25">
      <c r="A5559" s="70">
        <v>434900</v>
      </c>
      <c r="B5559" s="70" t="s">
        <v>19</v>
      </c>
      <c r="C5559" s="70" t="s">
        <v>4498</v>
      </c>
      <c r="D5559" s="70" t="s">
        <v>383</v>
      </c>
      <c r="E5559" s="74" t="s">
        <v>22</v>
      </c>
      <c r="F5559" s="77"/>
      <c r="G5559" s="80"/>
      <c r="H5559" s="80"/>
    </row>
    <row r="5560" spans="1:8" x14ac:dyDescent="0.25">
      <c r="A5560" s="70">
        <v>435100</v>
      </c>
      <c r="B5560" s="70" t="s">
        <v>63</v>
      </c>
      <c r="C5560" s="70" t="s">
        <v>4494</v>
      </c>
      <c r="D5560" s="70" t="s">
        <v>383</v>
      </c>
      <c r="E5560" s="74" t="s">
        <v>22</v>
      </c>
      <c r="F5560" s="77"/>
      <c r="G5560" s="80"/>
      <c r="H5560" s="80"/>
    </row>
    <row r="5561" spans="1:8" x14ac:dyDescent="0.25">
      <c r="A5561" s="70">
        <v>435000</v>
      </c>
      <c r="B5561" s="70" t="s">
        <v>19</v>
      </c>
      <c r="C5561" s="70" t="s">
        <v>4499</v>
      </c>
      <c r="D5561" s="70" t="s">
        <v>383</v>
      </c>
      <c r="E5561" s="74" t="s">
        <v>22</v>
      </c>
      <c r="F5561" s="77"/>
      <c r="G5561" s="80" t="s">
        <v>4494</v>
      </c>
      <c r="H5561" s="80">
        <v>435100</v>
      </c>
    </row>
    <row r="5562" spans="1:8" x14ac:dyDescent="0.25">
      <c r="A5562" s="70">
        <v>435300</v>
      </c>
      <c r="B5562" s="70" t="s">
        <v>19</v>
      </c>
      <c r="C5562" s="70" t="s">
        <v>4500</v>
      </c>
      <c r="D5562" s="70" t="s">
        <v>383</v>
      </c>
      <c r="E5562" s="74" t="s">
        <v>22</v>
      </c>
      <c r="F5562" s="77"/>
      <c r="G5562" s="80"/>
      <c r="H5562" s="80"/>
    </row>
    <row r="5563" spans="1:8" x14ac:dyDescent="0.25">
      <c r="A5563" s="70">
        <v>435330</v>
      </c>
      <c r="B5563" s="70" t="s">
        <v>55</v>
      </c>
      <c r="C5563" s="70" t="s">
        <v>4501</v>
      </c>
      <c r="D5563" s="70" t="s">
        <v>383</v>
      </c>
      <c r="E5563" s="74" t="s">
        <v>22</v>
      </c>
      <c r="F5563" s="77"/>
      <c r="G5563" s="80" t="s">
        <v>4500</v>
      </c>
      <c r="H5563" s="80">
        <v>435300</v>
      </c>
    </row>
    <row r="5564" spans="1:8" x14ac:dyDescent="0.25">
      <c r="A5564" s="70">
        <v>435360</v>
      </c>
      <c r="B5564" s="70" t="s">
        <v>55</v>
      </c>
      <c r="C5564" s="70" t="s">
        <v>4502</v>
      </c>
      <c r="D5564" s="70" t="s">
        <v>383</v>
      </c>
      <c r="E5564" s="74" t="s">
        <v>22</v>
      </c>
      <c r="F5564" s="77"/>
      <c r="G5564" s="80" t="s">
        <v>4500</v>
      </c>
      <c r="H5564" s="80">
        <v>435300</v>
      </c>
    </row>
    <row r="5565" spans="1:8" x14ac:dyDescent="0.25">
      <c r="A5565">
        <v>464076</v>
      </c>
      <c r="B5565" t="s">
        <v>4891</v>
      </c>
      <c r="C5565" t="s">
        <v>5967</v>
      </c>
    </row>
    <row r="5566" spans="1:8" x14ac:dyDescent="0.25">
      <c r="A5566">
        <v>464077</v>
      </c>
      <c r="B5566" t="s">
        <v>4891</v>
      </c>
      <c r="C5566" t="s">
        <v>5968</v>
      </c>
    </row>
    <row r="5567" spans="1:8" x14ac:dyDescent="0.25">
      <c r="A5567" s="70">
        <v>435400</v>
      </c>
      <c r="B5567" s="70" t="s">
        <v>19</v>
      </c>
      <c r="C5567" s="70" t="s">
        <v>4503</v>
      </c>
      <c r="D5567" s="70" t="s">
        <v>1141</v>
      </c>
      <c r="E5567" s="74" t="s">
        <v>22</v>
      </c>
      <c r="F5567" s="77"/>
      <c r="G5567" s="80"/>
      <c r="H5567" s="80"/>
    </row>
    <row r="5568" spans="1:8" x14ac:dyDescent="0.25">
      <c r="A5568" s="71">
        <v>435450</v>
      </c>
      <c r="B5568" s="71" t="s">
        <v>66</v>
      </c>
      <c r="C5568" s="71" t="s">
        <v>4504</v>
      </c>
      <c r="D5568" s="71" t="s">
        <v>1141</v>
      </c>
      <c r="E5568" s="75" t="s">
        <v>22</v>
      </c>
      <c r="F5568" s="79"/>
      <c r="G5568" s="81" t="s">
        <v>4503</v>
      </c>
      <c r="H5568" s="81">
        <v>435400</v>
      </c>
    </row>
    <row r="5569" spans="1:8" x14ac:dyDescent="0.25">
      <c r="A5569" s="70">
        <v>435600</v>
      </c>
      <c r="B5569" s="70" t="s">
        <v>19</v>
      </c>
      <c r="C5569" s="70" t="s">
        <v>4505</v>
      </c>
      <c r="D5569" s="70" t="s">
        <v>1141</v>
      </c>
      <c r="E5569" s="74" t="s">
        <v>22</v>
      </c>
      <c r="F5569" s="77"/>
      <c r="G5569" s="80"/>
      <c r="H5569" s="80"/>
    </row>
    <row r="5570" spans="1:8" x14ac:dyDescent="0.25">
      <c r="A5570" s="70">
        <v>435700</v>
      </c>
      <c r="B5570" s="70" t="s">
        <v>19</v>
      </c>
      <c r="C5570" s="70" t="s">
        <v>4506</v>
      </c>
      <c r="D5570" s="70" t="s">
        <v>1141</v>
      </c>
      <c r="E5570" s="74" t="s">
        <v>22</v>
      </c>
      <c r="F5570" s="77"/>
      <c r="G5570" s="80"/>
      <c r="H5570" s="80"/>
    </row>
    <row r="5571" spans="1:8" x14ac:dyDescent="0.25">
      <c r="A5571" s="70">
        <v>435900</v>
      </c>
      <c r="B5571" s="70" t="s">
        <v>63</v>
      </c>
      <c r="C5571" s="70" t="s">
        <v>4508</v>
      </c>
      <c r="D5571" s="70" t="s">
        <v>1141</v>
      </c>
      <c r="E5571" s="74" t="s">
        <v>22</v>
      </c>
      <c r="F5571" s="77"/>
      <c r="G5571" s="80"/>
      <c r="H5571" s="80"/>
    </row>
    <row r="5572" spans="1:8" x14ac:dyDescent="0.25">
      <c r="A5572" s="70">
        <v>435800</v>
      </c>
      <c r="B5572" s="70" t="s">
        <v>19</v>
      </c>
      <c r="C5572" s="70" t="s">
        <v>4507</v>
      </c>
      <c r="D5572" s="70" t="s">
        <v>1141</v>
      </c>
      <c r="E5572" s="74" t="s">
        <v>22</v>
      </c>
      <c r="F5572" s="77"/>
      <c r="G5572" s="80" t="s">
        <v>4508</v>
      </c>
      <c r="H5572" s="80">
        <v>435900</v>
      </c>
    </row>
    <row r="5573" spans="1:8" x14ac:dyDescent="0.25">
      <c r="A5573" s="70">
        <v>436000</v>
      </c>
      <c r="B5573" s="70" t="s">
        <v>19</v>
      </c>
      <c r="C5573" s="70" t="s">
        <v>4509</v>
      </c>
      <c r="D5573" s="70" t="s">
        <v>1141</v>
      </c>
      <c r="E5573" s="74" t="s">
        <v>22</v>
      </c>
      <c r="F5573" s="77"/>
      <c r="G5573" s="80" t="s">
        <v>4508</v>
      </c>
      <c r="H5573" s="80">
        <v>435900</v>
      </c>
    </row>
    <row r="5574" spans="1:8" x14ac:dyDescent="0.25">
      <c r="A5574" s="70">
        <v>436150</v>
      </c>
      <c r="B5574" s="70" t="s">
        <v>19</v>
      </c>
      <c r="C5574" s="70" t="s">
        <v>4510</v>
      </c>
      <c r="D5574" s="70" t="s">
        <v>1141</v>
      </c>
      <c r="E5574" s="74" t="s">
        <v>27</v>
      </c>
      <c r="F5574" s="77"/>
      <c r="G5574" s="80"/>
      <c r="H5574" s="80"/>
    </row>
    <row r="5575" spans="1:8" x14ac:dyDescent="0.25">
      <c r="A5575" s="70">
        <v>436200</v>
      </c>
      <c r="B5575" s="70" t="s">
        <v>19</v>
      </c>
      <c r="C5575" s="70" t="s">
        <v>4511</v>
      </c>
      <c r="D5575" s="70" t="s">
        <v>1141</v>
      </c>
      <c r="E5575" s="74" t="s">
        <v>22</v>
      </c>
      <c r="F5575" s="77"/>
      <c r="G5575" s="80" t="s">
        <v>4508</v>
      </c>
      <c r="H5575" s="80">
        <v>435900</v>
      </c>
    </row>
    <row r="5576" spans="1:8" x14ac:dyDescent="0.25">
      <c r="A5576" s="70">
        <v>436300</v>
      </c>
      <c r="B5576" s="70" t="s">
        <v>19</v>
      </c>
      <c r="C5576" s="70" t="s">
        <v>4512</v>
      </c>
      <c r="D5576" s="70" t="s">
        <v>1141</v>
      </c>
      <c r="E5576" s="74" t="s">
        <v>22</v>
      </c>
      <c r="F5576" s="77"/>
      <c r="G5576" s="80"/>
      <c r="H5576" s="80"/>
    </row>
    <row r="5577" spans="1:8" x14ac:dyDescent="0.25">
      <c r="A5577" s="70">
        <v>436400</v>
      </c>
      <c r="B5577" s="70" t="s">
        <v>19</v>
      </c>
      <c r="C5577" s="70" t="s">
        <v>4513</v>
      </c>
      <c r="D5577" s="70" t="s">
        <v>1141</v>
      </c>
      <c r="E5577" s="74" t="s">
        <v>22</v>
      </c>
      <c r="F5577" s="77"/>
      <c r="G5577" s="80" t="s">
        <v>4508</v>
      </c>
      <c r="H5577" s="80">
        <v>435900</v>
      </c>
    </row>
    <row r="5578" spans="1:8" x14ac:dyDescent="0.25">
      <c r="A5578" s="70">
        <v>436500</v>
      </c>
      <c r="B5578" s="70" t="s">
        <v>19</v>
      </c>
      <c r="C5578" s="70" t="s">
        <v>4514</v>
      </c>
      <c r="D5578" s="70" t="s">
        <v>1141</v>
      </c>
      <c r="E5578" s="74" t="s">
        <v>22</v>
      </c>
      <c r="F5578" s="77"/>
      <c r="G5578" s="80"/>
      <c r="H5578" s="80"/>
    </row>
    <row r="5579" spans="1:8" x14ac:dyDescent="0.25">
      <c r="A5579" s="70">
        <v>436600</v>
      </c>
      <c r="B5579" s="70" t="s">
        <v>19</v>
      </c>
      <c r="C5579" s="70" t="s">
        <v>4515</v>
      </c>
      <c r="D5579" s="70" t="s">
        <v>1141</v>
      </c>
      <c r="E5579" s="74" t="s">
        <v>22</v>
      </c>
      <c r="F5579" s="77"/>
      <c r="G5579" s="80"/>
      <c r="H5579" s="80"/>
    </row>
    <row r="5580" spans="1:8" x14ac:dyDescent="0.25">
      <c r="A5580" s="70">
        <v>436700</v>
      </c>
      <c r="B5580" s="70" t="s">
        <v>19</v>
      </c>
      <c r="C5580" s="70" t="s">
        <v>4516</v>
      </c>
      <c r="D5580" s="70" t="s">
        <v>1141</v>
      </c>
      <c r="E5580" s="74" t="s">
        <v>22</v>
      </c>
      <c r="F5580" s="77"/>
      <c r="G5580" s="80"/>
      <c r="H5580" s="80"/>
    </row>
    <row r="5581" spans="1:8" x14ac:dyDescent="0.25">
      <c r="A5581" s="70">
        <v>436800</v>
      </c>
      <c r="B5581" s="70" t="s">
        <v>19</v>
      </c>
      <c r="C5581" s="70" t="s">
        <v>4517</v>
      </c>
      <c r="D5581" s="70" t="s">
        <v>1141</v>
      </c>
      <c r="E5581" s="74"/>
      <c r="F5581" s="77" t="s">
        <v>53</v>
      </c>
      <c r="G5581" s="80"/>
      <c r="H5581" s="80"/>
    </row>
    <row r="5582" spans="1:8" x14ac:dyDescent="0.25">
      <c r="A5582" s="70">
        <v>436900</v>
      </c>
      <c r="B5582" s="70" t="s">
        <v>19</v>
      </c>
      <c r="C5582" s="70" t="s">
        <v>4518</v>
      </c>
      <c r="D5582" s="70" t="s">
        <v>1141</v>
      </c>
      <c r="E5582" s="74" t="s">
        <v>22</v>
      </c>
      <c r="F5582" s="77"/>
      <c r="G5582" s="80" t="s">
        <v>4508</v>
      </c>
      <c r="H5582" s="80">
        <v>435900</v>
      </c>
    </row>
    <row r="5583" spans="1:8" x14ac:dyDescent="0.25">
      <c r="A5583" s="70">
        <v>437000</v>
      </c>
      <c r="B5583" s="70" t="s">
        <v>19</v>
      </c>
      <c r="C5583" s="70" t="s">
        <v>4519</v>
      </c>
      <c r="D5583" s="70" t="s">
        <v>1141</v>
      </c>
      <c r="E5583" s="74" t="s">
        <v>22</v>
      </c>
      <c r="F5583" s="77"/>
      <c r="G5583" s="80" t="s">
        <v>4508</v>
      </c>
      <c r="H5583" s="80">
        <v>435900</v>
      </c>
    </row>
    <row r="5584" spans="1:8" x14ac:dyDescent="0.25">
      <c r="A5584">
        <v>464078</v>
      </c>
      <c r="B5584" t="s">
        <v>4891</v>
      </c>
      <c r="C5584" t="s">
        <v>5969</v>
      </c>
    </row>
    <row r="5585" spans="1:8" x14ac:dyDescent="0.25">
      <c r="A5585" s="70">
        <v>437100</v>
      </c>
      <c r="B5585" s="70" t="s">
        <v>19</v>
      </c>
      <c r="C5585" s="70" t="s">
        <v>4520</v>
      </c>
      <c r="D5585" s="70" t="s">
        <v>1141</v>
      </c>
      <c r="E5585" s="74" t="s">
        <v>107</v>
      </c>
      <c r="F5585" s="77"/>
      <c r="G5585" s="80" t="s">
        <v>4521</v>
      </c>
      <c r="H5585" s="80">
        <v>437550</v>
      </c>
    </row>
    <row r="5586" spans="1:8" x14ac:dyDescent="0.25">
      <c r="A5586" s="70">
        <v>437200</v>
      </c>
      <c r="B5586" s="70" t="s">
        <v>19</v>
      </c>
      <c r="C5586" s="70" t="s">
        <v>4522</v>
      </c>
      <c r="D5586" s="70" t="s">
        <v>1141</v>
      </c>
      <c r="E5586" s="74"/>
      <c r="F5586" s="77" t="s">
        <v>53</v>
      </c>
      <c r="G5586" s="80"/>
      <c r="H5586" s="80"/>
    </row>
    <row r="5587" spans="1:8" x14ac:dyDescent="0.25">
      <c r="A5587" s="70">
        <v>437300</v>
      </c>
      <c r="B5587" s="70" t="s">
        <v>19</v>
      </c>
      <c r="C5587" s="70" t="s">
        <v>4523</v>
      </c>
      <c r="D5587" s="70" t="s">
        <v>1141</v>
      </c>
      <c r="E5587" s="74" t="s">
        <v>107</v>
      </c>
      <c r="F5587" s="77"/>
      <c r="G5587" s="80"/>
      <c r="H5587" s="80"/>
    </row>
    <row r="5588" spans="1:8" x14ac:dyDescent="0.25">
      <c r="A5588" s="70">
        <v>437400</v>
      </c>
      <c r="B5588" s="70" t="s">
        <v>19</v>
      </c>
      <c r="C5588" s="70" t="s">
        <v>4524</v>
      </c>
      <c r="D5588" s="70" t="s">
        <v>1141</v>
      </c>
      <c r="E5588" s="74" t="s">
        <v>107</v>
      </c>
      <c r="F5588" s="77"/>
      <c r="G5588" s="80"/>
      <c r="H5588" s="80"/>
    </row>
    <row r="5589" spans="1:8" x14ac:dyDescent="0.25">
      <c r="A5589" s="70">
        <v>437500</v>
      </c>
      <c r="B5589" s="70" t="s">
        <v>19</v>
      </c>
      <c r="C5589" s="70" t="s">
        <v>4525</v>
      </c>
      <c r="D5589" s="70" t="s">
        <v>1141</v>
      </c>
      <c r="E5589" s="74" t="s">
        <v>22</v>
      </c>
      <c r="F5589" s="77"/>
      <c r="G5589" s="80" t="s">
        <v>4521</v>
      </c>
      <c r="H5589" s="80">
        <v>437550</v>
      </c>
    </row>
    <row r="5590" spans="1:8" x14ac:dyDescent="0.25">
      <c r="A5590" s="70">
        <v>437550</v>
      </c>
      <c r="B5590" s="70" t="s">
        <v>63</v>
      </c>
      <c r="C5590" s="70" t="s">
        <v>4521</v>
      </c>
      <c r="D5590" s="70" t="s">
        <v>1141</v>
      </c>
      <c r="E5590" s="74" t="s">
        <v>529</v>
      </c>
      <c r="F5590" s="77"/>
      <c r="G5590" s="80"/>
      <c r="H5590" s="80"/>
    </row>
    <row r="5591" spans="1:8" x14ac:dyDescent="0.25">
      <c r="A5591" s="70">
        <v>437600</v>
      </c>
      <c r="B5591" s="70" t="s">
        <v>19</v>
      </c>
      <c r="C5591" s="70" t="s">
        <v>4526</v>
      </c>
      <c r="D5591" s="70" t="s">
        <v>1141</v>
      </c>
      <c r="E5591" s="74" t="s">
        <v>107</v>
      </c>
      <c r="F5591" s="77"/>
      <c r="G5591" s="80"/>
      <c r="H5591" s="80"/>
    </row>
    <row r="5592" spans="1:8" x14ac:dyDescent="0.25">
      <c r="A5592">
        <v>464079</v>
      </c>
      <c r="B5592" t="s">
        <v>4891</v>
      </c>
      <c r="C5592" t="s">
        <v>5970</v>
      </c>
    </row>
    <row r="5593" spans="1:8" x14ac:dyDescent="0.25">
      <c r="A5593" s="70">
        <v>437700</v>
      </c>
      <c r="B5593" s="70" t="s">
        <v>19</v>
      </c>
      <c r="C5593" s="70" t="s">
        <v>4527</v>
      </c>
      <c r="D5593" s="70" t="s">
        <v>1643</v>
      </c>
      <c r="E5593" s="74" t="s">
        <v>22</v>
      </c>
      <c r="F5593" s="77"/>
      <c r="G5593" s="80"/>
      <c r="H5593" s="80"/>
    </row>
    <row r="5594" spans="1:8" x14ac:dyDescent="0.25">
      <c r="A5594">
        <v>464080</v>
      </c>
      <c r="B5594" t="s">
        <v>4891</v>
      </c>
      <c r="C5594" t="s">
        <v>5971</v>
      </c>
    </row>
    <row r="5595" spans="1:8" x14ac:dyDescent="0.25">
      <c r="A5595">
        <v>464081</v>
      </c>
      <c r="B5595" t="s">
        <v>4891</v>
      </c>
      <c r="C5595" t="s">
        <v>5972</v>
      </c>
    </row>
    <row r="5596" spans="1:8" x14ac:dyDescent="0.25">
      <c r="A5596" s="70">
        <v>437750</v>
      </c>
      <c r="B5596" s="70" t="s">
        <v>19</v>
      </c>
      <c r="C5596" s="70" t="s">
        <v>4528</v>
      </c>
      <c r="D5596" s="70" t="s">
        <v>76</v>
      </c>
      <c r="E5596" s="74" t="s">
        <v>27</v>
      </c>
      <c r="F5596" s="77"/>
      <c r="G5596" s="80"/>
      <c r="H5596" s="80"/>
    </row>
    <row r="5597" spans="1:8" x14ac:dyDescent="0.25">
      <c r="A5597">
        <v>464082</v>
      </c>
      <c r="B5597" t="s">
        <v>4891</v>
      </c>
      <c r="C5597" t="s">
        <v>5973</v>
      </c>
    </row>
    <row r="5598" spans="1:8" x14ac:dyDescent="0.25">
      <c r="A5598" s="70">
        <v>437800</v>
      </c>
      <c r="B5598" s="70" t="s">
        <v>19</v>
      </c>
      <c r="C5598" s="70" t="s">
        <v>4529</v>
      </c>
      <c r="D5598" s="70" t="s">
        <v>3067</v>
      </c>
      <c r="E5598" s="74" t="s">
        <v>22</v>
      </c>
      <c r="F5598" s="77"/>
      <c r="G5598" s="80"/>
      <c r="H5598" s="80"/>
    </row>
    <row r="5599" spans="1:8" x14ac:dyDescent="0.25">
      <c r="A5599" s="70">
        <v>437900</v>
      </c>
      <c r="B5599" s="70" t="s">
        <v>55</v>
      </c>
      <c r="C5599" s="70" t="s">
        <v>4530</v>
      </c>
      <c r="D5599" s="70" t="s">
        <v>3067</v>
      </c>
      <c r="E5599" s="74" t="s">
        <v>22</v>
      </c>
      <c r="F5599" s="77"/>
      <c r="G5599" s="80" t="s">
        <v>4529</v>
      </c>
      <c r="H5599" s="80">
        <v>437800</v>
      </c>
    </row>
    <row r="5600" spans="1:8" x14ac:dyDescent="0.25">
      <c r="A5600" s="70">
        <v>438000</v>
      </c>
      <c r="B5600" s="70" t="s">
        <v>55</v>
      </c>
      <c r="C5600" s="70" t="s">
        <v>4531</v>
      </c>
      <c r="D5600" s="70" t="s">
        <v>3067</v>
      </c>
      <c r="E5600" s="74" t="s">
        <v>22</v>
      </c>
      <c r="F5600" s="77"/>
      <c r="G5600" s="80" t="s">
        <v>4529</v>
      </c>
      <c r="H5600" s="80">
        <v>437800</v>
      </c>
    </row>
    <row r="5601" spans="1:8" x14ac:dyDescent="0.25">
      <c r="A5601" s="70">
        <v>438200</v>
      </c>
      <c r="B5601" s="70" t="s">
        <v>19</v>
      </c>
      <c r="C5601" s="70" t="s">
        <v>4532</v>
      </c>
      <c r="D5601" s="70" t="s">
        <v>3067</v>
      </c>
      <c r="E5601" s="74" t="s">
        <v>22</v>
      </c>
      <c r="F5601" s="77"/>
      <c r="G5601" s="80"/>
      <c r="H5601" s="80"/>
    </row>
    <row r="5602" spans="1:8" x14ac:dyDescent="0.25">
      <c r="A5602">
        <v>464083</v>
      </c>
      <c r="B5602" t="s">
        <v>4891</v>
      </c>
      <c r="C5602" t="s">
        <v>5974</v>
      </c>
    </row>
    <row r="5603" spans="1:8" x14ac:dyDescent="0.25">
      <c r="A5603" s="70">
        <v>438300</v>
      </c>
      <c r="B5603" s="70" t="s">
        <v>19</v>
      </c>
      <c r="C5603" s="70" t="s">
        <v>4533</v>
      </c>
      <c r="D5603" s="70" t="s">
        <v>804</v>
      </c>
      <c r="E5603" s="74"/>
      <c r="F5603" s="77" t="s">
        <v>53</v>
      </c>
      <c r="G5603" s="80"/>
      <c r="H5603" s="80"/>
    </row>
    <row r="5604" spans="1:8" x14ac:dyDescent="0.25">
      <c r="A5604" s="70">
        <v>438400</v>
      </c>
      <c r="B5604" s="70" t="s">
        <v>19</v>
      </c>
      <c r="C5604" s="70" t="s">
        <v>4534</v>
      </c>
      <c r="D5604" s="70" t="s">
        <v>804</v>
      </c>
      <c r="E5604" s="74" t="s">
        <v>22</v>
      </c>
      <c r="F5604" s="77"/>
      <c r="G5604" s="80"/>
      <c r="H5604" s="80"/>
    </row>
    <row r="5605" spans="1:8" x14ac:dyDescent="0.25">
      <c r="A5605" s="70">
        <v>438495</v>
      </c>
      <c r="B5605" s="70" t="s">
        <v>19</v>
      </c>
      <c r="C5605" s="70" t="s">
        <v>4535</v>
      </c>
      <c r="D5605" s="70" t="s">
        <v>804</v>
      </c>
      <c r="E5605" s="74" t="s">
        <v>22</v>
      </c>
      <c r="F5605" s="77"/>
      <c r="G5605" s="80"/>
      <c r="H5605" s="80"/>
    </row>
    <row r="5606" spans="1:8" x14ac:dyDescent="0.25">
      <c r="A5606" s="71">
        <v>438500</v>
      </c>
      <c r="B5606" s="71" t="s">
        <v>66</v>
      </c>
      <c r="C5606" s="71" t="s">
        <v>4536</v>
      </c>
      <c r="D5606" s="71" t="s">
        <v>804</v>
      </c>
      <c r="E5606" s="75" t="s">
        <v>22</v>
      </c>
      <c r="F5606" s="79"/>
      <c r="G5606" s="81" t="s">
        <v>4535</v>
      </c>
      <c r="H5606" s="81">
        <v>438495</v>
      </c>
    </row>
    <row r="5607" spans="1:8" x14ac:dyDescent="0.25">
      <c r="A5607" s="70">
        <v>438800</v>
      </c>
      <c r="B5607" s="70" t="s">
        <v>19</v>
      </c>
      <c r="C5607" s="70" t="s">
        <v>4537</v>
      </c>
      <c r="D5607" s="70" t="s">
        <v>804</v>
      </c>
      <c r="E5607" s="74" t="s">
        <v>22</v>
      </c>
      <c r="F5607" s="77"/>
      <c r="G5607" s="80"/>
      <c r="H5607" s="80"/>
    </row>
    <row r="5608" spans="1:8" x14ac:dyDescent="0.25">
      <c r="A5608" s="70">
        <v>439000</v>
      </c>
      <c r="B5608" s="70" t="s">
        <v>19</v>
      </c>
      <c r="C5608" s="70" t="s">
        <v>4538</v>
      </c>
      <c r="D5608" s="70" t="s">
        <v>804</v>
      </c>
      <c r="E5608" s="74" t="s">
        <v>22</v>
      </c>
      <c r="F5608" s="77"/>
      <c r="G5608" s="80"/>
      <c r="H5608" s="80"/>
    </row>
    <row r="5609" spans="1:8" x14ac:dyDescent="0.25">
      <c r="A5609" s="70">
        <v>439100</v>
      </c>
      <c r="B5609" s="70" t="s">
        <v>19</v>
      </c>
      <c r="C5609" s="70" t="s">
        <v>4539</v>
      </c>
      <c r="D5609" s="70" t="s">
        <v>804</v>
      </c>
      <c r="E5609" s="74" t="s">
        <v>22</v>
      </c>
      <c r="F5609" s="77"/>
      <c r="G5609" s="80"/>
      <c r="H5609" s="80"/>
    </row>
    <row r="5610" spans="1:8" x14ac:dyDescent="0.25">
      <c r="A5610" s="70">
        <v>439200</v>
      </c>
      <c r="B5610" s="70" t="s">
        <v>19</v>
      </c>
      <c r="C5610" s="70" t="s">
        <v>4540</v>
      </c>
      <c r="D5610" s="70" t="s">
        <v>804</v>
      </c>
      <c r="E5610" s="74" t="s">
        <v>22</v>
      </c>
      <c r="F5610" s="77"/>
      <c r="G5610" s="80"/>
      <c r="H5610" s="80"/>
    </row>
    <row r="5611" spans="1:8" x14ac:dyDescent="0.25">
      <c r="A5611" s="70">
        <v>439300</v>
      </c>
      <c r="B5611" s="70" t="s">
        <v>19</v>
      </c>
      <c r="C5611" s="70" t="s">
        <v>4541</v>
      </c>
      <c r="D5611" s="70" t="s">
        <v>804</v>
      </c>
      <c r="E5611" s="74" t="s">
        <v>27</v>
      </c>
      <c r="F5611" s="77"/>
      <c r="G5611" s="80"/>
      <c r="H5611" s="80"/>
    </row>
    <row r="5612" spans="1:8" x14ac:dyDescent="0.25">
      <c r="A5612" s="70">
        <v>439500</v>
      </c>
      <c r="B5612" s="70" t="s">
        <v>19</v>
      </c>
      <c r="C5612" s="70" t="s">
        <v>4542</v>
      </c>
      <c r="D5612" s="70" t="s">
        <v>804</v>
      </c>
      <c r="E5612" s="74" t="s">
        <v>22</v>
      </c>
      <c r="F5612" s="77"/>
      <c r="G5612" s="80"/>
      <c r="H5612" s="80"/>
    </row>
    <row r="5613" spans="1:8" x14ac:dyDescent="0.25">
      <c r="A5613" s="70">
        <v>439530</v>
      </c>
      <c r="B5613" s="70" t="s">
        <v>19</v>
      </c>
      <c r="C5613" s="70" t="s">
        <v>4543</v>
      </c>
      <c r="D5613" s="70" t="s">
        <v>804</v>
      </c>
      <c r="E5613" s="74"/>
      <c r="F5613" s="77" t="s">
        <v>53</v>
      </c>
      <c r="G5613" s="80"/>
      <c r="H5613" s="80"/>
    </row>
    <row r="5614" spans="1:8" x14ac:dyDescent="0.25">
      <c r="A5614" s="70">
        <v>439560</v>
      </c>
      <c r="B5614" s="70" t="s">
        <v>19</v>
      </c>
      <c r="C5614" s="70" t="s">
        <v>4544</v>
      </c>
      <c r="D5614" s="70" t="s">
        <v>804</v>
      </c>
      <c r="E5614" s="74" t="s">
        <v>27</v>
      </c>
      <c r="F5614" s="77"/>
      <c r="G5614" s="80"/>
      <c r="H5614" s="80"/>
    </row>
    <row r="5615" spans="1:8" x14ac:dyDescent="0.25">
      <c r="A5615" s="70">
        <v>439650</v>
      </c>
      <c r="B5615" s="70" t="s">
        <v>19</v>
      </c>
      <c r="C5615" s="70" t="s">
        <v>4545</v>
      </c>
      <c r="D5615" s="70" t="s">
        <v>804</v>
      </c>
      <c r="E5615" s="74" t="s">
        <v>22</v>
      </c>
      <c r="F5615" s="77"/>
      <c r="G5615" s="80"/>
      <c r="H5615" s="80"/>
    </row>
    <row r="5616" spans="1:8" x14ac:dyDescent="0.25">
      <c r="A5616" s="70">
        <v>439700</v>
      </c>
      <c r="B5616" s="70" t="s">
        <v>55</v>
      </c>
      <c r="C5616" s="70" t="s">
        <v>4546</v>
      </c>
      <c r="D5616" s="70" t="s">
        <v>804</v>
      </c>
      <c r="E5616" s="74" t="s">
        <v>22</v>
      </c>
      <c r="F5616" s="77"/>
      <c r="G5616" s="80" t="s">
        <v>4545</v>
      </c>
      <c r="H5616" s="80">
        <v>439650</v>
      </c>
    </row>
    <row r="5617" spans="1:8" x14ac:dyDescent="0.25">
      <c r="A5617" s="70">
        <v>439850</v>
      </c>
      <c r="B5617" s="70" t="s">
        <v>55</v>
      </c>
      <c r="C5617" s="70" t="s">
        <v>4547</v>
      </c>
      <c r="D5617" s="70" t="s">
        <v>804</v>
      </c>
      <c r="E5617" s="74" t="s">
        <v>22</v>
      </c>
      <c r="F5617" s="77"/>
      <c r="G5617" s="80" t="s">
        <v>4545</v>
      </c>
      <c r="H5617" s="80">
        <v>439650</v>
      </c>
    </row>
    <row r="5618" spans="1:8" x14ac:dyDescent="0.25">
      <c r="A5618" s="70">
        <v>439900</v>
      </c>
      <c r="B5618" s="70" t="s">
        <v>19</v>
      </c>
      <c r="C5618" s="70" t="s">
        <v>4548</v>
      </c>
      <c r="D5618" s="70" t="s">
        <v>804</v>
      </c>
      <c r="E5618" s="74" t="s">
        <v>27</v>
      </c>
      <c r="F5618" s="77"/>
      <c r="G5618" s="80"/>
      <c r="H5618" s="80"/>
    </row>
    <row r="5619" spans="1:8" x14ac:dyDescent="0.25">
      <c r="A5619">
        <v>464084</v>
      </c>
      <c r="B5619" t="s">
        <v>4891</v>
      </c>
      <c r="C5619" t="s">
        <v>5975</v>
      </c>
    </row>
    <row r="5620" spans="1:8" x14ac:dyDescent="0.25">
      <c r="A5620" s="70">
        <v>439950</v>
      </c>
      <c r="B5620" s="70" t="s">
        <v>19</v>
      </c>
      <c r="C5620" s="70" t="s">
        <v>4549</v>
      </c>
      <c r="D5620" s="70" t="s">
        <v>4550</v>
      </c>
      <c r="E5620" s="74" t="s">
        <v>27</v>
      </c>
      <c r="F5620" s="77"/>
      <c r="G5620" s="80"/>
      <c r="H5620" s="80"/>
    </row>
    <row r="5621" spans="1:8" x14ac:dyDescent="0.25">
      <c r="A5621" s="70">
        <v>440000</v>
      </c>
      <c r="B5621" s="70" t="s">
        <v>19</v>
      </c>
      <c r="C5621" s="70" t="s">
        <v>4551</v>
      </c>
      <c r="D5621" s="70" t="s">
        <v>4550</v>
      </c>
      <c r="E5621" s="74" t="s">
        <v>107</v>
      </c>
      <c r="F5621" s="77"/>
      <c r="G5621" s="80"/>
      <c r="H5621" s="80"/>
    </row>
    <row r="5622" spans="1:8" x14ac:dyDescent="0.25">
      <c r="A5622" s="54">
        <v>464372</v>
      </c>
      <c r="B5622" s="54" t="s">
        <v>4891</v>
      </c>
      <c r="C5622" s="54" t="s">
        <v>4550</v>
      </c>
    </row>
    <row r="5623" spans="1:8" x14ac:dyDescent="0.25">
      <c r="A5623">
        <v>464085</v>
      </c>
      <c r="B5623" t="s">
        <v>4891</v>
      </c>
      <c r="C5623" t="s">
        <v>5976</v>
      </c>
    </row>
    <row r="5624" spans="1:8" x14ac:dyDescent="0.25">
      <c r="A5624" s="70">
        <v>440100</v>
      </c>
      <c r="B5624" s="70" t="s">
        <v>19</v>
      </c>
      <c r="C5624" s="70" t="s">
        <v>4552</v>
      </c>
      <c r="D5624" s="70" t="s">
        <v>450</v>
      </c>
      <c r="E5624" s="74" t="s">
        <v>22</v>
      </c>
      <c r="F5624" s="77"/>
      <c r="G5624" s="80"/>
      <c r="H5624" s="80"/>
    </row>
    <row r="5625" spans="1:8" x14ac:dyDescent="0.25">
      <c r="A5625" s="70">
        <v>440200</v>
      </c>
      <c r="B5625" s="70" t="s">
        <v>19</v>
      </c>
      <c r="C5625" s="70" t="s">
        <v>4553</v>
      </c>
      <c r="D5625" s="70" t="s">
        <v>450</v>
      </c>
      <c r="E5625" s="74" t="s">
        <v>107</v>
      </c>
      <c r="F5625" s="77"/>
      <c r="G5625" s="80"/>
      <c r="H5625" s="80"/>
    </row>
    <row r="5626" spans="1:8" x14ac:dyDescent="0.25">
      <c r="A5626" s="70">
        <v>440300</v>
      </c>
      <c r="B5626" s="70" t="s">
        <v>19</v>
      </c>
      <c r="C5626" s="70" t="s">
        <v>4554</v>
      </c>
      <c r="D5626" s="70" t="s">
        <v>450</v>
      </c>
      <c r="E5626" s="74"/>
      <c r="F5626" s="77" t="s">
        <v>53</v>
      </c>
      <c r="G5626" s="80"/>
      <c r="H5626" s="80"/>
    </row>
    <row r="5627" spans="1:8" x14ac:dyDescent="0.25">
      <c r="A5627" s="70">
        <v>440400</v>
      </c>
      <c r="B5627" s="70" t="s">
        <v>19</v>
      </c>
      <c r="C5627" s="70" t="s">
        <v>4555</v>
      </c>
      <c r="D5627" s="70" t="s">
        <v>450</v>
      </c>
      <c r="E5627" s="74" t="s">
        <v>22</v>
      </c>
      <c r="F5627" s="77"/>
      <c r="G5627" s="80"/>
      <c r="H5627" s="80"/>
    </row>
    <row r="5628" spans="1:8" x14ac:dyDescent="0.25">
      <c r="A5628" s="70">
        <v>440550</v>
      </c>
      <c r="B5628" s="70" t="s">
        <v>63</v>
      </c>
      <c r="C5628" s="70" t="s">
        <v>4557</v>
      </c>
      <c r="D5628" s="70" t="s">
        <v>450</v>
      </c>
      <c r="E5628" s="74" t="s">
        <v>22</v>
      </c>
      <c r="F5628" s="77"/>
      <c r="G5628" s="80"/>
      <c r="H5628" s="80"/>
    </row>
    <row r="5629" spans="1:8" x14ac:dyDescent="0.25">
      <c r="A5629" s="70">
        <v>440500</v>
      </c>
      <c r="B5629" s="70" t="s">
        <v>19</v>
      </c>
      <c r="C5629" s="70" t="s">
        <v>4556</v>
      </c>
      <c r="D5629" s="70" t="s">
        <v>450</v>
      </c>
      <c r="E5629" s="74" t="s">
        <v>22</v>
      </c>
      <c r="F5629" s="77"/>
      <c r="G5629" s="80" t="s">
        <v>4557</v>
      </c>
      <c r="H5629" s="80">
        <v>440550</v>
      </c>
    </row>
    <row r="5630" spans="1:8" x14ac:dyDescent="0.25">
      <c r="A5630" s="70">
        <v>440600</v>
      </c>
      <c r="B5630" s="70" t="s">
        <v>19</v>
      </c>
      <c r="C5630" s="70" t="s">
        <v>4558</v>
      </c>
      <c r="D5630" s="70" t="s">
        <v>450</v>
      </c>
      <c r="E5630" s="74" t="s">
        <v>22</v>
      </c>
      <c r="F5630" s="77"/>
      <c r="G5630" s="80" t="s">
        <v>4557</v>
      </c>
      <c r="H5630" s="80">
        <v>440550</v>
      </c>
    </row>
    <row r="5631" spans="1:8" x14ac:dyDescent="0.25">
      <c r="A5631" s="70">
        <v>440700</v>
      </c>
      <c r="B5631" s="70" t="s">
        <v>19</v>
      </c>
      <c r="C5631" s="70" t="s">
        <v>4559</v>
      </c>
      <c r="D5631" s="70" t="s">
        <v>450</v>
      </c>
      <c r="E5631" s="74" t="s">
        <v>22</v>
      </c>
      <c r="F5631" s="77"/>
      <c r="G5631" s="80"/>
      <c r="H5631" s="80"/>
    </row>
    <row r="5632" spans="1:8" x14ac:dyDescent="0.25">
      <c r="A5632" s="70">
        <v>440800</v>
      </c>
      <c r="B5632" s="70" t="s">
        <v>19</v>
      </c>
      <c r="C5632" s="70" t="s">
        <v>4560</v>
      </c>
      <c r="D5632" s="70" t="s">
        <v>450</v>
      </c>
      <c r="E5632" s="74" t="s">
        <v>22</v>
      </c>
      <c r="F5632" s="77"/>
      <c r="G5632" s="80"/>
      <c r="H5632" s="80"/>
    </row>
    <row r="5633" spans="1:8" x14ac:dyDescent="0.25">
      <c r="A5633" s="70">
        <v>440900</v>
      </c>
      <c r="B5633" s="70" t="s">
        <v>19</v>
      </c>
      <c r="C5633" s="70" t="s">
        <v>4561</v>
      </c>
      <c r="D5633" s="70" t="s">
        <v>450</v>
      </c>
      <c r="E5633" s="74" t="s">
        <v>22</v>
      </c>
      <c r="F5633" s="77"/>
      <c r="G5633" s="80"/>
      <c r="H5633" s="80"/>
    </row>
    <row r="5634" spans="1:8" x14ac:dyDescent="0.25">
      <c r="A5634" s="70">
        <v>441000</v>
      </c>
      <c r="B5634" s="70" t="s">
        <v>19</v>
      </c>
      <c r="C5634" s="70" t="s">
        <v>4562</v>
      </c>
      <c r="D5634" s="70" t="s">
        <v>450</v>
      </c>
      <c r="E5634" s="74" t="s">
        <v>22</v>
      </c>
      <c r="F5634" s="77"/>
      <c r="G5634" s="80"/>
      <c r="H5634" s="80"/>
    </row>
    <row r="5635" spans="1:8" x14ac:dyDescent="0.25">
      <c r="A5635" s="70">
        <v>441100</v>
      </c>
      <c r="B5635" s="70" t="s">
        <v>19</v>
      </c>
      <c r="C5635" s="70" t="s">
        <v>4563</v>
      </c>
      <c r="D5635" s="70" t="s">
        <v>450</v>
      </c>
      <c r="E5635" s="74" t="s">
        <v>22</v>
      </c>
      <c r="F5635" s="77"/>
      <c r="G5635" s="80"/>
      <c r="H5635" s="80"/>
    </row>
    <row r="5636" spans="1:8" x14ac:dyDescent="0.25">
      <c r="A5636" s="70">
        <v>441300</v>
      </c>
      <c r="B5636" s="70" t="s">
        <v>19</v>
      </c>
      <c r="C5636" s="70" t="s">
        <v>4564</v>
      </c>
      <c r="D5636" s="70" t="s">
        <v>450</v>
      </c>
      <c r="E5636" s="74" t="s">
        <v>22</v>
      </c>
      <c r="F5636" s="77"/>
      <c r="G5636" s="80" t="s">
        <v>4557</v>
      </c>
      <c r="H5636" s="80">
        <v>440550</v>
      </c>
    </row>
    <row r="5637" spans="1:8" x14ac:dyDescent="0.25">
      <c r="A5637" s="70">
        <v>441400</v>
      </c>
      <c r="B5637" s="70" t="s">
        <v>19</v>
      </c>
      <c r="C5637" s="70" t="s">
        <v>4565</v>
      </c>
      <c r="D5637" s="70" t="s">
        <v>450</v>
      </c>
      <c r="E5637" s="74" t="s">
        <v>22</v>
      </c>
      <c r="F5637" s="77"/>
      <c r="G5637" s="80"/>
      <c r="H5637" s="80"/>
    </row>
    <row r="5638" spans="1:8" x14ac:dyDescent="0.25">
      <c r="A5638" s="71">
        <v>441430</v>
      </c>
      <c r="B5638" s="71" t="s">
        <v>66</v>
      </c>
      <c r="C5638" s="71" t="s">
        <v>4566</v>
      </c>
      <c r="D5638" s="71" t="s">
        <v>450</v>
      </c>
      <c r="E5638" s="75" t="s">
        <v>22</v>
      </c>
      <c r="F5638" s="79"/>
      <c r="G5638" s="81" t="s">
        <v>4565</v>
      </c>
      <c r="H5638" s="81">
        <v>441400</v>
      </c>
    </row>
    <row r="5639" spans="1:8" x14ac:dyDescent="0.25">
      <c r="A5639" s="70">
        <v>441460</v>
      </c>
      <c r="B5639" s="70" t="s">
        <v>19</v>
      </c>
      <c r="C5639" s="70" t="s">
        <v>4567</v>
      </c>
      <c r="D5639" s="70" t="s">
        <v>450</v>
      </c>
      <c r="E5639" s="74" t="s">
        <v>27</v>
      </c>
      <c r="F5639" s="77"/>
      <c r="G5639" s="80"/>
      <c r="H5639" s="80"/>
    </row>
    <row r="5640" spans="1:8" x14ac:dyDescent="0.25">
      <c r="A5640" s="70">
        <v>441500</v>
      </c>
      <c r="B5640" s="70" t="s">
        <v>19</v>
      </c>
      <c r="C5640" s="70" t="s">
        <v>4568</v>
      </c>
      <c r="D5640" s="70" t="s">
        <v>450</v>
      </c>
      <c r="E5640" s="74" t="s">
        <v>22</v>
      </c>
      <c r="F5640" s="77"/>
      <c r="G5640" s="80"/>
      <c r="H5640" s="80"/>
    </row>
    <row r="5641" spans="1:8" x14ac:dyDescent="0.25">
      <c r="A5641" s="70">
        <v>441600</v>
      </c>
      <c r="B5641" s="70" t="s">
        <v>19</v>
      </c>
      <c r="C5641" s="70" t="s">
        <v>4569</v>
      </c>
      <c r="D5641" s="70" t="s">
        <v>450</v>
      </c>
      <c r="E5641" s="74" t="s">
        <v>27</v>
      </c>
      <c r="F5641" s="77"/>
      <c r="G5641" s="80"/>
      <c r="H5641" s="80"/>
    </row>
    <row r="5642" spans="1:8" x14ac:dyDescent="0.25">
      <c r="A5642" s="70">
        <v>441700</v>
      </c>
      <c r="B5642" s="70" t="s">
        <v>19</v>
      </c>
      <c r="C5642" s="70" t="s">
        <v>4570</v>
      </c>
      <c r="D5642" s="70" t="s">
        <v>450</v>
      </c>
      <c r="E5642" s="74" t="s">
        <v>22</v>
      </c>
      <c r="F5642" s="77"/>
      <c r="G5642" s="80"/>
      <c r="H5642" s="80"/>
    </row>
    <row r="5643" spans="1:8" x14ac:dyDescent="0.25">
      <c r="A5643" s="70">
        <v>441800</v>
      </c>
      <c r="B5643" s="70" t="s">
        <v>19</v>
      </c>
      <c r="C5643" s="70" t="s">
        <v>4571</v>
      </c>
      <c r="D5643" s="70" t="s">
        <v>450</v>
      </c>
      <c r="E5643" s="74" t="s">
        <v>22</v>
      </c>
      <c r="F5643" s="77"/>
      <c r="G5643" s="80"/>
      <c r="H5643" s="80"/>
    </row>
    <row r="5644" spans="1:8" x14ac:dyDescent="0.25">
      <c r="A5644" s="70">
        <v>441900</v>
      </c>
      <c r="B5644" s="70" t="s">
        <v>19</v>
      </c>
      <c r="C5644" s="70" t="s">
        <v>4572</v>
      </c>
      <c r="D5644" s="70" t="s">
        <v>450</v>
      </c>
      <c r="E5644" s="74" t="s">
        <v>22</v>
      </c>
      <c r="F5644" s="77"/>
      <c r="G5644" s="80"/>
      <c r="H5644" s="80"/>
    </row>
    <row r="5645" spans="1:8" x14ac:dyDescent="0.25">
      <c r="A5645" s="70">
        <v>442000</v>
      </c>
      <c r="B5645" s="70" t="s">
        <v>55</v>
      </c>
      <c r="C5645" s="70" t="s">
        <v>4573</v>
      </c>
      <c r="D5645" s="70" t="s">
        <v>450</v>
      </c>
      <c r="E5645" s="74" t="s">
        <v>22</v>
      </c>
      <c r="F5645" s="77"/>
      <c r="G5645" s="80" t="s">
        <v>4572</v>
      </c>
      <c r="H5645" s="80">
        <v>441900</v>
      </c>
    </row>
    <row r="5646" spans="1:8" x14ac:dyDescent="0.25">
      <c r="A5646" s="70">
        <v>442100</v>
      </c>
      <c r="B5646" s="70" t="s">
        <v>55</v>
      </c>
      <c r="C5646" s="70" t="s">
        <v>4574</v>
      </c>
      <c r="D5646" s="70" t="s">
        <v>450</v>
      </c>
      <c r="E5646" s="74" t="s">
        <v>22</v>
      </c>
      <c r="F5646" s="77"/>
      <c r="G5646" s="80" t="s">
        <v>4572</v>
      </c>
      <c r="H5646" s="80">
        <v>441900</v>
      </c>
    </row>
    <row r="5647" spans="1:8" x14ac:dyDescent="0.25">
      <c r="A5647" s="70">
        <v>442150</v>
      </c>
      <c r="B5647" s="70" t="s">
        <v>55</v>
      </c>
      <c r="C5647" s="70" t="s">
        <v>4575</v>
      </c>
      <c r="D5647" s="70" t="s">
        <v>450</v>
      </c>
      <c r="E5647" s="74" t="s">
        <v>22</v>
      </c>
      <c r="F5647" s="77"/>
      <c r="G5647" s="80" t="s">
        <v>4572</v>
      </c>
      <c r="H5647" s="80">
        <v>441900</v>
      </c>
    </row>
    <row r="5648" spans="1:8" x14ac:dyDescent="0.25">
      <c r="A5648" s="70">
        <v>442300</v>
      </c>
      <c r="B5648" s="70" t="s">
        <v>19</v>
      </c>
      <c r="C5648" s="70" t="s">
        <v>4576</v>
      </c>
      <c r="D5648" s="70" t="s">
        <v>450</v>
      </c>
      <c r="E5648" s="74" t="s">
        <v>22</v>
      </c>
      <c r="F5648" s="77"/>
      <c r="G5648" s="80"/>
      <c r="H5648" s="80"/>
    </row>
    <row r="5649" spans="1:8" x14ac:dyDescent="0.25">
      <c r="A5649" s="70">
        <v>442400</v>
      </c>
      <c r="B5649" s="70" t="s">
        <v>19</v>
      </c>
      <c r="C5649" s="70" t="s">
        <v>4577</v>
      </c>
      <c r="D5649" s="70" t="s">
        <v>450</v>
      </c>
      <c r="E5649" s="74" t="s">
        <v>22</v>
      </c>
      <c r="F5649" s="77"/>
      <c r="G5649" s="80"/>
      <c r="H5649" s="80"/>
    </row>
    <row r="5650" spans="1:8" x14ac:dyDescent="0.25">
      <c r="A5650" s="70">
        <v>442500</v>
      </c>
      <c r="B5650" s="70" t="s">
        <v>19</v>
      </c>
      <c r="C5650" s="70" t="s">
        <v>4578</v>
      </c>
      <c r="D5650" s="70" t="s">
        <v>450</v>
      </c>
      <c r="E5650" s="74"/>
      <c r="F5650" s="77" t="s">
        <v>53</v>
      </c>
      <c r="G5650" s="80"/>
      <c r="H5650" s="80"/>
    </row>
    <row r="5651" spans="1:8" x14ac:dyDescent="0.25">
      <c r="A5651" s="70">
        <v>442550</v>
      </c>
      <c r="B5651" s="70" t="s">
        <v>19</v>
      </c>
      <c r="C5651" s="70" t="s">
        <v>4579</v>
      </c>
      <c r="D5651" s="70" t="s">
        <v>450</v>
      </c>
      <c r="E5651" s="74" t="s">
        <v>22</v>
      </c>
      <c r="F5651" s="77"/>
      <c r="G5651" s="80"/>
      <c r="H5651" s="80"/>
    </row>
    <row r="5652" spans="1:8" x14ac:dyDescent="0.25">
      <c r="A5652" s="70">
        <v>442600</v>
      </c>
      <c r="B5652" s="70" t="s">
        <v>19</v>
      </c>
      <c r="C5652" s="70" t="s">
        <v>4580</v>
      </c>
      <c r="D5652" s="70" t="s">
        <v>450</v>
      </c>
      <c r="E5652" s="74" t="s">
        <v>27</v>
      </c>
      <c r="F5652" s="77"/>
      <c r="G5652" s="80"/>
      <c r="H5652" s="80"/>
    </row>
    <row r="5653" spans="1:8" x14ac:dyDescent="0.25">
      <c r="A5653" s="70">
        <v>442700</v>
      </c>
      <c r="B5653" s="70" t="s">
        <v>19</v>
      </c>
      <c r="C5653" s="70" t="s">
        <v>4581</v>
      </c>
      <c r="D5653" s="70" t="s">
        <v>450</v>
      </c>
      <c r="E5653" s="74" t="s">
        <v>27</v>
      </c>
      <c r="F5653" s="77"/>
      <c r="G5653" s="80"/>
      <c r="H5653" s="80"/>
    </row>
    <row r="5654" spans="1:8" x14ac:dyDescent="0.25">
      <c r="A5654" s="70">
        <v>442800</v>
      </c>
      <c r="B5654" s="70" t="s">
        <v>19</v>
      </c>
      <c r="C5654" s="70" t="s">
        <v>4582</v>
      </c>
      <c r="D5654" s="70" t="s">
        <v>450</v>
      </c>
      <c r="E5654" s="74" t="s">
        <v>107</v>
      </c>
      <c r="F5654" s="77"/>
      <c r="G5654" s="80"/>
      <c r="H5654" s="80"/>
    </row>
    <row r="5655" spans="1:8" x14ac:dyDescent="0.25">
      <c r="A5655" s="70">
        <v>442900</v>
      </c>
      <c r="B5655" s="70" t="s">
        <v>19</v>
      </c>
      <c r="C5655" s="70" t="s">
        <v>4583</v>
      </c>
      <c r="D5655" s="70" t="s">
        <v>450</v>
      </c>
      <c r="E5655" s="74" t="s">
        <v>22</v>
      </c>
      <c r="F5655" s="77"/>
      <c r="G5655" s="80"/>
      <c r="H5655" s="80"/>
    </row>
    <row r="5656" spans="1:8" x14ac:dyDescent="0.25">
      <c r="A5656" s="70">
        <v>442995</v>
      </c>
      <c r="B5656" s="70" t="s">
        <v>19</v>
      </c>
      <c r="C5656" s="70" t="s">
        <v>4584</v>
      </c>
      <c r="D5656" s="70" t="s">
        <v>450</v>
      </c>
      <c r="E5656" s="74" t="s">
        <v>22</v>
      </c>
      <c r="F5656" s="77"/>
      <c r="G5656" s="80"/>
      <c r="H5656" s="80"/>
    </row>
    <row r="5657" spans="1:8" x14ac:dyDescent="0.25">
      <c r="A5657" s="70">
        <v>443000</v>
      </c>
      <c r="B5657" s="70" t="s">
        <v>55</v>
      </c>
      <c r="C5657" s="70" t="s">
        <v>4585</v>
      </c>
      <c r="D5657" s="70" t="s">
        <v>450</v>
      </c>
      <c r="E5657" s="74" t="s">
        <v>22</v>
      </c>
      <c r="F5657" s="77"/>
      <c r="G5657" s="80" t="s">
        <v>4584</v>
      </c>
      <c r="H5657" s="80">
        <v>442995</v>
      </c>
    </row>
    <row r="5658" spans="1:8" x14ac:dyDescent="0.25">
      <c r="A5658" s="70">
        <v>443100</v>
      </c>
      <c r="B5658" s="70" t="s">
        <v>55</v>
      </c>
      <c r="C5658" s="70" t="s">
        <v>4586</v>
      </c>
      <c r="D5658" s="70" t="s">
        <v>450</v>
      </c>
      <c r="E5658" s="74" t="s">
        <v>22</v>
      </c>
      <c r="F5658" s="77"/>
      <c r="G5658" s="80" t="s">
        <v>4584</v>
      </c>
      <c r="H5658" s="80">
        <v>442995</v>
      </c>
    </row>
    <row r="5659" spans="1:8" x14ac:dyDescent="0.25">
      <c r="A5659" s="70">
        <v>443300</v>
      </c>
      <c r="B5659" s="70" t="s">
        <v>19</v>
      </c>
      <c r="C5659" s="70" t="s">
        <v>4587</v>
      </c>
      <c r="D5659" s="70" t="s">
        <v>450</v>
      </c>
      <c r="E5659" s="74" t="s">
        <v>22</v>
      </c>
      <c r="F5659" s="77"/>
      <c r="G5659" s="80"/>
      <c r="H5659" s="80"/>
    </row>
    <row r="5660" spans="1:8" x14ac:dyDescent="0.25">
      <c r="A5660" s="70">
        <v>443395</v>
      </c>
      <c r="B5660" s="70" t="s">
        <v>19</v>
      </c>
      <c r="C5660" s="70" t="s">
        <v>4588</v>
      </c>
      <c r="D5660" s="70" t="s">
        <v>450</v>
      </c>
      <c r="E5660" s="74" t="s">
        <v>22</v>
      </c>
      <c r="F5660" s="77"/>
      <c r="G5660" s="80"/>
      <c r="H5660" s="80"/>
    </row>
    <row r="5661" spans="1:8" x14ac:dyDescent="0.25">
      <c r="A5661" s="70">
        <v>443400</v>
      </c>
      <c r="B5661" s="70" t="s">
        <v>55</v>
      </c>
      <c r="C5661" s="70" t="s">
        <v>4589</v>
      </c>
      <c r="D5661" s="70" t="s">
        <v>450</v>
      </c>
      <c r="E5661" s="74" t="s">
        <v>22</v>
      </c>
      <c r="F5661" s="77"/>
      <c r="G5661" s="80" t="s">
        <v>4588</v>
      </c>
      <c r="H5661" s="80">
        <v>443395</v>
      </c>
    </row>
    <row r="5662" spans="1:8" x14ac:dyDescent="0.25">
      <c r="A5662" s="70">
        <v>443500</v>
      </c>
      <c r="B5662" s="70" t="s">
        <v>55</v>
      </c>
      <c r="C5662" s="70" t="s">
        <v>4590</v>
      </c>
      <c r="D5662" s="70" t="s">
        <v>450</v>
      </c>
      <c r="E5662" s="74" t="s">
        <v>22</v>
      </c>
      <c r="F5662" s="77"/>
      <c r="G5662" s="80" t="s">
        <v>4588</v>
      </c>
      <c r="H5662" s="80">
        <v>443395</v>
      </c>
    </row>
    <row r="5663" spans="1:8" x14ac:dyDescent="0.25">
      <c r="A5663" s="70">
        <v>443900</v>
      </c>
      <c r="B5663" s="70" t="s">
        <v>19</v>
      </c>
      <c r="C5663" s="70" t="s">
        <v>4591</v>
      </c>
      <c r="D5663" s="70" t="s">
        <v>450</v>
      </c>
      <c r="E5663" s="74" t="s">
        <v>22</v>
      </c>
      <c r="F5663" s="77"/>
      <c r="G5663" s="80"/>
      <c r="H5663" s="80"/>
    </row>
    <row r="5664" spans="1:8" x14ac:dyDescent="0.25">
      <c r="A5664" s="70">
        <v>444000</v>
      </c>
      <c r="B5664" s="70" t="s">
        <v>19</v>
      </c>
      <c r="C5664" s="70" t="s">
        <v>4592</v>
      </c>
      <c r="D5664" s="70" t="s">
        <v>450</v>
      </c>
      <c r="E5664" s="74" t="s">
        <v>22</v>
      </c>
      <c r="F5664" s="77"/>
      <c r="G5664" s="80"/>
      <c r="H5664" s="80"/>
    </row>
    <row r="5665" spans="1:8" x14ac:dyDescent="0.25">
      <c r="A5665" s="70">
        <v>444100</v>
      </c>
      <c r="B5665" s="70" t="s">
        <v>19</v>
      </c>
      <c r="C5665" s="70" t="s">
        <v>4593</v>
      </c>
      <c r="D5665" s="70" t="s">
        <v>450</v>
      </c>
      <c r="E5665" s="74" t="s">
        <v>22</v>
      </c>
      <c r="F5665" s="77"/>
      <c r="G5665" s="80"/>
      <c r="H5665" s="80"/>
    </row>
    <row r="5666" spans="1:8" x14ac:dyDescent="0.25">
      <c r="A5666" s="70">
        <v>444200</v>
      </c>
      <c r="B5666" s="70" t="s">
        <v>19</v>
      </c>
      <c r="C5666" s="70" t="s">
        <v>4594</v>
      </c>
      <c r="D5666" s="70" t="s">
        <v>450</v>
      </c>
      <c r="E5666" s="74" t="s">
        <v>22</v>
      </c>
      <c r="F5666" s="77"/>
      <c r="G5666" s="80"/>
      <c r="H5666" s="80"/>
    </row>
    <row r="5667" spans="1:8" x14ac:dyDescent="0.25">
      <c r="A5667">
        <v>464086</v>
      </c>
      <c r="B5667" t="s">
        <v>4891</v>
      </c>
      <c r="C5667" t="s">
        <v>5977</v>
      </c>
    </row>
    <row r="5668" spans="1:8" x14ac:dyDescent="0.25">
      <c r="A5668" s="70">
        <v>444300</v>
      </c>
      <c r="B5668" s="70" t="s">
        <v>19</v>
      </c>
      <c r="C5668" s="70" t="s">
        <v>4595</v>
      </c>
      <c r="D5668" s="70" t="s">
        <v>112</v>
      </c>
      <c r="E5668" s="74" t="s">
        <v>22</v>
      </c>
      <c r="F5668" s="77"/>
      <c r="G5668" s="80"/>
      <c r="H5668" s="80"/>
    </row>
    <row r="5669" spans="1:8" x14ac:dyDescent="0.25">
      <c r="A5669" s="70">
        <v>444400</v>
      </c>
      <c r="B5669" s="70" t="s">
        <v>19</v>
      </c>
      <c r="C5669" s="70" t="s">
        <v>4596</v>
      </c>
      <c r="D5669" s="70" t="s">
        <v>112</v>
      </c>
      <c r="E5669" s="74" t="s">
        <v>22</v>
      </c>
      <c r="F5669" s="77"/>
      <c r="G5669" s="80"/>
      <c r="H5669" s="80"/>
    </row>
    <row r="5670" spans="1:8" x14ac:dyDescent="0.25">
      <c r="A5670" s="70">
        <v>444470</v>
      </c>
      <c r="B5670" s="70" t="s">
        <v>19</v>
      </c>
      <c r="C5670" s="70" t="s">
        <v>4598</v>
      </c>
      <c r="D5670" s="70" t="s">
        <v>112</v>
      </c>
      <c r="E5670" s="74" t="s">
        <v>24</v>
      </c>
      <c r="F5670" s="77"/>
      <c r="G5670" s="80"/>
      <c r="H5670" s="80"/>
    </row>
    <row r="5671" spans="1:8" x14ac:dyDescent="0.25">
      <c r="A5671" s="70">
        <v>444450</v>
      </c>
      <c r="B5671" s="70" t="s">
        <v>19</v>
      </c>
      <c r="C5671" s="70" t="s">
        <v>4597</v>
      </c>
      <c r="D5671" s="70" t="s">
        <v>112</v>
      </c>
      <c r="E5671" s="74" t="s">
        <v>27</v>
      </c>
      <c r="F5671" s="77"/>
      <c r="G5671" s="80"/>
      <c r="H5671" s="80"/>
    </row>
    <row r="5672" spans="1:8" x14ac:dyDescent="0.25">
      <c r="A5672" s="70">
        <v>444480</v>
      </c>
      <c r="B5672" s="70" t="s">
        <v>19</v>
      </c>
      <c r="C5672" s="70" t="s">
        <v>4599</v>
      </c>
      <c r="D5672" s="70" t="s">
        <v>112</v>
      </c>
      <c r="E5672" s="74" t="s">
        <v>24</v>
      </c>
      <c r="F5672" s="77"/>
      <c r="G5672" s="80"/>
      <c r="H5672" s="80"/>
    </row>
    <row r="5673" spans="1:8" x14ac:dyDescent="0.25">
      <c r="A5673">
        <v>464087</v>
      </c>
      <c r="B5673" t="s">
        <v>4891</v>
      </c>
      <c r="C5673" t="s">
        <v>5978</v>
      </c>
    </row>
    <row r="5674" spans="1:8" x14ac:dyDescent="0.25">
      <c r="A5674" s="70">
        <v>444800</v>
      </c>
      <c r="B5674" s="70" t="s">
        <v>19</v>
      </c>
      <c r="C5674" s="70" t="s">
        <v>4600</v>
      </c>
      <c r="D5674" s="70" t="s">
        <v>29</v>
      </c>
      <c r="E5674" s="74"/>
      <c r="F5674" s="77" t="s">
        <v>53</v>
      </c>
      <c r="G5674" s="80"/>
      <c r="H5674" s="80"/>
    </row>
    <row r="5675" spans="1:8" x14ac:dyDescent="0.25">
      <c r="A5675" s="70">
        <v>444995</v>
      </c>
      <c r="B5675" s="70" t="s">
        <v>19</v>
      </c>
      <c r="C5675" s="70" t="s">
        <v>4601</v>
      </c>
      <c r="D5675" s="70" t="s">
        <v>29</v>
      </c>
      <c r="E5675" s="74" t="s">
        <v>22</v>
      </c>
      <c r="F5675" s="77"/>
      <c r="G5675" s="80"/>
      <c r="H5675" s="80"/>
    </row>
    <row r="5676" spans="1:8" x14ac:dyDescent="0.25">
      <c r="A5676" s="70">
        <v>445000</v>
      </c>
      <c r="B5676" s="70" t="s">
        <v>55</v>
      </c>
      <c r="C5676" s="70" t="s">
        <v>4602</v>
      </c>
      <c r="D5676" s="70" t="s">
        <v>29</v>
      </c>
      <c r="E5676" s="74" t="s">
        <v>22</v>
      </c>
      <c r="F5676" s="77"/>
      <c r="G5676" s="80" t="s">
        <v>4601</v>
      </c>
      <c r="H5676" s="80">
        <v>444995</v>
      </c>
    </row>
    <row r="5677" spans="1:8" x14ac:dyDescent="0.25">
      <c r="A5677" s="70">
        <v>445100</v>
      </c>
      <c r="B5677" s="70" t="s">
        <v>55</v>
      </c>
      <c r="C5677" s="70" t="s">
        <v>4603</v>
      </c>
      <c r="D5677" s="70" t="s">
        <v>29</v>
      </c>
      <c r="E5677" s="74" t="s">
        <v>22</v>
      </c>
      <c r="F5677" s="77"/>
      <c r="G5677" s="80" t="s">
        <v>4601</v>
      </c>
      <c r="H5677" s="80">
        <v>444995</v>
      </c>
    </row>
    <row r="5678" spans="1:8" x14ac:dyDescent="0.25">
      <c r="A5678" s="70">
        <v>445200</v>
      </c>
      <c r="B5678" s="70" t="s">
        <v>55</v>
      </c>
      <c r="C5678" s="70" t="s">
        <v>4604</v>
      </c>
      <c r="D5678" s="70" t="s">
        <v>29</v>
      </c>
      <c r="E5678" s="74" t="s">
        <v>22</v>
      </c>
      <c r="F5678" s="77"/>
      <c r="G5678" s="80" t="s">
        <v>4601</v>
      </c>
      <c r="H5678" s="80">
        <v>444995</v>
      </c>
    </row>
    <row r="5679" spans="1:8" x14ac:dyDescent="0.25">
      <c r="A5679" s="70">
        <v>445400</v>
      </c>
      <c r="B5679" s="70" t="s">
        <v>19</v>
      </c>
      <c r="C5679" s="70" t="s">
        <v>4605</v>
      </c>
      <c r="D5679" s="70" t="s">
        <v>29</v>
      </c>
      <c r="E5679" s="74" t="s">
        <v>22</v>
      </c>
      <c r="F5679" s="77"/>
      <c r="G5679" s="80"/>
      <c r="H5679" s="80"/>
    </row>
    <row r="5680" spans="1:8" x14ac:dyDescent="0.25">
      <c r="A5680" s="70">
        <v>445500</v>
      </c>
      <c r="B5680" s="70" t="s">
        <v>19</v>
      </c>
      <c r="C5680" s="70" t="s">
        <v>4606</v>
      </c>
      <c r="D5680" s="70" t="s">
        <v>29</v>
      </c>
      <c r="E5680" s="74" t="s">
        <v>27</v>
      </c>
      <c r="F5680" s="77"/>
      <c r="G5680" s="80"/>
      <c r="H5680" s="80"/>
    </row>
    <row r="5681" spans="1:8" x14ac:dyDescent="0.25">
      <c r="A5681" s="70">
        <v>445600</v>
      </c>
      <c r="B5681" s="70" t="s">
        <v>19</v>
      </c>
      <c r="C5681" s="70" t="s">
        <v>4607</v>
      </c>
      <c r="D5681" s="70" t="s">
        <v>29</v>
      </c>
      <c r="E5681" s="74" t="s">
        <v>27</v>
      </c>
      <c r="F5681" s="77"/>
      <c r="G5681" s="80"/>
      <c r="H5681" s="80"/>
    </row>
    <row r="5682" spans="1:8" x14ac:dyDescent="0.25">
      <c r="A5682" s="70">
        <v>445700</v>
      </c>
      <c r="B5682" s="70" t="s">
        <v>19</v>
      </c>
      <c r="C5682" s="70" t="s">
        <v>4608</v>
      </c>
      <c r="D5682" s="70" t="s">
        <v>29</v>
      </c>
      <c r="E5682" s="74" t="s">
        <v>27</v>
      </c>
      <c r="F5682" s="77"/>
      <c r="G5682" s="80"/>
      <c r="H5682" s="80"/>
    </row>
    <row r="5683" spans="1:8" x14ac:dyDescent="0.25">
      <c r="A5683" s="70">
        <v>445800</v>
      </c>
      <c r="B5683" s="70" t="s">
        <v>19</v>
      </c>
      <c r="C5683" s="70" t="s">
        <v>4609</v>
      </c>
      <c r="D5683" s="70" t="s">
        <v>29</v>
      </c>
      <c r="E5683" s="74" t="s">
        <v>107</v>
      </c>
      <c r="F5683" s="77"/>
      <c r="G5683" s="80"/>
      <c r="H5683" s="80"/>
    </row>
    <row r="5684" spans="1:8" x14ac:dyDescent="0.25">
      <c r="A5684" s="70">
        <v>445900</v>
      </c>
      <c r="B5684" s="70" t="s">
        <v>19</v>
      </c>
      <c r="C5684" s="70" t="s">
        <v>4610</v>
      </c>
      <c r="D5684" s="70" t="s">
        <v>29</v>
      </c>
      <c r="E5684" s="74" t="s">
        <v>27</v>
      </c>
      <c r="F5684" s="77"/>
      <c r="G5684" s="80"/>
      <c r="H5684" s="80"/>
    </row>
    <row r="5685" spans="1:8" x14ac:dyDescent="0.25">
      <c r="A5685" s="70">
        <v>446100</v>
      </c>
      <c r="B5685" s="70" t="s">
        <v>19</v>
      </c>
      <c r="C5685" s="70" t="s">
        <v>4611</v>
      </c>
      <c r="D5685" s="70" t="s">
        <v>29</v>
      </c>
      <c r="E5685" s="74" t="s">
        <v>22</v>
      </c>
      <c r="F5685" s="77"/>
      <c r="G5685" s="80"/>
      <c r="H5685" s="80"/>
    </row>
    <row r="5686" spans="1:8" x14ac:dyDescent="0.25">
      <c r="A5686" s="70">
        <v>446200</v>
      </c>
      <c r="B5686" s="70" t="s">
        <v>19</v>
      </c>
      <c r="C5686" s="70" t="s">
        <v>4612</v>
      </c>
      <c r="D5686" s="70" t="s">
        <v>29</v>
      </c>
      <c r="E5686" s="74" t="s">
        <v>27</v>
      </c>
      <c r="F5686" s="77"/>
      <c r="G5686" s="80"/>
      <c r="H5686" s="80"/>
    </row>
    <row r="5687" spans="1:8" x14ac:dyDescent="0.25">
      <c r="A5687" s="70">
        <v>446300</v>
      </c>
      <c r="B5687" s="70" t="s">
        <v>19</v>
      </c>
      <c r="C5687" s="70" t="s">
        <v>4613</v>
      </c>
      <c r="D5687" s="70" t="s">
        <v>29</v>
      </c>
      <c r="E5687" s="74" t="s">
        <v>27</v>
      </c>
      <c r="F5687" s="77"/>
      <c r="G5687" s="80"/>
      <c r="H5687" s="80"/>
    </row>
    <row r="5688" spans="1:8" x14ac:dyDescent="0.25">
      <c r="A5688" s="70">
        <v>446400</v>
      </c>
      <c r="B5688" s="70" t="s">
        <v>19</v>
      </c>
      <c r="C5688" s="70" t="s">
        <v>4614</v>
      </c>
      <c r="D5688" s="70" t="s">
        <v>29</v>
      </c>
      <c r="E5688" s="74" t="s">
        <v>22</v>
      </c>
      <c r="F5688" s="77"/>
      <c r="G5688" s="80"/>
      <c r="H5688" s="80"/>
    </row>
    <row r="5689" spans="1:8" x14ac:dyDescent="0.25">
      <c r="A5689" s="70">
        <v>446500</v>
      </c>
      <c r="B5689" s="70" t="s">
        <v>19</v>
      </c>
      <c r="C5689" s="70" t="s">
        <v>4615</v>
      </c>
      <c r="D5689" s="70" t="s">
        <v>29</v>
      </c>
      <c r="E5689" s="74" t="s">
        <v>22</v>
      </c>
      <c r="F5689" s="77"/>
      <c r="G5689" s="80"/>
      <c r="H5689" s="80"/>
    </row>
    <row r="5690" spans="1:8" x14ac:dyDescent="0.25">
      <c r="A5690" s="70">
        <v>446600</v>
      </c>
      <c r="B5690" s="70" t="s">
        <v>19</v>
      </c>
      <c r="C5690" s="70" t="s">
        <v>4616</v>
      </c>
      <c r="D5690" s="70" t="s">
        <v>29</v>
      </c>
      <c r="E5690" s="74" t="s">
        <v>27</v>
      </c>
      <c r="F5690" s="77"/>
      <c r="G5690" s="80"/>
      <c r="H5690" s="80"/>
    </row>
    <row r="5691" spans="1:8" x14ac:dyDescent="0.25">
      <c r="A5691" s="70">
        <v>446700</v>
      </c>
      <c r="B5691" s="70" t="s">
        <v>19</v>
      </c>
      <c r="C5691" s="70" t="s">
        <v>4617</v>
      </c>
      <c r="D5691" s="70" t="s">
        <v>29</v>
      </c>
      <c r="E5691" s="74" t="s">
        <v>27</v>
      </c>
      <c r="F5691" s="77"/>
      <c r="G5691" s="80"/>
      <c r="H5691" s="80"/>
    </row>
    <row r="5692" spans="1:8" x14ac:dyDescent="0.25">
      <c r="A5692" s="70">
        <v>446800</v>
      </c>
      <c r="B5692" s="70" t="s">
        <v>19</v>
      </c>
      <c r="C5692" s="70" t="s">
        <v>4618</v>
      </c>
      <c r="D5692" s="70" t="s">
        <v>29</v>
      </c>
      <c r="E5692" s="74" t="s">
        <v>27</v>
      </c>
      <c r="F5692" s="77"/>
      <c r="G5692" s="80"/>
      <c r="H5692" s="80"/>
    </row>
    <row r="5693" spans="1:8" x14ac:dyDescent="0.25">
      <c r="A5693" s="70">
        <v>446900</v>
      </c>
      <c r="B5693" s="70" t="s">
        <v>19</v>
      </c>
      <c r="C5693" s="70" t="s">
        <v>4619</v>
      </c>
      <c r="D5693" s="70" t="s">
        <v>29</v>
      </c>
      <c r="E5693" s="74" t="s">
        <v>22</v>
      </c>
      <c r="F5693" s="77"/>
      <c r="G5693" s="80"/>
      <c r="H5693" s="80"/>
    </row>
    <row r="5694" spans="1:8" x14ac:dyDescent="0.25">
      <c r="A5694" s="70">
        <v>446995</v>
      </c>
      <c r="B5694" s="70" t="s">
        <v>19</v>
      </c>
      <c r="C5694" s="70" t="s">
        <v>4620</v>
      </c>
      <c r="D5694" s="70" t="s">
        <v>29</v>
      </c>
      <c r="E5694" s="74" t="s">
        <v>347</v>
      </c>
      <c r="F5694" s="77"/>
      <c r="G5694" s="80"/>
      <c r="H5694" s="80"/>
    </row>
    <row r="5695" spans="1:8" x14ac:dyDescent="0.25">
      <c r="A5695" s="70">
        <v>447000</v>
      </c>
      <c r="B5695" s="70" t="s">
        <v>55</v>
      </c>
      <c r="C5695" s="70" t="s">
        <v>4621</v>
      </c>
      <c r="D5695" s="70" t="s">
        <v>29</v>
      </c>
      <c r="E5695" s="74" t="s">
        <v>107</v>
      </c>
      <c r="F5695" s="77"/>
      <c r="G5695" s="80" t="s">
        <v>4620</v>
      </c>
      <c r="H5695" s="80">
        <v>446995</v>
      </c>
    </row>
    <row r="5696" spans="1:8" x14ac:dyDescent="0.25">
      <c r="A5696" s="70">
        <v>447100</v>
      </c>
      <c r="B5696" s="70" t="s">
        <v>55</v>
      </c>
      <c r="C5696" s="70" t="s">
        <v>4622</v>
      </c>
      <c r="D5696" s="70" t="s">
        <v>29</v>
      </c>
      <c r="E5696" s="74" t="s">
        <v>27</v>
      </c>
      <c r="F5696" s="77"/>
      <c r="G5696" s="80" t="s">
        <v>4620</v>
      </c>
      <c r="H5696" s="80">
        <v>446995</v>
      </c>
    </row>
    <row r="5697" spans="1:8" x14ac:dyDescent="0.25">
      <c r="A5697" s="70">
        <v>447200</v>
      </c>
      <c r="B5697" s="70" t="s">
        <v>55</v>
      </c>
      <c r="C5697" s="70" t="s">
        <v>4623</v>
      </c>
      <c r="D5697" s="70" t="s">
        <v>29</v>
      </c>
      <c r="E5697" s="74" t="s">
        <v>107</v>
      </c>
      <c r="F5697" s="77"/>
      <c r="G5697" s="80" t="s">
        <v>4620</v>
      </c>
      <c r="H5697" s="80">
        <v>446995</v>
      </c>
    </row>
    <row r="5698" spans="1:8" x14ac:dyDescent="0.25">
      <c r="A5698" s="70">
        <v>447400</v>
      </c>
      <c r="B5698" s="70" t="s">
        <v>19</v>
      </c>
      <c r="C5698" s="70" t="s">
        <v>4624</v>
      </c>
      <c r="D5698" s="70" t="s">
        <v>29</v>
      </c>
      <c r="E5698" s="74" t="s">
        <v>22</v>
      </c>
      <c r="F5698" s="77"/>
      <c r="G5698" s="80"/>
      <c r="H5698" s="80"/>
    </row>
    <row r="5699" spans="1:8" x14ac:dyDescent="0.25">
      <c r="A5699" s="70">
        <v>447700</v>
      </c>
      <c r="B5699" s="70" t="s">
        <v>19</v>
      </c>
      <c r="C5699" s="70" t="s">
        <v>4625</v>
      </c>
      <c r="D5699" s="70" t="s">
        <v>29</v>
      </c>
      <c r="E5699" s="74" t="s">
        <v>22</v>
      </c>
      <c r="F5699" s="77"/>
      <c r="G5699" s="80"/>
      <c r="H5699" s="80"/>
    </row>
    <row r="5700" spans="1:8" x14ac:dyDescent="0.25">
      <c r="A5700" s="70">
        <v>448000</v>
      </c>
      <c r="B5700" s="70" t="s">
        <v>19</v>
      </c>
      <c r="C5700" s="70" t="s">
        <v>4626</v>
      </c>
      <c r="D5700" s="70" t="s">
        <v>29</v>
      </c>
      <c r="E5700" s="74" t="s">
        <v>107</v>
      </c>
      <c r="F5700" s="77"/>
      <c r="G5700" s="80"/>
      <c r="H5700" s="80"/>
    </row>
    <row r="5701" spans="1:8" x14ac:dyDescent="0.25">
      <c r="A5701" s="70">
        <v>448050</v>
      </c>
      <c r="B5701" s="70" t="s">
        <v>19</v>
      </c>
      <c r="C5701" s="70" t="s">
        <v>4627</v>
      </c>
      <c r="D5701" s="70" t="s">
        <v>29</v>
      </c>
      <c r="E5701" s="74" t="s">
        <v>27</v>
      </c>
      <c r="F5701" s="77"/>
      <c r="G5701" s="80"/>
      <c r="H5701" s="80"/>
    </row>
    <row r="5702" spans="1:8" x14ac:dyDescent="0.25">
      <c r="A5702" s="70">
        <v>448100</v>
      </c>
      <c r="B5702" s="70" t="s">
        <v>55</v>
      </c>
      <c r="C5702" s="70" t="s">
        <v>4628</v>
      </c>
      <c r="D5702" s="70" t="s">
        <v>29</v>
      </c>
      <c r="E5702" s="74" t="s">
        <v>27</v>
      </c>
      <c r="F5702" s="77"/>
      <c r="G5702" s="80" t="s">
        <v>4627</v>
      </c>
      <c r="H5702" s="80">
        <v>448050</v>
      </c>
    </row>
    <row r="5703" spans="1:8" x14ac:dyDescent="0.25">
      <c r="A5703" s="70">
        <v>448200</v>
      </c>
      <c r="B5703" s="70" t="s">
        <v>55</v>
      </c>
      <c r="C5703" s="70" t="s">
        <v>4629</v>
      </c>
      <c r="D5703" s="70" t="s">
        <v>29</v>
      </c>
      <c r="E5703" s="74" t="s">
        <v>27</v>
      </c>
      <c r="F5703" s="77"/>
      <c r="G5703" s="80" t="s">
        <v>4627</v>
      </c>
      <c r="H5703" s="80">
        <v>448050</v>
      </c>
    </row>
    <row r="5704" spans="1:8" x14ac:dyDescent="0.25">
      <c r="A5704">
        <v>464088</v>
      </c>
      <c r="B5704" t="s">
        <v>4891</v>
      </c>
      <c r="C5704" t="s">
        <v>5979</v>
      </c>
    </row>
    <row r="5705" spans="1:8" x14ac:dyDescent="0.25">
      <c r="A5705" s="70">
        <v>448300</v>
      </c>
      <c r="B5705" s="70" t="s">
        <v>19</v>
      </c>
      <c r="C5705" s="70" t="s">
        <v>4630</v>
      </c>
      <c r="D5705" s="70" t="s">
        <v>563</v>
      </c>
      <c r="E5705" s="74" t="s">
        <v>27</v>
      </c>
      <c r="F5705" s="77"/>
      <c r="G5705" s="80"/>
      <c r="H5705" s="80"/>
    </row>
    <row r="5706" spans="1:8" x14ac:dyDescent="0.25">
      <c r="A5706" s="70">
        <v>448400</v>
      </c>
      <c r="B5706" s="70" t="s">
        <v>19</v>
      </c>
      <c r="C5706" s="70" t="s">
        <v>4631</v>
      </c>
      <c r="D5706" s="70" t="s">
        <v>563</v>
      </c>
      <c r="E5706" s="74" t="s">
        <v>22</v>
      </c>
      <c r="F5706" s="77"/>
      <c r="G5706" s="80"/>
      <c r="H5706" s="80"/>
    </row>
    <row r="5707" spans="1:8" x14ac:dyDescent="0.25">
      <c r="A5707">
        <v>464089</v>
      </c>
      <c r="B5707" t="s">
        <v>4891</v>
      </c>
      <c r="C5707" t="s">
        <v>5980</v>
      </c>
    </row>
    <row r="5708" spans="1:8" x14ac:dyDescent="0.25">
      <c r="A5708" s="70">
        <v>448500</v>
      </c>
      <c r="B5708" s="70" t="s">
        <v>19</v>
      </c>
      <c r="C5708" s="70" t="s">
        <v>4632</v>
      </c>
      <c r="D5708" s="70" t="s">
        <v>563</v>
      </c>
      <c r="E5708" s="74" t="s">
        <v>22</v>
      </c>
      <c r="F5708" s="77"/>
      <c r="G5708" s="80"/>
      <c r="H5708" s="80"/>
    </row>
    <row r="5709" spans="1:8" x14ac:dyDescent="0.25">
      <c r="A5709">
        <v>464090</v>
      </c>
      <c r="B5709" t="s">
        <v>4891</v>
      </c>
      <c r="C5709" t="s">
        <v>5981</v>
      </c>
    </row>
    <row r="5710" spans="1:8" x14ac:dyDescent="0.25">
      <c r="A5710" s="70">
        <v>448700</v>
      </c>
      <c r="B5710" s="70" t="s">
        <v>19</v>
      </c>
      <c r="C5710" s="70" t="s">
        <v>4633</v>
      </c>
      <c r="D5710" s="70" t="s">
        <v>4634</v>
      </c>
      <c r="E5710" s="74" t="s">
        <v>22</v>
      </c>
      <c r="F5710" s="77"/>
      <c r="G5710" s="80"/>
      <c r="H5710" s="80"/>
    </row>
    <row r="5711" spans="1:8" x14ac:dyDescent="0.25">
      <c r="A5711" s="70">
        <v>449000</v>
      </c>
      <c r="B5711" s="70" t="s">
        <v>19</v>
      </c>
      <c r="C5711" s="70" t="s">
        <v>4635</v>
      </c>
      <c r="D5711" s="70" t="s">
        <v>4634</v>
      </c>
      <c r="E5711" s="74" t="s">
        <v>107</v>
      </c>
      <c r="F5711" s="77"/>
      <c r="G5711" s="80" t="s">
        <v>4636</v>
      </c>
      <c r="H5711" s="80">
        <v>452510</v>
      </c>
    </row>
    <row r="5712" spans="1:8" x14ac:dyDescent="0.25">
      <c r="A5712" s="70">
        <v>449100</v>
      </c>
      <c r="B5712" s="70" t="s">
        <v>19</v>
      </c>
      <c r="C5712" s="70" t="s">
        <v>4637</v>
      </c>
      <c r="D5712" s="70" t="s">
        <v>4634</v>
      </c>
      <c r="E5712" s="74" t="s">
        <v>22</v>
      </c>
      <c r="F5712" s="77"/>
      <c r="G5712" s="80"/>
      <c r="H5712" s="80"/>
    </row>
    <row r="5713" spans="1:8" x14ac:dyDescent="0.25">
      <c r="A5713" s="70">
        <v>449200</v>
      </c>
      <c r="B5713" s="70" t="s">
        <v>19</v>
      </c>
      <c r="C5713" s="70" t="s">
        <v>4638</v>
      </c>
      <c r="D5713" s="70" t="s">
        <v>4634</v>
      </c>
      <c r="E5713" s="74" t="s">
        <v>22</v>
      </c>
      <c r="F5713" s="77"/>
      <c r="G5713" s="80"/>
      <c r="H5713" s="80"/>
    </row>
    <row r="5714" spans="1:8" x14ac:dyDescent="0.25">
      <c r="A5714" s="71">
        <v>449220</v>
      </c>
      <c r="B5714" s="71" t="s">
        <v>66</v>
      </c>
      <c r="C5714" s="71" t="s">
        <v>4639</v>
      </c>
      <c r="D5714" s="71" t="s">
        <v>4634</v>
      </c>
      <c r="E5714" s="75" t="s">
        <v>22</v>
      </c>
      <c r="F5714" s="79"/>
      <c r="G5714" s="81" t="s">
        <v>4638</v>
      </c>
      <c r="H5714" s="81">
        <v>449200</v>
      </c>
    </row>
    <row r="5715" spans="1:8" x14ac:dyDescent="0.25">
      <c r="A5715" s="70">
        <v>449250</v>
      </c>
      <c r="B5715" s="70" t="s">
        <v>19</v>
      </c>
      <c r="C5715" s="70" t="s">
        <v>4640</v>
      </c>
      <c r="D5715" s="70" t="s">
        <v>4634</v>
      </c>
      <c r="E5715" s="74" t="s">
        <v>22</v>
      </c>
      <c r="F5715" s="77"/>
      <c r="G5715" s="80"/>
      <c r="H5715" s="80"/>
    </row>
    <row r="5716" spans="1:8" x14ac:dyDescent="0.25">
      <c r="A5716" s="70">
        <v>449300</v>
      </c>
      <c r="B5716" s="70" t="s">
        <v>55</v>
      </c>
      <c r="C5716" s="70" t="s">
        <v>4641</v>
      </c>
      <c r="D5716" s="70" t="s">
        <v>4634</v>
      </c>
      <c r="E5716" s="74" t="s">
        <v>22</v>
      </c>
      <c r="F5716" s="77"/>
      <c r="G5716" s="80" t="s">
        <v>4640</v>
      </c>
      <c r="H5716" s="80">
        <v>449250</v>
      </c>
    </row>
    <row r="5717" spans="1:8" x14ac:dyDescent="0.25">
      <c r="A5717" s="70">
        <v>449400</v>
      </c>
      <c r="B5717" s="70" t="s">
        <v>55</v>
      </c>
      <c r="C5717" s="70" t="s">
        <v>4642</v>
      </c>
      <c r="D5717" s="70" t="s">
        <v>4634</v>
      </c>
      <c r="E5717" s="74" t="s">
        <v>22</v>
      </c>
      <c r="F5717" s="77"/>
      <c r="G5717" s="80" t="s">
        <v>4640</v>
      </c>
      <c r="H5717" s="80">
        <v>449250</v>
      </c>
    </row>
    <row r="5718" spans="1:8" x14ac:dyDescent="0.25">
      <c r="A5718" s="70">
        <v>449600</v>
      </c>
      <c r="B5718" s="70" t="s">
        <v>55</v>
      </c>
      <c r="C5718" s="70" t="s">
        <v>4643</v>
      </c>
      <c r="D5718" s="70" t="s">
        <v>4634</v>
      </c>
      <c r="E5718" s="74" t="s">
        <v>22</v>
      </c>
      <c r="F5718" s="77"/>
      <c r="G5718" s="80" t="s">
        <v>4640</v>
      </c>
      <c r="H5718" s="80">
        <v>449250</v>
      </c>
    </row>
    <row r="5719" spans="1:8" x14ac:dyDescent="0.25">
      <c r="A5719" s="70">
        <v>449700</v>
      </c>
      <c r="B5719" s="70" t="s">
        <v>19</v>
      </c>
      <c r="C5719" s="70" t="s">
        <v>4644</v>
      </c>
      <c r="D5719" s="70" t="s">
        <v>4634</v>
      </c>
      <c r="E5719" s="74" t="s">
        <v>22</v>
      </c>
      <c r="F5719" s="77"/>
      <c r="G5719" s="80"/>
      <c r="H5719" s="80"/>
    </row>
    <row r="5720" spans="1:8" x14ac:dyDescent="0.25">
      <c r="A5720" s="70">
        <v>449800</v>
      </c>
      <c r="B5720" s="70" t="s">
        <v>19</v>
      </c>
      <c r="C5720" s="70" t="s">
        <v>4645</v>
      </c>
      <c r="D5720" s="70" t="s">
        <v>4634</v>
      </c>
      <c r="E5720" s="74" t="s">
        <v>22</v>
      </c>
      <c r="F5720" s="77"/>
      <c r="G5720" s="80"/>
      <c r="H5720" s="80"/>
    </row>
    <row r="5721" spans="1:8" x14ac:dyDescent="0.25">
      <c r="A5721" s="70">
        <v>449900</v>
      </c>
      <c r="B5721" s="70" t="s">
        <v>19</v>
      </c>
      <c r="C5721" s="70" t="s">
        <v>4646</v>
      </c>
      <c r="D5721" s="70" t="s">
        <v>4634</v>
      </c>
      <c r="E5721" s="74"/>
      <c r="F5721" s="77" t="s">
        <v>53</v>
      </c>
      <c r="G5721" s="80"/>
      <c r="H5721" s="80"/>
    </row>
    <row r="5722" spans="1:8" x14ac:dyDescent="0.25">
      <c r="A5722" s="70">
        <v>450000</v>
      </c>
      <c r="B5722" s="70" t="s">
        <v>19</v>
      </c>
      <c r="C5722" s="70" t="s">
        <v>4647</v>
      </c>
      <c r="D5722" s="70" t="s">
        <v>4634</v>
      </c>
      <c r="E5722" s="74" t="s">
        <v>27</v>
      </c>
      <c r="F5722" s="77"/>
      <c r="G5722" s="80"/>
      <c r="H5722" s="80"/>
    </row>
    <row r="5723" spans="1:8" x14ac:dyDescent="0.25">
      <c r="A5723" s="70">
        <v>450100</v>
      </c>
      <c r="B5723" s="70" t="s">
        <v>19</v>
      </c>
      <c r="C5723" s="70" t="s">
        <v>4648</v>
      </c>
      <c r="D5723" s="70" t="s">
        <v>4634</v>
      </c>
      <c r="E5723" s="74"/>
      <c r="F5723" s="77" t="s">
        <v>53</v>
      </c>
      <c r="G5723" s="80"/>
      <c r="H5723" s="80"/>
    </row>
    <row r="5724" spans="1:8" x14ac:dyDescent="0.25">
      <c r="A5724" s="70">
        <v>450200</v>
      </c>
      <c r="B5724" s="70" t="s">
        <v>19</v>
      </c>
      <c r="C5724" s="70" t="s">
        <v>4649</v>
      </c>
      <c r="D5724" s="70" t="s">
        <v>4634</v>
      </c>
      <c r="E5724" s="74" t="s">
        <v>22</v>
      </c>
      <c r="F5724" s="77"/>
      <c r="G5724" s="80"/>
      <c r="H5724" s="80"/>
    </row>
    <row r="5725" spans="1:8" x14ac:dyDescent="0.25">
      <c r="A5725" s="70">
        <v>450300</v>
      </c>
      <c r="B5725" s="70" t="s">
        <v>19</v>
      </c>
      <c r="C5725" s="70" t="s">
        <v>4650</v>
      </c>
      <c r="D5725" s="70" t="s">
        <v>4634</v>
      </c>
      <c r="E5725" s="74" t="s">
        <v>22</v>
      </c>
      <c r="F5725" s="77"/>
      <c r="G5725" s="80"/>
      <c r="H5725" s="80"/>
    </row>
    <row r="5726" spans="1:8" x14ac:dyDescent="0.25">
      <c r="A5726" s="70">
        <v>450400</v>
      </c>
      <c r="B5726" s="70" t="s">
        <v>19</v>
      </c>
      <c r="C5726" s="70" t="s">
        <v>4651</v>
      </c>
      <c r="D5726" s="70" t="s">
        <v>4634</v>
      </c>
      <c r="E5726" s="74" t="s">
        <v>22</v>
      </c>
      <c r="F5726" s="77"/>
      <c r="G5726" s="80" t="s">
        <v>4636</v>
      </c>
      <c r="H5726" s="80">
        <v>452510</v>
      </c>
    </row>
    <row r="5727" spans="1:8" x14ac:dyDescent="0.25">
      <c r="A5727" s="70">
        <v>450500</v>
      </c>
      <c r="B5727" s="70" t="s">
        <v>19</v>
      </c>
      <c r="C5727" s="70" t="s">
        <v>4652</v>
      </c>
      <c r="D5727" s="70" t="s">
        <v>4634</v>
      </c>
      <c r="E5727" s="74" t="s">
        <v>22</v>
      </c>
      <c r="F5727" s="77"/>
      <c r="G5727" s="80"/>
      <c r="H5727" s="80"/>
    </row>
    <row r="5728" spans="1:8" x14ac:dyDescent="0.25">
      <c r="A5728" s="71">
        <v>450550</v>
      </c>
      <c r="B5728" s="71" t="s">
        <v>66</v>
      </c>
      <c r="C5728" s="71" t="s">
        <v>4653</v>
      </c>
      <c r="D5728" s="71" t="s">
        <v>4634</v>
      </c>
      <c r="E5728" s="75" t="s">
        <v>22</v>
      </c>
      <c r="F5728" s="79"/>
      <c r="G5728" s="81" t="s">
        <v>4652</v>
      </c>
      <c r="H5728" s="81">
        <v>450500</v>
      </c>
    </row>
    <row r="5729" spans="1:8" x14ac:dyDescent="0.25">
      <c r="A5729" s="70">
        <v>450600</v>
      </c>
      <c r="B5729" s="70" t="s">
        <v>19</v>
      </c>
      <c r="C5729" s="70" t="s">
        <v>4654</v>
      </c>
      <c r="D5729" s="70" t="s">
        <v>4634</v>
      </c>
      <c r="E5729" s="74" t="s">
        <v>22</v>
      </c>
      <c r="F5729" s="77"/>
      <c r="G5729" s="80"/>
      <c r="H5729" s="80"/>
    </row>
    <row r="5730" spans="1:8" x14ac:dyDescent="0.25">
      <c r="A5730" s="70">
        <v>451000</v>
      </c>
      <c r="B5730" s="70" t="s">
        <v>19</v>
      </c>
      <c r="C5730" s="70" t="s">
        <v>4655</v>
      </c>
      <c r="D5730" s="70" t="s">
        <v>4634</v>
      </c>
      <c r="E5730" s="74" t="s">
        <v>22</v>
      </c>
      <c r="F5730" s="77"/>
      <c r="G5730" s="80"/>
      <c r="H5730" s="80"/>
    </row>
    <row r="5731" spans="1:8" x14ac:dyDescent="0.25">
      <c r="A5731" s="70">
        <v>451100</v>
      </c>
      <c r="B5731" s="70" t="s">
        <v>19</v>
      </c>
      <c r="C5731" s="70" t="s">
        <v>4656</v>
      </c>
      <c r="D5731" s="70" t="s">
        <v>4634</v>
      </c>
      <c r="E5731" s="74" t="s">
        <v>22</v>
      </c>
      <c r="F5731" s="77"/>
      <c r="G5731" s="80"/>
      <c r="H5731" s="80"/>
    </row>
    <row r="5732" spans="1:8" x14ac:dyDescent="0.25">
      <c r="A5732" s="70">
        <v>451200</v>
      </c>
      <c r="B5732" s="70" t="s">
        <v>19</v>
      </c>
      <c r="C5732" s="70" t="s">
        <v>4657</v>
      </c>
      <c r="D5732" s="70" t="s">
        <v>4634</v>
      </c>
      <c r="E5732" s="74" t="s">
        <v>22</v>
      </c>
      <c r="F5732" s="77"/>
      <c r="G5732" s="80"/>
      <c r="H5732" s="80"/>
    </row>
    <row r="5733" spans="1:8" x14ac:dyDescent="0.25">
      <c r="A5733" s="70">
        <v>451300</v>
      </c>
      <c r="B5733" s="70" t="s">
        <v>19</v>
      </c>
      <c r="C5733" s="70" t="s">
        <v>4658</v>
      </c>
      <c r="D5733" s="70" t="s">
        <v>4634</v>
      </c>
      <c r="E5733" s="74" t="s">
        <v>22</v>
      </c>
      <c r="F5733" s="77"/>
      <c r="G5733" s="80"/>
      <c r="H5733" s="80"/>
    </row>
    <row r="5734" spans="1:8" x14ac:dyDescent="0.25">
      <c r="A5734" s="70">
        <v>451400</v>
      </c>
      <c r="B5734" s="70" t="s">
        <v>19</v>
      </c>
      <c r="C5734" s="70" t="s">
        <v>4659</v>
      </c>
      <c r="D5734" s="70" t="s">
        <v>4634</v>
      </c>
      <c r="E5734" s="74" t="s">
        <v>22</v>
      </c>
      <c r="F5734" s="77"/>
      <c r="G5734" s="80"/>
      <c r="H5734" s="80"/>
    </row>
    <row r="5735" spans="1:8" x14ac:dyDescent="0.25">
      <c r="A5735" s="70">
        <v>451500</v>
      </c>
      <c r="B5735" s="70" t="s">
        <v>19</v>
      </c>
      <c r="C5735" s="70" t="s">
        <v>4660</v>
      </c>
      <c r="D5735" s="70" t="s">
        <v>4634</v>
      </c>
      <c r="E5735" s="74" t="s">
        <v>22</v>
      </c>
      <c r="F5735" s="77"/>
      <c r="G5735" s="80"/>
      <c r="H5735" s="80"/>
    </row>
    <row r="5736" spans="1:8" x14ac:dyDescent="0.25">
      <c r="A5736" s="70">
        <v>451600</v>
      </c>
      <c r="B5736" s="70" t="s">
        <v>19</v>
      </c>
      <c r="C5736" s="70" t="s">
        <v>4661</v>
      </c>
      <c r="D5736" s="70" t="s">
        <v>4634</v>
      </c>
      <c r="E5736" s="74" t="s">
        <v>22</v>
      </c>
      <c r="F5736" s="77"/>
      <c r="G5736" s="80"/>
      <c r="H5736" s="80"/>
    </row>
    <row r="5737" spans="1:8" x14ac:dyDescent="0.25">
      <c r="A5737" s="70">
        <v>451700</v>
      </c>
      <c r="B5737" s="70" t="s">
        <v>19</v>
      </c>
      <c r="C5737" s="70" t="s">
        <v>4662</v>
      </c>
      <c r="D5737" s="70" t="s">
        <v>4634</v>
      </c>
      <c r="E5737" s="74" t="s">
        <v>22</v>
      </c>
      <c r="F5737" s="77"/>
      <c r="G5737" s="80"/>
      <c r="H5737" s="80"/>
    </row>
    <row r="5738" spans="1:8" x14ac:dyDescent="0.25">
      <c r="A5738" s="70">
        <v>451800</v>
      </c>
      <c r="B5738" s="70" t="s">
        <v>19</v>
      </c>
      <c r="C5738" s="70" t="s">
        <v>4663</v>
      </c>
      <c r="D5738" s="70" t="s">
        <v>4634</v>
      </c>
      <c r="E5738" s="74" t="s">
        <v>22</v>
      </c>
      <c r="F5738" s="77"/>
      <c r="G5738" s="80"/>
      <c r="H5738" s="80"/>
    </row>
    <row r="5739" spans="1:8" x14ac:dyDescent="0.25">
      <c r="A5739" s="70">
        <v>452200</v>
      </c>
      <c r="B5739" s="70" t="s">
        <v>19</v>
      </c>
      <c r="C5739" s="70" t="s">
        <v>4664</v>
      </c>
      <c r="D5739" s="70" t="s">
        <v>4634</v>
      </c>
      <c r="E5739" s="74" t="s">
        <v>22</v>
      </c>
      <c r="F5739" s="77"/>
      <c r="G5739" s="80"/>
      <c r="H5739" s="80"/>
    </row>
    <row r="5740" spans="1:8" x14ac:dyDescent="0.25">
      <c r="A5740" s="70">
        <v>452400</v>
      </c>
      <c r="B5740" s="70" t="s">
        <v>19</v>
      </c>
      <c r="C5740" s="70" t="s">
        <v>4665</v>
      </c>
      <c r="D5740" s="70" t="s">
        <v>4634</v>
      </c>
      <c r="E5740" s="74" t="s">
        <v>22</v>
      </c>
      <c r="F5740" s="77"/>
      <c r="G5740" s="80"/>
      <c r="H5740" s="80"/>
    </row>
    <row r="5741" spans="1:8" x14ac:dyDescent="0.25">
      <c r="A5741" s="70">
        <v>452510</v>
      </c>
      <c r="B5741" s="70" t="s">
        <v>63</v>
      </c>
      <c r="C5741" s="70" t="s">
        <v>4636</v>
      </c>
      <c r="D5741" s="70" t="s">
        <v>4634</v>
      </c>
      <c r="E5741" s="74" t="s">
        <v>529</v>
      </c>
      <c r="F5741" s="77"/>
      <c r="G5741" s="80"/>
      <c r="H5741" s="80"/>
    </row>
    <row r="5742" spans="1:8" x14ac:dyDescent="0.25">
      <c r="A5742" s="70">
        <v>452500</v>
      </c>
      <c r="B5742" s="70" t="s">
        <v>19</v>
      </c>
      <c r="C5742" s="70" t="s">
        <v>4666</v>
      </c>
      <c r="D5742" s="70" t="s">
        <v>4634</v>
      </c>
      <c r="E5742" s="74" t="s">
        <v>22</v>
      </c>
      <c r="F5742" s="77"/>
      <c r="G5742" s="80" t="s">
        <v>4636</v>
      </c>
      <c r="H5742" s="80">
        <v>452510</v>
      </c>
    </row>
    <row r="5743" spans="1:8" x14ac:dyDescent="0.25">
      <c r="A5743" s="70">
        <v>452501</v>
      </c>
      <c r="B5743" s="70" t="s">
        <v>55</v>
      </c>
      <c r="C5743" s="70" t="s">
        <v>4667</v>
      </c>
      <c r="D5743" s="70" t="s">
        <v>4634</v>
      </c>
      <c r="E5743" s="74" t="s">
        <v>22</v>
      </c>
      <c r="F5743" s="77"/>
      <c r="G5743" s="80" t="s">
        <v>4666</v>
      </c>
      <c r="H5743" s="80">
        <v>452500</v>
      </c>
    </row>
    <row r="5744" spans="1:8" x14ac:dyDescent="0.25">
      <c r="A5744" s="70">
        <v>452505</v>
      </c>
      <c r="B5744" s="70" t="s">
        <v>55</v>
      </c>
      <c r="C5744" s="70" t="s">
        <v>4668</v>
      </c>
      <c r="D5744" s="70" t="s">
        <v>4634</v>
      </c>
      <c r="E5744" s="74" t="s">
        <v>22</v>
      </c>
      <c r="F5744" s="77"/>
      <c r="G5744" s="80" t="s">
        <v>4666</v>
      </c>
      <c r="H5744" s="80">
        <v>452500</v>
      </c>
    </row>
    <row r="5745" spans="1:8" x14ac:dyDescent="0.25">
      <c r="A5745" s="54">
        <v>464373</v>
      </c>
      <c r="B5745" s="54" t="s">
        <v>4891</v>
      </c>
      <c r="C5745" s="54" t="s">
        <v>4634</v>
      </c>
    </row>
    <row r="5746" spans="1:8" x14ac:dyDescent="0.25">
      <c r="A5746">
        <v>464091</v>
      </c>
      <c r="B5746" t="s">
        <v>4891</v>
      </c>
      <c r="C5746" t="s">
        <v>5982</v>
      </c>
    </row>
    <row r="5747" spans="1:8" x14ac:dyDescent="0.25">
      <c r="A5747" s="70">
        <v>452600</v>
      </c>
      <c r="B5747" s="70" t="s">
        <v>19</v>
      </c>
      <c r="C5747" s="70" t="s">
        <v>4669</v>
      </c>
      <c r="D5747" s="70" t="s">
        <v>3018</v>
      </c>
      <c r="E5747" s="74" t="s">
        <v>22</v>
      </c>
      <c r="F5747" s="77"/>
      <c r="G5747" s="80"/>
      <c r="H5747" s="80"/>
    </row>
    <row r="5748" spans="1:8" x14ac:dyDescent="0.25">
      <c r="A5748" s="70">
        <v>452700</v>
      </c>
      <c r="B5748" s="70" t="s">
        <v>55</v>
      </c>
      <c r="C5748" s="70" t="s">
        <v>4670</v>
      </c>
      <c r="D5748" s="70" t="s">
        <v>3018</v>
      </c>
      <c r="E5748" s="74" t="s">
        <v>22</v>
      </c>
      <c r="F5748" s="77"/>
      <c r="G5748" s="80" t="s">
        <v>4669</v>
      </c>
      <c r="H5748" s="80">
        <v>452600</v>
      </c>
    </row>
    <row r="5749" spans="1:8" x14ac:dyDescent="0.25">
      <c r="A5749" s="70">
        <v>452800</v>
      </c>
      <c r="B5749" s="70" t="s">
        <v>55</v>
      </c>
      <c r="C5749" s="70" t="s">
        <v>4671</v>
      </c>
      <c r="D5749" s="70" t="s">
        <v>3018</v>
      </c>
      <c r="E5749" s="74" t="s">
        <v>22</v>
      </c>
      <c r="F5749" s="77"/>
      <c r="G5749" s="80" t="s">
        <v>4669</v>
      </c>
      <c r="H5749" s="80">
        <v>452600</v>
      </c>
    </row>
    <row r="5750" spans="1:8" x14ac:dyDescent="0.25">
      <c r="A5750" s="70">
        <v>452900</v>
      </c>
      <c r="B5750" s="70" t="s">
        <v>55</v>
      </c>
      <c r="C5750" s="70" t="s">
        <v>4672</v>
      </c>
      <c r="D5750" s="70" t="s">
        <v>3018</v>
      </c>
      <c r="E5750" s="74" t="s">
        <v>22</v>
      </c>
      <c r="F5750" s="77"/>
      <c r="G5750" s="80" t="s">
        <v>4669</v>
      </c>
      <c r="H5750" s="80">
        <v>452600</v>
      </c>
    </row>
    <row r="5751" spans="1:8" x14ac:dyDescent="0.25">
      <c r="A5751" s="54">
        <v>464374</v>
      </c>
      <c r="B5751" s="54" t="s">
        <v>4891</v>
      </c>
      <c r="C5751" s="54" t="s">
        <v>3071</v>
      </c>
    </row>
    <row r="5752" spans="1:8" x14ac:dyDescent="0.25">
      <c r="A5752">
        <v>464092</v>
      </c>
      <c r="B5752" t="s">
        <v>4891</v>
      </c>
      <c r="C5752" t="s">
        <v>5983</v>
      </c>
    </row>
    <row r="5753" spans="1:8" x14ac:dyDescent="0.25">
      <c r="A5753">
        <v>464093</v>
      </c>
      <c r="B5753" t="s">
        <v>4891</v>
      </c>
      <c r="C5753" t="s">
        <v>5984</v>
      </c>
    </row>
    <row r="5754" spans="1:8" x14ac:dyDescent="0.25">
      <c r="A5754" s="70">
        <v>453400</v>
      </c>
      <c r="B5754" s="70" t="s">
        <v>19</v>
      </c>
      <c r="C5754" s="70" t="s">
        <v>4673</v>
      </c>
      <c r="D5754" s="70" t="s">
        <v>3071</v>
      </c>
      <c r="E5754" s="74" t="s">
        <v>27</v>
      </c>
      <c r="F5754" s="77"/>
      <c r="G5754" s="80"/>
      <c r="H5754" s="80"/>
    </row>
    <row r="5755" spans="1:8" x14ac:dyDescent="0.25">
      <c r="A5755" s="70">
        <v>453500</v>
      </c>
      <c r="B5755" s="70" t="s">
        <v>19</v>
      </c>
      <c r="C5755" s="70" t="s">
        <v>4674</v>
      </c>
      <c r="D5755" s="70" t="s">
        <v>3071</v>
      </c>
      <c r="E5755" s="74" t="s">
        <v>22</v>
      </c>
      <c r="F5755" s="77"/>
      <c r="G5755" s="80"/>
      <c r="H5755" s="80"/>
    </row>
    <row r="5756" spans="1:8" x14ac:dyDescent="0.25">
      <c r="A5756" s="70">
        <v>453600</v>
      </c>
      <c r="B5756" s="70" t="s">
        <v>19</v>
      </c>
      <c r="C5756" s="70" t="s">
        <v>4675</v>
      </c>
      <c r="D5756" s="70" t="s">
        <v>3071</v>
      </c>
      <c r="E5756" s="74" t="s">
        <v>27</v>
      </c>
      <c r="F5756" s="77"/>
      <c r="G5756" s="80"/>
      <c r="H5756" s="80"/>
    </row>
    <row r="5757" spans="1:8" x14ac:dyDescent="0.25">
      <c r="A5757">
        <v>464094</v>
      </c>
      <c r="B5757" t="s">
        <v>4891</v>
      </c>
      <c r="C5757" t="s">
        <v>5985</v>
      </c>
    </row>
    <row r="5758" spans="1:8" x14ac:dyDescent="0.25">
      <c r="A5758" s="70">
        <v>453700</v>
      </c>
      <c r="B5758" s="70" t="s">
        <v>19</v>
      </c>
      <c r="C5758" s="70" t="s">
        <v>4676</v>
      </c>
      <c r="D5758" s="70" t="s">
        <v>76</v>
      </c>
      <c r="E5758" s="74" t="s">
        <v>107</v>
      </c>
      <c r="F5758" s="77"/>
      <c r="G5758" s="80"/>
      <c r="H5758" s="80"/>
    </row>
    <row r="5759" spans="1:8" x14ac:dyDescent="0.25">
      <c r="A5759" s="70">
        <v>453800</v>
      </c>
      <c r="B5759" s="70" t="s">
        <v>19</v>
      </c>
      <c r="C5759" s="70" t="s">
        <v>4677</v>
      </c>
      <c r="D5759" s="70" t="s">
        <v>76</v>
      </c>
      <c r="E5759" s="74" t="s">
        <v>735</v>
      </c>
      <c r="F5759" s="77"/>
      <c r="G5759" s="80"/>
      <c r="H5759" s="80"/>
    </row>
    <row r="5760" spans="1:8" x14ac:dyDescent="0.25">
      <c r="A5760" s="70">
        <v>453900</v>
      </c>
      <c r="B5760" s="70" t="s">
        <v>19</v>
      </c>
      <c r="C5760" s="70" t="s">
        <v>4678</v>
      </c>
      <c r="D5760" s="70" t="s">
        <v>76</v>
      </c>
      <c r="E5760" s="74" t="s">
        <v>107</v>
      </c>
      <c r="F5760" s="77"/>
      <c r="G5760" s="80"/>
      <c r="H5760" s="80"/>
    </row>
    <row r="5761" spans="1:8" x14ac:dyDescent="0.25">
      <c r="A5761" s="70">
        <v>454000</v>
      </c>
      <c r="B5761" s="70" t="s">
        <v>19</v>
      </c>
      <c r="C5761" s="70" t="s">
        <v>4679</v>
      </c>
      <c r="D5761" s="70" t="s">
        <v>76</v>
      </c>
      <c r="E5761" s="74" t="s">
        <v>22</v>
      </c>
      <c r="F5761" s="77"/>
      <c r="G5761" s="80"/>
      <c r="H5761" s="80"/>
    </row>
    <row r="5762" spans="1:8" x14ac:dyDescent="0.25">
      <c r="A5762">
        <v>464095</v>
      </c>
      <c r="B5762" t="s">
        <v>4891</v>
      </c>
      <c r="C5762" t="s">
        <v>5986</v>
      </c>
    </row>
    <row r="5763" spans="1:8" x14ac:dyDescent="0.25">
      <c r="A5763" s="70">
        <v>454100</v>
      </c>
      <c r="B5763" s="70" t="s">
        <v>19</v>
      </c>
      <c r="C5763" s="70" t="s">
        <v>4680</v>
      </c>
      <c r="D5763" s="70" t="s">
        <v>100</v>
      </c>
      <c r="E5763" s="74"/>
      <c r="F5763" s="77" t="s">
        <v>53</v>
      </c>
      <c r="G5763" s="80"/>
      <c r="H5763" s="80"/>
    </row>
    <row r="5764" spans="1:8" x14ac:dyDescent="0.25">
      <c r="A5764">
        <v>464096</v>
      </c>
      <c r="B5764" t="s">
        <v>4891</v>
      </c>
      <c r="C5764" t="s">
        <v>5987</v>
      </c>
    </row>
    <row r="5765" spans="1:8" x14ac:dyDescent="0.25">
      <c r="A5765" s="70">
        <v>454130</v>
      </c>
      <c r="B5765" s="70" t="s">
        <v>19</v>
      </c>
      <c r="C5765" s="70" t="s">
        <v>4681</v>
      </c>
      <c r="D5765" s="70" t="s">
        <v>131</v>
      </c>
      <c r="E5765" s="74" t="s">
        <v>24</v>
      </c>
      <c r="F5765" s="77"/>
      <c r="G5765" s="80"/>
      <c r="H5765" s="80"/>
    </row>
    <row r="5766" spans="1:8" x14ac:dyDescent="0.25">
      <c r="A5766" s="70">
        <v>454160</v>
      </c>
      <c r="B5766" s="70" t="s">
        <v>19</v>
      </c>
      <c r="C5766" s="70" t="s">
        <v>4682</v>
      </c>
      <c r="D5766" s="70" t="s">
        <v>131</v>
      </c>
      <c r="E5766" s="74" t="s">
        <v>24</v>
      </c>
      <c r="F5766" s="77"/>
      <c r="G5766" s="80"/>
      <c r="H5766" s="80"/>
    </row>
    <row r="5767" spans="1:8" x14ac:dyDescent="0.25">
      <c r="A5767">
        <v>464097</v>
      </c>
      <c r="B5767" t="s">
        <v>4891</v>
      </c>
      <c r="C5767" t="s">
        <v>5988</v>
      </c>
    </row>
    <row r="5768" spans="1:8" x14ac:dyDescent="0.25">
      <c r="A5768">
        <v>464098</v>
      </c>
      <c r="B5768" t="s">
        <v>4891</v>
      </c>
      <c r="C5768" t="s">
        <v>5989</v>
      </c>
    </row>
    <row r="5769" spans="1:8" x14ac:dyDescent="0.25">
      <c r="A5769" s="70">
        <v>454200</v>
      </c>
      <c r="B5769" s="70" t="s">
        <v>19</v>
      </c>
      <c r="C5769" s="70" t="s">
        <v>4683</v>
      </c>
      <c r="D5769" s="70" t="s">
        <v>46</v>
      </c>
      <c r="E5769" s="74" t="s">
        <v>22</v>
      </c>
      <c r="F5769" s="77"/>
      <c r="G5769" s="80"/>
      <c r="H5769" s="80"/>
    </row>
    <row r="5770" spans="1:8" x14ac:dyDescent="0.25">
      <c r="A5770">
        <v>464099</v>
      </c>
      <c r="B5770" t="s">
        <v>4891</v>
      </c>
      <c r="C5770" t="s">
        <v>5990</v>
      </c>
    </row>
    <row r="5771" spans="1:8" x14ac:dyDescent="0.25">
      <c r="A5771" s="70">
        <v>454300</v>
      </c>
      <c r="B5771" s="70" t="s">
        <v>19</v>
      </c>
      <c r="C5771" s="70" t="s">
        <v>4684</v>
      </c>
      <c r="D5771" s="70" t="s">
        <v>29</v>
      </c>
      <c r="E5771" s="74" t="s">
        <v>27</v>
      </c>
      <c r="F5771" s="77"/>
      <c r="G5771" s="80"/>
      <c r="H5771" s="80"/>
    </row>
    <row r="5772" spans="1:8" x14ac:dyDescent="0.25">
      <c r="A5772">
        <v>464100</v>
      </c>
      <c r="B5772" t="s">
        <v>4891</v>
      </c>
      <c r="C5772" t="s">
        <v>5991</v>
      </c>
    </row>
    <row r="5773" spans="1:8" x14ac:dyDescent="0.25">
      <c r="A5773" s="70">
        <v>454400</v>
      </c>
      <c r="B5773" s="70" t="s">
        <v>19</v>
      </c>
      <c r="C5773" s="70" t="s">
        <v>4685</v>
      </c>
      <c r="D5773" s="70" t="s">
        <v>556</v>
      </c>
      <c r="E5773" s="74"/>
      <c r="F5773" s="77" t="s">
        <v>53</v>
      </c>
      <c r="G5773" s="80"/>
      <c r="H5773" s="80"/>
    </row>
    <row r="5774" spans="1:8" x14ac:dyDescent="0.25">
      <c r="A5774">
        <v>464101</v>
      </c>
      <c r="B5774" t="s">
        <v>4891</v>
      </c>
      <c r="C5774" t="s">
        <v>5992</v>
      </c>
    </row>
    <row r="5775" spans="1:8" x14ac:dyDescent="0.25">
      <c r="A5775" s="70">
        <v>454500</v>
      </c>
      <c r="B5775" s="70" t="s">
        <v>19</v>
      </c>
      <c r="C5775" s="70" t="s">
        <v>4686</v>
      </c>
      <c r="D5775" s="70" t="s">
        <v>4687</v>
      </c>
      <c r="E5775" s="74" t="s">
        <v>22</v>
      </c>
      <c r="F5775" s="77"/>
      <c r="G5775" s="80"/>
      <c r="H5775" s="80"/>
    </row>
    <row r="5776" spans="1:8" x14ac:dyDescent="0.25">
      <c r="A5776" s="70">
        <v>454700</v>
      </c>
      <c r="B5776" s="70" t="s">
        <v>19</v>
      </c>
      <c r="C5776" s="70" t="s">
        <v>4688</v>
      </c>
      <c r="D5776" s="70" t="s">
        <v>4687</v>
      </c>
      <c r="E5776" s="74" t="s">
        <v>22</v>
      </c>
      <c r="F5776" s="77"/>
      <c r="G5776" s="80"/>
      <c r="H5776" s="80"/>
    </row>
    <row r="5777" spans="1:8" x14ac:dyDescent="0.25">
      <c r="A5777" s="70">
        <v>454800</v>
      </c>
      <c r="B5777" s="70" t="s">
        <v>19</v>
      </c>
      <c r="C5777" s="70" t="s">
        <v>4689</v>
      </c>
      <c r="D5777" s="70" t="s">
        <v>4687</v>
      </c>
      <c r="E5777" s="74" t="s">
        <v>22</v>
      </c>
      <c r="F5777" s="77"/>
      <c r="G5777" s="80"/>
      <c r="H5777" s="80"/>
    </row>
    <row r="5778" spans="1:8" x14ac:dyDescent="0.25">
      <c r="A5778" s="54">
        <v>464375</v>
      </c>
      <c r="B5778" s="54" t="s">
        <v>4891</v>
      </c>
      <c r="C5778" s="54" t="s">
        <v>4687</v>
      </c>
    </row>
    <row r="5779" spans="1:8" x14ac:dyDescent="0.25">
      <c r="A5779">
        <v>464102</v>
      </c>
      <c r="B5779" t="s">
        <v>4891</v>
      </c>
      <c r="C5779" t="s">
        <v>5993</v>
      </c>
    </row>
    <row r="5780" spans="1:8" x14ac:dyDescent="0.25">
      <c r="A5780">
        <v>464103</v>
      </c>
      <c r="B5780" t="s">
        <v>4891</v>
      </c>
      <c r="C5780" t="s">
        <v>5994</v>
      </c>
    </row>
    <row r="5781" spans="1:8" x14ac:dyDescent="0.25">
      <c r="A5781" s="70">
        <v>454920</v>
      </c>
      <c r="B5781" s="70" t="s">
        <v>19</v>
      </c>
      <c r="C5781" s="70" t="s">
        <v>4690</v>
      </c>
      <c r="D5781" s="70" t="s">
        <v>46</v>
      </c>
      <c r="E5781" s="74" t="s">
        <v>27</v>
      </c>
      <c r="F5781" s="77"/>
      <c r="G5781" s="80" t="s">
        <v>4691</v>
      </c>
      <c r="H5781" s="80">
        <v>455250</v>
      </c>
    </row>
    <row r="5782" spans="1:8" x14ac:dyDescent="0.25">
      <c r="A5782" s="70">
        <v>454930</v>
      </c>
      <c r="B5782" s="70" t="s">
        <v>55</v>
      </c>
      <c r="C5782" s="70" t="s">
        <v>4692</v>
      </c>
      <c r="D5782" s="70" t="s">
        <v>46</v>
      </c>
      <c r="E5782" s="74" t="s">
        <v>27</v>
      </c>
      <c r="F5782" s="77"/>
      <c r="G5782" s="80" t="s">
        <v>4690</v>
      </c>
      <c r="H5782" s="80">
        <v>454920</v>
      </c>
    </row>
    <row r="5783" spans="1:8" x14ac:dyDescent="0.25">
      <c r="A5783" s="70">
        <v>454940</v>
      </c>
      <c r="B5783" s="70" t="s">
        <v>55</v>
      </c>
      <c r="C5783" s="70" t="s">
        <v>4693</v>
      </c>
      <c r="D5783" s="70" t="s">
        <v>46</v>
      </c>
      <c r="E5783" s="74" t="s">
        <v>27</v>
      </c>
      <c r="F5783" s="77"/>
      <c r="G5783" s="80" t="s">
        <v>4690</v>
      </c>
      <c r="H5783" s="80">
        <v>454920</v>
      </c>
    </row>
    <row r="5784" spans="1:8" x14ac:dyDescent="0.25">
      <c r="A5784" s="70">
        <v>455100</v>
      </c>
      <c r="B5784" s="70" t="s">
        <v>19</v>
      </c>
      <c r="C5784" s="70" t="s">
        <v>4694</v>
      </c>
      <c r="D5784" s="70" t="s">
        <v>46</v>
      </c>
      <c r="E5784" s="74" t="s">
        <v>27</v>
      </c>
      <c r="F5784" s="77"/>
      <c r="G5784" s="80"/>
      <c r="H5784" s="80"/>
    </row>
    <row r="5785" spans="1:8" x14ac:dyDescent="0.25">
      <c r="A5785" s="70">
        <v>455250</v>
      </c>
      <c r="B5785" s="70" t="s">
        <v>63</v>
      </c>
      <c r="C5785" s="70" t="s">
        <v>4691</v>
      </c>
      <c r="D5785" s="70" t="s">
        <v>46</v>
      </c>
      <c r="E5785" s="74" t="s">
        <v>27</v>
      </c>
      <c r="F5785" s="77"/>
      <c r="G5785" s="80"/>
      <c r="H5785" s="80"/>
    </row>
    <row r="5786" spans="1:8" x14ac:dyDescent="0.25">
      <c r="A5786" s="70">
        <v>455200</v>
      </c>
      <c r="B5786" s="70" t="s">
        <v>19</v>
      </c>
      <c r="C5786" s="70" t="s">
        <v>4695</v>
      </c>
      <c r="D5786" s="70" t="s">
        <v>46</v>
      </c>
      <c r="E5786" s="74" t="s">
        <v>22</v>
      </c>
      <c r="F5786" s="77"/>
      <c r="G5786" s="80" t="s">
        <v>4691</v>
      </c>
      <c r="H5786" s="80">
        <v>455250</v>
      </c>
    </row>
    <row r="5787" spans="1:8" x14ac:dyDescent="0.25">
      <c r="A5787">
        <v>464104</v>
      </c>
      <c r="B5787" t="s">
        <v>4891</v>
      </c>
      <c r="C5787" t="s">
        <v>5995</v>
      </c>
    </row>
    <row r="5788" spans="1:8" x14ac:dyDescent="0.25">
      <c r="A5788" s="70">
        <v>455300</v>
      </c>
      <c r="B5788" s="70" t="s">
        <v>19</v>
      </c>
      <c r="C5788" s="70" t="s">
        <v>4696</v>
      </c>
      <c r="D5788" s="70" t="s">
        <v>46</v>
      </c>
      <c r="E5788" s="74" t="s">
        <v>27</v>
      </c>
      <c r="F5788" s="77"/>
      <c r="G5788" s="80"/>
      <c r="H5788" s="80"/>
    </row>
    <row r="5789" spans="1:8" x14ac:dyDescent="0.25">
      <c r="A5789" s="70">
        <v>455400</v>
      </c>
      <c r="B5789" s="70" t="s">
        <v>19</v>
      </c>
      <c r="C5789" s="70" t="s">
        <v>4697</v>
      </c>
      <c r="D5789" s="70" t="s">
        <v>46</v>
      </c>
      <c r="E5789" s="74"/>
      <c r="F5789" s="77" t="s">
        <v>53</v>
      </c>
      <c r="G5789" s="80"/>
      <c r="H5789" s="80"/>
    </row>
    <row r="5790" spans="1:8" x14ac:dyDescent="0.25">
      <c r="A5790" s="70">
        <v>455600</v>
      </c>
      <c r="B5790" s="70" t="s">
        <v>19</v>
      </c>
      <c r="C5790" s="70" t="s">
        <v>4698</v>
      </c>
      <c r="D5790" s="70" t="s">
        <v>46</v>
      </c>
      <c r="E5790" s="74" t="s">
        <v>22</v>
      </c>
      <c r="F5790" s="77"/>
      <c r="G5790" s="80"/>
      <c r="H5790" s="80"/>
    </row>
    <row r="5791" spans="1:8" x14ac:dyDescent="0.25">
      <c r="A5791">
        <v>464105</v>
      </c>
      <c r="B5791" t="s">
        <v>4891</v>
      </c>
      <c r="C5791" t="s">
        <v>5996</v>
      </c>
    </row>
    <row r="5792" spans="1:8" x14ac:dyDescent="0.25">
      <c r="A5792" s="70">
        <v>455630</v>
      </c>
      <c r="B5792" s="70" t="s">
        <v>19</v>
      </c>
      <c r="C5792" s="70" t="s">
        <v>4699</v>
      </c>
      <c r="D5792" s="70" t="s">
        <v>46</v>
      </c>
      <c r="E5792" s="74"/>
      <c r="F5792" s="77" t="s">
        <v>53</v>
      </c>
      <c r="G5792" s="80"/>
      <c r="H5792" s="80"/>
    </row>
    <row r="5793" spans="1:8" x14ac:dyDescent="0.25">
      <c r="A5793">
        <v>464106</v>
      </c>
      <c r="B5793" t="s">
        <v>4891</v>
      </c>
      <c r="C5793" t="s">
        <v>5997</v>
      </c>
    </row>
    <row r="5794" spans="1:8" x14ac:dyDescent="0.25">
      <c r="A5794" s="70">
        <v>455650</v>
      </c>
      <c r="B5794" s="70" t="s">
        <v>19</v>
      </c>
      <c r="C5794" s="70" t="s">
        <v>4700</v>
      </c>
      <c r="D5794" s="70" t="s">
        <v>129</v>
      </c>
      <c r="E5794" s="74" t="s">
        <v>27</v>
      </c>
      <c r="F5794" s="77"/>
      <c r="G5794" s="80"/>
      <c r="H5794" s="80"/>
    </row>
    <row r="5795" spans="1:8" x14ac:dyDescent="0.25">
      <c r="A5795">
        <v>464107</v>
      </c>
      <c r="B5795" t="s">
        <v>4891</v>
      </c>
      <c r="C5795" t="s">
        <v>5998</v>
      </c>
    </row>
    <row r="5796" spans="1:8" x14ac:dyDescent="0.25">
      <c r="A5796" s="70">
        <v>455700</v>
      </c>
      <c r="B5796" s="70" t="s">
        <v>19</v>
      </c>
      <c r="C5796" s="70" t="s">
        <v>4701</v>
      </c>
      <c r="D5796" s="70" t="s">
        <v>2123</v>
      </c>
      <c r="E5796" s="74" t="s">
        <v>22</v>
      </c>
      <c r="F5796" s="77"/>
      <c r="G5796" s="80"/>
      <c r="H5796" s="80"/>
    </row>
    <row r="5797" spans="1:8" x14ac:dyDescent="0.25">
      <c r="A5797">
        <v>464108</v>
      </c>
      <c r="B5797" t="s">
        <v>4891</v>
      </c>
      <c r="C5797" t="s">
        <v>5999</v>
      </c>
    </row>
    <row r="5798" spans="1:8" x14ac:dyDescent="0.25">
      <c r="A5798" s="70">
        <v>455800</v>
      </c>
      <c r="B5798" s="70" t="s">
        <v>19</v>
      </c>
      <c r="C5798" s="70" t="s">
        <v>4702</v>
      </c>
      <c r="D5798" s="70" t="s">
        <v>76</v>
      </c>
      <c r="E5798" s="74" t="s">
        <v>24</v>
      </c>
      <c r="F5798" s="77"/>
      <c r="G5798" s="80"/>
      <c r="H5798" s="80"/>
    </row>
    <row r="5799" spans="1:8" x14ac:dyDescent="0.25">
      <c r="A5799">
        <v>464109</v>
      </c>
      <c r="B5799" t="s">
        <v>4891</v>
      </c>
      <c r="C5799" t="s">
        <v>6000</v>
      </c>
    </row>
    <row r="5800" spans="1:8" x14ac:dyDescent="0.25">
      <c r="A5800" s="70">
        <v>455900</v>
      </c>
      <c r="B5800" s="70" t="s">
        <v>19</v>
      </c>
      <c r="C5800" s="70" t="s">
        <v>4703</v>
      </c>
      <c r="D5800" s="70" t="s">
        <v>46</v>
      </c>
      <c r="E5800" s="74" t="s">
        <v>24</v>
      </c>
      <c r="F5800" s="77"/>
      <c r="G5800" s="80"/>
      <c r="H5800" s="80"/>
    </row>
    <row r="5801" spans="1:8" x14ac:dyDescent="0.25">
      <c r="A5801" s="54">
        <v>464376</v>
      </c>
      <c r="B5801" s="54" t="s">
        <v>4891</v>
      </c>
      <c r="C5801" s="54" t="s">
        <v>4377</v>
      </c>
    </row>
  </sheetData>
  <autoFilter ref="A6:I4516">
    <sortState ref="A7:H5801">
      <sortCondition ref="C6:C4516"/>
    </sortState>
  </autoFilter>
  <pageMargins left="0.62013888888888902" right="0.54027777777777797" top="0.74791666666666701" bottom="0.74791666666666701" header="0.51180555555555496" footer="0.51180555555555496"/>
  <pageSetup paperSize="9" scale="65" firstPageNumber="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Q5796"/>
  <sheetViews>
    <sheetView zoomScaleNormal="100" workbookViewId="0"/>
  </sheetViews>
  <sheetFormatPr defaultColWidth="9.140625" defaultRowHeight="15" x14ac:dyDescent="0.25"/>
  <cols>
    <col min="1" max="2" width="19.85546875" style="93" customWidth="1"/>
    <col min="3" max="3" width="37.7109375" style="94" bestFit="1" customWidth="1"/>
    <col min="4" max="4" width="60" style="97" bestFit="1" customWidth="1"/>
    <col min="5" max="5" width="64.42578125" style="97" bestFit="1" customWidth="1"/>
    <col min="6" max="6" width="11.85546875" style="97" customWidth="1"/>
    <col min="7" max="7" width="35.5703125" style="93" customWidth="1"/>
    <col min="8" max="8" width="37.140625" style="93" customWidth="1"/>
    <col min="9" max="9" width="20.140625" style="93" bestFit="1" customWidth="1"/>
    <col min="10" max="10" width="9.140625" style="93"/>
    <col min="11" max="11" width="38.5703125" style="2" hidden="1" customWidth="1"/>
    <col min="12" max="14" width="0" style="93" hidden="1" customWidth="1"/>
    <col min="15" max="15" width="9.140625" style="93"/>
    <col min="16" max="16" width="19.5703125" style="93" customWidth="1"/>
    <col min="17" max="16384" width="9.140625" style="93"/>
  </cols>
  <sheetData>
    <row r="1" spans="1:17" s="91" customFormat="1" ht="30" x14ac:dyDescent="0.25">
      <c r="A1" s="91" t="s">
        <v>4758</v>
      </c>
      <c r="B1" s="91" t="s">
        <v>4772</v>
      </c>
      <c r="C1" s="92" t="s">
        <v>4774</v>
      </c>
      <c r="D1" s="26" t="s">
        <v>6213</v>
      </c>
      <c r="E1" s="26" t="s">
        <v>6066</v>
      </c>
      <c r="F1" s="26" t="s">
        <v>4784</v>
      </c>
      <c r="G1" s="91" t="s">
        <v>4819</v>
      </c>
      <c r="H1" s="25" t="s">
        <v>4759</v>
      </c>
      <c r="I1" s="25" t="s">
        <v>4781</v>
      </c>
      <c r="K1" s="101" t="s">
        <v>6047</v>
      </c>
      <c r="L1" s="91" t="s">
        <v>6048</v>
      </c>
      <c r="M1" s="91" t="s">
        <v>6050</v>
      </c>
      <c r="N1" s="91" t="s">
        <v>6049</v>
      </c>
    </row>
    <row r="2" spans="1:17" ht="17.25" x14ac:dyDescent="0.25">
      <c r="A2" s="93" t="s">
        <v>4786</v>
      </c>
      <c r="B2" s="93" t="s">
        <v>6259</v>
      </c>
      <c r="C2" s="94" t="s">
        <v>6035</v>
      </c>
      <c r="D2" s="131" t="s">
        <v>4777</v>
      </c>
      <c r="E2" s="131" t="s">
        <v>6067</v>
      </c>
      <c r="F2" s="93" t="s">
        <v>4813</v>
      </c>
      <c r="G2" s="93" t="s">
        <v>4830</v>
      </c>
      <c r="H2" s="145" t="s">
        <v>6235</v>
      </c>
      <c r="I2" s="95" t="s">
        <v>6037</v>
      </c>
      <c r="K2" s="69" t="s">
        <v>4892</v>
      </c>
      <c r="L2" s="93">
        <f ca="1">IFERROR(SEARCH(INDIRECT(CELL("adresse"),TRUE),K2,1),0)</f>
        <v>0</v>
      </c>
      <c r="M2" s="93" t="str">
        <f ca="1">IF(L2=0,"",COUNTIF(L2:$L$2,"&lt;&gt;"&amp;0))</f>
        <v/>
      </c>
      <c r="N2" s="93" t="str">
        <f ca="1">IFERROR(INDEX($K$2:$K$5796,MATCH(ROW(F1),$M$2:$M$5796,0),1),"")</f>
        <v/>
      </c>
      <c r="Q2" s="102"/>
    </row>
    <row r="3" spans="1:17" ht="17.25" x14ac:dyDescent="0.25">
      <c r="A3" s="93" t="s">
        <v>4787</v>
      </c>
      <c r="B3" s="93" t="s">
        <v>4773</v>
      </c>
      <c r="C3" s="94" t="s">
        <v>4792</v>
      </c>
      <c r="D3" s="131" t="s">
        <v>4776</v>
      </c>
      <c r="E3" s="131" t="s">
        <v>6068</v>
      </c>
      <c r="F3" s="93" t="s">
        <v>4814</v>
      </c>
      <c r="G3" s="93" t="s">
        <v>4831</v>
      </c>
      <c r="H3" s="145" t="s">
        <v>6236</v>
      </c>
      <c r="I3" s="95" t="s">
        <v>4783</v>
      </c>
      <c r="K3" s="14" t="s">
        <v>20</v>
      </c>
      <c r="L3" s="93">
        <f t="shared" ref="L3:L66" ca="1" si="0">IFERROR(SEARCH(INDIRECT(CELL("adresse"),TRUE),K3,1),0)</f>
        <v>0</v>
      </c>
      <c r="M3" s="93" t="str">
        <f ca="1">IF(L3=0,"",COUNTIF(L$2:$L3,"&lt;&gt;"&amp;0))</f>
        <v/>
      </c>
      <c r="N3" s="93" t="str">
        <f t="shared" ref="N3:N66" ca="1" si="1">IFERROR(INDEX($K$2:$K$5796,MATCH(ROW(F2),$M$2:$M$5796,0),1),"")</f>
        <v/>
      </c>
    </row>
    <row r="4" spans="1:17" x14ac:dyDescent="0.25">
      <c r="A4" s="93" t="s">
        <v>4788</v>
      </c>
      <c r="C4" s="94" t="s">
        <v>4793</v>
      </c>
      <c r="D4" s="131" t="s">
        <v>6084</v>
      </c>
      <c r="E4" s="131" t="s">
        <v>6069</v>
      </c>
      <c r="F4" s="93"/>
      <c r="G4" s="93" t="s">
        <v>4832</v>
      </c>
      <c r="H4" s="146" t="s">
        <v>6237</v>
      </c>
      <c r="I4" s="95">
        <v>1</v>
      </c>
      <c r="J4" s="24"/>
      <c r="K4" s="14" t="s">
        <v>23</v>
      </c>
      <c r="L4" s="93">
        <f t="shared" ca="1" si="0"/>
        <v>0</v>
      </c>
      <c r="M4" s="93" t="str">
        <f ca="1">IF(L4=0,"",COUNTIF(L$2:$L4,"&lt;&gt;"&amp;0))</f>
        <v/>
      </c>
      <c r="N4" s="93" t="str">
        <f t="shared" ca="1" si="1"/>
        <v/>
      </c>
    </row>
    <row r="5" spans="1:17" x14ac:dyDescent="0.25">
      <c r="A5" s="177" t="s">
        <v>4890</v>
      </c>
      <c r="C5" s="94" t="s">
        <v>4794</v>
      </c>
      <c r="D5" s="131" t="s">
        <v>6086</v>
      </c>
      <c r="E5" s="131" t="s">
        <v>6070</v>
      </c>
      <c r="F5" s="93"/>
      <c r="H5" s="147"/>
      <c r="I5" s="95">
        <v>2</v>
      </c>
      <c r="J5" s="24"/>
      <c r="K5" s="30" t="s">
        <v>4893</v>
      </c>
      <c r="L5" s="93">
        <f t="shared" ca="1" si="0"/>
        <v>0</v>
      </c>
      <c r="M5" s="93" t="str">
        <f ca="1">IF(L5=0,"",COUNTIF(L$2:$L5,"&lt;&gt;"&amp;0))</f>
        <v/>
      </c>
      <c r="N5" s="93" t="str">
        <f t="shared" ca="1" si="1"/>
        <v/>
      </c>
    </row>
    <row r="6" spans="1:17" x14ac:dyDescent="0.25">
      <c r="C6" s="94" t="s">
        <v>4815</v>
      </c>
      <c r="D6" s="131" t="s">
        <v>6087</v>
      </c>
      <c r="E6" s="131" t="s">
        <v>6071</v>
      </c>
      <c r="F6" s="93"/>
      <c r="H6" s="96"/>
      <c r="I6" s="95">
        <v>3</v>
      </c>
      <c r="K6" s="14" t="s">
        <v>25</v>
      </c>
      <c r="L6" s="93">
        <f t="shared" ca="1" si="0"/>
        <v>0</v>
      </c>
      <c r="M6" s="93" t="str">
        <f ca="1">IF(L6=0,"",COUNTIF(L$2:$L6,"&lt;&gt;"&amp;0))</f>
        <v/>
      </c>
      <c r="N6" s="93" t="str">
        <f t="shared" ca="1" si="1"/>
        <v/>
      </c>
    </row>
    <row r="7" spans="1:17" x14ac:dyDescent="0.25">
      <c r="D7" s="131" t="s">
        <v>6089</v>
      </c>
      <c r="E7" s="131" t="s">
        <v>6072</v>
      </c>
      <c r="F7" s="93"/>
      <c r="H7" s="144"/>
      <c r="I7" s="95">
        <v>4</v>
      </c>
      <c r="K7" s="30" t="s">
        <v>4894</v>
      </c>
      <c r="L7" s="93">
        <f t="shared" ca="1" si="0"/>
        <v>0</v>
      </c>
      <c r="M7" s="93" t="str">
        <f ca="1">IF(L7=0,"",COUNTIF(L$2:$L7,"&lt;&gt;"&amp;0))</f>
        <v/>
      </c>
      <c r="N7" s="93" t="str">
        <f t="shared" ca="1" si="1"/>
        <v/>
      </c>
    </row>
    <row r="8" spans="1:17" x14ac:dyDescent="0.25">
      <c r="D8" s="131" t="s">
        <v>6090</v>
      </c>
      <c r="E8" s="131" t="s">
        <v>6073</v>
      </c>
      <c r="F8" s="93"/>
      <c r="H8" s="99"/>
      <c r="I8" s="95">
        <v>5</v>
      </c>
      <c r="K8" s="14" t="s">
        <v>28</v>
      </c>
      <c r="L8" s="93">
        <f t="shared" ca="1" si="0"/>
        <v>0</v>
      </c>
      <c r="M8" s="93" t="str">
        <f ca="1">IF(L8=0,"",COUNTIF(L$2:$L8,"&lt;&gt;"&amp;0))</f>
        <v/>
      </c>
      <c r="N8" s="93" t="str">
        <f t="shared" ca="1" si="1"/>
        <v/>
      </c>
    </row>
    <row r="9" spans="1:17" x14ac:dyDescent="0.25">
      <c r="A9" s="91"/>
      <c r="D9" s="131" t="s">
        <v>4778</v>
      </c>
      <c r="E9" s="131" t="s">
        <v>6074</v>
      </c>
      <c r="F9" s="93"/>
      <c r="K9" s="30" t="s">
        <v>4895</v>
      </c>
      <c r="L9" s="93">
        <f t="shared" ca="1" si="0"/>
        <v>0</v>
      </c>
      <c r="M9" s="93" t="str">
        <f ca="1">IF(L9=0,"",COUNTIF(L$2:$L9,"&lt;&gt;"&amp;0))</f>
        <v/>
      </c>
      <c r="N9" s="93" t="str">
        <f t="shared" ca="1" si="1"/>
        <v/>
      </c>
    </row>
    <row r="10" spans="1:17" x14ac:dyDescent="0.25">
      <c r="D10" s="131" t="s">
        <v>6127</v>
      </c>
      <c r="E10" s="131" t="s">
        <v>6075</v>
      </c>
      <c r="K10" s="14" t="s">
        <v>30</v>
      </c>
      <c r="L10" s="93">
        <f t="shared" ca="1" si="0"/>
        <v>0</v>
      </c>
      <c r="M10" s="93" t="str">
        <f ca="1">IF(L10=0,"",COUNTIF(L$2:$L10,"&lt;&gt;"&amp;0))</f>
        <v/>
      </c>
      <c r="N10" s="93" t="str">
        <f t="shared" ca="1" si="1"/>
        <v/>
      </c>
    </row>
    <row r="11" spans="1:17" x14ac:dyDescent="0.25">
      <c r="D11" s="131" t="s">
        <v>6226</v>
      </c>
      <c r="E11" s="131" t="s">
        <v>6076</v>
      </c>
      <c r="K11" s="14" t="s">
        <v>32</v>
      </c>
      <c r="L11" s="93">
        <f t="shared" ca="1" si="0"/>
        <v>0</v>
      </c>
      <c r="M11" s="93" t="str">
        <f ca="1">IF(L11=0,"",COUNTIF(L$2:$L11,"&lt;&gt;"&amp;0))</f>
        <v/>
      </c>
      <c r="N11" s="93" t="str">
        <f t="shared" ca="1" si="1"/>
        <v/>
      </c>
    </row>
    <row r="12" spans="1:17" x14ac:dyDescent="0.25">
      <c r="D12" s="131" t="s">
        <v>4780</v>
      </c>
      <c r="E12" s="131" t="s">
        <v>6077</v>
      </c>
      <c r="F12" s="98"/>
      <c r="I12" s="99"/>
      <c r="K12" s="35" t="s">
        <v>34</v>
      </c>
      <c r="L12" s="93">
        <f t="shared" ca="1" si="0"/>
        <v>0</v>
      </c>
      <c r="M12" s="93" t="str">
        <f ca="1">IF(L12=0,"",COUNTIF(L$2:$L12,"&lt;&gt;"&amp;0))</f>
        <v/>
      </c>
      <c r="N12" s="93" t="str">
        <f t="shared" ca="1" si="1"/>
        <v/>
      </c>
    </row>
    <row r="13" spans="1:17" x14ac:dyDescent="0.25">
      <c r="D13" s="131" t="s">
        <v>6141</v>
      </c>
      <c r="E13" s="131" t="s">
        <v>4777</v>
      </c>
      <c r="K13" s="30" t="s">
        <v>4896</v>
      </c>
      <c r="L13" s="93">
        <f t="shared" ca="1" si="0"/>
        <v>0</v>
      </c>
      <c r="M13" s="93" t="str">
        <f ca="1">IF(L13=0,"",COUNTIF(L$2:$L13,"&lt;&gt;"&amp;0))</f>
        <v/>
      </c>
      <c r="N13" s="93" t="str">
        <f t="shared" ca="1" si="1"/>
        <v/>
      </c>
    </row>
    <row r="14" spans="1:17" x14ac:dyDescent="0.25">
      <c r="D14" s="131" t="s">
        <v>4779</v>
      </c>
      <c r="E14" s="131" t="s">
        <v>6078</v>
      </c>
      <c r="K14" s="14" t="s">
        <v>33</v>
      </c>
      <c r="L14" s="93">
        <f t="shared" ca="1" si="0"/>
        <v>0</v>
      </c>
      <c r="M14" s="93" t="str">
        <f ca="1">IF(L14=0,"",COUNTIF(L$2:$L14,"&lt;&gt;"&amp;0))</f>
        <v/>
      </c>
      <c r="N14" s="93" t="str">
        <f t="shared" ca="1" si="1"/>
        <v/>
      </c>
    </row>
    <row r="15" spans="1:17" x14ac:dyDescent="0.25">
      <c r="D15" s="131" t="s">
        <v>6150</v>
      </c>
      <c r="E15" s="131" t="s">
        <v>4776</v>
      </c>
      <c r="K15" s="30" t="s">
        <v>4897</v>
      </c>
      <c r="L15" s="93">
        <f t="shared" ca="1" si="0"/>
        <v>0</v>
      </c>
      <c r="M15" s="93" t="str">
        <f ca="1">IF(L15=0,"",COUNTIF(L$2:$L15,"&lt;&gt;"&amp;0))</f>
        <v/>
      </c>
      <c r="N15" s="93" t="str">
        <f t="shared" ca="1" si="1"/>
        <v/>
      </c>
    </row>
    <row r="16" spans="1:17" x14ac:dyDescent="0.25">
      <c r="D16" s="131" t="s">
        <v>4775</v>
      </c>
      <c r="E16" s="131" t="s">
        <v>6079</v>
      </c>
      <c r="K16" s="14" t="s">
        <v>35</v>
      </c>
      <c r="L16" s="93">
        <f t="shared" ca="1" si="0"/>
        <v>0</v>
      </c>
      <c r="M16" s="93" t="str">
        <f ca="1">IF(L16=0,"",COUNTIF(L$2:$L16,"&lt;&gt;"&amp;0))</f>
        <v/>
      </c>
      <c r="N16" s="93" t="str">
        <f t="shared" ca="1" si="1"/>
        <v/>
      </c>
    </row>
    <row r="17" spans="4:14" x14ac:dyDescent="0.25">
      <c r="D17" s="131" t="s">
        <v>6177</v>
      </c>
      <c r="E17" s="131" t="s">
        <v>6080</v>
      </c>
      <c r="K17" s="14" t="s">
        <v>37</v>
      </c>
      <c r="L17" s="93">
        <f t="shared" ca="1" si="0"/>
        <v>0</v>
      </c>
      <c r="M17" s="93" t="str">
        <f ca="1">IF(L17=0,"",COUNTIF(L$2:$L17,"&lt;&gt;"&amp;0))</f>
        <v/>
      </c>
      <c r="N17" s="93" t="str">
        <f t="shared" ca="1" si="1"/>
        <v/>
      </c>
    </row>
    <row r="18" spans="4:14" x14ac:dyDescent="0.25">
      <c r="D18" s="131" t="s">
        <v>6182</v>
      </c>
      <c r="E18" s="131" t="s">
        <v>6081</v>
      </c>
      <c r="K18" s="14" t="s">
        <v>38</v>
      </c>
      <c r="L18" s="93">
        <f t="shared" ca="1" si="0"/>
        <v>0</v>
      </c>
      <c r="M18" s="93" t="str">
        <f ca="1">IF(L18=0,"",COUNTIF(L$2:$L18,"&lt;&gt;"&amp;0))</f>
        <v/>
      </c>
      <c r="N18" s="93" t="str">
        <f t="shared" ca="1" si="1"/>
        <v/>
      </c>
    </row>
    <row r="19" spans="4:14" x14ac:dyDescent="0.25">
      <c r="E19" s="131" t="s">
        <v>6082</v>
      </c>
      <c r="K19" s="14" t="s">
        <v>39</v>
      </c>
      <c r="L19" s="93">
        <f t="shared" ca="1" si="0"/>
        <v>0</v>
      </c>
      <c r="M19" s="93" t="str">
        <f ca="1">IF(L19=0,"",COUNTIF(L$2:$L19,"&lt;&gt;"&amp;0))</f>
        <v/>
      </c>
      <c r="N19" s="93" t="str">
        <f t="shared" ca="1" si="1"/>
        <v/>
      </c>
    </row>
    <row r="20" spans="4:14" x14ac:dyDescent="0.25">
      <c r="E20" s="131" t="s">
        <v>6083</v>
      </c>
      <c r="K20" s="14" t="s">
        <v>40</v>
      </c>
      <c r="L20" s="93">
        <f t="shared" ca="1" si="0"/>
        <v>0</v>
      </c>
      <c r="M20" s="93" t="str">
        <f ca="1">IF(L20=0,"",COUNTIF(L$2:$L20,"&lt;&gt;"&amp;0))</f>
        <v/>
      </c>
      <c r="N20" s="93" t="str">
        <f t="shared" ca="1" si="1"/>
        <v/>
      </c>
    </row>
    <row r="21" spans="4:14" x14ac:dyDescent="0.25">
      <c r="D21" s="131"/>
      <c r="E21" s="131" t="s">
        <v>6084</v>
      </c>
      <c r="K21" s="14" t="s">
        <v>41</v>
      </c>
      <c r="L21" s="93">
        <f t="shared" ca="1" si="0"/>
        <v>0</v>
      </c>
      <c r="M21" s="93" t="str">
        <f ca="1">IF(L21=0,"",COUNTIF(L$2:$L21,"&lt;&gt;"&amp;0))</f>
        <v/>
      </c>
      <c r="N21" s="93" t="str">
        <f t="shared" ca="1" si="1"/>
        <v/>
      </c>
    </row>
    <row r="22" spans="4:14" x14ac:dyDescent="0.25">
      <c r="E22" s="131" t="s">
        <v>6085</v>
      </c>
      <c r="K22" s="14" t="s">
        <v>42</v>
      </c>
      <c r="L22" s="93">
        <f t="shared" ca="1" si="0"/>
        <v>0</v>
      </c>
      <c r="M22" s="93" t="str">
        <f ca="1">IF(L22=0,"",COUNTIF(L$2:$L22,"&lt;&gt;"&amp;0))</f>
        <v/>
      </c>
      <c r="N22" s="93" t="str">
        <f t="shared" ca="1" si="1"/>
        <v/>
      </c>
    </row>
    <row r="23" spans="4:14" x14ac:dyDescent="0.25">
      <c r="E23" s="131" t="s">
        <v>6086</v>
      </c>
      <c r="K23" s="30" t="s">
        <v>4898</v>
      </c>
      <c r="L23" s="93">
        <f t="shared" ca="1" si="0"/>
        <v>0</v>
      </c>
      <c r="M23" s="93" t="str">
        <f ca="1">IF(L23=0,"",COUNTIF(L$2:$L23,"&lt;&gt;"&amp;0))</f>
        <v/>
      </c>
      <c r="N23" s="93" t="str">
        <f t="shared" ca="1" si="1"/>
        <v/>
      </c>
    </row>
    <row r="24" spans="4:14" x14ac:dyDescent="0.25">
      <c r="E24" s="131" t="s">
        <v>6087</v>
      </c>
      <c r="K24" s="14" t="s">
        <v>43</v>
      </c>
      <c r="L24" s="93">
        <f t="shared" ca="1" si="0"/>
        <v>0</v>
      </c>
      <c r="M24" s="93" t="str">
        <f ca="1">IF(L24=0,"",COUNTIF(L$2:$L24,"&lt;&gt;"&amp;0))</f>
        <v/>
      </c>
      <c r="N24" s="93" t="str">
        <f t="shared" ca="1" si="1"/>
        <v/>
      </c>
    </row>
    <row r="25" spans="4:14" x14ac:dyDescent="0.25">
      <c r="E25" s="131" t="s">
        <v>6088</v>
      </c>
      <c r="K25" s="30" t="s">
        <v>4899</v>
      </c>
      <c r="L25" s="93">
        <f t="shared" ca="1" si="0"/>
        <v>0</v>
      </c>
      <c r="M25" s="93" t="str">
        <f ca="1">IF(L25=0,"",COUNTIF(L$2:$L25,"&lt;&gt;"&amp;0))</f>
        <v/>
      </c>
      <c r="N25" s="93" t="str">
        <f t="shared" ca="1" si="1"/>
        <v/>
      </c>
    </row>
    <row r="26" spans="4:14" x14ac:dyDescent="0.25">
      <c r="E26" s="131" t="s">
        <v>6089</v>
      </c>
      <c r="K26" s="14" t="s">
        <v>45</v>
      </c>
      <c r="L26" s="93">
        <f t="shared" ca="1" si="0"/>
        <v>0</v>
      </c>
      <c r="M26" s="93" t="str">
        <f ca="1">IF(L26=0,"",COUNTIF(L$2:$L26,"&lt;&gt;"&amp;0))</f>
        <v/>
      </c>
      <c r="N26" s="93" t="str">
        <f t="shared" ca="1" si="1"/>
        <v/>
      </c>
    </row>
    <row r="27" spans="4:14" x14ac:dyDescent="0.25">
      <c r="E27" s="131" t="s">
        <v>6090</v>
      </c>
      <c r="K27" s="14" t="s">
        <v>47</v>
      </c>
      <c r="L27" s="93">
        <f t="shared" ca="1" si="0"/>
        <v>0</v>
      </c>
      <c r="M27" s="93" t="str">
        <f ca="1">IF(L27=0,"",COUNTIF(L$2:$L27,"&lt;&gt;"&amp;0))</f>
        <v/>
      </c>
      <c r="N27" s="93" t="str">
        <f t="shared" ca="1" si="1"/>
        <v/>
      </c>
    </row>
    <row r="28" spans="4:14" x14ac:dyDescent="0.25">
      <c r="E28" s="131" t="s">
        <v>4778</v>
      </c>
      <c r="K28" s="14" t="s">
        <v>48</v>
      </c>
      <c r="L28" s="93">
        <f t="shared" ca="1" si="0"/>
        <v>0</v>
      </c>
      <c r="M28" s="93" t="str">
        <f ca="1">IF(L28=0,"",COUNTIF(L$2:$L28,"&lt;&gt;"&amp;0))</f>
        <v/>
      </c>
      <c r="N28" s="93" t="str">
        <f t="shared" ca="1" si="1"/>
        <v/>
      </c>
    </row>
    <row r="29" spans="4:14" x14ac:dyDescent="0.25">
      <c r="E29" s="131" t="s">
        <v>6091</v>
      </c>
      <c r="K29" s="14" t="s">
        <v>49</v>
      </c>
      <c r="L29" s="93">
        <f t="shared" ca="1" si="0"/>
        <v>0</v>
      </c>
      <c r="M29" s="93" t="str">
        <f ca="1">IF(L29=0,"",COUNTIF(L$2:$L29,"&lt;&gt;"&amp;0))</f>
        <v/>
      </c>
      <c r="N29" s="93" t="str">
        <f t="shared" ca="1" si="1"/>
        <v/>
      </c>
    </row>
    <row r="30" spans="4:14" x14ac:dyDescent="0.25">
      <c r="E30" s="131" t="s">
        <v>6092</v>
      </c>
      <c r="K30" s="14" t="s">
        <v>51</v>
      </c>
      <c r="L30" s="93">
        <f t="shared" ca="1" si="0"/>
        <v>0</v>
      </c>
      <c r="M30" s="93" t="str">
        <f ca="1">IF(L30=0,"",COUNTIF(L$2:$L30,"&lt;&gt;"&amp;0))</f>
        <v/>
      </c>
      <c r="N30" s="93" t="str">
        <f t="shared" ca="1" si="1"/>
        <v/>
      </c>
    </row>
    <row r="31" spans="4:14" x14ac:dyDescent="0.25">
      <c r="E31" s="131" t="s">
        <v>6093</v>
      </c>
      <c r="K31" s="14" t="s">
        <v>52</v>
      </c>
      <c r="L31" s="93">
        <f t="shared" ca="1" si="0"/>
        <v>0</v>
      </c>
      <c r="M31" s="93" t="str">
        <f ca="1">IF(L31=0,"",COUNTIF(L$2:$L31,"&lt;&gt;"&amp;0))</f>
        <v/>
      </c>
      <c r="N31" s="93" t="str">
        <f t="shared" ca="1" si="1"/>
        <v/>
      </c>
    </row>
    <row r="32" spans="4:14" x14ac:dyDescent="0.25">
      <c r="E32" s="131" t="s">
        <v>6094</v>
      </c>
      <c r="K32" s="14" t="s">
        <v>54</v>
      </c>
      <c r="L32" s="93">
        <f t="shared" ca="1" si="0"/>
        <v>0</v>
      </c>
      <c r="M32" s="93" t="str">
        <f ca="1">IF(L32=0,"",COUNTIF(L$2:$L32,"&lt;&gt;"&amp;0))</f>
        <v/>
      </c>
      <c r="N32" s="93" t="str">
        <f t="shared" ca="1" si="1"/>
        <v/>
      </c>
    </row>
    <row r="33" spans="5:14" x14ac:dyDescent="0.25">
      <c r="E33" s="131" t="s">
        <v>6095</v>
      </c>
      <c r="K33" s="14" t="s">
        <v>56</v>
      </c>
      <c r="L33" s="93">
        <f t="shared" ca="1" si="0"/>
        <v>0</v>
      </c>
      <c r="M33" s="93" t="str">
        <f ca="1">IF(L33=0,"",COUNTIF(L$2:$L33,"&lt;&gt;"&amp;0))</f>
        <v/>
      </c>
      <c r="N33" s="93" t="str">
        <f t="shared" ca="1" si="1"/>
        <v/>
      </c>
    </row>
    <row r="34" spans="5:14" x14ac:dyDescent="0.25">
      <c r="E34" s="131" t="s">
        <v>6096</v>
      </c>
      <c r="K34" s="14" t="s">
        <v>57</v>
      </c>
      <c r="L34" s="93">
        <f t="shared" ca="1" si="0"/>
        <v>0</v>
      </c>
      <c r="M34" s="93" t="str">
        <f ca="1">IF(L34=0,"",COUNTIF(L$2:$L34,"&lt;&gt;"&amp;0))</f>
        <v/>
      </c>
      <c r="N34" s="93" t="str">
        <f t="shared" ca="1" si="1"/>
        <v/>
      </c>
    </row>
    <row r="35" spans="5:14" x14ac:dyDescent="0.25">
      <c r="E35" s="131" t="s">
        <v>6097</v>
      </c>
      <c r="K35" s="14" t="s">
        <v>58</v>
      </c>
      <c r="L35" s="93">
        <f t="shared" ca="1" si="0"/>
        <v>0</v>
      </c>
      <c r="M35" s="93" t="str">
        <f ca="1">IF(L35=0,"",COUNTIF(L$2:$L35,"&lt;&gt;"&amp;0))</f>
        <v/>
      </c>
      <c r="N35" s="93" t="str">
        <f t="shared" ca="1" si="1"/>
        <v/>
      </c>
    </row>
    <row r="36" spans="5:14" x14ac:dyDescent="0.25">
      <c r="E36" s="131" t="s">
        <v>6098</v>
      </c>
      <c r="K36" s="14" t="s">
        <v>59</v>
      </c>
      <c r="L36" s="93">
        <f t="shared" ca="1" si="0"/>
        <v>0</v>
      </c>
      <c r="M36" s="93" t="str">
        <f ca="1">IF(L36=0,"",COUNTIF(L$2:$L36,"&lt;&gt;"&amp;0))</f>
        <v/>
      </c>
      <c r="N36" s="93" t="str">
        <f t="shared" ca="1" si="1"/>
        <v/>
      </c>
    </row>
    <row r="37" spans="5:14" x14ac:dyDescent="0.25">
      <c r="E37" s="131" t="s">
        <v>6099</v>
      </c>
      <c r="K37" s="14" t="s">
        <v>50</v>
      </c>
      <c r="L37" s="93">
        <f t="shared" ca="1" si="0"/>
        <v>0</v>
      </c>
      <c r="M37" s="93" t="str">
        <f ca="1">IF(L37=0,"",COUNTIF(L$2:$L37,"&lt;&gt;"&amp;0))</f>
        <v/>
      </c>
      <c r="N37" s="93" t="str">
        <f t="shared" ca="1" si="1"/>
        <v/>
      </c>
    </row>
    <row r="38" spans="5:14" x14ac:dyDescent="0.25">
      <c r="E38" s="131" t="s">
        <v>6100</v>
      </c>
      <c r="K38" s="14" t="s">
        <v>60</v>
      </c>
      <c r="L38" s="93">
        <f t="shared" ca="1" si="0"/>
        <v>0</v>
      </c>
      <c r="M38" s="93" t="str">
        <f ca="1">IF(L38=0,"",COUNTIF(L$2:$L38,"&lt;&gt;"&amp;0))</f>
        <v/>
      </c>
      <c r="N38" s="93" t="str">
        <f t="shared" ca="1" si="1"/>
        <v/>
      </c>
    </row>
    <row r="39" spans="5:14" x14ac:dyDescent="0.25">
      <c r="E39" s="131" t="s">
        <v>6101</v>
      </c>
      <c r="K39" s="14" t="s">
        <v>61</v>
      </c>
      <c r="L39" s="93">
        <f t="shared" ca="1" si="0"/>
        <v>0</v>
      </c>
      <c r="M39" s="93" t="str">
        <f ca="1">IF(L39=0,"",COUNTIF(L$2:$L39,"&lt;&gt;"&amp;0))</f>
        <v/>
      </c>
      <c r="N39" s="93" t="str">
        <f t="shared" ca="1" si="1"/>
        <v/>
      </c>
    </row>
    <row r="40" spans="5:14" x14ac:dyDescent="0.25">
      <c r="E40" s="131" t="s">
        <v>6102</v>
      </c>
      <c r="K40" s="14" t="s">
        <v>62</v>
      </c>
      <c r="L40" s="93">
        <f t="shared" ca="1" si="0"/>
        <v>0</v>
      </c>
      <c r="M40" s="93" t="str">
        <f ca="1">IF(L40=0,"",COUNTIF(L$2:$L40,"&lt;&gt;"&amp;0))</f>
        <v/>
      </c>
      <c r="N40" s="93" t="str">
        <f t="shared" ca="1" si="1"/>
        <v/>
      </c>
    </row>
    <row r="41" spans="5:14" x14ac:dyDescent="0.25">
      <c r="E41" s="131" t="s">
        <v>6103</v>
      </c>
      <c r="K41" s="14" t="s">
        <v>64</v>
      </c>
      <c r="L41" s="93">
        <f t="shared" ca="1" si="0"/>
        <v>0</v>
      </c>
      <c r="M41" s="93" t="str">
        <f ca="1">IF(L41=0,"",COUNTIF(L$2:$L41,"&lt;&gt;"&amp;0))</f>
        <v/>
      </c>
      <c r="N41" s="93" t="str">
        <f t="shared" ca="1" si="1"/>
        <v/>
      </c>
    </row>
    <row r="42" spans="5:14" x14ac:dyDescent="0.25">
      <c r="E42" s="131" t="s">
        <v>6104</v>
      </c>
      <c r="K42" s="14" t="s">
        <v>65</v>
      </c>
      <c r="L42" s="93">
        <f t="shared" ca="1" si="0"/>
        <v>0</v>
      </c>
      <c r="M42" s="93" t="str">
        <f ca="1">IF(L42=0,"",COUNTIF(L$2:$L42,"&lt;&gt;"&amp;0))</f>
        <v/>
      </c>
      <c r="N42" s="93" t="str">
        <f t="shared" ca="1" si="1"/>
        <v/>
      </c>
    </row>
    <row r="43" spans="5:14" x14ac:dyDescent="0.25">
      <c r="E43" s="131" t="s">
        <v>6105</v>
      </c>
      <c r="K43" s="18" t="s">
        <v>67</v>
      </c>
      <c r="L43" s="93">
        <f t="shared" ca="1" si="0"/>
        <v>0</v>
      </c>
      <c r="M43" s="93" t="str">
        <f ca="1">IF(L43=0,"",COUNTIF(L$2:$L43,"&lt;&gt;"&amp;0))</f>
        <v/>
      </c>
      <c r="N43" s="93" t="str">
        <f t="shared" ca="1" si="1"/>
        <v/>
      </c>
    </row>
    <row r="44" spans="5:14" x14ac:dyDescent="0.25">
      <c r="E44" s="131" t="s">
        <v>6106</v>
      </c>
      <c r="K44" s="14" t="s">
        <v>68</v>
      </c>
      <c r="L44" s="93">
        <f t="shared" ca="1" si="0"/>
        <v>0</v>
      </c>
      <c r="M44" s="93" t="str">
        <f ca="1">IF(L44=0,"",COUNTIF(L$2:$L44,"&lt;&gt;"&amp;0))</f>
        <v/>
      </c>
      <c r="N44" s="93" t="str">
        <f t="shared" ca="1" si="1"/>
        <v/>
      </c>
    </row>
    <row r="45" spans="5:14" x14ac:dyDescent="0.25">
      <c r="E45" s="131" t="s">
        <v>6107</v>
      </c>
      <c r="K45" s="14" t="s">
        <v>69</v>
      </c>
      <c r="L45" s="93">
        <f t="shared" ca="1" si="0"/>
        <v>0</v>
      </c>
      <c r="M45" s="93" t="str">
        <f ca="1">IF(L45=0,"",COUNTIF(L$2:$L45,"&lt;&gt;"&amp;0))</f>
        <v/>
      </c>
      <c r="N45" s="93" t="str">
        <f t="shared" ca="1" si="1"/>
        <v/>
      </c>
    </row>
    <row r="46" spans="5:14" x14ac:dyDescent="0.25">
      <c r="E46" s="131" t="s">
        <v>6108</v>
      </c>
      <c r="K46" s="14" t="s">
        <v>70</v>
      </c>
      <c r="L46" s="93">
        <f t="shared" ca="1" si="0"/>
        <v>0</v>
      </c>
      <c r="M46" s="93" t="str">
        <f ca="1">IF(L46=0,"",COUNTIF(L$2:$L46,"&lt;&gt;"&amp;0))</f>
        <v/>
      </c>
      <c r="N46" s="93" t="str">
        <f t="shared" ca="1" si="1"/>
        <v/>
      </c>
    </row>
    <row r="47" spans="5:14" x14ac:dyDescent="0.25">
      <c r="E47" s="131" t="s">
        <v>6109</v>
      </c>
      <c r="K47" s="14" t="s">
        <v>71</v>
      </c>
      <c r="L47" s="93">
        <f t="shared" ca="1" si="0"/>
        <v>0</v>
      </c>
      <c r="M47" s="93" t="str">
        <f ca="1">IF(L47=0,"",COUNTIF(L$2:$L47,"&lt;&gt;"&amp;0))</f>
        <v/>
      </c>
      <c r="N47" s="93" t="str">
        <f t="shared" ca="1" si="1"/>
        <v/>
      </c>
    </row>
    <row r="48" spans="5:14" x14ac:dyDescent="0.25">
      <c r="E48" s="131" t="s">
        <v>6110</v>
      </c>
      <c r="K48" s="14" t="s">
        <v>72</v>
      </c>
      <c r="L48" s="93">
        <f t="shared" ca="1" si="0"/>
        <v>0</v>
      </c>
      <c r="M48" s="93" t="str">
        <f ca="1">IF(L48=0,"",COUNTIF(L$2:$L48,"&lt;&gt;"&amp;0))</f>
        <v/>
      </c>
      <c r="N48" s="93" t="str">
        <f t="shared" ca="1" si="1"/>
        <v/>
      </c>
    </row>
    <row r="49" spans="5:14" x14ac:dyDescent="0.25">
      <c r="E49" s="131" t="s">
        <v>6111</v>
      </c>
      <c r="K49" s="14" t="s">
        <v>73</v>
      </c>
      <c r="L49" s="93">
        <f t="shared" ca="1" si="0"/>
        <v>0</v>
      </c>
      <c r="M49" s="93" t="str">
        <f ca="1">IF(L49=0,"",COUNTIF(L$2:$L49,"&lt;&gt;"&amp;0))</f>
        <v/>
      </c>
      <c r="N49" s="93" t="str">
        <f t="shared" ca="1" si="1"/>
        <v/>
      </c>
    </row>
    <row r="50" spans="5:14" x14ac:dyDescent="0.25">
      <c r="E50" s="131" t="s">
        <v>6112</v>
      </c>
      <c r="K50" s="14" t="s">
        <v>74</v>
      </c>
      <c r="L50" s="93">
        <f t="shared" ca="1" si="0"/>
        <v>0</v>
      </c>
      <c r="M50" s="93" t="str">
        <f ca="1">IF(L50=0,"",COUNTIF(L$2:$L50,"&lt;&gt;"&amp;0))</f>
        <v/>
      </c>
      <c r="N50" s="93" t="str">
        <f t="shared" ca="1" si="1"/>
        <v/>
      </c>
    </row>
    <row r="51" spans="5:14" x14ac:dyDescent="0.25">
      <c r="E51" s="131" t="s">
        <v>6113</v>
      </c>
      <c r="K51" s="30" t="s">
        <v>4900</v>
      </c>
      <c r="L51" s="93">
        <f t="shared" ca="1" si="0"/>
        <v>0</v>
      </c>
      <c r="M51" s="93" t="str">
        <f ca="1">IF(L51=0,"",COUNTIF(L$2:$L51,"&lt;&gt;"&amp;0))</f>
        <v/>
      </c>
      <c r="N51" s="93" t="str">
        <f t="shared" ca="1" si="1"/>
        <v/>
      </c>
    </row>
    <row r="52" spans="5:14" x14ac:dyDescent="0.25">
      <c r="E52" s="131" t="s">
        <v>6114</v>
      </c>
      <c r="K52" s="14" t="s">
        <v>75</v>
      </c>
      <c r="L52" s="93">
        <f t="shared" ca="1" si="0"/>
        <v>0</v>
      </c>
      <c r="M52" s="93" t="str">
        <f ca="1">IF(L52=0,"",COUNTIF(L$2:$L52,"&lt;&gt;"&amp;0))</f>
        <v/>
      </c>
      <c r="N52" s="93" t="str">
        <f t="shared" ca="1" si="1"/>
        <v/>
      </c>
    </row>
    <row r="53" spans="5:14" x14ac:dyDescent="0.25">
      <c r="E53" s="131" t="s">
        <v>6115</v>
      </c>
      <c r="K53" s="30" t="s">
        <v>4901</v>
      </c>
      <c r="L53" s="93">
        <f t="shared" ca="1" si="0"/>
        <v>0</v>
      </c>
      <c r="M53" s="93" t="str">
        <f ca="1">IF(L53=0,"",COUNTIF(L$2:$L53,"&lt;&gt;"&amp;0))</f>
        <v/>
      </c>
      <c r="N53" s="93" t="str">
        <f t="shared" ca="1" si="1"/>
        <v/>
      </c>
    </row>
    <row r="54" spans="5:14" x14ac:dyDescent="0.25">
      <c r="E54" s="131" t="s">
        <v>6116</v>
      </c>
      <c r="K54" s="14" t="s">
        <v>77</v>
      </c>
      <c r="L54" s="93">
        <f t="shared" ca="1" si="0"/>
        <v>0</v>
      </c>
      <c r="M54" s="93" t="str">
        <f ca="1">IF(L54=0,"",COUNTIF(L$2:$L54,"&lt;&gt;"&amp;0))</f>
        <v/>
      </c>
      <c r="N54" s="93" t="str">
        <f t="shared" ca="1" si="1"/>
        <v/>
      </c>
    </row>
    <row r="55" spans="5:14" x14ac:dyDescent="0.25">
      <c r="E55" s="131" t="s">
        <v>6117</v>
      </c>
      <c r="K55" s="14" t="s">
        <v>79</v>
      </c>
      <c r="L55" s="93">
        <f t="shared" ca="1" si="0"/>
        <v>0</v>
      </c>
      <c r="M55" s="93" t="str">
        <f ca="1">IF(L55=0,"",COUNTIF(L$2:$L55,"&lt;&gt;"&amp;0))</f>
        <v/>
      </c>
      <c r="N55" s="93" t="str">
        <f t="shared" ca="1" si="1"/>
        <v/>
      </c>
    </row>
    <row r="56" spans="5:14" x14ac:dyDescent="0.25">
      <c r="E56" s="131" t="s">
        <v>6118</v>
      </c>
      <c r="K56" s="30" t="s">
        <v>4902</v>
      </c>
      <c r="L56" s="93">
        <f t="shared" ca="1" si="0"/>
        <v>0</v>
      </c>
      <c r="M56" s="93" t="str">
        <f ca="1">IF(L56=0,"",COUNTIF(L$2:$L56,"&lt;&gt;"&amp;0))</f>
        <v/>
      </c>
      <c r="N56" s="93" t="str">
        <f t="shared" ca="1" si="1"/>
        <v/>
      </c>
    </row>
    <row r="57" spans="5:14" x14ac:dyDescent="0.25">
      <c r="E57" s="131" t="s">
        <v>6119</v>
      </c>
      <c r="K57" s="14" t="s">
        <v>80</v>
      </c>
      <c r="L57" s="93">
        <f t="shared" ca="1" si="0"/>
        <v>0</v>
      </c>
      <c r="M57" s="93" t="str">
        <f ca="1">IF(L57=0,"",COUNTIF(L$2:$L57,"&lt;&gt;"&amp;0))</f>
        <v/>
      </c>
      <c r="N57" s="93" t="str">
        <f t="shared" ca="1" si="1"/>
        <v/>
      </c>
    </row>
    <row r="58" spans="5:14" x14ac:dyDescent="0.25">
      <c r="E58" s="131" t="s">
        <v>6120</v>
      </c>
      <c r="K58" s="14" t="s">
        <v>82</v>
      </c>
      <c r="L58" s="93">
        <f t="shared" ca="1" si="0"/>
        <v>0</v>
      </c>
      <c r="M58" s="93" t="str">
        <f ca="1">IF(L58=0,"",COUNTIF(L$2:$L58,"&lt;&gt;"&amp;0))</f>
        <v/>
      </c>
      <c r="N58" s="93" t="str">
        <f t="shared" ca="1" si="1"/>
        <v/>
      </c>
    </row>
    <row r="59" spans="5:14" x14ac:dyDescent="0.25">
      <c r="E59" s="131" t="s">
        <v>6121</v>
      </c>
      <c r="K59" s="14" t="s">
        <v>83</v>
      </c>
      <c r="L59" s="93">
        <f t="shared" ca="1" si="0"/>
        <v>0</v>
      </c>
      <c r="M59" s="93" t="str">
        <f ca="1">IF(L59=0,"",COUNTIF(L$2:$L59,"&lt;&gt;"&amp;0))</f>
        <v/>
      </c>
      <c r="N59" s="93" t="str">
        <f t="shared" ca="1" si="1"/>
        <v/>
      </c>
    </row>
    <row r="60" spans="5:14" x14ac:dyDescent="0.25">
      <c r="E60" s="131" t="s">
        <v>6122</v>
      </c>
      <c r="K60" s="14" t="s">
        <v>84</v>
      </c>
      <c r="L60" s="93">
        <f t="shared" ca="1" si="0"/>
        <v>0</v>
      </c>
      <c r="M60" s="93" t="str">
        <f ca="1">IF(L60=0,"",COUNTIF(L$2:$L60,"&lt;&gt;"&amp;0))</f>
        <v/>
      </c>
      <c r="N60" s="93" t="str">
        <f t="shared" ca="1" si="1"/>
        <v/>
      </c>
    </row>
    <row r="61" spans="5:14" x14ac:dyDescent="0.25">
      <c r="E61" s="131" t="s">
        <v>6123</v>
      </c>
      <c r="K61" s="14" t="s">
        <v>85</v>
      </c>
      <c r="L61" s="93">
        <f t="shared" ca="1" si="0"/>
        <v>0</v>
      </c>
      <c r="M61" s="93" t="str">
        <f ca="1">IF(L61=0,"",COUNTIF(L$2:$L61,"&lt;&gt;"&amp;0))</f>
        <v/>
      </c>
      <c r="N61" s="93" t="str">
        <f t="shared" ca="1" si="1"/>
        <v/>
      </c>
    </row>
    <row r="62" spans="5:14" x14ac:dyDescent="0.25">
      <c r="E62" s="131" t="s">
        <v>6124</v>
      </c>
      <c r="K62" s="14" t="s">
        <v>86</v>
      </c>
      <c r="L62" s="93">
        <f t="shared" ca="1" si="0"/>
        <v>0</v>
      </c>
      <c r="M62" s="93" t="str">
        <f ca="1">IF(L62=0,"",COUNTIF(L$2:$L62,"&lt;&gt;"&amp;0))</f>
        <v/>
      </c>
      <c r="N62" s="93" t="str">
        <f t="shared" ca="1" si="1"/>
        <v/>
      </c>
    </row>
    <row r="63" spans="5:14" x14ac:dyDescent="0.25">
      <c r="E63" s="131" t="s">
        <v>6125</v>
      </c>
      <c r="K63" s="14" t="s">
        <v>87</v>
      </c>
      <c r="L63" s="93">
        <f t="shared" ca="1" si="0"/>
        <v>0</v>
      </c>
      <c r="M63" s="93" t="str">
        <f ca="1">IF(L63=0,"",COUNTIF(L$2:$L63,"&lt;&gt;"&amp;0))</f>
        <v/>
      </c>
      <c r="N63" s="93" t="str">
        <f t="shared" ca="1" si="1"/>
        <v/>
      </c>
    </row>
    <row r="64" spans="5:14" x14ac:dyDescent="0.25">
      <c r="E64" s="131" t="s">
        <v>6126</v>
      </c>
      <c r="K64" s="14" t="s">
        <v>88</v>
      </c>
      <c r="L64" s="93">
        <f t="shared" ca="1" si="0"/>
        <v>0</v>
      </c>
      <c r="M64" s="93" t="str">
        <f ca="1">IF(L64=0,"",COUNTIF(L$2:$L64,"&lt;&gt;"&amp;0))</f>
        <v/>
      </c>
      <c r="N64" s="93" t="str">
        <f t="shared" ca="1" si="1"/>
        <v/>
      </c>
    </row>
    <row r="65" spans="5:14" x14ac:dyDescent="0.25">
      <c r="E65" s="131" t="s">
        <v>6127</v>
      </c>
      <c r="K65" s="14" t="s">
        <v>89</v>
      </c>
      <c r="L65" s="93">
        <f t="shared" ca="1" si="0"/>
        <v>0</v>
      </c>
      <c r="M65" s="93" t="str">
        <f ca="1">IF(L65=0,"",COUNTIF(L$2:$L65,"&lt;&gt;"&amp;0))</f>
        <v/>
      </c>
      <c r="N65" s="93" t="str">
        <f t="shared" ca="1" si="1"/>
        <v/>
      </c>
    </row>
    <row r="66" spans="5:14" x14ac:dyDescent="0.25">
      <c r="E66" s="131" t="s">
        <v>6128</v>
      </c>
      <c r="K66" s="14" t="s">
        <v>90</v>
      </c>
      <c r="L66" s="93">
        <f t="shared" ca="1" si="0"/>
        <v>0</v>
      </c>
      <c r="M66" s="93" t="str">
        <f ca="1">IF(L66=0,"",COUNTIF(L$2:$L66,"&lt;&gt;"&amp;0))</f>
        <v/>
      </c>
      <c r="N66" s="93" t="str">
        <f t="shared" ca="1" si="1"/>
        <v/>
      </c>
    </row>
    <row r="67" spans="5:14" x14ac:dyDescent="0.25">
      <c r="E67" s="131" t="s">
        <v>6129</v>
      </c>
      <c r="K67" s="14" t="s">
        <v>91</v>
      </c>
      <c r="L67" s="93">
        <f t="shared" ref="L67:L130" ca="1" si="2">IFERROR(SEARCH(INDIRECT(CELL("adresse"),TRUE),K67,1),0)</f>
        <v>0</v>
      </c>
      <c r="M67" s="93" t="str">
        <f ca="1">IF(L67=0,"",COUNTIF(L$2:$L67,"&lt;&gt;"&amp;0))</f>
        <v/>
      </c>
      <c r="N67" s="93" t="str">
        <f t="shared" ref="N67:N130" ca="1" si="3">IFERROR(INDEX($K$2:$K$5796,MATCH(ROW(F66),$M$2:$M$5796,0),1),"")</f>
        <v/>
      </c>
    </row>
    <row r="68" spans="5:14" x14ac:dyDescent="0.25">
      <c r="E68" s="131" t="s">
        <v>6130</v>
      </c>
      <c r="K68" s="14" t="s">
        <v>92</v>
      </c>
      <c r="L68" s="93">
        <f t="shared" ca="1" si="2"/>
        <v>0</v>
      </c>
      <c r="M68" s="93" t="str">
        <f ca="1">IF(L68=0,"",COUNTIF(L$2:$L68,"&lt;&gt;"&amp;0))</f>
        <v/>
      </c>
      <c r="N68" s="93" t="str">
        <f t="shared" ca="1" si="3"/>
        <v/>
      </c>
    </row>
    <row r="69" spans="5:14" x14ac:dyDescent="0.25">
      <c r="E69" s="131" t="s">
        <v>6131</v>
      </c>
      <c r="K69" s="14" t="s">
        <v>93</v>
      </c>
      <c r="L69" s="93">
        <f t="shared" ca="1" si="2"/>
        <v>0</v>
      </c>
      <c r="M69" s="93" t="str">
        <f ca="1">IF(L69=0,"",COUNTIF(L$2:$L69,"&lt;&gt;"&amp;0))</f>
        <v/>
      </c>
      <c r="N69" s="93" t="str">
        <f t="shared" ca="1" si="3"/>
        <v/>
      </c>
    </row>
    <row r="70" spans="5:14" x14ac:dyDescent="0.25">
      <c r="E70" s="131" t="s">
        <v>6132</v>
      </c>
      <c r="K70" s="35" t="s">
        <v>95</v>
      </c>
      <c r="L70" s="93">
        <f t="shared" ca="1" si="2"/>
        <v>0</v>
      </c>
      <c r="M70" s="93" t="str">
        <f ca="1">IF(L70=0,"",COUNTIF(L$2:$L70,"&lt;&gt;"&amp;0))</f>
        <v/>
      </c>
      <c r="N70" s="93" t="str">
        <f t="shared" ca="1" si="3"/>
        <v/>
      </c>
    </row>
    <row r="71" spans="5:14" x14ac:dyDescent="0.25">
      <c r="E71" s="131" t="s">
        <v>6133</v>
      </c>
      <c r="K71" s="30" t="s">
        <v>4903</v>
      </c>
      <c r="L71" s="93">
        <f t="shared" ca="1" si="2"/>
        <v>0</v>
      </c>
      <c r="M71" s="93" t="str">
        <f ca="1">IF(L71=0,"",COUNTIF(L$2:$L71,"&lt;&gt;"&amp;0))</f>
        <v/>
      </c>
      <c r="N71" s="93" t="str">
        <f t="shared" ca="1" si="3"/>
        <v/>
      </c>
    </row>
    <row r="72" spans="5:14" x14ac:dyDescent="0.25">
      <c r="E72" s="131" t="s">
        <v>6134</v>
      </c>
      <c r="K72" s="14" t="s">
        <v>94</v>
      </c>
      <c r="L72" s="93">
        <f t="shared" ca="1" si="2"/>
        <v>0</v>
      </c>
      <c r="M72" s="93" t="str">
        <f ca="1">IF(L72=0,"",COUNTIF(L$2:$L72,"&lt;&gt;"&amp;0))</f>
        <v/>
      </c>
      <c r="N72" s="93" t="str">
        <f t="shared" ca="1" si="3"/>
        <v/>
      </c>
    </row>
    <row r="73" spans="5:14" x14ac:dyDescent="0.25">
      <c r="E73" s="131" t="s">
        <v>6135</v>
      </c>
      <c r="K73" s="30" t="s">
        <v>4904</v>
      </c>
      <c r="L73" s="93">
        <f t="shared" ca="1" si="2"/>
        <v>0</v>
      </c>
      <c r="M73" s="93" t="str">
        <f ca="1">IF(L73=0,"",COUNTIF(L$2:$L73,"&lt;&gt;"&amp;0))</f>
        <v/>
      </c>
      <c r="N73" s="93" t="str">
        <f t="shared" ca="1" si="3"/>
        <v/>
      </c>
    </row>
    <row r="74" spans="5:14" x14ac:dyDescent="0.25">
      <c r="E74" s="131" t="s">
        <v>6136</v>
      </c>
      <c r="K74" s="14" t="s">
        <v>96</v>
      </c>
      <c r="L74" s="93">
        <f t="shared" ca="1" si="2"/>
        <v>0</v>
      </c>
      <c r="M74" s="93" t="str">
        <f ca="1">IF(L74=0,"",COUNTIF(L$2:$L74,"&lt;&gt;"&amp;0))</f>
        <v/>
      </c>
      <c r="N74" s="93" t="str">
        <f t="shared" ca="1" si="3"/>
        <v/>
      </c>
    </row>
    <row r="75" spans="5:14" x14ac:dyDescent="0.25">
      <c r="E75" s="131" t="s">
        <v>6137</v>
      </c>
      <c r="K75" s="30" t="s">
        <v>4905</v>
      </c>
      <c r="L75" s="93">
        <f t="shared" ca="1" si="2"/>
        <v>0</v>
      </c>
      <c r="M75" s="93" t="str">
        <f ca="1">IF(L75=0,"",COUNTIF(L$2:$L75,"&lt;&gt;"&amp;0))</f>
        <v/>
      </c>
      <c r="N75" s="93" t="str">
        <f t="shared" ca="1" si="3"/>
        <v/>
      </c>
    </row>
    <row r="76" spans="5:14" x14ac:dyDescent="0.25">
      <c r="E76" s="131" t="s">
        <v>6138</v>
      </c>
      <c r="K76" s="14" t="s">
        <v>97</v>
      </c>
      <c r="L76" s="93">
        <f t="shared" ca="1" si="2"/>
        <v>0</v>
      </c>
      <c r="M76" s="93" t="str">
        <f ca="1">IF(L76=0,"",COUNTIF(L$2:$L76,"&lt;&gt;"&amp;0))</f>
        <v/>
      </c>
      <c r="N76" s="93" t="str">
        <f t="shared" ca="1" si="3"/>
        <v/>
      </c>
    </row>
    <row r="77" spans="5:14" x14ac:dyDescent="0.25">
      <c r="E77" s="131" t="s">
        <v>6139</v>
      </c>
      <c r="K77" s="35" t="s">
        <v>98</v>
      </c>
      <c r="L77" s="93">
        <f t="shared" ca="1" si="2"/>
        <v>0</v>
      </c>
      <c r="M77" s="93" t="str">
        <f ca="1">IF(L77=0,"",COUNTIF(L$2:$L77,"&lt;&gt;"&amp;0))</f>
        <v/>
      </c>
      <c r="N77" s="93" t="str">
        <f t="shared" ca="1" si="3"/>
        <v/>
      </c>
    </row>
    <row r="78" spans="5:14" x14ac:dyDescent="0.25">
      <c r="E78" s="131" t="s">
        <v>4780</v>
      </c>
      <c r="K78" s="30" t="s">
        <v>4906</v>
      </c>
      <c r="L78" s="93">
        <f t="shared" ca="1" si="2"/>
        <v>0</v>
      </c>
      <c r="M78" s="93" t="str">
        <f ca="1">IF(L78=0,"",COUNTIF(L$2:$L78,"&lt;&gt;"&amp;0))</f>
        <v/>
      </c>
      <c r="N78" s="93" t="str">
        <f t="shared" ca="1" si="3"/>
        <v/>
      </c>
    </row>
    <row r="79" spans="5:14" x14ac:dyDescent="0.25">
      <c r="E79" s="131" t="s">
        <v>6140</v>
      </c>
      <c r="K79" s="30" t="s">
        <v>4907</v>
      </c>
      <c r="L79" s="93">
        <f t="shared" ca="1" si="2"/>
        <v>0</v>
      </c>
      <c r="M79" s="93" t="str">
        <f ca="1">IF(L79=0,"",COUNTIF(L$2:$L79,"&lt;&gt;"&amp;0))</f>
        <v/>
      </c>
      <c r="N79" s="93" t="str">
        <f t="shared" ca="1" si="3"/>
        <v/>
      </c>
    </row>
    <row r="80" spans="5:14" x14ac:dyDescent="0.25">
      <c r="E80" s="131" t="s">
        <v>6141</v>
      </c>
      <c r="K80" s="14" t="s">
        <v>99</v>
      </c>
      <c r="L80" s="93">
        <f t="shared" ca="1" si="2"/>
        <v>0</v>
      </c>
      <c r="M80" s="93" t="str">
        <f ca="1">IF(L80=0,"",COUNTIF(L$2:$L80,"&lt;&gt;"&amp;0))</f>
        <v/>
      </c>
      <c r="N80" s="93" t="str">
        <f t="shared" ca="1" si="3"/>
        <v/>
      </c>
    </row>
    <row r="81" spans="5:14" x14ac:dyDescent="0.25">
      <c r="E81" s="131" t="s">
        <v>6142</v>
      </c>
      <c r="K81" s="30" t="s">
        <v>4908</v>
      </c>
      <c r="L81" s="93">
        <f t="shared" ca="1" si="2"/>
        <v>0</v>
      </c>
      <c r="M81" s="93" t="str">
        <f ca="1">IF(L81=0,"",COUNTIF(L$2:$L81,"&lt;&gt;"&amp;0))</f>
        <v/>
      </c>
      <c r="N81" s="93" t="str">
        <f t="shared" ca="1" si="3"/>
        <v/>
      </c>
    </row>
    <row r="82" spans="5:14" x14ac:dyDescent="0.25">
      <c r="E82" s="131" t="s">
        <v>6143</v>
      </c>
      <c r="K82" s="14" t="s">
        <v>101</v>
      </c>
      <c r="L82" s="93">
        <f t="shared" ca="1" si="2"/>
        <v>0</v>
      </c>
      <c r="M82" s="93" t="str">
        <f ca="1">IF(L82=0,"",COUNTIF(L$2:$L82,"&lt;&gt;"&amp;0))</f>
        <v/>
      </c>
      <c r="N82" s="93" t="str">
        <f t="shared" ca="1" si="3"/>
        <v/>
      </c>
    </row>
    <row r="83" spans="5:14" x14ac:dyDescent="0.25">
      <c r="E83" s="131" t="s">
        <v>6144</v>
      </c>
      <c r="K83" s="14" t="s">
        <v>102</v>
      </c>
      <c r="L83" s="93">
        <f t="shared" ca="1" si="2"/>
        <v>0</v>
      </c>
      <c r="M83" s="93" t="str">
        <f ca="1">IF(L83=0,"",COUNTIF(L$2:$L83,"&lt;&gt;"&amp;0))</f>
        <v/>
      </c>
      <c r="N83" s="93" t="str">
        <f t="shared" ca="1" si="3"/>
        <v/>
      </c>
    </row>
    <row r="84" spans="5:14" x14ac:dyDescent="0.25">
      <c r="E84" s="131" t="s">
        <v>6145</v>
      </c>
      <c r="K84" s="14" t="s">
        <v>103</v>
      </c>
      <c r="L84" s="93">
        <f t="shared" ca="1" si="2"/>
        <v>0</v>
      </c>
      <c r="M84" s="93" t="str">
        <f ca="1">IF(L84=0,"",COUNTIF(L$2:$L84,"&lt;&gt;"&amp;0))</f>
        <v/>
      </c>
      <c r="N84" s="93" t="str">
        <f t="shared" ca="1" si="3"/>
        <v/>
      </c>
    </row>
    <row r="85" spans="5:14" x14ac:dyDescent="0.25">
      <c r="E85" s="131" t="s">
        <v>6146</v>
      </c>
      <c r="K85" s="30" t="s">
        <v>4909</v>
      </c>
      <c r="L85" s="93">
        <f t="shared" ca="1" si="2"/>
        <v>0</v>
      </c>
      <c r="M85" s="93" t="str">
        <f ca="1">IF(L85=0,"",COUNTIF(L$2:$L85,"&lt;&gt;"&amp;0))</f>
        <v/>
      </c>
      <c r="N85" s="93" t="str">
        <f t="shared" ca="1" si="3"/>
        <v/>
      </c>
    </row>
    <row r="86" spans="5:14" x14ac:dyDescent="0.25">
      <c r="E86" s="131" t="s">
        <v>6147</v>
      </c>
      <c r="K86" s="14" t="s">
        <v>104</v>
      </c>
      <c r="L86" s="93">
        <f t="shared" ca="1" si="2"/>
        <v>0</v>
      </c>
      <c r="M86" s="93" t="str">
        <f ca="1">IF(L86=0,"",COUNTIF(L$2:$L86,"&lt;&gt;"&amp;0))</f>
        <v/>
      </c>
      <c r="N86" s="93" t="str">
        <f t="shared" ca="1" si="3"/>
        <v/>
      </c>
    </row>
    <row r="87" spans="5:14" x14ac:dyDescent="0.25">
      <c r="E87" s="131" t="s">
        <v>6148</v>
      </c>
      <c r="K87" s="30" t="s">
        <v>4910</v>
      </c>
      <c r="L87" s="93">
        <f t="shared" ca="1" si="2"/>
        <v>0</v>
      </c>
      <c r="M87" s="93" t="str">
        <f ca="1">IF(L87=0,"",COUNTIF(L$2:$L87,"&lt;&gt;"&amp;0))</f>
        <v/>
      </c>
      <c r="N87" s="93" t="str">
        <f t="shared" ca="1" si="3"/>
        <v/>
      </c>
    </row>
    <row r="88" spans="5:14" x14ac:dyDescent="0.25">
      <c r="E88" s="131" t="s">
        <v>6149</v>
      </c>
      <c r="K88" s="14" t="s">
        <v>106</v>
      </c>
      <c r="L88" s="93">
        <f t="shared" ca="1" si="2"/>
        <v>0</v>
      </c>
      <c r="M88" s="93" t="str">
        <f ca="1">IF(L88=0,"",COUNTIF(L$2:$L88,"&lt;&gt;"&amp;0))</f>
        <v/>
      </c>
      <c r="N88" s="93" t="str">
        <f t="shared" ca="1" si="3"/>
        <v/>
      </c>
    </row>
    <row r="89" spans="5:14" x14ac:dyDescent="0.25">
      <c r="E89" s="131" t="s">
        <v>4779</v>
      </c>
      <c r="K89" s="14" t="s">
        <v>108</v>
      </c>
      <c r="L89" s="93">
        <f t="shared" ca="1" si="2"/>
        <v>0</v>
      </c>
      <c r="M89" s="93" t="str">
        <f ca="1">IF(L89=0,"",COUNTIF(L$2:$L89,"&lt;&gt;"&amp;0))</f>
        <v/>
      </c>
      <c r="N89" s="93" t="str">
        <f t="shared" ca="1" si="3"/>
        <v/>
      </c>
    </row>
    <row r="90" spans="5:14" x14ac:dyDescent="0.25">
      <c r="E90" s="131" t="s">
        <v>6150</v>
      </c>
      <c r="K90" s="14" t="s">
        <v>109</v>
      </c>
      <c r="L90" s="93">
        <f t="shared" ca="1" si="2"/>
        <v>0</v>
      </c>
      <c r="M90" s="93" t="str">
        <f ca="1">IF(L90=0,"",COUNTIF(L$2:$L90,"&lt;&gt;"&amp;0))</f>
        <v/>
      </c>
      <c r="N90" s="93" t="str">
        <f t="shared" ca="1" si="3"/>
        <v/>
      </c>
    </row>
    <row r="91" spans="5:14" x14ac:dyDescent="0.25">
      <c r="E91" s="131" t="s">
        <v>4775</v>
      </c>
      <c r="K91" s="14" t="s">
        <v>110</v>
      </c>
      <c r="L91" s="93">
        <f t="shared" ca="1" si="2"/>
        <v>0</v>
      </c>
      <c r="M91" s="93" t="str">
        <f ca="1">IF(L91=0,"",COUNTIF(L$2:$L91,"&lt;&gt;"&amp;0))</f>
        <v/>
      </c>
      <c r="N91" s="93" t="str">
        <f t="shared" ca="1" si="3"/>
        <v/>
      </c>
    </row>
    <row r="92" spans="5:14" x14ac:dyDescent="0.25">
      <c r="E92" s="131" t="s">
        <v>6151</v>
      </c>
      <c r="K92" s="30" t="s">
        <v>4911</v>
      </c>
      <c r="L92" s="93">
        <f t="shared" ca="1" si="2"/>
        <v>0</v>
      </c>
      <c r="M92" s="93" t="str">
        <f ca="1">IF(L92=0,"",COUNTIF(L$2:$L92,"&lt;&gt;"&amp;0))</f>
        <v/>
      </c>
      <c r="N92" s="93" t="str">
        <f t="shared" ca="1" si="3"/>
        <v/>
      </c>
    </row>
    <row r="93" spans="5:14" x14ac:dyDescent="0.25">
      <c r="E93" s="131" t="s">
        <v>6152</v>
      </c>
      <c r="K93" s="14" t="s">
        <v>111</v>
      </c>
      <c r="L93" s="93">
        <f t="shared" ca="1" si="2"/>
        <v>0</v>
      </c>
      <c r="M93" s="93" t="str">
        <f ca="1">IF(L93=0,"",COUNTIF(L$2:$L93,"&lt;&gt;"&amp;0))</f>
        <v/>
      </c>
      <c r="N93" s="93" t="str">
        <f t="shared" ca="1" si="3"/>
        <v/>
      </c>
    </row>
    <row r="94" spans="5:14" x14ac:dyDescent="0.25">
      <c r="E94" s="131" t="s">
        <v>6153</v>
      </c>
      <c r="K94" s="35" t="s">
        <v>112</v>
      </c>
      <c r="L94" s="93">
        <f t="shared" ca="1" si="2"/>
        <v>0</v>
      </c>
      <c r="M94" s="93" t="str">
        <f ca="1">IF(L94=0,"",COUNTIF(L$2:$L94,"&lt;&gt;"&amp;0))</f>
        <v/>
      </c>
      <c r="N94" s="93" t="str">
        <f t="shared" ca="1" si="3"/>
        <v/>
      </c>
    </row>
    <row r="95" spans="5:14" x14ac:dyDescent="0.25">
      <c r="E95" s="131" t="s">
        <v>6154</v>
      </c>
      <c r="K95" s="30" t="s">
        <v>4912</v>
      </c>
      <c r="L95" s="93">
        <f t="shared" ca="1" si="2"/>
        <v>0</v>
      </c>
      <c r="M95" s="93" t="str">
        <f ca="1">IF(L95=0,"",COUNTIF(L$2:$L95,"&lt;&gt;"&amp;0))</f>
        <v/>
      </c>
      <c r="N95" s="93" t="str">
        <f t="shared" ca="1" si="3"/>
        <v/>
      </c>
    </row>
    <row r="96" spans="5:14" x14ac:dyDescent="0.25">
      <c r="E96" s="131" t="s">
        <v>6155</v>
      </c>
      <c r="K96" s="14" t="s">
        <v>113</v>
      </c>
      <c r="L96" s="93">
        <f t="shared" ca="1" si="2"/>
        <v>0</v>
      </c>
      <c r="M96" s="93" t="str">
        <f ca="1">IF(L96=0,"",COUNTIF(L$2:$L96,"&lt;&gt;"&amp;0))</f>
        <v/>
      </c>
      <c r="N96" s="93" t="str">
        <f t="shared" ca="1" si="3"/>
        <v/>
      </c>
    </row>
    <row r="97" spans="5:14" x14ac:dyDescent="0.25">
      <c r="E97" s="131" t="s">
        <v>6156</v>
      </c>
      <c r="K97" s="14" t="s">
        <v>115</v>
      </c>
      <c r="L97" s="93">
        <f t="shared" ca="1" si="2"/>
        <v>0</v>
      </c>
      <c r="M97" s="93" t="str">
        <f ca="1">IF(L97=0,"",COUNTIF(L$2:$L97,"&lt;&gt;"&amp;0))</f>
        <v/>
      </c>
      <c r="N97" s="93" t="str">
        <f t="shared" ca="1" si="3"/>
        <v/>
      </c>
    </row>
    <row r="98" spans="5:14" x14ac:dyDescent="0.25">
      <c r="E98" s="131" t="s">
        <v>6157</v>
      </c>
      <c r="K98" s="14" t="s">
        <v>114</v>
      </c>
      <c r="L98" s="93">
        <f t="shared" ca="1" si="2"/>
        <v>0</v>
      </c>
      <c r="M98" s="93" t="str">
        <f ca="1">IF(L98=0,"",COUNTIF(L$2:$L98,"&lt;&gt;"&amp;0))</f>
        <v/>
      </c>
      <c r="N98" s="93" t="str">
        <f t="shared" ca="1" si="3"/>
        <v/>
      </c>
    </row>
    <row r="99" spans="5:14" x14ac:dyDescent="0.25">
      <c r="E99" s="131" t="s">
        <v>6158</v>
      </c>
      <c r="K99" s="14" t="s">
        <v>116</v>
      </c>
      <c r="L99" s="93">
        <f t="shared" ca="1" si="2"/>
        <v>0</v>
      </c>
      <c r="M99" s="93" t="str">
        <f ca="1">IF(L99=0,"",COUNTIF(L$2:$L99,"&lt;&gt;"&amp;0))</f>
        <v/>
      </c>
      <c r="N99" s="93" t="str">
        <f t="shared" ca="1" si="3"/>
        <v/>
      </c>
    </row>
    <row r="100" spans="5:14" x14ac:dyDescent="0.25">
      <c r="E100" s="131" t="s">
        <v>6159</v>
      </c>
      <c r="K100" s="14" t="s">
        <v>117</v>
      </c>
      <c r="L100" s="93">
        <f t="shared" ca="1" si="2"/>
        <v>0</v>
      </c>
      <c r="M100" s="93" t="str">
        <f ca="1">IF(L100=0,"",COUNTIF(L$2:$L100,"&lt;&gt;"&amp;0))</f>
        <v/>
      </c>
      <c r="N100" s="93" t="str">
        <f t="shared" ca="1" si="3"/>
        <v/>
      </c>
    </row>
    <row r="101" spans="5:14" x14ac:dyDescent="0.25">
      <c r="E101" s="131" t="s">
        <v>6160</v>
      </c>
      <c r="K101" s="14" t="s">
        <v>118</v>
      </c>
      <c r="L101" s="93">
        <f t="shared" ca="1" si="2"/>
        <v>0</v>
      </c>
      <c r="M101" s="93" t="str">
        <f ca="1">IF(L101=0,"",COUNTIF(L$2:$L101,"&lt;&gt;"&amp;0))</f>
        <v/>
      </c>
      <c r="N101" s="93" t="str">
        <f t="shared" ca="1" si="3"/>
        <v/>
      </c>
    </row>
    <row r="102" spans="5:14" x14ac:dyDescent="0.25">
      <c r="E102" s="131" t="s">
        <v>6161</v>
      </c>
      <c r="K102" s="30" t="s">
        <v>4913</v>
      </c>
      <c r="L102" s="93">
        <f t="shared" ca="1" si="2"/>
        <v>0</v>
      </c>
      <c r="M102" s="93" t="str">
        <f ca="1">IF(L102=0,"",COUNTIF(L$2:$L102,"&lt;&gt;"&amp;0))</f>
        <v/>
      </c>
      <c r="N102" s="93" t="str">
        <f t="shared" ca="1" si="3"/>
        <v/>
      </c>
    </row>
    <row r="103" spans="5:14" x14ac:dyDescent="0.25">
      <c r="E103" s="131" t="s">
        <v>6162</v>
      </c>
      <c r="K103" s="14" t="s">
        <v>119</v>
      </c>
      <c r="L103" s="93">
        <f t="shared" ca="1" si="2"/>
        <v>0</v>
      </c>
      <c r="M103" s="93" t="str">
        <f ca="1">IF(L103=0,"",COUNTIF(L$2:$L103,"&lt;&gt;"&amp;0))</f>
        <v/>
      </c>
      <c r="N103" s="93" t="str">
        <f t="shared" ca="1" si="3"/>
        <v/>
      </c>
    </row>
    <row r="104" spans="5:14" x14ac:dyDescent="0.25">
      <c r="E104" s="131" t="s">
        <v>6163</v>
      </c>
      <c r="K104" s="30" t="s">
        <v>4914</v>
      </c>
      <c r="L104" s="93">
        <f t="shared" ca="1" si="2"/>
        <v>0</v>
      </c>
      <c r="M104" s="93" t="str">
        <f ca="1">IF(L104=0,"",COUNTIF(L$2:$L104,"&lt;&gt;"&amp;0))</f>
        <v/>
      </c>
      <c r="N104" s="93" t="str">
        <f t="shared" ca="1" si="3"/>
        <v/>
      </c>
    </row>
    <row r="105" spans="5:14" x14ac:dyDescent="0.25">
      <c r="E105" s="131" t="s">
        <v>6164</v>
      </c>
      <c r="K105" s="14" t="s">
        <v>121</v>
      </c>
      <c r="L105" s="93">
        <f t="shared" ca="1" si="2"/>
        <v>0</v>
      </c>
      <c r="M105" s="93" t="str">
        <f ca="1">IF(L105=0,"",COUNTIF(L$2:$L105,"&lt;&gt;"&amp;0))</f>
        <v/>
      </c>
      <c r="N105" s="93" t="str">
        <f t="shared" ca="1" si="3"/>
        <v/>
      </c>
    </row>
    <row r="106" spans="5:14" x14ac:dyDescent="0.25">
      <c r="E106" s="131" t="s">
        <v>6165</v>
      </c>
      <c r="K106" s="30" t="s">
        <v>4915</v>
      </c>
      <c r="L106" s="93">
        <f t="shared" ca="1" si="2"/>
        <v>0</v>
      </c>
      <c r="M106" s="93" t="str">
        <f ca="1">IF(L106=0,"",COUNTIF(L$2:$L106,"&lt;&gt;"&amp;0))</f>
        <v/>
      </c>
      <c r="N106" s="93" t="str">
        <f t="shared" ca="1" si="3"/>
        <v/>
      </c>
    </row>
    <row r="107" spans="5:14" x14ac:dyDescent="0.25">
      <c r="E107" s="131" t="s">
        <v>6166</v>
      </c>
      <c r="K107" s="14" t="s">
        <v>122</v>
      </c>
      <c r="L107" s="93">
        <f t="shared" ca="1" si="2"/>
        <v>0</v>
      </c>
      <c r="M107" s="93" t="str">
        <f ca="1">IF(L107=0,"",COUNTIF(L$2:$L107,"&lt;&gt;"&amp;0))</f>
        <v/>
      </c>
      <c r="N107" s="93" t="str">
        <f t="shared" ca="1" si="3"/>
        <v/>
      </c>
    </row>
    <row r="108" spans="5:14" x14ac:dyDescent="0.25">
      <c r="E108" s="131" t="s">
        <v>6167</v>
      </c>
      <c r="K108" s="18" t="s">
        <v>124</v>
      </c>
      <c r="L108" s="93">
        <f t="shared" ca="1" si="2"/>
        <v>0</v>
      </c>
      <c r="M108" s="93" t="str">
        <f ca="1">IF(L108=0,"",COUNTIF(L$2:$L108,"&lt;&gt;"&amp;0))</f>
        <v/>
      </c>
      <c r="N108" s="93" t="str">
        <f t="shared" ca="1" si="3"/>
        <v/>
      </c>
    </row>
    <row r="109" spans="5:14" x14ac:dyDescent="0.25">
      <c r="E109" s="131" t="s">
        <v>6168</v>
      </c>
      <c r="K109" s="14" t="s">
        <v>125</v>
      </c>
      <c r="L109" s="93">
        <f t="shared" ca="1" si="2"/>
        <v>0</v>
      </c>
      <c r="M109" s="93" t="str">
        <f ca="1">IF(L109=0,"",COUNTIF(L$2:$L109,"&lt;&gt;"&amp;0))</f>
        <v/>
      </c>
      <c r="N109" s="93" t="str">
        <f t="shared" ca="1" si="3"/>
        <v/>
      </c>
    </row>
    <row r="110" spans="5:14" x14ac:dyDescent="0.25">
      <c r="E110" s="131" t="s">
        <v>6169</v>
      </c>
      <c r="K110" s="30" t="s">
        <v>4916</v>
      </c>
      <c r="L110" s="93">
        <f t="shared" ca="1" si="2"/>
        <v>0</v>
      </c>
      <c r="M110" s="93" t="str">
        <f ca="1">IF(L110=0,"",COUNTIF(L$2:$L110,"&lt;&gt;"&amp;0))</f>
        <v/>
      </c>
      <c r="N110" s="93" t="str">
        <f t="shared" ca="1" si="3"/>
        <v/>
      </c>
    </row>
    <row r="111" spans="5:14" x14ac:dyDescent="0.25">
      <c r="E111" s="131" t="s">
        <v>6170</v>
      </c>
      <c r="K111" s="14" t="s">
        <v>126</v>
      </c>
      <c r="L111" s="93">
        <f t="shared" ca="1" si="2"/>
        <v>0</v>
      </c>
      <c r="M111" s="93" t="str">
        <f ca="1">IF(L111=0,"",COUNTIF(L$2:$L111,"&lt;&gt;"&amp;0))</f>
        <v/>
      </c>
      <c r="N111" s="93" t="str">
        <f t="shared" ca="1" si="3"/>
        <v/>
      </c>
    </row>
    <row r="112" spans="5:14" x14ac:dyDescent="0.25">
      <c r="E112" s="131" t="s">
        <v>6171</v>
      </c>
      <c r="K112" s="14" t="s">
        <v>127</v>
      </c>
      <c r="L112" s="93">
        <f t="shared" ca="1" si="2"/>
        <v>0</v>
      </c>
      <c r="M112" s="93" t="str">
        <f ca="1">IF(L112=0,"",COUNTIF(L$2:$L112,"&lt;&gt;"&amp;0))</f>
        <v/>
      </c>
      <c r="N112" s="93" t="str">
        <f t="shared" ca="1" si="3"/>
        <v/>
      </c>
    </row>
    <row r="113" spans="5:14" x14ac:dyDescent="0.25">
      <c r="E113" s="131" t="s">
        <v>6172</v>
      </c>
      <c r="K113" s="30" t="s">
        <v>4917</v>
      </c>
      <c r="L113" s="93">
        <f t="shared" ca="1" si="2"/>
        <v>0</v>
      </c>
      <c r="M113" s="93" t="str">
        <f ca="1">IF(L113=0,"",COUNTIF(L$2:$L113,"&lt;&gt;"&amp;0))</f>
        <v/>
      </c>
      <c r="N113" s="93" t="str">
        <f t="shared" ca="1" si="3"/>
        <v/>
      </c>
    </row>
    <row r="114" spans="5:14" x14ac:dyDescent="0.25">
      <c r="E114" s="131" t="s">
        <v>6173</v>
      </c>
      <c r="K114" s="14" t="s">
        <v>128</v>
      </c>
      <c r="L114" s="93">
        <f t="shared" ca="1" si="2"/>
        <v>0</v>
      </c>
      <c r="M114" s="93" t="str">
        <f ca="1">IF(L114=0,"",COUNTIF(L$2:$L114,"&lt;&gt;"&amp;0))</f>
        <v/>
      </c>
      <c r="N114" s="93" t="str">
        <f t="shared" ca="1" si="3"/>
        <v/>
      </c>
    </row>
    <row r="115" spans="5:14" x14ac:dyDescent="0.25">
      <c r="E115" s="131" t="s">
        <v>6174</v>
      </c>
      <c r="K115" s="30" t="s">
        <v>4918</v>
      </c>
      <c r="L115" s="93">
        <f t="shared" ca="1" si="2"/>
        <v>0</v>
      </c>
      <c r="M115" s="93" t="str">
        <f ca="1">IF(L115=0,"",COUNTIF(L$2:$L115,"&lt;&gt;"&amp;0))</f>
        <v/>
      </c>
      <c r="N115" s="93" t="str">
        <f t="shared" ca="1" si="3"/>
        <v/>
      </c>
    </row>
    <row r="116" spans="5:14" x14ac:dyDescent="0.25">
      <c r="E116" s="131" t="s">
        <v>6175</v>
      </c>
      <c r="K116" s="30" t="s">
        <v>4919</v>
      </c>
      <c r="L116" s="93">
        <f t="shared" ca="1" si="2"/>
        <v>0</v>
      </c>
      <c r="M116" s="93" t="str">
        <f ca="1">IF(L116=0,"",COUNTIF(L$2:$L116,"&lt;&gt;"&amp;0))</f>
        <v/>
      </c>
      <c r="N116" s="93" t="str">
        <f t="shared" ca="1" si="3"/>
        <v/>
      </c>
    </row>
    <row r="117" spans="5:14" x14ac:dyDescent="0.25">
      <c r="E117" s="131" t="s">
        <v>6176</v>
      </c>
      <c r="K117" s="14" t="s">
        <v>130</v>
      </c>
      <c r="L117" s="93">
        <f t="shared" ca="1" si="2"/>
        <v>0</v>
      </c>
      <c r="M117" s="93" t="str">
        <f ca="1">IF(L117=0,"",COUNTIF(L$2:$L117,"&lt;&gt;"&amp;0))</f>
        <v/>
      </c>
      <c r="N117" s="93" t="str">
        <f t="shared" ca="1" si="3"/>
        <v/>
      </c>
    </row>
    <row r="118" spans="5:14" x14ac:dyDescent="0.25">
      <c r="E118" s="131" t="s">
        <v>6177</v>
      </c>
      <c r="K118" s="14" t="s">
        <v>132</v>
      </c>
      <c r="L118" s="93">
        <f t="shared" ca="1" si="2"/>
        <v>0</v>
      </c>
      <c r="M118" s="93" t="str">
        <f ca="1">IF(L118=0,"",COUNTIF(L$2:$L118,"&lt;&gt;"&amp;0))</f>
        <v/>
      </c>
      <c r="N118" s="93" t="str">
        <f t="shared" ca="1" si="3"/>
        <v/>
      </c>
    </row>
    <row r="119" spans="5:14" x14ac:dyDescent="0.25">
      <c r="E119" s="131" t="s">
        <v>6178</v>
      </c>
      <c r="K119" s="30" t="s">
        <v>4920</v>
      </c>
      <c r="L119" s="93">
        <f t="shared" ca="1" si="2"/>
        <v>0</v>
      </c>
      <c r="M119" s="93" t="str">
        <f ca="1">IF(L119=0,"",COUNTIF(L$2:$L119,"&lt;&gt;"&amp;0))</f>
        <v/>
      </c>
      <c r="N119" s="93" t="str">
        <f t="shared" ca="1" si="3"/>
        <v/>
      </c>
    </row>
    <row r="120" spans="5:14" x14ac:dyDescent="0.25">
      <c r="E120" s="131" t="s">
        <v>6179</v>
      </c>
      <c r="K120" s="14" t="s">
        <v>133</v>
      </c>
      <c r="L120" s="93">
        <f t="shared" ca="1" si="2"/>
        <v>0</v>
      </c>
      <c r="M120" s="93" t="str">
        <f ca="1">IF(L120=0,"",COUNTIF(L$2:$L120,"&lt;&gt;"&amp;0))</f>
        <v/>
      </c>
      <c r="N120" s="93" t="str">
        <f t="shared" ca="1" si="3"/>
        <v/>
      </c>
    </row>
    <row r="121" spans="5:14" x14ac:dyDescent="0.25">
      <c r="E121" s="131" t="s">
        <v>6180</v>
      </c>
      <c r="K121" s="14" t="s">
        <v>134</v>
      </c>
      <c r="L121" s="93">
        <f t="shared" ca="1" si="2"/>
        <v>0</v>
      </c>
      <c r="M121" s="93" t="str">
        <f ca="1">IF(L121=0,"",COUNTIF(L$2:$L121,"&lt;&gt;"&amp;0))</f>
        <v/>
      </c>
      <c r="N121" s="93" t="str">
        <f t="shared" ca="1" si="3"/>
        <v/>
      </c>
    </row>
    <row r="122" spans="5:14" x14ac:dyDescent="0.25">
      <c r="E122" s="131" t="s">
        <v>6181</v>
      </c>
      <c r="K122" s="14" t="s">
        <v>135</v>
      </c>
      <c r="L122" s="93">
        <f t="shared" ca="1" si="2"/>
        <v>0</v>
      </c>
      <c r="M122" s="93" t="str">
        <f ca="1">IF(L122=0,"",COUNTIF(L$2:$L122,"&lt;&gt;"&amp;0))</f>
        <v/>
      </c>
      <c r="N122" s="93" t="str">
        <f t="shared" ca="1" si="3"/>
        <v/>
      </c>
    </row>
    <row r="123" spans="5:14" x14ac:dyDescent="0.25">
      <c r="E123" s="131" t="s">
        <v>6182</v>
      </c>
      <c r="K123" s="30" t="s">
        <v>4921</v>
      </c>
      <c r="L123" s="93">
        <f t="shared" ca="1" si="2"/>
        <v>0</v>
      </c>
      <c r="M123" s="93" t="str">
        <f ca="1">IF(L123=0,"",COUNTIF(L$2:$L123,"&lt;&gt;"&amp;0))</f>
        <v/>
      </c>
      <c r="N123" s="93" t="str">
        <f t="shared" ca="1" si="3"/>
        <v/>
      </c>
    </row>
    <row r="124" spans="5:14" x14ac:dyDescent="0.25">
      <c r="E124" s="131" t="s">
        <v>6183</v>
      </c>
      <c r="K124" s="14" t="s">
        <v>136</v>
      </c>
      <c r="L124" s="93">
        <f t="shared" ca="1" si="2"/>
        <v>0</v>
      </c>
      <c r="M124" s="93" t="str">
        <f ca="1">IF(L124=0,"",COUNTIF(L$2:$L124,"&lt;&gt;"&amp;0))</f>
        <v/>
      </c>
      <c r="N124" s="93" t="str">
        <f t="shared" ca="1" si="3"/>
        <v/>
      </c>
    </row>
    <row r="125" spans="5:14" x14ac:dyDescent="0.25">
      <c r="E125" s="131" t="s">
        <v>6184</v>
      </c>
      <c r="K125" s="30" t="s">
        <v>4922</v>
      </c>
      <c r="L125" s="93">
        <f t="shared" ca="1" si="2"/>
        <v>0</v>
      </c>
      <c r="M125" s="93" t="str">
        <f ca="1">IF(L125=0,"",COUNTIF(L$2:$L125,"&lt;&gt;"&amp;0))</f>
        <v/>
      </c>
      <c r="N125" s="93" t="str">
        <f t="shared" ca="1" si="3"/>
        <v/>
      </c>
    </row>
    <row r="126" spans="5:14" x14ac:dyDescent="0.25">
      <c r="E126" s="131" t="s">
        <v>6185</v>
      </c>
      <c r="K126" s="14" t="s">
        <v>138</v>
      </c>
      <c r="L126" s="93">
        <f t="shared" ca="1" si="2"/>
        <v>0</v>
      </c>
      <c r="M126" s="93" t="str">
        <f ca="1">IF(L126=0,"",COUNTIF(L$2:$L126,"&lt;&gt;"&amp;0))</f>
        <v/>
      </c>
      <c r="N126" s="93" t="str">
        <f t="shared" ca="1" si="3"/>
        <v/>
      </c>
    </row>
    <row r="127" spans="5:14" x14ac:dyDescent="0.25">
      <c r="E127" s="131" t="s">
        <v>6186</v>
      </c>
      <c r="K127" s="14" t="s">
        <v>139</v>
      </c>
      <c r="L127" s="93">
        <f t="shared" ca="1" si="2"/>
        <v>0</v>
      </c>
      <c r="M127" s="93" t="str">
        <f ca="1">IF(L127=0,"",COUNTIF(L$2:$L127,"&lt;&gt;"&amp;0))</f>
        <v/>
      </c>
      <c r="N127" s="93" t="str">
        <f t="shared" ca="1" si="3"/>
        <v/>
      </c>
    </row>
    <row r="128" spans="5:14" x14ac:dyDescent="0.25">
      <c r="E128" s="131" t="s">
        <v>6187</v>
      </c>
      <c r="K128" s="14" t="s">
        <v>140</v>
      </c>
      <c r="L128" s="93">
        <f t="shared" ca="1" si="2"/>
        <v>0</v>
      </c>
      <c r="M128" s="93" t="str">
        <f ca="1">IF(L128=0,"",COUNTIF(L$2:$L128,"&lt;&gt;"&amp;0))</f>
        <v/>
      </c>
      <c r="N128" s="93" t="str">
        <f t="shared" ca="1" si="3"/>
        <v/>
      </c>
    </row>
    <row r="129" spans="5:14" x14ac:dyDescent="0.25">
      <c r="E129" s="131" t="s">
        <v>6188</v>
      </c>
      <c r="K129" s="14" t="s">
        <v>141</v>
      </c>
      <c r="L129" s="93">
        <f t="shared" ca="1" si="2"/>
        <v>0</v>
      </c>
      <c r="M129" s="93" t="str">
        <f ca="1">IF(L129=0,"",COUNTIF(L$2:$L129,"&lt;&gt;"&amp;0))</f>
        <v/>
      </c>
      <c r="N129" s="93" t="str">
        <f t="shared" ca="1" si="3"/>
        <v/>
      </c>
    </row>
    <row r="130" spans="5:14" x14ac:dyDescent="0.25">
      <c r="E130" s="131" t="s">
        <v>6189</v>
      </c>
      <c r="K130" s="14" t="s">
        <v>142</v>
      </c>
      <c r="L130" s="93">
        <f t="shared" ca="1" si="2"/>
        <v>0</v>
      </c>
      <c r="M130" s="93" t="str">
        <f ca="1">IF(L130=0,"",COUNTIF(L$2:$L130,"&lt;&gt;"&amp;0))</f>
        <v/>
      </c>
      <c r="N130" s="93" t="str">
        <f t="shared" ca="1" si="3"/>
        <v/>
      </c>
    </row>
    <row r="131" spans="5:14" x14ac:dyDescent="0.25">
      <c r="E131" s="131" t="s">
        <v>6190</v>
      </c>
      <c r="K131" s="14" t="s">
        <v>143</v>
      </c>
      <c r="L131" s="93">
        <f t="shared" ref="L131:L194" ca="1" si="4">IFERROR(SEARCH(INDIRECT(CELL("adresse"),TRUE),K131,1),0)</f>
        <v>0</v>
      </c>
      <c r="M131" s="93" t="str">
        <f ca="1">IF(L131=0,"",COUNTIF(L$2:$L131,"&lt;&gt;"&amp;0))</f>
        <v/>
      </c>
      <c r="N131" s="93" t="str">
        <f t="shared" ref="N131:N194" ca="1" si="5">IFERROR(INDEX($K$2:$K$5796,MATCH(ROW(F130),$M$2:$M$5796,0),1),"")</f>
        <v/>
      </c>
    </row>
    <row r="132" spans="5:14" x14ac:dyDescent="0.25">
      <c r="E132" s="131" t="s">
        <v>6191</v>
      </c>
      <c r="K132" s="14" t="s">
        <v>144</v>
      </c>
      <c r="L132" s="93">
        <f t="shared" ca="1" si="4"/>
        <v>0</v>
      </c>
      <c r="M132" s="93" t="str">
        <f ca="1">IF(L132=0,"",COUNTIF(L$2:$L132,"&lt;&gt;"&amp;0))</f>
        <v/>
      </c>
      <c r="N132" s="93" t="str">
        <f t="shared" ca="1" si="5"/>
        <v/>
      </c>
    </row>
    <row r="133" spans="5:14" x14ac:dyDescent="0.25">
      <c r="K133" s="14" t="s">
        <v>145</v>
      </c>
      <c r="L133" s="93">
        <f t="shared" ca="1" si="4"/>
        <v>0</v>
      </c>
      <c r="M133" s="93" t="str">
        <f ca="1">IF(L133=0,"",COUNTIF(L$2:$L133,"&lt;&gt;"&amp;0))</f>
        <v/>
      </c>
      <c r="N133" s="93" t="str">
        <f t="shared" ca="1" si="5"/>
        <v/>
      </c>
    </row>
    <row r="134" spans="5:14" x14ac:dyDescent="0.25">
      <c r="K134" s="14" t="s">
        <v>146</v>
      </c>
      <c r="L134" s="93">
        <f t="shared" ca="1" si="4"/>
        <v>0</v>
      </c>
      <c r="M134" s="93" t="str">
        <f ca="1">IF(L134=0,"",COUNTIF(L$2:$L134,"&lt;&gt;"&amp;0))</f>
        <v/>
      </c>
      <c r="N134" s="93" t="str">
        <f t="shared" ca="1" si="5"/>
        <v/>
      </c>
    </row>
    <row r="135" spans="5:14" x14ac:dyDescent="0.25">
      <c r="K135" s="30" t="s">
        <v>4923</v>
      </c>
      <c r="L135" s="93">
        <f t="shared" ca="1" si="4"/>
        <v>0</v>
      </c>
      <c r="M135" s="93" t="str">
        <f ca="1">IF(L135=0,"",COUNTIF(L$2:$L135,"&lt;&gt;"&amp;0))</f>
        <v/>
      </c>
      <c r="N135" s="93" t="str">
        <f t="shared" ca="1" si="5"/>
        <v/>
      </c>
    </row>
    <row r="136" spans="5:14" x14ac:dyDescent="0.25">
      <c r="K136" s="14" t="s">
        <v>147</v>
      </c>
      <c r="L136" s="93">
        <f t="shared" ca="1" si="4"/>
        <v>0</v>
      </c>
      <c r="M136" s="93" t="str">
        <f ca="1">IF(L136=0,"",COUNTIF(L$2:$L136,"&lt;&gt;"&amp;0))</f>
        <v/>
      </c>
      <c r="N136" s="93" t="str">
        <f t="shared" ca="1" si="5"/>
        <v/>
      </c>
    </row>
    <row r="137" spans="5:14" x14ac:dyDescent="0.25">
      <c r="K137" s="30" t="s">
        <v>4924</v>
      </c>
      <c r="L137" s="93">
        <f t="shared" ca="1" si="4"/>
        <v>0</v>
      </c>
      <c r="M137" s="93" t="str">
        <f ca="1">IF(L137=0,"",COUNTIF(L$2:$L137,"&lt;&gt;"&amp;0))</f>
        <v/>
      </c>
      <c r="N137" s="93" t="str">
        <f t="shared" ca="1" si="5"/>
        <v/>
      </c>
    </row>
    <row r="138" spans="5:14" x14ac:dyDescent="0.25">
      <c r="K138" s="14" t="s">
        <v>149</v>
      </c>
      <c r="L138" s="93">
        <f t="shared" ca="1" si="4"/>
        <v>0</v>
      </c>
      <c r="M138" s="93" t="str">
        <f ca="1">IF(L138=0,"",COUNTIF(L$2:$L138,"&lt;&gt;"&amp;0))</f>
        <v/>
      </c>
      <c r="N138" s="93" t="str">
        <f t="shared" ca="1" si="5"/>
        <v/>
      </c>
    </row>
    <row r="139" spans="5:14" x14ac:dyDescent="0.25">
      <c r="K139" s="14" t="s">
        <v>150</v>
      </c>
      <c r="L139" s="93">
        <f t="shared" ca="1" si="4"/>
        <v>0</v>
      </c>
      <c r="M139" s="93" t="str">
        <f ca="1">IF(L139=0,"",COUNTIF(L$2:$L139,"&lt;&gt;"&amp;0))</f>
        <v/>
      </c>
      <c r="N139" s="93" t="str">
        <f t="shared" ca="1" si="5"/>
        <v/>
      </c>
    </row>
    <row r="140" spans="5:14" x14ac:dyDescent="0.25">
      <c r="K140" s="14" t="s">
        <v>151</v>
      </c>
      <c r="L140" s="93">
        <f t="shared" ca="1" si="4"/>
        <v>0</v>
      </c>
      <c r="M140" s="93" t="str">
        <f ca="1">IF(L140=0,"",COUNTIF(L$2:$L140,"&lt;&gt;"&amp;0))</f>
        <v/>
      </c>
      <c r="N140" s="93" t="str">
        <f t="shared" ca="1" si="5"/>
        <v/>
      </c>
    </row>
    <row r="141" spans="5:14" x14ac:dyDescent="0.25">
      <c r="K141" s="14" t="s">
        <v>152</v>
      </c>
      <c r="L141" s="93">
        <f t="shared" ca="1" si="4"/>
        <v>0</v>
      </c>
      <c r="M141" s="93" t="str">
        <f ca="1">IF(L141=0,"",COUNTIF(L$2:$L141,"&lt;&gt;"&amp;0))</f>
        <v/>
      </c>
      <c r="N141" s="93" t="str">
        <f t="shared" ca="1" si="5"/>
        <v/>
      </c>
    </row>
    <row r="142" spans="5:14" x14ac:dyDescent="0.25">
      <c r="K142" s="14" t="s">
        <v>153</v>
      </c>
      <c r="L142" s="93">
        <f t="shared" ca="1" si="4"/>
        <v>0</v>
      </c>
      <c r="M142" s="93" t="str">
        <f ca="1">IF(L142=0,"",COUNTIF(L$2:$L142,"&lt;&gt;"&amp;0))</f>
        <v/>
      </c>
      <c r="N142" s="93" t="str">
        <f t="shared" ca="1" si="5"/>
        <v/>
      </c>
    </row>
    <row r="143" spans="5:14" x14ac:dyDescent="0.25">
      <c r="K143" s="35" t="s">
        <v>1496</v>
      </c>
      <c r="L143" s="93">
        <f t="shared" ca="1" si="4"/>
        <v>0</v>
      </c>
      <c r="M143" s="93" t="str">
        <f ca="1">IF(L143=0,"",COUNTIF(L$2:$L143,"&lt;&gt;"&amp;0))</f>
        <v/>
      </c>
      <c r="N143" s="93" t="str">
        <f t="shared" ca="1" si="5"/>
        <v/>
      </c>
    </row>
    <row r="144" spans="5:14" x14ac:dyDescent="0.25">
      <c r="K144" s="30" t="s">
        <v>4925</v>
      </c>
      <c r="L144" s="93">
        <f t="shared" ca="1" si="4"/>
        <v>0</v>
      </c>
      <c r="M144" s="93" t="str">
        <f ca="1">IF(L144=0,"",COUNTIF(L$2:$L144,"&lt;&gt;"&amp;0))</f>
        <v/>
      </c>
      <c r="N144" s="93" t="str">
        <f t="shared" ca="1" si="5"/>
        <v/>
      </c>
    </row>
    <row r="145" spans="11:14" x14ac:dyDescent="0.25">
      <c r="K145" s="14" t="s">
        <v>154</v>
      </c>
      <c r="L145" s="93">
        <f t="shared" ca="1" si="4"/>
        <v>0</v>
      </c>
      <c r="M145" s="93" t="str">
        <f ca="1">IF(L145=0,"",COUNTIF(L$2:$L145,"&lt;&gt;"&amp;0))</f>
        <v/>
      </c>
      <c r="N145" s="93" t="str">
        <f t="shared" ca="1" si="5"/>
        <v/>
      </c>
    </row>
    <row r="146" spans="11:14" x14ac:dyDescent="0.25">
      <c r="K146" s="14" t="s">
        <v>155</v>
      </c>
      <c r="L146" s="93">
        <f t="shared" ca="1" si="4"/>
        <v>0</v>
      </c>
      <c r="M146" s="93" t="str">
        <f ca="1">IF(L146=0,"",COUNTIF(L$2:$L146,"&lt;&gt;"&amp;0))</f>
        <v/>
      </c>
      <c r="N146" s="93" t="str">
        <f t="shared" ca="1" si="5"/>
        <v/>
      </c>
    </row>
    <row r="147" spans="11:14" x14ac:dyDescent="0.25">
      <c r="K147" s="14" t="s">
        <v>156</v>
      </c>
      <c r="L147" s="93">
        <f t="shared" ca="1" si="4"/>
        <v>0</v>
      </c>
      <c r="M147" s="93" t="str">
        <f ca="1">IF(L147=0,"",COUNTIF(L$2:$L147,"&lt;&gt;"&amp;0))</f>
        <v/>
      </c>
      <c r="N147" s="93" t="str">
        <f t="shared" ca="1" si="5"/>
        <v/>
      </c>
    </row>
    <row r="148" spans="11:14" x14ac:dyDescent="0.25">
      <c r="K148" s="14" t="s">
        <v>157</v>
      </c>
      <c r="L148" s="93">
        <f t="shared" ca="1" si="4"/>
        <v>0</v>
      </c>
      <c r="M148" s="93" t="str">
        <f ca="1">IF(L148=0,"",COUNTIF(L$2:$L148,"&lt;&gt;"&amp;0))</f>
        <v/>
      </c>
      <c r="N148" s="93" t="str">
        <f t="shared" ca="1" si="5"/>
        <v/>
      </c>
    </row>
    <row r="149" spans="11:14" x14ac:dyDescent="0.25">
      <c r="K149" s="30" t="s">
        <v>4926</v>
      </c>
      <c r="L149" s="93">
        <f t="shared" ca="1" si="4"/>
        <v>0</v>
      </c>
      <c r="M149" s="93" t="str">
        <f ca="1">IF(L149=0,"",COUNTIF(L$2:$L149,"&lt;&gt;"&amp;0))</f>
        <v/>
      </c>
      <c r="N149" s="93" t="str">
        <f t="shared" ca="1" si="5"/>
        <v/>
      </c>
    </row>
    <row r="150" spans="11:14" x14ac:dyDescent="0.25">
      <c r="K150" s="14" t="s">
        <v>158</v>
      </c>
      <c r="L150" s="93">
        <f t="shared" ca="1" si="4"/>
        <v>0</v>
      </c>
      <c r="M150" s="93" t="str">
        <f ca="1">IF(L150=0,"",COUNTIF(L$2:$L150,"&lt;&gt;"&amp;0))</f>
        <v/>
      </c>
      <c r="N150" s="93" t="str">
        <f t="shared" ca="1" si="5"/>
        <v/>
      </c>
    </row>
    <row r="151" spans="11:14" x14ac:dyDescent="0.25">
      <c r="K151" s="30" t="s">
        <v>4927</v>
      </c>
      <c r="L151" s="93">
        <f t="shared" ca="1" si="4"/>
        <v>0</v>
      </c>
      <c r="M151" s="93" t="str">
        <f ca="1">IF(L151=0,"",COUNTIF(L$2:$L151,"&lt;&gt;"&amp;0))</f>
        <v/>
      </c>
      <c r="N151" s="93" t="str">
        <f t="shared" ca="1" si="5"/>
        <v/>
      </c>
    </row>
    <row r="152" spans="11:14" x14ac:dyDescent="0.25">
      <c r="K152" s="14" t="s">
        <v>160</v>
      </c>
      <c r="L152" s="93">
        <f t="shared" ca="1" si="4"/>
        <v>0</v>
      </c>
      <c r="M152" s="93" t="str">
        <f ca="1">IF(L152=0,"",COUNTIF(L$2:$L152,"&lt;&gt;"&amp;0))</f>
        <v/>
      </c>
      <c r="N152" s="93" t="str">
        <f t="shared" ca="1" si="5"/>
        <v/>
      </c>
    </row>
    <row r="153" spans="11:14" x14ac:dyDescent="0.25">
      <c r="K153" s="30" t="s">
        <v>4928</v>
      </c>
      <c r="L153" s="93">
        <f t="shared" ca="1" si="4"/>
        <v>0</v>
      </c>
      <c r="M153" s="93" t="str">
        <f ca="1">IF(L153=0,"",COUNTIF(L$2:$L153,"&lt;&gt;"&amp;0))</f>
        <v/>
      </c>
      <c r="N153" s="93" t="str">
        <f t="shared" ca="1" si="5"/>
        <v/>
      </c>
    </row>
    <row r="154" spans="11:14" x14ac:dyDescent="0.25">
      <c r="K154" s="14" t="s">
        <v>161</v>
      </c>
      <c r="L154" s="93">
        <f t="shared" ca="1" si="4"/>
        <v>0</v>
      </c>
      <c r="M154" s="93" t="str">
        <f ca="1">IF(L154=0,"",COUNTIF(L$2:$L154,"&lt;&gt;"&amp;0))</f>
        <v/>
      </c>
      <c r="N154" s="93" t="str">
        <f t="shared" ca="1" si="5"/>
        <v/>
      </c>
    </row>
    <row r="155" spans="11:14" x14ac:dyDescent="0.25">
      <c r="K155" s="14" t="s">
        <v>162</v>
      </c>
      <c r="L155" s="93">
        <f t="shared" ca="1" si="4"/>
        <v>0</v>
      </c>
      <c r="M155" s="93" t="str">
        <f ca="1">IF(L155=0,"",COUNTIF(L$2:$L155,"&lt;&gt;"&amp;0))</f>
        <v/>
      </c>
      <c r="N155" s="93" t="str">
        <f t="shared" ca="1" si="5"/>
        <v/>
      </c>
    </row>
    <row r="156" spans="11:14" x14ac:dyDescent="0.25">
      <c r="K156" s="30" t="s">
        <v>4929</v>
      </c>
      <c r="L156" s="93">
        <f t="shared" ca="1" si="4"/>
        <v>0</v>
      </c>
      <c r="M156" s="93" t="str">
        <f ca="1">IF(L156=0,"",COUNTIF(L$2:$L156,"&lt;&gt;"&amp;0))</f>
        <v/>
      </c>
      <c r="N156" s="93" t="str">
        <f t="shared" ca="1" si="5"/>
        <v/>
      </c>
    </row>
    <row r="157" spans="11:14" x14ac:dyDescent="0.25">
      <c r="K157" s="14" t="s">
        <v>163</v>
      </c>
      <c r="L157" s="93">
        <f t="shared" ca="1" si="4"/>
        <v>0</v>
      </c>
      <c r="M157" s="93" t="str">
        <f ca="1">IF(L157=0,"",COUNTIF(L$2:$L157,"&lt;&gt;"&amp;0))</f>
        <v/>
      </c>
      <c r="N157" s="93" t="str">
        <f t="shared" ca="1" si="5"/>
        <v/>
      </c>
    </row>
    <row r="158" spans="11:14" x14ac:dyDescent="0.25">
      <c r="K158" s="14" t="s">
        <v>165</v>
      </c>
      <c r="L158" s="93">
        <f t="shared" ca="1" si="4"/>
        <v>0</v>
      </c>
      <c r="M158" s="93" t="str">
        <f ca="1">IF(L158=0,"",COUNTIF(L$2:$L158,"&lt;&gt;"&amp;0))</f>
        <v/>
      </c>
      <c r="N158" s="93" t="str">
        <f t="shared" ca="1" si="5"/>
        <v/>
      </c>
    </row>
    <row r="159" spans="11:14" x14ac:dyDescent="0.25">
      <c r="K159" s="14" t="s">
        <v>167</v>
      </c>
      <c r="L159" s="93">
        <f t="shared" ca="1" si="4"/>
        <v>0</v>
      </c>
      <c r="M159" s="93" t="str">
        <f ca="1">IF(L159=0,"",COUNTIF(L$2:$L159,"&lt;&gt;"&amp;0))</f>
        <v/>
      </c>
      <c r="N159" s="93" t="str">
        <f t="shared" ca="1" si="5"/>
        <v/>
      </c>
    </row>
    <row r="160" spans="11:14" x14ac:dyDescent="0.25">
      <c r="K160" s="14" t="s">
        <v>169</v>
      </c>
      <c r="L160" s="93">
        <f t="shared" ca="1" si="4"/>
        <v>0</v>
      </c>
      <c r="M160" s="93" t="str">
        <f ca="1">IF(L160=0,"",COUNTIF(L$2:$L160,"&lt;&gt;"&amp;0))</f>
        <v/>
      </c>
      <c r="N160" s="93" t="str">
        <f t="shared" ca="1" si="5"/>
        <v/>
      </c>
    </row>
    <row r="161" spans="11:14" x14ac:dyDescent="0.25">
      <c r="K161" s="14" t="s">
        <v>172</v>
      </c>
      <c r="L161" s="93">
        <f t="shared" ca="1" si="4"/>
        <v>0</v>
      </c>
      <c r="M161" s="93" t="str">
        <f ca="1">IF(L161=0,"",COUNTIF(L$2:$L161,"&lt;&gt;"&amp;0))</f>
        <v/>
      </c>
      <c r="N161" s="93" t="str">
        <f t="shared" ca="1" si="5"/>
        <v/>
      </c>
    </row>
    <row r="162" spans="11:14" x14ac:dyDescent="0.25">
      <c r="K162" s="14" t="s">
        <v>171</v>
      </c>
      <c r="L162" s="93">
        <f t="shared" ca="1" si="4"/>
        <v>0</v>
      </c>
      <c r="M162" s="93" t="str">
        <f ca="1">IF(L162=0,"",COUNTIF(L$2:$L162,"&lt;&gt;"&amp;0))</f>
        <v/>
      </c>
      <c r="N162" s="93" t="str">
        <f t="shared" ca="1" si="5"/>
        <v/>
      </c>
    </row>
    <row r="163" spans="11:14" x14ac:dyDescent="0.25">
      <c r="K163" s="14" t="s">
        <v>173</v>
      </c>
      <c r="L163" s="93">
        <f t="shared" ca="1" si="4"/>
        <v>0</v>
      </c>
      <c r="M163" s="93" t="str">
        <f ca="1">IF(L163=0,"",COUNTIF(L$2:$L163,"&lt;&gt;"&amp;0))</f>
        <v/>
      </c>
      <c r="N163" s="93" t="str">
        <f t="shared" ca="1" si="5"/>
        <v/>
      </c>
    </row>
    <row r="164" spans="11:14" x14ac:dyDescent="0.25">
      <c r="K164" s="14" t="s">
        <v>174</v>
      </c>
      <c r="L164" s="93">
        <f t="shared" ca="1" si="4"/>
        <v>0</v>
      </c>
      <c r="M164" s="93" t="str">
        <f ca="1">IF(L164=0,"",COUNTIF(L$2:$L164,"&lt;&gt;"&amp;0))</f>
        <v/>
      </c>
      <c r="N164" s="93" t="str">
        <f t="shared" ca="1" si="5"/>
        <v/>
      </c>
    </row>
    <row r="165" spans="11:14" x14ac:dyDescent="0.25">
      <c r="K165" s="14" t="s">
        <v>175</v>
      </c>
      <c r="L165" s="93">
        <f t="shared" ca="1" si="4"/>
        <v>0</v>
      </c>
      <c r="M165" s="93" t="str">
        <f ca="1">IF(L165=0,"",COUNTIF(L$2:$L165,"&lt;&gt;"&amp;0))</f>
        <v/>
      </c>
      <c r="N165" s="93" t="str">
        <f t="shared" ca="1" si="5"/>
        <v/>
      </c>
    </row>
    <row r="166" spans="11:14" x14ac:dyDescent="0.25">
      <c r="K166" s="14" t="s">
        <v>177</v>
      </c>
      <c r="L166" s="93">
        <f t="shared" ca="1" si="4"/>
        <v>0</v>
      </c>
      <c r="M166" s="93" t="str">
        <f ca="1">IF(L166=0,"",COUNTIF(L$2:$L166,"&lt;&gt;"&amp;0))</f>
        <v/>
      </c>
      <c r="N166" s="93" t="str">
        <f t="shared" ca="1" si="5"/>
        <v/>
      </c>
    </row>
    <row r="167" spans="11:14" x14ac:dyDescent="0.25">
      <c r="K167" s="14" t="s">
        <v>178</v>
      </c>
      <c r="L167" s="93">
        <f t="shared" ca="1" si="4"/>
        <v>0</v>
      </c>
      <c r="M167" s="93" t="str">
        <f ca="1">IF(L167=0,"",COUNTIF(L$2:$L167,"&lt;&gt;"&amp;0))</f>
        <v/>
      </c>
      <c r="N167" s="93" t="str">
        <f t="shared" ca="1" si="5"/>
        <v/>
      </c>
    </row>
    <row r="168" spans="11:14" x14ac:dyDescent="0.25">
      <c r="K168" s="14" t="s">
        <v>180</v>
      </c>
      <c r="L168" s="93">
        <f t="shared" ca="1" si="4"/>
        <v>0</v>
      </c>
      <c r="M168" s="93" t="str">
        <f ca="1">IF(L168=0,"",COUNTIF(L$2:$L168,"&lt;&gt;"&amp;0))</f>
        <v/>
      </c>
      <c r="N168" s="93" t="str">
        <f t="shared" ca="1" si="5"/>
        <v/>
      </c>
    </row>
    <row r="169" spans="11:14" x14ac:dyDescent="0.25">
      <c r="K169" s="14" t="s">
        <v>176</v>
      </c>
      <c r="L169" s="93">
        <f t="shared" ca="1" si="4"/>
        <v>0</v>
      </c>
      <c r="M169" s="93" t="str">
        <f ca="1">IF(L169=0,"",COUNTIF(L$2:$L169,"&lt;&gt;"&amp;0))</f>
        <v/>
      </c>
      <c r="N169" s="93" t="str">
        <f t="shared" ca="1" si="5"/>
        <v/>
      </c>
    </row>
    <row r="170" spans="11:14" x14ac:dyDescent="0.25">
      <c r="K170" s="14" t="s">
        <v>182</v>
      </c>
      <c r="L170" s="93">
        <f t="shared" ca="1" si="4"/>
        <v>0</v>
      </c>
      <c r="M170" s="93" t="str">
        <f ca="1">IF(L170=0,"",COUNTIF(L$2:$L170,"&lt;&gt;"&amp;0))</f>
        <v/>
      </c>
      <c r="N170" s="93" t="str">
        <f t="shared" ca="1" si="5"/>
        <v/>
      </c>
    </row>
    <row r="171" spans="11:14" x14ac:dyDescent="0.25">
      <c r="K171" s="14" t="s">
        <v>183</v>
      </c>
      <c r="L171" s="93">
        <f t="shared" ca="1" si="4"/>
        <v>0</v>
      </c>
      <c r="M171" s="93" t="str">
        <f ca="1">IF(L171=0,"",COUNTIF(L$2:$L171,"&lt;&gt;"&amp;0))</f>
        <v/>
      </c>
      <c r="N171" s="93" t="str">
        <f t="shared" ca="1" si="5"/>
        <v/>
      </c>
    </row>
    <row r="172" spans="11:14" x14ac:dyDescent="0.25">
      <c r="K172" s="14" t="s">
        <v>184</v>
      </c>
      <c r="L172" s="93">
        <f t="shared" ca="1" si="4"/>
        <v>0</v>
      </c>
      <c r="M172" s="93" t="str">
        <f ca="1">IF(L172=0,"",COUNTIF(L$2:$L172,"&lt;&gt;"&amp;0))</f>
        <v/>
      </c>
      <c r="N172" s="93" t="str">
        <f t="shared" ca="1" si="5"/>
        <v/>
      </c>
    </row>
    <row r="173" spans="11:14" x14ac:dyDescent="0.25">
      <c r="K173" s="14" t="s">
        <v>168</v>
      </c>
      <c r="L173" s="93">
        <f t="shared" ca="1" si="4"/>
        <v>0</v>
      </c>
      <c r="M173" s="93" t="str">
        <f ca="1">IF(L173=0,"",COUNTIF(L$2:$L173,"&lt;&gt;"&amp;0))</f>
        <v/>
      </c>
      <c r="N173" s="93" t="str">
        <f t="shared" ca="1" si="5"/>
        <v/>
      </c>
    </row>
    <row r="174" spans="11:14" x14ac:dyDescent="0.25">
      <c r="K174" s="14" t="s">
        <v>185</v>
      </c>
      <c r="L174" s="93">
        <f t="shared" ca="1" si="4"/>
        <v>0</v>
      </c>
      <c r="M174" s="93" t="str">
        <f ca="1">IF(L174=0,"",COUNTIF(L$2:$L174,"&lt;&gt;"&amp;0))</f>
        <v/>
      </c>
      <c r="N174" s="93" t="str">
        <f t="shared" ca="1" si="5"/>
        <v/>
      </c>
    </row>
    <row r="175" spans="11:14" x14ac:dyDescent="0.25">
      <c r="K175" s="14" t="s">
        <v>186</v>
      </c>
      <c r="L175" s="93">
        <f t="shared" ca="1" si="4"/>
        <v>0</v>
      </c>
      <c r="M175" s="93" t="str">
        <f ca="1">IF(L175=0,"",COUNTIF(L$2:$L175,"&lt;&gt;"&amp;0))</f>
        <v/>
      </c>
      <c r="N175" s="93" t="str">
        <f t="shared" ca="1" si="5"/>
        <v/>
      </c>
    </row>
    <row r="176" spans="11:14" x14ac:dyDescent="0.25">
      <c r="K176" s="14" t="s">
        <v>187</v>
      </c>
      <c r="L176" s="93">
        <f t="shared" ca="1" si="4"/>
        <v>0</v>
      </c>
      <c r="M176" s="93" t="str">
        <f ca="1">IF(L176=0,"",COUNTIF(L$2:$L176,"&lt;&gt;"&amp;0))</f>
        <v/>
      </c>
      <c r="N176" s="93" t="str">
        <f t="shared" ca="1" si="5"/>
        <v/>
      </c>
    </row>
    <row r="177" spans="11:14" x14ac:dyDescent="0.25">
      <c r="K177" s="14" t="s">
        <v>189</v>
      </c>
      <c r="L177" s="93">
        <f t="shared" ca="1" si="4"/>
        <v>0</v>
      </c>
      <c r="M177" s="93" t="str">
        <f ca="1">IF(L177=0,"",COUNTIF(L$2:$L177,"&lt;&gt;"&amp;0))</f>
        <v/>
      </c>
      <c r="N177" s="93" t="str">
        <f t="shared" ca="1" si="5"/>
        <v/>
      </c>
    </row>
    <row r="178" spans="11:14" x14ac:dyDescent="0.25">
      <c r="K178" s="14" t="s">
        <v>188</v>
      </c>
      <c r="L178" s="93">
        <f t="shared" ca="1" si="4"/>
        <v>0</v>
      </c>
      <c r="M178" s="93" t="str">
        <f ca="1">IF(L178=0,"",COUNTIF(L$2:$L178,"&lt;&gt;"&amp;0))</f>
        <v/>
      </c>
      <c r="N178" s="93" t="str">
        <f t="shared" ca="1" si="5"/>
        <v/>
      </c>
    </row>
    <row r="179" spans="11:14" x14ac:dyDescent="0.25">
      <c r="K179" s="14" t="s">
        <v>191</v>
      </c>
      <c r="L179" s="93">
        <f t="shared" ca="1" si="4"/>
        <v>0</v>
      </c>
      <c r="M179" s="93" t="str">
        <f ca="1">IF(L179=0,"",COUNTIF(L$2:$L179,"&lt;&gt;"&amp;0))</f>
        <v/>
      </c>
      <c r="N179" s="93" t="str">
        <f t="shared" ca="1" si="5"/>
        <v/>
      </c>
    </row>
    <row r="180" spans="11:14" x14ac:dyDescent="0.25">
      <c r="K180" s="14" t="s">
        <v>190</v>
      </c>
      <c r="L180" s="93">
        <f t="shared" ca="1" si="4"/>
        <v>0</v>
      </c>
      <c r="M180" s="93" t="str">
        <f ca="1">IF(L180=0,"",COUNTIF(L$2:$L180,"&lt;&gt;"&amp;0))</f>
        <v/>
      </c>
      <c r="N180" s="93" t="str">
        <f t="shared" ca="1" si="5"/>
        <v/>
      </c>
    </row>
    <row r="181" spans="11:14" x14ac:dyDescent="0.25">
      <c r="K181" s="14" t="s">
        <v>192</v>
      </c>
      <c r="L181" s="93">
        <f t="shared" ca="1" si="4"/>
        <v>0</v>
      </c>
      <c r="M181" s="93" t="str">
        <f ca="1">IF(L181=0,"",COUNTIF(L$2:$L181,"&lt;&gt;"&amp;0))</f>
        <v/>
      </c>
      <c r="N181" s="93" t="str">
        <f t="shared" ca="1" si="5"/>
        <v/>
      </c>
    </row>
    <row r="182" spans="11:14" x14ac:dyDescent="0.25">
      <c r="K182" s="14" t="s">
        <v>193</v>
      </c>
      <c r="L182" s="93">
        <f t="shared" ca="1" si="4"/>
        <v>0</v>
      </c>
      <c r="M182" s="93" t="str">
        <f ca="1">IF(L182=0,"",COUNTIF(L$2:$L182,"&lt;&gt;"&amp;0))</f>
        <v/>
      </c>
      <c r="N182" s="93" t="str">
        <f t="shared" ca="1" si="5"/>
        <v/>
      </c>
    </row>
    <row r="183" spans="11:14" x14ac:dyDescent="0.25">
      <c r="K183" s="14" t="s">
        <v>194</v>
      </c>
      <c r="L183" s="93">
        <f t="shared" ca="1" si="4"/>
        <v>0</v>
      </c>
      <c r="M183" s="93" t="str">
        <f ca="1">IF(L183=0,"",COUNTIF(L$2:$L183,"&lt;&gt;"&amp;0))</f>
        <v/>
      </c>
      <c r="N183" s="93" t="str">
        <f t="shared" ca="1" si="5"/>
        <v/>
      </c>
    </row>
    <row r="184" spans="11:14" x14ac:dyDescent="0.25">
      <c r="K184" s="14" t="s">
        <v>196</v>
      </c>
      <c r="L184" s="93">
        <f t="shared" ca="1" si="4"/>
        <v>0</v>
      </c>
      <c r="M184" s="93" t="str">
        <f ca="1">IF(L184=0,"",COUNTIF(L$2:$L184,"&lt;&gt;"&amp;0))</f>
        <v/>
      </c>
      <c r="N184" s="93" t="str">
        <f t="shared" ca="1" si="5"/>
        <v/>
      </c>
    </row>
    <row r="185" spans="11:14" x14ac:dyDescent="0.25">
      <c r="K185" s="14" t="s">
        <v>197</v>
      </c>
      <c r="L185" s="93">
        <f t="shared" ca="1" si="4"/>
        <v>0</v>
      </c>
      <c r="M185" s="93" t="str">
        <f ca="1">IF(L185=0,"",COUNTIF(L$2:$L185,"&lt;&gt;"&amp;0))</f>
        <v/>
      </c>
      <c r="N185" s="93" t="str">
        <f t="shared" ca="1" si="5"/>
        <v/>
      </c>
    </row>
    <row r="186" spans="11:14" x14ac:dyDescent="0.25">
      <c r="K186" s="14" t="s">
        <v>195</v>
      </c>
      <c r="L186" s="93">
        <f t="shared" ca="1" si="4"/>
        <v>0</v>
      </c>
      <c r="M186" s="93" t="str">
        <f ca="1">IF(L186=0,"",COUNTIF(L$2:$L186,"&lt;&gt;"&amp;0))</f>
        <v/>
      </c>
      <c r="N186" s="93" t="str">
        <f t="shared" ca="1" si="5"/>
        <v/>
      </c>
    </row>
    <row r="187" spans="11:14" x14ac:dyDescent="0.25">
      <c r="K187" s="14" t="s">
        <v>198</v>
      </c>
      <c r="L187" s="93">
        <f t="shared" ca="1" si="4"/>
        <v>0</v>
      </c>
      <c r="M187" s="93" t="str">
        <f ca="1">IF(L187=0,"",COUNTIF(L$2:$L187,"&lt;&gt;"&amp;0))</f>
        <v/>
      </c>
      <c r="N187" s="93" t="str">
        <f t="shared" ca="1" si="5"/>
        <v/>
      </c>
    </row>
    <row r="188" spans="11:14" x14ac:dyDescent="0.25">
      <c r="K188" s="14" t="s">
        <v>199</v>
      </c>
      <c r="L188" s="93">
        <f t="shared" ca="1" si="4"/>
        <v>0</v>
      </c>
      <c r="M188" s="93" t="str">
        <f ca="1">IF(L188=0,"",COUNTIF(L$2:$L188,"&lt;&gt;"&amp;0))</f>
        <v/>
      </c>
      <c r="N188" s="93" t="str">
        <f t="shared" ca="1" si="5"/>
        <v/>
      </c>
    </row>
    <row r="189" spans="11:14" x14ac:dyDescent="0.25">
      <c r="K189" s="14" t="s">
        <v>200</v>
      </c>
      <c r="L189" s="93">
        <f t="shared" ca="1" si="4"/>
        <v>0</v>
      </c>
      <c r="M189" s="93" t="str">
        <f ca="1">IF(L189=0,"",COUNTIF(L$2:$L189,"&lt;&gt;"&amp;0))</f>
        <v/>
      </c>
      <c r="N189" s="93" t="str">
        <f t="shared" ca="1" si="5"/>
        <v/>
      </c>
    </row>
    <row r="190" spans="11:14" x14ac:dyDescent="0.25">
      <c r="K190" s="14" t="s">
        <v>201</v>
      </c>
      <c r="L190" s="93">
        <f t="shared" ca="1" si="4"/>
        <v>0</v>
      </c>
      <c r="M190" s="93" t="str">
        <f ca="1">IF(L190=0,"",COUNTIF(L$2:$L190,"&lt;&gt;"&amp;0))</f>
        <v/>
      </c>
      <c r="N190" s="93" t="str">
        <f t="shared" ca="1" si="5"/>
        <v/>
      </c>
    </row>
    <row r="191" spans="11:14" x14ac:dyDescent="0.25">
      <c r="K191" s="14" t="s">
        <v>202</v>
      </c>
      <c r="L191" s="93">
        <f t="shared" ca="1" si="4"/>
        <v>0</v>
      </c>
      <c r="M191" s="93" t="str">
        <f ca="1">IF(L191=0,"",COUNTIF(L$2:$L191,"&lt;&gt;"&amp;0))</f>
        <v/>
      </c>
      <c r="N191" s="93" t="str">
        <f t="shared" ca="1" si="5"/>
        <v/>
      </c>
    </row>
    <row r="192" spans="11:14" x14ac:dyDescent="0.25">
      <c r="K192" s="14" t="s">
        <v>203</v>
      </c>
      <c r="L192" s="93">
        <f t="shared" ca="1" si="4"/>
        <v>0</v>
      </c>
      <c r="M192" s="93" t="str">
        <f ca="1">IF(L192=0,"",COUNTIF(L$2:$L192,"&lt;&gt;"&amp;0))</f>
        <v/>
      </c>
      <c r="N192" s="93" t="str">
        <f t="shared" ca="1" si="5"/>
        <v/>
      </c>
    </row>
    <row r="193" spans="11:14" x14ac:dyDescent="0.25">
      <c r="K193" s="14" t="s">
        <v>204</v>
      </c>
      <c r="L193" s="93">
        <f t="shared" ca="1" si="4"/>
        <v>0</v>
      </c>
      <c r="M193" s="93" t="str">
        <f ca="1">IF(L193=0,"",COUNTIF(L$2:$L193,"&lt;&gt;"&amp;0))</f>
        <v/>
      </c>
      <c r="N193" s="93" t="str">
        <f t="shared" ca="1" si="5"/>
        <v/>
      </c>
    </row>
    <row r="194" spans="11:14" x14ac:dyDescent="0.25">
      <c r="K194" s="14" t="s">
        <v>205</v>
      </c>
      <c r="L194" s="93">
        <f t="shared" ca="1" si="4"/>
        <v>0</v>
      </c>
      <c r="M194" s="93" t="str">
        <f ca="1">IF(L194=0,"",COUNTIF(L$2:$L194,"&lt;&gt;"&amp;0))</f>
        <v/>
      </c>
      <c r="N194" s="93" t="str">
        <f t="shared" ca="1" si="5"/>
        <v/>
      </c>
    </row>
    <row r="195" spans="11:14" x14ac:dyDescent="0.25">
      <c r="K195" s="14" t="s">
        <v>206</v>
      </c>
      <c r="L195" s="93">
        <f t="shared" ref="L195:L258" ca="1" si="6">IFERROR(SEARCH(INDIRECT(CELL("adresse"),TRUE),K195,1),0)</f>
        <v>0</v>
      </c>
      <c r="M195" s="93" t="str">
        <f ca="1">IF(L195=0,"",COUNTIF(L$2:$L195,"&lt;&gt;"&amp;0))</f>
        <v/>
      </c>
      <c r="N195" s="93" t="str">
        <f t="shared" ref="N195:N258" ca="1" si="7">IFERROR(INDEX($K$2:$K$5796,MATCH(ROW(F194),$M$2:$M$5796,0),1),"")</f>
        <v/>
      </c>
    </row>
    <row r="196" spans="11:14" x14ac:dyDescent="0.25">
      <c r="K196" s="14" t="s">
        <v>207</v>
      </c>
      <c r="L196" s="93">
        <f t="shared" ca="1" si="6"/>
        <v>0</v>
      </c>
      <c r="M196" s="93" t="str">
        <f ca="1">IF(L196=0,"",COUNTIF(L$2:$L196,"&lt;&gt;"&amp;0))</f>
        <v/>
      </c>
      <c r="N196" s="93" t="str">
        <f t="shared" ca="1" si="7"/>
        <v/>
      </c>
    </row>
    <row r="197" spans="11:14" x14ac:dyDescent="0.25">
      <c r="K197" s="14" t="s">
        <v>209</v>
      </c>
      <c r="L197" s="93">
        <f t="shared" ca="1" si="6"/>
        <v>0</v>
      </c>
      <c r="M197" s="93" t="str">
        <f ca="1">IF(L197=0,"",COUNTIF(L$2:$L197,"&lt;&gt;"&amp;0))</f>
        <v/>
      </c>
      <c r="N197" s="93" t="str">
        <f t="shared" ca="1" si="7"/>
        <v/>
      </c>
    </row>
    <row r="198" spans="11:14" x14ac:dyDescent="0.25">
      <c r="K198" s="14" t="s">
        <v>164</v>
      </c>
      <c r="L198" s="93">
        <f t="shared" ca="1" si="6"/>
        <v>0</v>
      </c>
      <c r="M198" s="93" t="str">
        <f ca="1">IF(L198=0,"",COUNTIF(L$2:$L198,"&lt;&gt;"&amp;0))</f>
        <v/>
      </c>
      <c r="N198" s="93" t="str">
        <f t="shared" ca="1" si="7"/>
        <v/>
      </c>
    </row>
    <row r="199" spans="11:14" x14ac:dyDescent="0.25">
      <c r="K199" s="14" t="s">
        <v>211</v>
      </c>
      <c r="L199" s="93">
        <f t="shared" ca="1" si="6"/>
        <v>0</v>
      </c>
      <c r="M199" s="93" t="str">
        <f ca="1">IF(L199=0,"",COUNTIF(L$2:$L199,"&lt;&gt;"&amp;0))</f>
        <v/>
      </c>
      <c r="N199" s="93" t="str">
        <f t="shared" ca="1" si="7"/>
        <v/>
      </c>
    </row>
    <row r="200" spans="11:14" x14ac:dyDescent="0.25">
      <c r="K200" s="14" t="s">
        <v>212</v>
      </c>
      <c r="L200" s="93">
        <f t="shared" ca="1" si="6"/>
        <v>0</v>
      </c>
      <c r="M200" s="93" t="str">
        <f ca="1">IF(L200=0,"",COUNTIF(L$2:$L200,"&lt;&gt;"&amp;0))</f>
        <v/>
      </c>
      <c r="N200" s="93" t="str">
        <f t="shared" ca="1" si="7"/>
        <v/>
      </c>
    </row>
    <row r="201" spans="11:14" x14ac:dyDescent="0.25">
      <c r="K201" s="14" t="s">
        <v>214</v>
      </c>
      <c r="L201" s="93">
        <f t="shared" ca="1" si="6"/>
        <v>0</v>
      </c>
      <c r="M201" s="93" t="str">
        <f ca="1">IF(L201=0,"",COUNTIF(L$2:$L201,"&lt;&gt;"&amp;0))</f>
        <v/>
      </c>
      <c r="N201" s="93" t="str">
        <f t="shared" ca="1" si="7"/>
        <v/>
      </c>
    </row>
    <row r="202" spans="11:14" x14ac:dyDescent="0.25">
      <c r="K202" s="14" t="s">
        <v>215</v>
      </c>
      <c r="L202" s="93">
        <f t="shared" ca="1" si="6"/>
        <v>0</v>
      </c>
      <c r="M202" s="93" t="str">
        <f ca="1">IF(L202=0,"",COUNTIF(L$2:$L202,"&lt;&gt;"&amp;0))</f>
        <v/>
      </c>
      <c r="N202" s="93" t="str">
        <f t="shared" ca="1" si="7"/>
        <v/>
      </c>
    </row>
    <row r="203" spans="11:14" x14ac:dyDescent="0.25">
      <c r="K203" s="14" t="s">
        <v>213</v>
      </c>
      <c r="L203" s="93">
        <f t="shared" ca="1" si="6"/>
        <v>0</v>
      </c>
      <c r="M203" s="93" t="str">
        <f ca="1">IF(L203=0,"",COUNTIF(L$2:$L203,"&lt;&gt;"&amp;0))</f>
        <v/>
      </c>
      <c r="N203" s="93" t="str">
        <f t="shared" ca="1" si="7"/>
        <v/>
      </c>
    </row>
    <row r="204" spans="11:14" x14ac:dyDescent="0.25">
      <c r="K204" s="14" t="s">
        <v>216</v>
      </c>
      <c r="L204" s="93">
        <f t="shared" ca="1" si="6"/>
        <v>0</v>
      </c>
      <c r="M204" s="93" t="str">
        <f ca="1">IF(L204=0,"",COUNTIF(L$2:$L204,"&lt;&gt;"&amp;0))</f>
        <v/>
      </c>
      <c r="N204" s="93" t="str">
        <f t="shared" ca="1" si="7"/>
        <v/>
      </c>
    </row>
    <row r="205" spans="11:14" x14ac:dyDescent="0.25">
      <c r="K205" s="14" t="s">
        <v>218</v>
      </c>
      <c r="L205" s="93">
        <f t="shared" ca="1" si="6"/>
        <v>0</v>
      </c>
      <c r="M205" s="93" t="str">
        <f ca="1">IF(L205=0,"",COUNTIF(L$2:$L205,"&lt;&gt;"&amp;0))</f>
        <v/>
      </c>
      <c r="N205" s="93" t="str">
        <f t="shared" ca="1" si="7"/>
        <v/>
      </c>
    </row>
    <row r="206" spans="11:14" x14ac:dyDescent="0.25">
      <c r="K206" s="14" t="s">
        <v>217</v>
      </c>
      <c r="L206" s="93">
        <f t="shared" ca="1" si="6"/>
        <v>0</v>
      </c>
      <c r="M206" s="93" t="str">
        <f ca="1">IF(L206=0,"",COUNTIF(L$2:$L206,"&lt;&gt;"&amp;0))</f>
        <v/>
      </c>
      <c r="N206" s="93" t="str">
        <f t="shared" ca="1" si="7"/>
        <v/>
      </c>
    </row>
    <row r="207" spans="11:14" x14ac:dyDescent="0.25">
      <c r="K207" s="14" t="s">
        <v>181</v>
      </c>
      <c r="L207" s="93">
        <f t="shared" ca="1" si="6"/>
        <v>0</v>
      </c>
      <c r="M207" s="93" t="str">
        <f ca="1">IF(L207=0,"",COUNTIF(L$2:$L207,"&lt;&gt;"&amp;0))</f>
        <v/>
      </c>
      <c r="N207" s="93" t="str">
        <f t="shared" ca="1" si="7"/>
        <v/>
      </c>
    </row>
    <row r="208" spans="11:14" x14ac:dyDescent="0.25">
      <c r="K208" s="14" t="s">
        <v>219</v>
      </c>
      <c r="L208" s="93">
        <f t="shared" ca="1" si="6"/>
        <v>0</v>
      </c>
      <c r="M208" s="93" t="str">
        <f ca="1">IF(L208=0,"",COUNTIF(L$2:$L208,"&lt;&gt;"&amp;0))</f>
        <v/>
      </c>
      <c r="N208" s="93" t="str">
        <f t="shared" ca="1" si="7"/>
        <v/>
      </c>
    </row>
    <row r="209" spans="11:14" x14ac:dyDescent="0.25">
      <c r="K209" s="14" t="s">
        <v>220</v>
      </c>
      <c r="L209" s="93">
        <f t="shared" ca="1" si="6"/>
        <v>0</v>
      </c>
      <c r="M209" s="93" t="str">
        <f ca="1">IF(L209=0,"",COUNTIF(L$2:$L209,"&lt;&gt;"&amp;0))</f>
        <v/>
      </c>
      <c r="N209" s="93" t="str">
        <f t="shared" ca="1" si="7"/>
        <v/>
      </c>
    </row>
    <row r="210" spans="11:14" x14ac:dyDescent="0.25">
      <c r="K210" s="14" t="s">
        <v>221</v>
      </c>
      <c r="L210" s="93">
        <f t="shared" ca="1" si="6"/>
        <v>0</v>
      </c>
      <c r="M210" s="93" t="str">
        <f ca="1">IF(L210=0,"",COUNTIF(L$2:$L210,"&lt;&gt;"&amp;0))</f>
        <v/>
      </c>
      <c r="N210" s="93" t="str">
        <f t="shared" ca="1" si="7"/>
        <v/>
      </c>
    </row>
    <row r="211" spans="11:14" x14ac:dyDescent="0.25">
      <c r="K211" s="14" t="s">
        <v>222</v>
      </c>
      <c r="L211" s="93">
        <f t="shared" ca="1" si="6"/>
        <v>0</v>
      </c>
      <c r="M211" s="93" t="str">
        <f ca="1">IF(L211=0,"",COUNTIF(L$2:$L211,"&lt;&gt;"&amp;0))</f>
        <v/>
      </c>
      <c r="N211" s="93" t="str">
        <f t="shared" ca="1" si="7"/>
        <v/>
      </c>
    </row>
    <row r="212" spans="11:14" x14ac:dyDescent="0.25">
      <c r="K212" s="14" t="s">
        <v>179</v>
      </c>
      <c r="L212" s="93">
        <f t="shared" ca="1" si="6"/>
        <v>0</v>
      </c>
      <c r="M212" s="93" t="str">
        <f ca="1">IF(L212=0,"",COUNTIF(L$2:$L212,"&lt;&gt;"&amp;0))</f>
        <v/>
      </c>
      <c r="N212" s="93" t="str">
        <f t="shared" ca="1" si="7"/>
        <v/>
      </c>
    </row>
    <row r="213" spans="11:14" x14ac:dyDescent="0.25">
      <c r="K213" s="14" t="s">
        <v>223</v>
      </c>
      <c r="L213" s="93">
        <f t="shared" ca="1" si="6"/>
        <v>0</v>
      </c>
      <c r="M213" s="93" t="str">
        <f ca="1">IF(L213=0,"",COUNTIF(L$2:$L213,"&lt;&gt;"&amp;0))</f>
        <v/>
      </c>
      <c r="N213" s="93" t="str">
        <f t="shared" ca="1" si="7"/>
        <v/>
      </c>
    </row>
    <row r="214" spans="11:14" x14ac:dyDescent="0.25">
      <c r="K214" s="14" t="s">
        <v>224</v>
      </c>
      <c r="L214" s="93">
        <f t="shared" ca="1" si="6"/>
        <v>0</v>
      </c>
      <c r="M214" s="93" t="str">
        <f ca="1">IF(L214=0,"",COUNTIF(L$2:$L214,"&lt;&gt;"&amp;0))</f>
        <v/>
      </c>
      <c r="N214" s="93" t="str">
        <f t="shared" ca="1" si="7"/>
        <v/>
      </c>
    </row>
    <row r="215" spans="11:14" x14ac:dyDescent="0.25">
      <c r="K215" s="14" t="s">
        <v>225</v>
      </c>
      <c r="L215" s="93">
        <f t="shared" ca="1" si="6"/>
        <v>0</v>
      </c>
      <c r="M215" s="93" t="str">
        <f ca="1">IF(L215=0,"",COUNTIF(L$2:$L215,"&lt;&gt;"&amp;0))</f>
        <v/>
      </c>
      <c r="N215" s="93" t="str">
        <f t="shared" ca="1" si="7"/>
        <v/>
      </c>
    </row>
    <row r="216" spans="11:14" x14ac:dyDescent="0.25">
      <c r="K216" s="14" t="s">
        <v>226</v>
      </c>
      <c r="L216" s="93">
        <f t="shared" ca="1" si="6"/>
        <v>0</v>
      </c>
      <c r="M216" s="93" t="str">
        <f ca="1">IF(L216=0,"",COUNTIF(L$2:$L216,"&lt;&gt;"&amp;0))</f>
        <v/>
      </c>
      <c r="N216" s="93" t="str">
        <f t="shared" ca="1" si="7"/>
        <v/>
      </c>
    </row>
    <row r="217" spans="11:14" x14ac:dyDescent="0.25">
      <c r="K217" s="14" t="s">
        <v>227</v>
      </c>
      <c r="L217" s="93">
        <f t="shared" ca="1" si="6"/>
        <v>0</v>
      </c>
      <c r="M217" s="93" t="str">
        <f ca="1">IF(L217=0,"",COUNTIF(L$2:$L217,"&lt;&gt;"&amp;0))</f>
        <v/>
      </c>
      <c r="N217" s="93" t="str">
        <f t="shared" ca="1" si="7"/>
        <v/>
      </c>
    </row>
    <row r="218" spans="11:14" x14ac:dyDescent="0.25">
      <c r="K218" s="14" t="s">
        <v>228</v>
      </c>
      <c r="L218" s="93">
        <f t="shared" ca="1" si="6"/>
        <v>0</v>
      </c>
      <c r="M218" s="93" t="str">
        <f ca="1">IF(L218=0,"",COUNTIF(L$2:$L218,"&lt;&gt;"&amp;0))</f>
        <v/>
      </c>
      <c r="N218" s="93" t="str">
        <f t="shared" ca="1" si="7"/>
        <v/>
      </c>
    </row>
    <row r="219" spans="11:14" x14ac:dyDescent="0.25">
      <c r="K219" s="14" t="s">
        <v>229</v>
      </c>
      <c r="L219" s="93">
        <f t="shared" ca="1" si="6"/>
        <v>0</v>
      </c>
      <c r="M219" s="93" t="str">
        <f ca="1">IF(L219=0,"",COUNTIF(L$2:$L219,"&lt;&gt;"&amp;0))</f>
        <v/>
      </c>
      <c r="N219" s="93" t="str">
        <f t="shared" ca="1" si="7"/>
        <v/>
      </c>
    </row>
    <row r="220" spans="11:14" x14ac:dyDescent="0.25">
      <c r="K220" s="14" t="s">
        <v>230</v>
      </c>
      <c r="L220" s="93">
        <f t="shared" ca="1" si="6"/>
        <v>0</v>
      </c>
      <c r="M220" s="93" t="str">
        <f ca="1">IF(L220=0,"",COUNTIF(L$2:$L220,"&lt;&gt;"&amp;0))</f>
        <v/>
      </c>
      <c r="N220" s="93" t="str">
        <f t="shared" ca="1" si="7"/>
        <v/>
      </c>
    </row>
    <row r="221" spans="11:14" x14ac:dyDescent="0.25">
      <c r="K221" s="14" t="s">
        <v>231</v>
      </c>
      <c r="L221" s="93">
        <f t="shared" ca="1" si="6"/>
        <v>0</v>
      </c>
      <c r="M221" s="93" t="str">
        <f ca="1">IF(L221=0,"",COUNTIF(L$2:$L221,"&lt;&gt;"&amp;0))</f>
        <v/>
      </c>
      <c r="N221" s="93" t="str">
        <f t="shared" ca="1" si="7"/>
        <v/>
      </c>
    </row>
    <row r="222" spans="11:14" x14ac:dyDescent="0.25">
      <c r="K222" s="14" t="s">
        <v>232</v>
      </c>
      <c r="L222" s="93">
        <f t="shared" ca="1" si="6"/>
        <v>0</v>
      </c>
      <c r="M222" s="93" t="str">
        <f ca="1">IF(L222=0,"",COUNTIF(L$2:$L222,"&lt;&gt;"&amp;0))</f>
        <v/>
      </c>
      <c r="N222" s="93" t="str">
        <f t="shared" ca="1" si="7"/>
        <v/>
      </c>
    </row>
    <row r="223" spans="11:14" x14ac:dyDescent="0.25">
      <c r="K223" s="14" t="s">
        <v>233</v>
      </c>
      <c r="L223" s="93">
        <f t="shared" ca="1" si="6"/>
        <v>0</v>
      </c>
      <c r="M223" s="93" t="str">
        <f ca="1">IF(L223=0,"",COUNTIF(L$2:$L223,"&lt;&gt;"&amp;0))</f>
        <v/>
      </c>
      <c r="N223" s="93" t="str">
        <f t="shared" ca="1" si="7"/>
        <v/>
      </c>
    </row>
    <row r="224" spans="11:14" x14ac:dyDescent="0.25">
      <c r="K224" s="14" t="s">
        <v>234</v>
      </c>
      <c r="L224" s="93">
        <f t="shared" ca="1" si="6"/>
        <v>0</v>
      </c>
      <c r="M224" s="93" t="str">
        <f ca="1">IF(L224=0,"",COUNTIF(L$2:$L224,"&lt;&gt;"&amp;0))</f>
        <v/>
      </c>
      <c r="N224" s="93" t="str">
        <f t="shared" ca="1" si="7"/>
        <v/>
      </c>
    </row>
    <row r="225" spans="11:14" x14ac:dyDescent="0.25">
      <c r="K225" s="14" t="s">
        <v>235</v>
      </c>
      <c r="L225" s="93">
        <f t="shared" ca="1" si="6"/>
        <v>0</v>
      </c>
      <c r="M225" s="93" t="str">
        <f ca="1">IF(L225=0,"",COUNTIF(L$2:$L225,"&lt;&gt;"&amp;0))</f>
        <v/>
      </c>
      <c r="N225" s="93" t="str">
        <f t="shared" ca="1" si="7"/>
        <v/>
      </c>
    </row>
    <row r="226" spans="11:14" x14ac:dyDescent="0.25">
      <c r="K226" s="14" t="s">
        <v>236</v>
      </c>
      <c r="L226" s="93">
        <f t="shared" ca="1" si="6"/>
        <v>0</v>
      </c>
      <c r="M226" s="93" t="str">
        <f ca="1">IF(L226=0,"",COUNTIF(L$2:$L226,"&lt;&gt;"&amp;0))</f>
        <v/>
      </c>
      <c r="N226" s="93" t="str">
        <f t="shared" ca="1" si="7"/>
        <v/>
      </c>
    </row>
    <row r="227" spans="11:14" x14ac:dyDescent="0.25">
      <c r="K227" s="14" t="s">
        <v>237</v>
      </c>
      <c r="L227" s="93">
        <f t="shared" ca="1" si="6"/>
        <v>0</v>
      </c>
      <c r="M227" s="93" t="str">
        <f ca="1">IF(L227=0,"",COUNTIF(L$2:$L227,"&lt;&gt;"&amp;0))</f>
        <v/>
      </c>
      <c r="N227" s="93" t="str">
        <f t="shared" ca="1" si="7"/>
        <v/>
      </c>
    </row>
    <row r="228" spans="11:14" x14ac:dyDescent="0.25">
      <c r="K228" s="14" t="s">
        <v>238</v>
      </c>
      <c r="L228" s="93">
        <f t="shared" ca="1" si="6"/>
        <v>0</v>
      </c>
      <c r="M228" s="93" t="str">
        <f ca="1">IF(L228=0,"",COUNTIF(L$2:$L228,"&lt;&gt;"&amp;0))</f>
        <v/>
      </c>
      <c r="N228" s="93" t="str">
        <f t="shared" ca="1" si="7"/>
        <v/>
      </c>
    </row>
    <row r="229" spans="11:14" x14ac:dyDescent="0.25">
      <c r="K229" s="14" t="s">
        <v>239</v>
      </c>
      <c r="L229" s="93">
        <f t="shared" ca="1" si="6"/>
        <v>0</v>
      </c>
      <c r="M229" s="93" t="str">
        <f ca="1">IF(L229=0,"",COUNTIF(L$2:$L229,"&lt;&gt;"&amp;0))</f>
        <v/>
      </c>
      <c r="N229" s="93" t="str">
        <f t="shared" ca="1" si="7"/>
        <v/>
      </c>
    </row>
    <row r="230" spans="11:14" x14ac:dyDescent="0.25">
      <c r="K230" s="14" t="s">
        <v>240</v>
      </c>
      <c r="L230" s="93">
        <f t="shared" ca="1" si="6"/>
        <v>0</v>
      </c>
      <c r="M230" s="93" t="str">
        <f ca="1">IF(L230=0,"",COUNTIF(L$2:$L230,"&lt;&gt;"&amp;0))</f>
        <v/>
      </c>
      <c r="N230" s="93" t="str">
        <f t="shared" ca="1" si="7"/>
        <v/>
      </c>
    </row>
    <row r="231" spans="11:14" x14ac:dyDescent="0.25">
      <c r="K231" s="14" t="s">
        <v>241</v>
      </c>
      <c r="L231" s="93">
        <f t="shared" ca="1" si="6"/>
        <v>0</v>
      </c>
      <c r="M231" s="93" t="str">
        <f ca="1">IF(L231=0,"",COUNTIF(L$2:$L231,"&lt;&gt;"&amp;0))</f>
        <v/>
      </c>
      <c r="N231" s="93" t="str">
        <f t="shared" ca="1" si="7"/>
        <v/>
      </c>
    </row>
    <row r="232" spans="11:14" x14ac:dyDescent="0.25">
      <c r="K232" s="14" t="s">
        <v>242</v>
      </c>
      <c r="L232" s="93">
        <f t="shared" ca="1" si="6"/>
        <v>0</v>
      </c>
      <c r="M232" s="93" t="str">
        <f ca="1">IF(L232=0,"",COUNTIF(L$2:$L232,"&lt;&gt;"&amp;0))</f>
        <v/>
      </c>
      <c r="N232" s="93" t="str">
        <f t="shared" ca="1" si="7"/>
        <v/>
      </c>
    </row>
    <row r="233" spans="11:14" x14ac:dyDescent="0.25">
      <c r="K233" s="14" t="s">
        <v>243</v>
      </c>
      <c r="L233" s="93">
        <f t="shared" ca="1" si="6"/>
        <v>0</v>
      </c>
      <c r="M233" s="93" t="str">
        <f ca="1">IF(L233=0,"",COUNTIF(L$2:$L233,"&lt;&gt;"&amp;0))</f>
        <v/>
      </c>
      <c r="N233" s="93" t="str">
        <f t="shared" ca="1" si="7"/>
        <v/>
      </c>
    </row>
    <row r="234" spans="11:14" x14ac:dyDescent="0.25">
      <c r="K234" s="14" t="s">
        <v>244</v>
      </c>
      <c r="L234" s="93">
        <f t="shared" ca="1" si="6"/>
        <v>0</v>
      </c>
      <c r="M234" s="93" t="str">
        <f ca="1">IF(L234=0,"",COUNTIF(L$2:$L234,"&lt;&gt;"&amp;0))</f>
        <v/>
      </c>
      <c r="N234" s="93" t="str">
        <f t="shared" ca="1" si="7"/>
        <v/>
      </c>
    </row>
    <row r="235" spans="11:14" x14ac:dyDescent="0.25">
      <c r="K235" s="14" t="s">
        <v>245</v>
      </c>
      <c r="L235" s="93">
        <f t="shared" ca="1" si="6"/>
        <v>0</v>
      </c>
      <c r="M235" s="93" t="str">
        <f ca="1">IF(L235=0,"",COUNTIF(L$2:$L235,"&lt;&gt;"&amp;0))</f>
        <v/>
      </c>
      <c r="N235" s="93" t="str">
        <f t="shared" ca="1" si="7"/>
        <v/>
      </c>
    </row>
    <row r="236" spans="11:14" x14ac:dyDescent="0.25">
      <c r="K236" s="14" t="s">
        <v>246</v>
      </c>
      <c r="L236" s="93">
        <f t="shared" ca="1" si="6"/>
        <v>0</v>
      </c>
      <c r="M236" s="93" t="str">
        <f ca="1">IF(L236=0,"",COUNTIF(L$2:$L236,"&lt;&gt;"&amp;0))</f>
        <v/>
      </c>
      <c r="N236" s="93" t="str">
        <f t="shared" ca="1" si="7"/>
        <v/>
      </c>
    </row>
    <row r="237" spans="11:14" x14ac:dyDescent="0.25">
      <c r="K237" s="14" t="s">
        <v>247</v>
      </c>
      <c r="L237" s="93">
        <f t="shared" ca="1" si="6"/>
        <v>0</v>
      </c>
      <c r="M237" s="93" t="str">
        <f ca="1">IF(L237=0,"",COUNTIF(L$2:$L237,"&lt;&gt;"&amp;0))</f>
        <v/>
      </c>
      <c r="N237" s="93" t="str">
        <f t="shared" ca="1" si="7"/>
        <v/>
      </c>
    </row>
    <row r="238" spans="11:14" x14ac:dyDescent="0.25">
      <c r="K238" s="14" t="s">
        <v>208</v>
      </c>
      <c r="L238" s="93">
        <f t="shared" ca="1" si="6"/>
        <v>0</v>
      </c>
      <c r="M238" s="93" t="str">
        <f ca="1">IF(L238=0,"",COUNTIF(L$2:$L238,"&lt;&gt;"&amp;0))</f>
        <v/>
      </c>
      <c r="N238" s="93" t="str">
        <f t="shared" ca="1" si="7"/>
        <v/>
      </c>
    </row>
    <row r="239" spans="11:14" x14ac:dyDescent="0.25">
      <c r="K239" s="14" t="s">
        <v>248</v>
      </c>
      <c r="L239" s="93">
        <f t="shared" ca="1" si="6"/>
        <v>0</v>
      </c>
      <c r="M239" s="93" t="str">
        <f ca="1">IF(L239=0,"",COUNTIF(L$2:$L239,"&lt;&gt;"&amp;0))</f>
        <v/>
      </c>
      <c r="N239" s="93" t="str">
        <f t="shared" ca="1" si="7"/>
        <v/>
      </c>
    </row>
    <row r="240" spans="11:14" x14ac:dyDescent="0.25">
      <c r="K240" s="14" t="s">
        <v>249</v>
      </c>
      <c r="L240" s="93">
        <f t="shared" ca="1" si="6"/>
        <v>0</v>
      </c>
      <c r="M240" s="93" t="str">
        <f ca="1">IF(L240=0,"",COUNTIF(L$2:$L240,"&lt;&gt;"&amp;0))</f>
        <v/>
      </c>
      <c r="N240" s="93" t="str">
        <f t="shared" ca="1" si="7"/>
        <v/>
      </c>
    </row>
    <row r="241" spans="11:14" x14ac:dyDescent="0.25">
      <c r="K241" s="14" t="s">
        <v>250</v>
      </c>
      <c r="L241" s="93">
        <f t="shared" ca="1" si="6"/>
        <v>0</v>
      </c>
      <c r="M241" s="93" t="str">
        <f ca="1">IF(L241=0,"",COUNTIF(L$2:$L241,"&lt;&gt;"&amp;0))</f>
        <v/>
      </c>
      <c r="N241" s="93" t="str">
        <f t="shared" ca="1" si="7"/>
        <v/>
      </c>
    </row>
    <row r="242" spans="11:14" x14ac:dyDescent="0.25">
      <c r="K242" s="14" t="s">
        <v>170</v>
      </c>
      <c r="L242" s="93">
        <f t="shared" ca="1" si="6"/>
        <v>0</v>
      </c>
      <c r="M242" s="93" t="str">
        <f ca="1">IF(L242=0,"",COUNTIF(L$2:$L242,"&lt;&gt;"&amp;0))</f>
        <v/>
      </c>
      <c r="N242" s="93" t="str">
        <f t="shared" ca="1" si="7"/>
        <v/>
      </c>
    </row>
    <row r="243" spans="11:14" x14ac:dyDescent="0.25">
      <c r="K243" s="14" t="s">
        <v>251</v>
      </c>
      <c r="L243" s="93">
        <f t="shared" ca="1" si="6"/>
        <v>0</v>
      </c>
      <c r="M243" s="93" t="str">
        <f ca="1">IF(L243=0,"",COUNTIF(L$2:$L243,"&lt;&gt;"&amp;0))</f>
        <v/>
      </c>
      <c r="N243" s="93" t="str">
        <f t="shared" ca="1" si="7"/>
        <v/>
      </c>
    </row>
    <row r="244" spans="11:14" x14ac:dyDescent="0.25">
      <c r="K244" s="14" t="s">
        <v>252</v>
      </c>
      <c r="L244" s="93">
        <f t="shared" ca="1" si="6"/>
        <v>0</v>
      </c>
      <c r="M244" s="93" t="str">
        <f ca="1">IF(L244=0,"",COUNTIF(L$2:$L244,"&lt;&gt;"&amp;0))</f>
        <v/>
      </c>
      <c r="N244" s="93" t="str">
        <f t="shared" ca="1" si="7"/>
        <v/>
      </c>
    </row>
    <row r="245" spans="11:14" x14ac:dyDescent="0.25">
      <c r="K245" s="14" t="s">
        <v>253</v>
      </c>
      <c r="L245" s="93">
        <f t="shared" ca="1" si="6"/>
        <v>0</v>
      </c>
      <c r="M245" s="93" t="str">
        <f ca="1">IF(L245=0,"",COUNTIF(L$2:$L245,"&lt;&gt;"&amp;0))</f>
        <v/>
      </c>
      <c r="N245" s="93" t="str">
        <f t="shared" ca="1" si="7"/>
        <v/>
      </c>
    </row>
    <row r="246" spans="11:14" x14ac:dyDescent="0.25">
      <c r="K246" s="14" t="s">
        <v>254</v>
      </c>
      <c r="L246" s="93">
        <f t="shared" ca="1" si="6"/>
        <v>0</v>
      </c>
      <c r="M246" s="93" t="str">
        <f ca="1">IF(L246=0,"",COUNTIF(L$2:$L246,"&lt;&gt;"&amp;0))</f>
        <v/>
      </c>
      <c r="N246" s="93" t="str">
        <f t="shared" ca="1" si="7"/>
        <v/>
      </c>
    </row>
    <row r="247" spans="11:14" x14ac:dyDescent="0.25">
      <c r="K247" s="14" t="s">
        <v>255</v>
      </c>
      <c r="L247" s="93">
        <f t="shared" ca="1" si="6"/>
        <v>0</v>
      </c>
      <c r="M247" s="93" t="str">
        <f ca="1">IF(L247=0,"",COUNTIF(L$2:$L247,"&lt;&gt;"&amp;0))</f>
        <v/>
      </c>
      <c r="N247" s="93" t="str">
        <f t="shared" ca="1" si="7"/>
        <v/>
      </c>
    </row>
    <row r="248" spans="11:14" x14ac:dyDescent="0.25">
      <c r="K248" s="14" t="s">
        <v>256</v>
      </c>
      <c r="L248" s="93">
        <f t="shared" ca="1" si="6"/>
        <v>0</v>
      </c>
      <c r="M248" s="93" t="str">
        <f ca="1">IF(L248=0,"",COUNTIF(L$2:$L248,"&lt;&gt;"&amp;0))</f>
        <v/>
      </c>
      <c r="N248" s="93" t="str">
        <f t="shared" ca="1" si="7"/>
        <v/>
      </c>
    </row>
    <row r="249" spans="11:14" x14ac:dyDescent="0.25">
      <c r="K249" s="14" t="s">
        <v>257</v>
      </c>
      <c r="L249" s="93">
        <f t="shared" ca="1" si="6"/>
        <v>0</v>
      </c>
      <c r="M249" s="93" t="str">
        <f ca="1">IF(L249=0,"",COUNTIF(L$2:$L249,"&lt;&gt;"&amp;0))</f>
        <v/>
      </c>
      <c r="N249" s="93" t="str">
        <f t="shared" ca="1" si="7"/>
        <v/>
      </c>
    </row>
    <row r="250" spans="11:14" x14ac:dyDescent="0.25">
      <c r="K250" s="14" t="s">
        <v>258</v>
      </c>
      <c r="L250" s="93">
        <f t="shared" ca="1" si="6"/>
        <v>0</v>
      </c>
      <c r="M250" s="93" t="str">
        <f ca="1">IF(L250=0,"",COUNTIF(L$2:$L250,"&lt;&gt;"&amp;0))</f>
        <v/>
      </c>
      <c r="N250" s="93" t="str">
        <f t="shared" ca="1" si="7"/>
        <v/>
      </c>
    </row>
    <row r="251" spans="11:14" x14ac:dyDescent="0.25">
      <c r="K251" s="14" t="s">
        <v>259</v>
      </c>
      <c r="L251" s="93">
        <f t="shared" ca="1" si="6"/>
        <v>0</v>
      </c>
      <c r="M251" s="93" t="str">
        <f ca="1">IF(L251=0,"",COUNTIF(L$2:$L251,"&lt;&gt;"&amp;0))</f>
        <v/>
      </c>
      <c r="N251" s="93" t="str">
        <f t="shared" ca="1" si="7"/>
        <v/>
      </c>
    </row>
    <row r="252" spans="11:14" x14ac:dyDescent="0.25">
      <c r="K252" s="14" t="s">
        <v>260</v>
      </c>
      <c r="L252" s="93">
        <f t="shared" ca="1" si="6"/>
        <v>0</v>
      </c>
      <c r="M252" s="93" t="str">
        <f ca="1">IF(L252=0,"",COUNTIF(L$2:$L252,"&lt;&gt;"&amp;0))</f>
        <v/>
      </c>
      <c r="N252" s="93" t="str">
        <f t="shared" ca="1" si="7"/>
        <v/>
      </c>
    </row>
    <row r="253" spans="11:14" x14ac:dyDescent="0.25">
      <c r="K253" s="14" t="s">
        <v>261</v>
      </c>
      <c r="L253" s="93">
        <f t="shared" ca="1" si="6"/>
        <v>0</v>
      </c>
      <c r="M253" s="93" t="str">
        <f ca="1">IF(L253=0,"",COUNTIF(L$2:$L253,"&lt;&gt;"&amp;0))</f>
        <v/>
      </c>
      <c r="N253" s="93" t="str">
        <f t="shared" ca="1" si="7"/>
        <v/>
      </c>
    </row>
    <row r="254" spans="11:14" x14ac:dyDescent="0.25">
      <c r="K254" s="14" t="s">
        <v>262</v>
      </c>
      <c r="L254" s="93">
        <f t="shared" ca="1" si="6"/>
        <v>0</v>
      </c>
      <c r="M254" s="93" t="str">
        <f ca="1">IF(L254=0,"",COUNTIF(L$2:$L254,"&lt;&gt;"&amp;0))</f>
        <v/>
      </c>
      <c r="N254" s="93" t="str">
        <f t="shared" ca="1" si="7"/>
        <v/>
      </c>
    </row>
    <row r="255" spans="11:14" x14ac:dyDescent="0.25">
      <c r="K255" s="14" t="s">
        <v>263</v>
      </c>
      <c r="L255" s="93">
        <f t="shared" ca="1" si="6"/>
        <v>0</v>
      </c>
      <c r="M255" s="93" t="str">
        <f ca="1">IF(L255=0,"",COUNTIF(L$2:$L255,"&lt;&gt;"&amp;0))</f>
        <v/>
      </c>
      <c r="N255" s="93" t="str">
        <f t="shared" ca="1" si="7"/>
        <v/>
      </c>
    </row>
    <row r="256" spans="11:14" x14ac:dyDescent="0.25">
      <c r="K256" s="14" t="s">
        <v>264</v>
      </c>
      <c r="L256" s="93">
        <f t="shared" ca="1" si="6"/>
        <v>0</v>
      </c>
      <c r="M256" s="93" t="str">
        <f ca="1">IF(L256=0,"",COUNTIF(L$2:$L256,"&lt;&gt;"&amp;0))</f>
        <v/>
      </c>
      <c r="N256" s="93" t="str">
        <f t="shared" ca="1" si="7"/>
        <v/>
      </c>
    </row>
    <row r="257" spans="11:14" x14ac:dyDescent="0.25">
      <c r="K257" s="14" t="s">
        <v>265</v>
      </c>
      <c r="L257" s="93">
        <f t="shared" ca="1" si="6"/>
        <v>0</v>
      </c>
      <c r="M257" s="93" t="str">
        <f ca="1">IF(L257=0,"",COUNTIF(L$2:$L257,"&lt;&gt;"&amp;0))</f>
        <v/>
      </c>
      <c r="N257" s="93" t="str">
        <f t="shared" ca="1" si="7"/>
        <v/>
      </c>
    </row>
    <row r="258" spans="11:14" x14ac:dyDescent="0.25">
      <c r="K258" s="14" t="s">
        <v>266</v>
      </c>
      <c r="L258" s="93">
        <f t="shared" ca="1" si="6"/>
        <v>0</v>
      </c>
      <c r="M258" s="93" t="str">
        <f ca="1">IF(L258=0,"",COUNTIF(L$2:$L258,"&lt;&gt;"&amp;0))</f>
        <v/>
      </c>
      <c r="N258" s="93" t="str">
        <f t="shared" ca="1" si="7"/>
        <v/>
      </c>
    </row>
    <row r="259" spans="11:14" x14ac:dyDescent="0.25">
      <c r="K259" s="14" t="s">
        <v>210</v>
      </c>
      <c r="L259" s="93">
        <f t="shared" ref="L259:L322" ca="1" si="8">IFERROR(SEARCH(INDIRECT(CELL("adresse"),TRUE),K259,1),0)</f>
        <v>0</v>
      </c>
      <c r="M259" s="93" t="str">
        <f ca="1">IF(L259=0,"",COUNTIF(L$2:$L259,"&lt;&gt;"&amp;0))</f>
        <v/>
      </c>
      <c r="N259" s="93" t="str">
        <f t="shared" ref="N259:N322" ca="1" si="9">IFERROR(INDEX($K$2:$K$5796,MATCH(ROW(F258),$M$2:$M$5796,0),1),"")</f>
        <v/>
      </c>
    </row>
    <row r="260" spans="11:14" x14ac:dyDescent="0.25">
      <c r="K260" s="14" t="s">
        <v>267</v>
      </c>
      <c r="L260" s="93">
        <f t="shared" ca="1" si="8"/>
        <v>0</v>
      </c>
      <c r="M260" s="93" t="str">
        <f ca="1">IF(L260=0,"",COUNTIF(L$2:$L260,"&lt;&gt;"&amp;0))</f>
        <v/>
      </c>
      <c r="N260" s="93" t="str">
        <f t="shared" ca="1" si="9"/>
        <v/>
      </c>
    </row>
    <row r="261" spans="11:14" x14ac:dyDescent="0.25">
      <c r="K261" s="14" t="s">
        <v>268</v>
      </c>
      <c r="L261" s="93">
        <f t="shared" ca="1" si="8"/>
        <v>0</v>
      </c>
      <c r="M261" s="93" t="str">
        <f ca="1">IF(L261=0,"",COUNTIF(L$2:$L261,"&lt;&gt;"&amp;0))</f>
        <v/>
      </c>
      <c r="N261" s="93" t="str">
        <f t="shared" ca="1" si="9"/>
        <v/>
      </c>
    </row>
    <row r="262" spans="11:14" x14ac:dyDescent="0.25">
      <c r="K262" s="14" t="s">
        <v>269</v>
      </c>
      <c r="L262" s="93">
        <f t="shared" ca="1" si="8"/>
        <v>0</v>
      </c>
      <c r="M262" s="93" t="str">
        <f ca="1">IF(L262=0,"",COUNTIF(L$2:$L262,"&lt;&gt;"&amp;0))</f>
        <v/>
      </c>
      <c r="N262" s="93" t="str">
        <f t="shared" ca="1" si="9"/>
        <v/>
      </c>
    </row>
    <row r="263" spans="11:14" x14ac:dyDescent="0.25">
      <c r="K263" s="14" t="s">
        <v>270</v>
      </c>
      <c r="L263" s="93">
        <f t="shared" ca="1" si="8"/>
        <v>0</v>
      </c>
      <c r="M263" s="93" t="str">
        <f ca="1">IF(L263=0,"",COUNTIF(L$2:$L263,"&lt;&gt;"&amp;0))</f>
        <v/>
      </c>
      <c r="N263" s="93" t="str">
        <f t="shared" ca="1" si="9"/>
        <v/>
      </c>
    </row>
    <row r="264" spans="11:14" x14ac:dyDescent="0.25">
      <c r="K264" s="14" t="s">
        <v>271</v>
      </c>
      <c r="L264" s="93">
        <f t="shared" ca="1" si="8"/>
        <v>0</v>
      </c>
      <c r="M264" s="93" t="str">
        <f ca="1">IF(L264=0,"",COUNTIF(L$2:$L264,"&lt;&gt;"&amp;0))</f>
        <v/>
      </c>
      <c r="N264" s="93" t="str">
        <f t="shared" ca="1" si="9"/>
        <v/>
      </c>
    </row>
    <row r="265" spans="11:14" x14ac:dyDescent="0.25">
      <c r="K265" s="14" t="s">
        <v>272</v>
      </c>
      <c r="L265" s="93">
        <f t="shared" ca="1" si="8"/>
        <v>0</v>
      </c>
      <c r="M265" s="93" t="str">
        <f ca="1">IF(L265=0,"",COUNTIF(L$2:$L265,"&lt;&gt;"&amp;0))</f>
        <v/>
      </c>
      <c r="N265" s="93" t="str">
        <f t="shared" ca="1" si="9"/>
        <v/>
      </c>
    </row>
    <row r="266" spans="11:14" x14ac:dyDescent="0.25">
      <c r="K266" s="14" t="s">
        <v>274</v>
      </c>
      <c r="L266" s="93">
        <f t="shared" ca="1" si="8"/>
        <v>0</v>
      </c>
      <c r="M266" s="93" t="str">
        <f ca="1">IF(L266=0,"",COUNTIF(L$2:$L266,"&lt;&gt;"&amp;0))</f>
        <v/>
      </c>
      <c r="N266" s="93" t="str">
        <f t="shared" ca="1" si="9"/>
        <v/>
      </c>
    </row>
    <row r="267" spans="11:14" x14ac:dyDescent="0.25">
      <c r="K267" s="14" t="s">
        <v>273</v>
      </c>
      <c r="L267" s="93">
        <f t="shared" ca="1" si="8"/>
        <v>0</v>
      </c>
      <c r="M267" s="93" t="str">
        <f ca="1">IF(L267=0,"",COUNTIF(L$2:$L267,"&lt;&gt;"&amp;0))</f>
        <v/>
      </c>
      <c r="N267" s="93" t="str">
        <f t="shared" ca="1" si="9"/>
        <v/>
      </c>
    </row>
    <row r="268" spans="11:14" x14ac:dyDescent="0.25">
      <c r="K268" s="14" t="s">
        <v>275</v>
      </c>
      <c r="L268" s="93">
        <f t="shared" ca="1" si="8"/>
        <v>0</v>
      </c>
      <c r="M268" s="93" t="str">
        <f ca="1">IF(L268=0,"",COUNTIF(L$2:$L268,"&lt;&gt;"&amp;0))</f>
        <v/>
      </c>
      <c r="N268" s="93" t="str">
        <f t="shared" ca="1" si="9"/>
        <v/>
      </c>
    </row>
    <row r="269" spans="11:14" x14ac:dyDescent="0.25">
      <c r="K269" s="14" t="s">
        <v>276</v>
      </c>
      <c r="L269" s="93">
        <f t="shared" ca="1" si="8"/>
        <v>0</v>
      </c>
      <c r="M269" s="93" t="str">
        <f ca="1">IF(L269=0,"",COUNTIF(L$2:$L269,"&lt;&gt;"&amp;0))</f>
        <v/>
      </c>
      <c r="N269" s="93" t="str">
        <f t="shared" ca="1" si="9"/>
        <v/>
      </c>
    </row>
    <row r="270" spans="11:14" x14ac:dyDescent="0.25">
      <c r="K270" s="14" t="s">
        <v>277</v>
      </c>
      <c r="L270" s="93">
        <f t="shared" ca="1" si="8"/>
        <v>0</v>
      </c>
      <c r="M270" s="93" t="str">
        <f ca="1">IF(L270=0,"",COUNTIF(L$2:$L270,"&lt;&gt;"&amp;0))</f>
        <v/>
      </c>
      <c r="N270" s="93" t="str">
        <f t="shared" ca="1" si="9"/>
        <v/>
      </c>
    </row>
    <row r="271" spans="11:14" x14ac:dyDescent="0.25">
      <c r="K271" s="14" t="s">
        <v>278</v>
      </c>
      <c r="L271" s="93">
        <f t="shared" ca="1" si="8"/>
        <v>0</v>
      </c>
      <c r="M271" s="93" t="str">
        <f ca="1">IF(L271=0,"",COUNTIF(L$2:$L271,"&lt;&gt;"&amp;0))</f>
        <v/>
      </c>
      <c r="N271" s="93" t="str">
        <f t="shared" ca="1" si="9"/>
        <v/>
      </c>
    </row>
    <row r="272" spans="11:14" x14ac:dyDescent="0.25">
      <c r="K272" s="14" t="s">
        <v>279</v>
      </c>
      <c r="L272" s="93">
        <f t="shared" ca="1" si="8"/>
        <v>0</v>
      </c>
      <c r="M272" s="93" t="str">
        <f ca="1">IF(L272=0,"",COUNTIF(L$2:$L272,"&lt;&gt;"&amp;0))</f>
        <v/>
      </c>
      <c r="N272" s="93" t="str">
        <f t="shared" ca="1" si="9"/>
        <v/>
      </c>
    </row>
    <row r="273" spans="11:14" x14ac:dyDescent="0.25">
      <c r="K273" s="14" t="s">
        <v>280</v>
      </c>
      <c r="L273" s="93">
        <f t="shared" ca="1" si="8"/>
        <v>0</v>
      </c>
      <c r="M273" s="93" t="str">
        <f ca="1">IF(L273=0,"",COUNTIF(L$2:$L273,"&lt;&gt;"&amp;0))</f>
        <v/>
      </c>
      <c r="N273" s="93" t="str">
        <f t="shared" ca="1" si="9"/>
        <v/>
      </c>
    </row>
    <row r="274" spans="11:14" x14ac:dyDescent="0.25">
      <c r="K274" s="14" t="s">
        <v>281</v>
      </c>
      <c r="L274" s="93">
        <f t="shared" ca="1" si="8"/>
        <v>0</v>
      </c>
      <c r="M274" s="93" t="str">
        <f ca="1">IF(L274=0,"",COUNTIF(L$2:$L274,"&lt;&gt;"&amp;0))</f>
        <v/>
      </c>
      <c r="N274" s="93" t="str">
        <f t="shared" ca="1" si="9"/>
        <v/>
      </c>
    </row>
    <row r="275" spans="11:14" x14ac:dyDescent="0.25">
      <c r="K275" s="14" t="s">
        <v>282</v>
      </c>
      <c r="L275" s="93">
        <f t="shared" ca="1" si="8"/>
        <v>0</v>
      </c>
      <c r="M275" s="93" t="str">
        <f ca="1">IF(L275=0,"",COUNTIF(L$2:$L275,"&lt;&gt;"&amp;0))</f>
        <v/>
      </c>
      <c r="N275" s="93" t="str">
        <f t="shared" ca="1" si="9"/>
        <v/>
      </c>
    </row>
    <row r="276" spans="11:14" x14ac:dyDescent="0.25">
      <c r="K276" s="14" t="s">
        <v>283</v>
      </c>
      <c r="L276" s="93">
        <f t="shared" ca="1" si="8"/>
        <v>0</v>
      </c>
      <c r="M276" s="93" t="str">
        <f ca="1">IF(L276=0,"",COUNTIF(L$2:$L276,"&lt;&gt;"&amp;0))</f>
        <v/>
      </c>
      <c r="N276" s="93" t="str">
        <f t="shared" ca="1" si="9"/>
        <v/>
      </c>
    </row>
    <row r="277" spans="11:14" x14ac:dyDescent="0.25">
      <c r="K277" s="14" t="s">
        <v>166</v>
      </c>
      <c r="L277" s="93">
        <f t="shared" ca="1" si="8"/>
        <v>0</v>
      </c>
      <c r="M277" s="93" t="str">
        <f ca="1">IF(L277=0,"",COUNTIF(L$2:$L277,"&lt;&gt;"&amp;0))</f>
        <v/>
      </c>
      <c r="N277" s="93" t="str">
        <f t="shared" ca="1" si="9"/>
        <v/>
      </c>
    </row>
    <row r="278" spans="11:14" x14ac:dyDescent="0.25">
      <c r="K278" s="14" t="s">
        <v>284</v>
      </c>
      <c r="L278" s="93">
        <f t="shared" ca="1" si="8"/>
        <v>0</v>
      </c>
      <c r="M278" s="93" t="str">
        <f ca="1">IF(L278=0,"",COUNTIF(L$2:$L278,"&lt;&gt;"&amp;0))</f>
        <v/>
      </c>
      <c r="N278" s="93" t="str">
        <f t="shared" ca="1" si="9"/>
        <v/>
      </c>
    </row>
    <row r="279" spans="11:14" x14ac:dyDescent="0.25">
      <c r="K279" s="14" t="s">
        <v>285</v>
      </c>
      <c r="L279" s="93">
        <f t="shared" ca="1" si="8"/>
        <v>0</v>
      </c>
      <c r="M279" s="93" t="str">
        <f ca="1">IF(L279=0,"",COUNTIF(L$2:$L279,"&lt;&gt;"&amp;0))</f>
        <v/>
      </c>
      <c r="N279" s="93" t="str">
        <f t="shared" ca="1" si="9"/>
        <v/>
      </c>
    </row>
    <row r="280" spans="11:14" x14ac:dyDescent="0.25">
      <c r="K280" s="14" t="s">
        <v>286</v>
      </c>
      <c r="L280" s="93">
        <f t="shared" ca="1" si="8"/>
        <v>0</v>
      </c>
      <c r="M280" s="93" t="str">
        <f ca="1">IF(L280=0,"",COUNTIF(L$2:$L280,"&lt;&gt;"&amp;0))</f>
        <v/>
      </c>
      <c r="N280" s="93" t="str">
        <f t="shared" ca="1" si="9"/>
        <v/>
      </c>
    </row>
    <row r="281" spans="11:14" x14ac:dyDescent="0.25">
      <c r="K281" s="30" t="s">
        <v>4930</v>
      </c>
      <c r="L281" s="93">
        <f t="shared" ca="1" si="8"/>
        <v>0</v>
      </c>
      <c r="M281" s="93" t="str">
        <f ca="1">IF(L281=0,"",COUNTIF(L$2:$L281,"&lt;&gt;"&amp;0))</f>
        <v/>
      </c>
      <c r="N281" s="93" t="str">
        <f t="shared" ca="1" si="9"/>
        <v/>
      </c>
    </row>
    <row r="282" spans="11:14" x14ac:dyDescent="0.25">
      <c r="K282" s="14" t="s">
        <v>287</v>
      </c>
      <c r="L282" s="93">
        <f t="shared" ca="1" si="8"/>
        <v>0</v>
      </c>
      <c r="M282" s="93" t="str">
        <f ca="1">IF(L282=0,"",COUNTIF(L$2:$L282,"&lt;&gt;"&amp;0))</f>
        <v/>
      </c>
      <c r="N282" s="93" t="str">
        <f t="shared" ca="1" si="9"/>
        <v/>
      </c>
    </row>
    <row r="283" spans="11:14" x14ac:dyDescent="0.25">
      <c r="K283" s="30" t="s">
        <v>4931</v>
      </c>
      <c r="L283" s="93">
        <f t="shared" ca="1" si="8"/>
        <v>0</v>
      </c>
      <c r="M283" s="93" t="str">
        <f ca="1">IF(L283=0,"",COUNTIF(L$2:$L283,"&lt;&gt;"&amp;0))</f>
        <v/>
      </c>
      <c r="N283" s="93" t="str">
        <f t="shared" ca="1" si="9"/>
        <v/>
      </c>
    </row>
    <row r="284" spans="11:14" x14ac:dyDescent="0.25">
      <c r="K284" s="14" t="s">
        <v>289</v>
      </c>
      <c r="L284" s="93">
        <f t="shared" ca="1" si="8"/>
        <v>0</v>
      </c>
      <c r="M284" s="93" t="str">
        <f ca="1">IF(L284=0,"",COUNTIF(L$2:$L284,"&lt;&gt;"&amp;0))</f>
        <v/>
      </c>
      <c r="N284" s="93" t="str">
        <f t="shared" ca="1" si="9"/>
        <v/>
      </c>
    </row>
    <row r="285" spans="11:14" x14ac:dyDescent="0.25">
      <c r="K285" s="14" t="s">
        <v>291</v>
      </c>
      <c r="L285" s="93">
        <f t="shared" ca="1" si="8"/>
        <v>0</v>
      </c>
      <c r="M285" s="93" t="str">
        <f ca="1">IF(L285=0,"",COUNTIF(L$2:$L285,"&lt;&gt;"&amp;0))</f>
        <v/>
      </c>
      <c r="N285" s="93" t="str">
        <f t="shared" ca="1" si="9"/>
        <v/>
      </c>
    </row>
    <row r="286" spans="11:14" x14ac:dyDescent="0.25">
      <c r="K286" s="14" t="s">
        <v>292</v>
      </c>
      <c r="L286" s="93">
        <f t="shared" ca="1" si="8"/>
        <v>0</v>
      </c>
      <c r="M286" s="93" t="str">
        <f ca="1">IF(L286=0,"",COUNTIF(L$2:$L286,"&lt;&gt;"&amp;0))</f>
        <v/>
      </c>
      <c r="N286" s="93" t="str">
        <f t="shared" ca="1" si="9"/>
        <v/>
      </c>
    </row>
    <row r="287" spans="11:14" x14ac:dyDescent="0.25">
      <c r="K287" s="35" t="s">
        <v>290</v>
      </c>
      <c r="L287" s="93">
        <f t="shared" ca="1" si="8"/>
        <v>0</v>
      </c>
      <c r="M287" s="93" t="str">
        <f ca="1">IF(L287=0,"",COUNTIF(L$2:$L287,"&lt;&gt;"&amp;0))</f>
        <v/>
      </c>
      <c r="N287" s="93" t="str">
        <f t="shared" ca="1" si="9"/>
        <v/>
      </c>
    </row>
    <row r="288" spans="11:14" x14ac:dyDescent="0.25">
      <c r="K288" s="30" t="s">
        <v>4932</v>
      </c>
      <c r="L288" s="93">
        <f t="shared" ca="1" si="8"/>
        <v>0</v>
      </c>
      <c r="M288" s="93" t="str">
        <f ca="1">IF(L288=0,"",COUNTIF(L$2:$L288,"&lt;&gt;"&amp;0))</f>
        <v/>
      </c>
      <c r="N288" s="93" t="str">
        <f t="shared" ca="1" si="9"/>
        <v/>
      </c>
    </row>
    <row r="289" spans="11:14" x14ac:dyDescent="0.25">
      <c r="K289" s="14" t="s">
        <v>293</v>
      </c>
      <c r="L289" s="93">
        <f t="shared" ca="1" si="8"/>
        <v>0</v>
      </c>
      <c r="M289" s="93" t="str">
        <f ca="1">IF(L289=0,"",COUNTIF(L$2:$L289,"&lt;&gt;"&amp;0))</f>
        <v/>
      </c>
      <c r="N289" s="93" t="str">
        <f t="shared" ca="1" si="9"/>
        <v/>
      </c>
    </row>
    <row r="290" spans="11:14" x14ac:dyDescent="0.25">
      <c r="K290" s="30" t="s">
        <v>4933</v>
      </c>
      <c r="L290" s="93">
        <f t="shared" ca="1" si="8"/>
        <v>0</v>
      </c>
      <c r="M290" s="93" t="str">
        <f ca="1">IF(L290=0,"",COUNTIF(L$2:$L290,"&lt;&gt;"&amp;0))</f>
        <v/>
      </c>
      <c r="N290" s="93" t="str">
        <f t="shared" ca="1" si="9"/>
        <v/>
      </c>
    </row>
    <row r="291" spans="11:14" x14ac:dyDescent="0.25">
      <c r="K291" s="14" t="s">
        <v>294</v>
      </c>
      <c r="L291" s="93">
        <f t="shared" ca="1" si="8"/>
        <v>0</v>
      </c>
      <c r="M291" s="93" t="str">
        <f ca="1">IF(L291=0,"",COUNTIF(L$2:$L291,"&lt;&gt;"&amp;0))</f>
        <v/>
      </c>
      <c r="N291" s="93" t="str">
        <f t="shared" ca="1" si="9"/>
        <v/>
      </c>
    </row>
    <row r="292" spans="11:14" x14ac:dyDescent="0.25">
      <c r="K292" s="14" t="s">
        <v>296</v>
      </c>
      <c r="L292" s="93">
        <f t="shared" ca="1" si="8"/>
        <v>0</v>
      </c>
      <c r="M292" s="93" t="str">
        <f ca="1">IF(L292=0,"",COUNTIF(L$2:$L292,"&lt;&gt;"&amp;0))</f>
        <v/>
      </c>
      <c r="N292" s="93" t="str">
        <f t="shared" ca="1" si="9"/>
        <v/>
      </c>
    </row>
    <row r="293" spans="11:14" x14ac:dyDescent="0.25">
      <c r="K293" s="14" t="s">
        <v>297</v>
      </c>
      <c r="L293" s="93">
        <f t="shared" ca="1" si="8"/>
        <v>0</v>
      </c>
      <c r="M293" s="93" t="str">
        <f ca="1">IF(L293=0,"",COUNTIF(L$2:$L293,"&lt;&gt;"&amp;0))</f>
        <v/>
      </c>
      <c r="N293" s="93" t="str">
        <f t="shared" ca="1" si="9"/>
        <v/>
      </c>
    </row>
    <row r="294" spans="11:14" x14ac:dyDescent="0.25">
      <c r="K294" s="14" t="s">
        <v>298</v>
      </c>
      <c r="L294" s="93">
        <f t="shared" ca="1" si="8"/>
        <v>0</v>
      </c>
      <c r="M294" s="93" t="str">
        <f ca="1">IF(L294=0,"",COUNTIF(L$2:$L294,"&lt;&gt;"&amp;0))</f>
        <v/>
      </c>
      <c r="N294" s="93" t="str">
        <f t="shared" ca="1" si="9"/>
        <v/>
      </c>
    </row>
    <row r="295" spans="11:14" x14ac:dyDescent="0.25">
      <c r="K295" s="14" t="s">
        <v>299</v>
      </c>
      <c r="L295" s="93">
        <f t="shared" ca="1" si="8"/>
        <v>0</v>
      </c>
      <c r="M295" s="93" t="str">
        <f ca="1">IF(L295=0,"",COUNTIF(L$2:$L295,"&lt;&gt;"&amp;0))</f>
        <v/>
      </c>
      <c r="N295" s="93" t="str">
        <f t="shared" ca="1" si="9"/>
        <v/>
      </c>
    </row>
    <row r="296" spans="11:14" x14ac:dyDescent="0.25">
      <c r="K296" s="14" t="s">
        <v>300</v>
      </c>
      <c r="L296" s="93">
        <f t="shared" ca="1" si="8"/>
        <v>0</v>
      </c>
      <c r="M296" s="93" t="str">
        <f ca="1">IF(L296=0,"",COUNTIF(L$2:$L296,"&lt;&gt;"&amp;0))</f>
        <v/>
      </c>
      <c r="N296" s="93" t="str">
        <f t="shared" ca="1" si="9"/>
        <v/>
      </c>
    </row>
    <row r="297" spans="11:14" x14ac:dyDescent="0.25">
      <c r="K297" s="14" t="s">
        <v>302</v>
      </c>
      <c r="L297" s="93">
        <f t="shared" ca="1" si="8"/>
        <v>0</v>
      </c>
      <c r="M297" s="93" t="str">
        <f ca="1">IF(L297=0,"",COUNTIF(L$2:$L297,"&lt;&gt;"&amp;0))</f>
        <v/>
      </c>
      <c r="N297" s="93" t="str">
        <f t="shared" ca="1" si="9"/>
        <v/>
      </c>
    </row>
    <row r="298" spans="11:14" x14ac:dyDescent="0.25">
      <c r="K298" s="14" t="s">
        <v>303</v>
      </c>
      <c r="L298" s="93">
        <f t="shared" ca="1" si="8"/>
        <v>0</v>
      </c>
      <c r="M298" s="93" t="str">
        <f ca="1">IF(L298=0,"",COUNTIF(L$2:$L298,"&lt;&gt;"&amp;0))</f>
        <v/>
      </c>
      <c r="N298" s="93" t="str">
        <f t="shared" ca="1" si="9"/>
        <v/>
      </c>
    </row>
    <row r="299" spans="11:14" x14ac:dyDescent="0.25">
      <c r="K299" s="14" t="s">
        <v>304</v>
      </c>
      <c r="L299" s="93">
        <f t="shared" ca="1" si="8"/>
        <v>0</v>
      </c>
      <c r="M299" s="93" t="str">
        <f ca="1">IF(L299=0,"",COUNTIF(L$2:$L299,"&lt;&gt;"&amp;0))</f>
        <v/>
      </c>
      <c r="N299" s="93" t="str">
        <f t="shared" ca="1" si="9"/>
        <v/>
      </c>
    </row>
    <row r="300" spans="11:14" x14ac:dyDescent="0.25">
      <c r="K300" s="14" t="s">
        <v>305</v>
      </c>
      <c r="L300" s="93">
        <f t="shared" ca="1" si="8"/>
        <v>0</v>
      </c>
      <c r="M300" s="93" t="str">
        <f ca="1">IF(L300=0,"",COUNTIF(L$2:$L300,"&lt;&gt;"&amp;0))</f>
        <v/>
      </c>
      <c r="N300" s="93" t="str">
        <f t="shared" ca="1" si="9"/>
        <v/>
      </c>
    </row>
    <row r="301" spans="11:14" x14ac:dyDescent="0.25">
      <c r="K301" s="14" t="s">
        <v>306</v>
      </c>
      <c r="L301" s="93">
        <f t="shared" ca="1" si="8"/>
        <v>0</v>
      </c>
      <c r="M301" s="93" t="str">
        <f ca="1">IF(L301=0,"",COUNTIF(L$2:$L301,"&lt;&gt;"&amp;0))</f>
        <v/>
      </c>
      <c r="N301" s="93" t="str">
        <f t="shared" ca="1" si="9"/>
        <v/>
      </c>
    </row>
    <row r="302" spans="11:14" x14ac:dyDescent="0.25">
      <c r="K302" s="14" t="s">
        <v>307</v>
      </c>
      <c r="L302" s="93">
        <f t="shared" ca="1" si="8"/>
        <v>0</v>
      </c>
      <c r="M302" s="93" t="str">
        <f ca="1">IF(L302=0,"",COUNTIF(L$2:$L302,"&lt;&gt;"&amp;0))</f>
        <v/>
      </c>
      <c r="N302" s="93" t="str">
        <f t="shared" ca="1" si="9"/>
        <v/>
      </c>
    </row>
    <row r="303" spans="11:14" x14ac:dyDescent="0.25">
      <c r="K303" s="14" t="s">
        <v>308</v>
      </c>
      <c r="L303" s="93">
        <f t="shared" ca="1" si="8"/>
        <v>0</v>
      </c>
      <c r="M303" s="93" t="str">
        <f ca="1">IF(L303=0,"",COUNTIF(L$2:$L303,"&lt;&gt;"&amp;0))</f>
        <v/>
      </c>
      <c r="N303" s="93" t="str">
        <f t="shared" ca="1" si="9"/>
        <v/>
      </c>
    </row>
    <row r="304" spans="11:14" x14ac:dyDescent="0.25">
      <c r="K304" s="14" t="s">
        <v>309</v>
      </c>
      <c r="L304" s="93">
        <f t="shared" ca="1" si="8"/>
        <v>0</v>
      </c>
      <c r="M304" s="93" t="str">
        <f ca="1">IF(L304=0,"",COUNTIF(L$2:$L304,"&lt;&gt;"&amp;0))</f>
        <v/>
      </c>
      <c r="N304" s="93" t="str">
        <f t="shared" ca="1" si="9"/>
        <v/>
      </c>
    </row>
    <row r="305" spans="11:14" x14ac:dyDescent="0.25">
      <c r="K305" s="14" t="s">
        <v>310</v>
      </c>
      <c r="L305" s="93">
        <f t="shared" ca="1" si="8"/>
        <v>0</v>
      </c>
      <c r="M305" s="93" t="str">
        <f ca="1">IF(L305=0,"",COUNTIF(L$2:$L305,"&lt;&gt;"&amp;0))</f>
        <v/>
      </c>
      <c r="N305" s="93" t="str">
        <f t="shared" ca="1" si="9"/>
        <v/>
      </c>
    </row>
    <row r="306" spans="11:14" x14ac:dyDescent="0.25">
      <c r="K306" s="14" t="s">
        <v>311</v>
      </c>
      <c r="L306" s="93">
        <f t="shared" ca="1" si="8"/>
        <v>0</v>
      </c>
      <c r="M306" s="93" t="str">
        <f ca="1">IF(L306=0,"",COUNTIF(L$2:$L306,"&lt;&gt;"&amp;0))</f>
        <v/>
      </c>
      <c r="N306" s="93" t="str">
        <f t="shared" ca="1" si="9"/>
        <v/>
      </c>
    </row>
    <row r="307" spans="11:14" x14ac:dyDescent="0.25">
      <c r="K307" s="14" t="s">
        <v>312</v>
      </c>
      <c r="L307" s="93">
        <f t="shared" ca="1" si="8"/>
        <v>0</v>
      </c>
      <c r="M307" s="93" t="str">
        <f ca="1">IF(L307=0,"",COUNTIF(L$2:$L307,"&lt;&gt;"&amp;0))</f>
        <v/>
      </c>
      <c r="N307" s="93" t="str">
        <f t="shared" ca="1" si="9"/>
        <v/>
      </c>
    </row>
    <row r="308" spans="11:14" x14ac:dyDescent="0.25">
      <c r="K308" s="14" t="s">
        <v>313</v>
      </c>
      <c r="L308" s="93">
        <f t="shared" ca="1" si="8"/>
        <v>0</v>
      </c>
      <c r="M308" s="93" t="str">
        <f ca="1">IF(L308=0,"",COUNTIF(L$2:$L308,"&lt;&gt;"&amp;0))</f>
        <v/>
      </c>
      <c r="N308" s="93" t="str">
        <f t="shared" ca="1" si="9"/>
        <v/>
      </c>
    </row>
    <row r="309" spans="11:14" x14ac:dyDescent="0.25">
      <c r="K309" s="14" t="s">
        <v>314</v>
      </c>
      <c r="L309" s="93">
        <f t="shared" ca="1" si="8"/>
        <v>0</v>
      </c>
      <c r="M309" s="93" t="str">
        <f ca="1">IF(L309=0,"",COUNTIF(L$2:$L309,"&lt;&gt;"&amp;0))</f>
        <v/>
      </c>
      <c r="N309" s="93" t="str">
        <f t="shared" ca="1" si="9"/>
        <v/>
      </c>
    </row>
    <row r="310" spans="11:14" x14ac:dyDescent="0.25">
      <c r="K310" s="14" t="s">
        <v>315</v>
      </c>
      <c r="L310" s="93">
        <f t="shared" ca="1" si="8"/>
        <v>0</v>
      </c>
      <c r="M310" s="93" t="str">
        <f ca="1">IF(L310=0,"",COUNTIF(L$2:$L310,"&lt;&gt;"&amp;0))</f>
        <v/>
      </c>
      <c r="N310" s="93" t="str">
        <f t="shared" ca="1" si="9"/>
        <v/>
      </c>
    </row>
    <row r="311" spans="11:14" x14ac:dyDescent="0.25">
      <c r="K311" s="14" t="s">
        <v>316</v>
      </c>
      <c r="L311" s="93">
        <f t="shared" ca="1" si="8"/>
        <v>0</v>
      </c>
      <c r="M311" s="93" t="str">
        <f ca="1">IF(L311=0,"",COUNTIF(L$2:$L311,"&lt;&gt;"&amp;0))</f>
        <v/>
      </c>
      <c r="N311" s="93" t="str">
        <f t="shared" ca="1" si="9"/>
        <v/>
      </c>
    </row>
    <row r="312" spans="11:14" x14ac:dyDescent="0.25">
      <c r="K312" s="14" t="s">
        <v>317</v>
      </c>
      <c r="L312" s="93">
        <f t="shared" ca="1" si="8"/>
        <v>0</v>
      </c>
      <c r="M312" s="93" t="str">
        <f ca="1">IF(L312=0,"",COUNTIF(L$2:$L312,"&lt;&gt;"&amp;0))</f>
        <v/>
      </c>
      <c r="N312" s="93" t="str">
        <f t="shared" ca="1" si="9"/>
        <v/>
      </c>
    </row>
    <row r="313" spans="11:14" x14ac:dyDescent="0.25">
      <c r="K313" s="14" t="s">
        <v>318</v>
      </c>
      <c r="L313" s="93">
        <f t="shared" ca="1" si="8"/>
        <v>0</v>
      </c>
      <c r="M313" s="93" t="str">
        <f ca="1">IF(L313=0,"",COUNTIF(L$2:$L313,"&lt;&gt;"&amp;0))</f>
        <v/>
      </c>
      <c r="N313" s="93" t="str">
        <f t="shared" ca="1" si="9"/>
        <v/>
      </c>
    </row>
    <row r="314" spans="11:14" x14ac:dyDescent="0.25">
      <c r="K314" s="14" t="s">
        <v>319</v>
      </c>
      <c r="L314" s="93">
        <f t="shared" ca="1" si="8"/>
        <v>0</v>
      </c>
      <c r="M314" s="93" t="str">
        <f ca="1">IF(L314=0,"",COUNTIF(L$2:$L314,"&lt;&gt;"&amp;0))</f>
        <v/>
      </c>
      <c r="N314" s="93" t="str">
        <f t="shared" ca="1" si="9"/>
        <v/>
      </c>
    </row>
    <row r="315" spans="11:14" x14ac:dyDescent="0.25">
      <c r="K315" s="14" t="s">
        <v>320</v>
      </c>
      <c r="L315" s="93">
        <f t="shared" ca="1" si="8"/>
        <v>0</v>
      </c>
      <c r="M315" s="93" t="str">
        <f ca="1">IF(L315=0,"",COUNTIF(L$2:$L315,"&lt;&gt;"&amp;0))</f>
        <v/>
      </c>
      <c r="N315" s="93" t="str">
        <f t="shared" ca="1" si="9"/>
        <v/>
      </c>
    </row>
    <row r="316" spans="11:14" x14ac:dyDescent="0.25">
      <c r="K316" s="30" t="s">
        <v>4934</v>
      </c>
      <c r="L316" s="93">
        <f t="shared" ca="1" si="8"/>
        <v>0</v>
      </c>
      <c r="M316" s="93" t="str">
        <f ca="1">IF(L316=0,"",COUNTIF(L$2:$L316,"&lt;&gt;"&amp;0))</f>
        <v/>
      </c>
      <c r="N316" s="93" t="str">
        <f t="shared" ca="1" si="9"/>
        <v/>
      </c>
    </row>
    <row r="317" spans="11:14" x14ac:dyDescent="0.25">
      <c r="K317" s="14" t="s">
        <v>321</v>
      </c>
      <c r="L317" s="93">
        <f t="shared" ca="1" si="8"/>
        <v>0</v>
      </c>
      <c r="M317" s="93" t="str">
        <f ca="1">IF(L317=0,"",COUNTIF(L$2:$L317,"&lt;&gt;"&amp;0))</f>
        <v/>
      </c>
      <c r="N317" s="93" t="str">
        <f t="shared" ca="1" si="9"/>
        <v/>
      </c>
    </row>
    <row r="318" spans="11:14" x14ac:dyDescent="0.25">
      <c r="K318" s="14" t="s">
        <v>323</v>
      </c>
      <c r="L318" s="93">
        <f t="shared" ca="1" si="8"/>
        <v>0</v>
      </c>
      <c r="M318" s="93" t="str">
        <f ca="1">IF(L318=0,"",COUNTIF(L$2:$L318,"&lt;&gt;"&amp;0))</f>
        <v/>
      </c>
      <c r="N318" s="93" t="str">
        <f t="shared" ca="1" si="9"/>
        <v/>
      </c>
    </row>
    <row r="319" spans="11:14" x14ac:dyDescent="0.25">
      <c r="K319" s="14" t="s">
        <v>324</v>
      </c>
      <c r="L319" s="93">
        <f t="shared" ca="1" si="8"/>
        <v>0</v>
      </c>
      <c r="M319" s="93" t="str">
        <f ca="1">IF(L319=0,"",COUNTIF(L$2:$L319,"&lt;&gt;"&amp;0))</f>
        <v/>
      </c>
      <c r="N319" s="93" t="str">
        <f t="shared" ca="1" si="9"/>
        <v/>
      </c>
    </row>
    <row r="320" spans="11:14" x14ac:dyDescent="0.25">
      <c r="K320" s="14" t="s">
        <v>325</v>
      </c>
      <c r="L320" s="93">
        <f t="shared" ca="1" si="8"/>
        <v>0</v>
      </c>
      <c r="M320" s="93" t="str">
        <f ca="1">IF(L320=0,"",COUNTIF(L$2:$L320,"&lt;&gt;"&amp;0))</f>
        <v/>
      </c>
      <c r="N320" s="93" t="str">
        <f t="shared" ca="1" si="9"/>
        <v/>
      </c>
    </row>
    <row r="321" spans="11:14" x14ac:dyDescent="0.25">
      <c r="K321" s="30" t="s">
        <v>4935</v>
      </c>
      <c r="L321" s="93">
        <f t="shared" ca="1" si="8"/>
        <v>0</v>
      </c>
      <c r="M321" s="93" t="str">
        <f ca="1">IF(L321=0,"",COUNTIF(L$2:$L321,"&lt;&gt;"&amp;0))</f>
        <v/>
      </c>
      <c r="N321" s="93" t="str">
        <f t="shared" ca="1" si="9"/>
        <v/>
      </c>
    </row>
    <row r="322" spans="11:14" x14ac:dyDescent="0.25">
      <c r="K322" s="14" t="s">
        <v>326</v>
      </c>
      <c r="L322" s="93">
        <f t="shared" ca="1" si="8"/>
        <v>0</v>
      </c>
      <c r="M322" s="93" t="str">
        <f ca="1">IF(L322=0,"",COUNTIF(L$2:$L322,"&lt;&gt;"&amp;0))</f>
        <v/>
      </c>
      <c r="N322" s="93" t="str">
        <f t="shared" ca="1" si="9"/>
        <v/>
      </c>
    </row>
    <row r="323" spans="11:14" x14ac:dyDescent="0.25">
      <c r="K323" s="14" t="s">
        <v>327</v>
      </c>
      <c r="L323" s="93">
        <f t="shared" ref="L323:L386" ca="1" si="10">IFERROR(SEARCH(INDIRECT(CELL("adresse"),TRUE),K323,1),0)</f>
        <v>0</v>
      </c>
      <c r="M323" s="93" t="str">
        <f ca="1">IF(L323=0,"",COUNTIF(L$2:$L323,"&lt;&gt;"&amp;0))</f>
        <v/>
      </c>
      <c r="N323" s="93" t="str">
        <f t="shared" ref="N323:N386" ca="1" si="11">IFERROR(INDEX($K$2:$K$5796,MATCH(ROW(F322),$M$2:$M$5796,0),1),"")</f>
        <v/>
      </c>
    </row>
    <row r="324" spans="11:14" x14ac:dyDescent="0.25">
      <c r="K324" s="14" t="s">
        <v>328</v>
      </c>
      <c r="L324" s="93">
        <f t="shared" ca="1" si="10"/>
        <v>0</v>
      </c>
      <c r="M324" s="93" t="str">
        <f ca="1">IF(L324=0,"",COUNTIF(L$2:$L324,"&lt;&gt;"&amp;0))</f>
        <v/>
      </c>
      <c r="N324" s="93" t="str">
        <f t="shared" ca="1" si="11"/>
        <v/>
      </c>
    </row>
    <row r="325" spans="11:14" x14ac:dyDescent="0.25">
      <c r="K325" s="14" t="s">
        <v>329</v>
      </c>
      <c r="L325" s="93">
        <f t="shared" ca="1" si="10"/>
        <v>0</v>
      </c>
      <c r="M325" s="93" t="str">
        <f ca="1">IF(L325=0,"",COUNTIF(L$2:$L325,"&lt;&gt;"&amp;0))</f>
        <v/>
      </c>
      <c r="N325" s="93" t="str">
        <f t="shared" ca="1" si="11"/>
        <v/>
      </c>
    </row>
    <row r="326" spans="11:14" x14ac:dyDescent="0.25">
      <c r="K326" s="14" t="s">
        <v>330</v>
      </c>
      <c r="L326" s="93">
        <f t="shared" ca="1" si="10"/>
        <v>0</v>
      </c>
      <c r="M326" s="93" t="str">
        <f ca="1">IF(L326=0,"",COUNTIF(L$2:$L326,"&lt;&gt;"&amp;0))</f>
        <v/>
      </c>
      <c r="N326" s="93" t="str">
        <f t="shared" ca="1" si="11"/>
        <v/>
      </c>
    </row>
    <row r="327" spans="11:14" x14ac:dyDescent="0.25">
      <c r="K327" s="14" t="s">
        <v>331</v>
      </c>
      <c r="L327" s="93">
        <f t="shared" ca="1" si="10"/>
        <v>0</v>
      </c>
      <c r="M327" s="93" t="str">
        <f ca="1">IF(L327=0,"",COUNTIF(L$2:$L327,"&lt;&gt;"&amp;0))</f>
        <v/>
      </c>
      <c r="N327" s="93" t="str">
        <f t="shared" ca="1" si="11"/>
        <v/>
      </c>
    </row>
    <row r="328" spans="11:14" x14ac:dyDescent="0.25">
      <c r="K328" s="30" t="s">
        <v>4936</v>
      </c>
      <c r="L328" s="93">
        <f t="shared" ca="1" si="10"/>
        <v>0</v>
      </c>
      <c r="M328" s="93" t="str">
        <f ca="1">IF(L328=0,"",COUNTIF(L$2:$L328,"&lt;&gt;"&amp;0))</f>
        <v/>
      </c>
      <c r="N328" s="93" t="str">
        <f t="shared" ca="1" si="11"/>
        <v/>
      </c>
    </row>
    <row r="329" spans="11:14" x14ac:dyDescent="0.25">
      <c r="K329" s="30" t="s">
        <v>4937</v>
      </c>
      <c r="L329" s="93">
        <f t="shared" ca="1" si="10"/>
        <v>0</v>
      </c>
      <c r="M329" s="93" t="str">
        <f ca="1">IF(L329=0,"",COUNTIF(L$2:$L329,"&lt;&gt;"&amp;0))</f>
        <v/>
      </c>
      <c r="N329" s="93" t="str">
        <f t="shared" ca="1" si="11"/>
        <v/>
      </c>
    </row>
    <row r="330" spans="11:14" x14ac:dyDescent="0.25">
      <c r="K330" s="14" t="s">
        <v>332</v>
      </c>
      <c r="L330" s="93">
        <f t="shared" ca="1" si="10"/>
        <v>0</v>
      </c>
      <c r="M330" s="93" t="str">
        <f ca="1">IF(L330=0,"",COUNTIF(L$2:$L330,"&lt;&gt;"&amp;0))</f>
        <v/>
      </c>
      <c r="N330" s="93" t="str">
        <f t="shared" ca="1" si="11"/>
        <v/>
      </c>
    </row>
    <row r="331" spans="11:14" x14ac:dyDescent="0.25">
      <c r="K331" s="14" t="s">
        <v>333</v>
      </c>
      <c r="L331" s="93">
        <f t="shared" ca="1" si="10"/>
        <v>0</v>
      </c>
      <c r="M331" s="93" t="str">
        <f ca="1">IF(L331=0,"",COUNTIF(L$2:$L331,"&lt;&gt;"&amp;0))</f>
        <v/>
      </c>
      <c r="N331" s="93" t="str">
        <f t="shared" ca="1" si="11"/>
        <v/>
      </c>
    </row>
    <row r="332" spans="11:14" x14ac:dyDescent="0.25">
      <c r="K332" s="30" t="s">
        <v>4938</v>
      </c>
      <c r="L332" s="93">
        <f t="shared" ca="1" si="10"/>
        <v>0</v>
      </c>
      <c r="M332" s="93" t="str">
        <f ca="1">IF(L332=0,"",COUNTIF(L$2:$L332,"&lt;&gt;"&amp;0))</f>
        <v/>
      </c>
      <c r="N332" s="93" t="str">
        <f t="shared" ca="1" si="11"/>
        <v/>
      </c>
    </row>
    <row r="333" spans="11:14" x14ac:dyDescent="0.25">
      <c r="K333" s="14" t="s">
        <v>334</v>
      </c>
      <c r="L333" s="93">
        <f t="shared" ca="1" si="10"/>
        <v>0</v>
      </c>
      <c r="M333" s="93" t="str">
        <f ca="1">IF(L333=0,"",COUNTIF(L$2:$L333,"&lt;&gt;"&amp;0))</f>
        <v/>
      </c>
      <c r="N333" s="93" t="str">
        <f t="shared" ca="1" si="11"/>
        <v/>
      </c>
    </row>
    <row r="334" spans="11:14" x14ac:dyDescent="0.25">
      <c r="K334" s="30" t="s">
        <v>4939</v>
      </c>
      <c r="L334" s="93">
        <f t="shared" ca="1" si="10"/>
        <v>0</v>
      </c>
      <c r="M334" s="93" t="str">
        <f ca="1">IF(L334=0,"",COUNTIF(L$2:$L334,"&lt;&gt;"&amp;0))</f>
        <v/>
      </c>
      <c r="N334" s="93" t="str">
        <f t="shared" ca="1" si="11"/>
        <v/>
      </c>
    </row>
    <row r="335" spans="11:14" x14ac:dyDescent="0.25">
      <c r="K335" s="14" t="s">
        <v>335</v>
      </c>
      <c r="L335" s="93">
        <f t="shared" ca="1" si="10"/>
        <v>0</v>
      </c>
      <c r="M335" s="93" t="str">
        <f ca="1">IF(L335=0,"",COUNTIF(L$2:$L335,"&lt;&gt;"&amp;0))</f>
        <v/>
      </c>
      <c r="N335" s="93" t="str">
        <f t="shared" ca="1" si="11"/>
        <v/>
      </c>
    </row>
    <row r="336" spans="11:14" x14ac:dyDescent="0.25">
      <c r="K336" s="14" t="s">
        <v>336</v>
      </c>
      <c r="L336" s="93">
        <f t="shared" ca="1" si="10"/>
        <v>0</v>
      </c>
      <c r="M336" s="93" t="str">
        <f ca="1">IF(L336=0,"",COUNTIF(L$2:$L336,"&lt;&gt;"&amp;0))</f>
        <v/>
      </c>
      <c r="N336" s="93" t="str">
        <f t="shared" ca="1" si="11"/>
        <v/>
      </c>
    </row>
    <row r="337" spans="11:14" x14ac:dyDescent="0.25">
      <c r="K337" s="14" t="s">
        <v>337</v>
      </c>
      <c r="L337" s="93">
        <f t="shared" ca="1" si="10"/>
        <v>0</v>
      </c>
      <c r="M337" s="93" t="str">
        <f ca="1">IF(L337=0,"",COUNTIF(L$2:$L337,"&lt;&gt;"&amp;0))</f>
        <v/>
      </c>
      <c r="N337" s="93" t="str">
        <f t="shared" ca="1" si="11"/>
        <v/>
      </c>
    </row>
    <row r="338" spans="11:14" x14ac:dyDescent="0.25">
      <c r="K338" s="14" t="s">
        <v>338</v>
      </c>
      <c r="L338" s="93">
        <f t="shared" ca="1" si="10"/>
        <v>0</v>
      </c>
      <c r="M338" s="93" t="str">
        <f ca="1">IF(L338=0,"",COUNTIF(L$2:$L338,"&lt;&gt;"&amp;0))</f>
        <v/>
      </c>
      <c r="N338" s="93" t="str">
        <f t="shared" ca="1" si="11"/>
        <v/>
      </c>
    </row>
    <row r="339" spans="11:14" x14ac:dyDescent="0.25">
      <c r="K339" s="18" t="s">
        <v>339</v>
      </c>
      <c r="L339" s="93">
        <f t="shared" ca="1" si="10"/>
        <v>0</v>
      </c>
      <c r="M339" s="93" t="str">
        <f ca="1">IF(L339=0,"",COUNTIF(L$2:$L339,"&lt;&gt;"&amp;0))</f>
        <v/>
      </c>
      <c r="N339" s="93" t="str">
        <f t="shared" ca="1" si="11"/>
        <v/>
      </c>
    </row>
    <row r="340" spans="11:14" x14ac:dyDescent="0.25">
      <c r="K340" s="14" t="s">
        <v>340</v>
      </c>
      <c r="L340" s="93">
        <f t="shared" ca="1" si="10"/>
        <v>0</v>
      </c>
      <c r="M340" s="93" t="str">
        <f ca="1">IF(L340=0,"",COUNTIF(L$2:$L340,"&lt;&gt;"&amp;0))</f>
        <v/>
      </c>
      <c r="N340" s="93" t="str">
        <f t="shared" ca="1" si="11"/>
        <v/>
      </c>
    </row>
    <row r="341" spans="11:14" x14ac:dyDescent="0.25">
      <c r="K341" s="14" t="s">
        <v>341</v>
      </c>
      <c r="L341" s="93">
        <f t="shared" ca="1" si="10"/>
        <v>0</v>
      </c>
      <c r="M341" s="93" t="str">
        <f ca="1">IF(L341=0,"",COUNTIF(L$2:$L341,"&lt;&gt;"&amp;0))</f>
        <v/>
      </c>
      <c r="N341" s="93" t="str">
        <f t="shared" ca="1" si="11"/>
        <v/>
      </c>
    </row>
    <row r="342" spans="11:14" x14ac:dyDescent="0.25">
      <c r="K342" s="35" t="s">
        <v>343</v>
      </c>
      <c r="L342" s="93">
        <f t="shared" ca="1" si="10"/>
        <v>0</v>
      </c>
      <c r="M342" s="93" t="str">
        <f ca="1">IF(L342=0,"",COUNTIF(L$2:$L342,"&lt;&gt;"&amp;0))</f>
        <v/>
      </c>
      <c r="N342" s="93" t="str">
        <f t="shared" ca="1" si="11"/>
        <v/>
      </c>
    </row>
    <row r="343" spans="11:14" x14ac:dyDescent="0.25">
      <c r="K343" s="30" t="s">
        <v>4940</v>
      </c>
      <c r="L343" s="93">
        <f t="shared" ca="1" si="10"/>
        <v>0</v>
      </c>
      <c r="M343" s="93" t="str">
        <f ca="1">IF(L343=0,"",COUNTIF(L$2:$L343,"&lt;&gt;"&amp;0))</f>
        <v/>
      </c>
      <c r="N343" s="93" t="str">
        <f t="shared" ca="1" si="11"/>
        <v/>
      </c>
    </row>
    <row r="344" spans="11:14" x14ac:dyDescent="0.25">
      <c r="K344" s="14" t="s">
        <v>342</v>
      </c>
      <c r="L344" s="93">
        <f t="shared" ca="1" si="10"/>
        <v>0</v>
      </c>
      <c r="M344" s="93" t="str">
        <f ca="1">IF(L344=0,"",COUNTIF(L$2:$L344,"&lt;&gt;"&amp;0))</f>
        <v/>
      </c>
      <c r="N344" s="93" t="str">
        <f t="shared" ca="1" si="11"/>
        <v/>
      </c>
    </row>
    <row r="345" spans="11:14" x14ac:dyDescent="0.25">
      <c r="K345" s="14" t="s">
        <v>344</v>
      </c>
      <c r="L345" s="93">
        <f t="shared" ca="1" si="10"/>
        <v>0</v>
      </c>
      <c r="M345" s="93" t="str">
        <f ca="1">IF(L345=0,"",COUNTIF(L$2:$L345,"&lt;&gt;"&amp;0))</f>
        <v/>
      </c>
      <c r="N345" s="93" t="str">
        <f t="shared" ca="1" si="11"/>
        <v/>
      </c>
    </row>
    <row r="346" spans="11:14" x14ac:dyDescent="0.25">
      <c r="K346" s="14" t="s">
        <v>346</v>
      </c>
      <c r="L346" s="93">
        <f t="shared" ca="1" si="10"/>
        <v>0</v>
      </c>
      <c r="M346" s="93" t="str">
        <f ca="1">IF(L346=0,"",COUNTIF(L$2:$L346,"&lt;&gt;"&amp;0))</f>
        <v/>
      </c>
      <c r="N346" s="93" t="str">
        <f t="shared" ca="1" si="11"/>
        <v/>
      </c>
    </row>
    <row r="347" spans="11:14" x14ac:dyDescent="0.25">
      <c r="K347" s="14" t="s">
        <v>345</v>
      </c>
      <c r="L347" s="93">
        <f t="shared" ca="1" si="10"/>
        <v>0</v>
      </c>
      <c r="M347" s="93" t="str">
        <f ca="1">IF(L347=0,"",COUNTIF(L$2:$L347,"&lt;&gt;"&amp;0))</f>
        <v/>
      </c>
      <c r="N347" s="93" t="str">
        <f t="shared" ca="1" si="11"/>
        <v/>
      </c>
    </row>
    <row r="348" spans="11:14" x14ac:dyDescent="0.25">
      <c r="K348" s="14" t="s">
        <v>348</v>
      </c>
      <c r="L348" s="93">
        <f t="shared" ca="1" si="10"/>
        <v>0</v>
      </c>
      <c r="M348" s="93" t="str">
        <f ca="1">IF(L348=0,"",COUNTIF(L$2:$L348,"&lt;&gt;"&amp;0))</f>
        <v/>
      </c>
      <c r="N348" s="93" t="str">
        <f t="shared" ca="1" si="11"/>
        <v/>
      </c>
    </row>
    <row r="349" spans="11:14" x14ac:dyDescent="0.25">
      <c r="K349" s="14" t="s">
        <v>350</v>
      </c>
      <c r="L349" s="93">
        <f t="shared" ca="1" si="10"/>
        <v>0</v>
      </c>
      <c r="M349" s="93" t="str">
        <f ca="1">IF(L349=0,"",COUNTIF(L$2:$L349,"&lt;&gt;"&amp;0))</f>
        <v/>
      </c>
      <c r="N349" s="93" t="str">
        <f t="shared" ca="1" si="11"/>
        <v/>
      </c>
    </row>
    <row r="350" spans="11:14" x14ac:dyDescent="0.25">
      <c r="K350" s="14" t="s">
        <v>351</v>
      </c>
      <c r="L350" s="93">
        <f t="shared" ca="1" si="10"/>
        <v>0</v>
      </c>
      <c r="M350" s="93" t="str">
        <f ca="1">IF(L350=0,"",COUNTIF(L$2:$L350,"&lt;&gt;"&amp;0))</f>
        <v/>
      </c>
      <c r="N350" s="93" t="str">
        <f t="shared" ca="1" si="11"/>
        <v/>
      </c>
    </row>
    <row r="351" spans="11:14" x14ac:dyDescent="0.25">
      <c r="K351" s="14" t="s">
        <v>352</v>
      </c>
      <c r="L351" s="93">
        <f t="shared" ca="1" si="10"/>
        <v>0</v>
      </c>
      <c r="M351" s="93" t="str">
        <f ca="1">IF(L351=0,"",COUNTIF(L$2:$L351,"&lt;&gt;"&amp;0))</f>
        <v/>
      </c>
      <c r="N351" s="93" t="str">
        <f t="shared" ca="1" si="11"/>
        <v/>
      </c>
    </row>
    <row r="352" spans="11:14" x14ac:dyDescent="0.25">
      <c r="K352" s="14" t="s">
        <v>353</v>
      </c>
      <c r="L352" s="93">
        <f t="shared" ca="1" si="10"/>
        <v>0</v>
      </c>
      <c r="M352" s="93" t="str">
        <f ca="1">IF(L352=0,"",COUNTIF(L$2:$L352,"&lt;&gt;"&amp;0))</f>
        <v/>
      </c>
      <c r="N352" s="93" t="str">
        <f t="shared" ca="1" si="11"/>
        <v/>
      </c>
    </row>
    <row r="353" spans="11:14" x14ac:dyDescent="0.25">
      <c r="K353" s="14" t="s">
        <v>354</v>
      </c>
      <c r="L353" s="93">
        <f t="shared" ca="1" si="10"/>
        <v>0</v>
      </c>
      <c r="M353" s="93" t="str">
        <f ca="1">IF(L353=0,"",COUNTIF(L$2:$L353,"&lt;&gt;"&amp;0))</f>
        <v/>
      </c>
      <c r="N353" s="93" t="str">
        <f t="shared" ca="1" si="11"/>
        <v/>
      </c>
    </row>
    <row r="354" spans="11:14" x14ac:dyDescent="0.25">
      <c r="K354" s="14" t="s">
        <v>349</v>
      </c>
      <c r="L354" s="93">
        <f t="shared" ca="1" si="10"/>
        <v>0</v>
      </c>
      <c r="M354" s="93" t="str">
        <f ca="1">IF(L354=0,"",COUNTIF(L$2:$L354,"&lt;&gt;"&amp;0))</f>
        <v/>
      </c>
      <c r="N354" s="93" t="str">
        <f t="shared" ca="1" si="11"/>
        <v/>
      </c>
    </row>
    <row r="355" spans="11:14" x14ac:dyDescent="0.25">
      <c r="K355" s="14" t="s">
        <v>355</v>
      </c>
      <c r="L355" s="93">
        <f t="shared" ca="1" si="10"/>
        <v>0</v>
      </c>
      <c r="M355" s="93" t="str">
        <f ca="1">IF(L355=0,"",COUNTIF(L$2:$L355,"&lt;&gt;"&amp;0))</f>
        <v/>
      </c>
      <c r="N355" s="93" t="str">
        <f t="shared" ca="1" si="11"/>
        <v/>
      </c>
    </row>
    <row r="356" spans="11:14" x14ac:dyDescent="0.25">
      <c r="K356" s="14" t="s">
        <v>356</v>
      </c>
      <c r="L356" s="93">
        <f t="shared" ca="1" si="10"/>
        <v>0</v>
      </c>
      <c r="M356" s="93" t="str">
        <f ca="1">IF(L356=0,"",COUNTIF(L$2:$L356,"&lt;&gt;"&amp;0))</f>
        <v/>
      </c>
      <c r="N356" s="93" t="str">
        <f t="shared" ca="1" si="11"/>
        <v/>
      </c>
    </row>
    <row r="357" spans="11:14" x14ac:dyDescent="0.25">
      <c r="K357" s="14" t="s">
        <v>357</v>
      </c>
      <c r="L357" s="93">
        <f t="shared" ca="1" si="10"/>
        <v>0</v>
      </c>
      <c r="M357" s="93" t="str">
        <f ca="1">IF(L357=0,"",COUNTIF(L$2:$L357,"&lt;&gt;"&amp;0))</f>
        <v/>
      </c>
      <c r="N357" s="93" t="str">
        <f t="shared" ca="1" si="11"/>
        <v/>
      </c>
    </row>
    <row r="358" spans="11:14" x14ac:dyDescent="0.25">
      <c r="K358" s="14" t="s">
        <v>358</v>
      </c>
      <c r="L358" s="93">
        <f t="shared" ca="1" si="10"/>
        <v>0</v>
      </c>
      <c r="M358" s="93" t="str">
        <f ca="1">IF(L358=0,"",COUNTIF(L$2:$L358,"&lt;&gt;"&amp;0))</f>
        <v/>
      </c>
      <c r="N358" s="93" t="str">
        <f t="shared" ca="1" si="11"/>
        <v/>
      </c>
    </row>
    <row r="359" spans="11:14" x14ac:dyDescent="0.25">
      <c r="K359" s="35" t="s">
        <v>295</v>
      </c>
      <c r="L359" s="93">
        <f t="shared" ca="1" si="10"/>
        <v>0</v>
      </c>
      <c r="M359" s="93" t="str">
        <f ca="1">IF(L359=0,"",COUNTIF(L$2:$L359,"&lt;&gt;"&amp;0))</f>
        <v/>
      </c>
      <c r="N359" s="93" t="str">
        <f t="shared" ca="1" si="11"/>
        <v/>
      </c>
    </row>
    <row r="360" spans="11:14" x14ac:dyDescent="0.25">
      <c r="K360" s="30" t="s">
        <v>4941</v>
      </c>
      <c r="L360" s="93">
        <f t="shared" ca="1" si="10"/>
        <v>0</v>
      </c>
      <c r="M360" s="93" t="str">
        <f ca="1">IF(L360=0,"",COUNTIF(L$2:$L360,"&lt;&gt;"&amp;0))</f>
        <v/>
      </c>
      <c r="N360" s="93" t="str">
        <f t="shared" ca="1" si="11"/>
        <v/>
      </c>
    </row>
    <row r="361" spans="11:14" x14ac:dyDescent="0.25">
      <c r="K361" s="14" t="s">
        <v>359</v>
      </c>
      <c r="L361" s="93">
        <f t="shared" ca="1" si="10"/>
        <v>0</v>
      </c>
      <c r="M361" s="93" t="str">
        <f ca="1">IF(L361=0,"",COUNTIF(L$2:$L361,"&lt;&gt;"&amp;0))</f>
        <v/>
      </c>
      <c r="N361" s="93" t="str">
        <f t="shared" ca="1" si="11"/>
        <v/>
      </c>
    </row>
    <row r="362" spans="11:14" x14ac:dyDescent="0.25">
      <c r="K362" s="14" t="s">
        <v>360</v>
      </c>
      <c r="L362" s="93">
        <f t="shared" ca="1" si="10"/>
        <v>0</v>
      </c>
      <c r="M362" s="93" t="str">
        <f ca="1">IF(L362=0,"",COUNTIF(L$2:$L362,"&lt;&gt;"&amp;0))</f>
        <v/>
      </c>
      <c r="N362" s="93" t="str">
        <f t="shared" ca="1" si="11"/>
        <v/>
      </c>
    </row>
    <row r="363" spans="11:14" x14ac:dyDescent="0.25">
      <c r="K363" s="14" t="s">
        <v>361</v>
      </c>
      <c r="L363" s="93">
        <f t="shared" ca="1" si="10"/>
        <v>0</v>
      </c>
      <c r="M363" s="93" t="str">
        <f ca="1">IF(L363=0,"",COUNTIF(L$2:$L363,"&lt;&gt;"&amp;0))</f>
        <v/>
      </c>
      <c r="N363" s="93" t="str">
        <f t="shared" ca="1" si="11"/>
        <v/>
      </c>
    </row>
    <row r="364" spans="11:14" x14ac:dyDescent="0.25">
      <c r="K364" s="30" t="s">
        <v>4942</v>
      </c>
      <c r="L364" s="93">
        <f t="shared" ca="1" si="10"/>
        <v>0</v>
      </c>
      <c r="M364" s="93" t="str">
        <f ca="1">IF(L364=0,"",COUNTIF(L$2:$L364,"&lt;&gt;"&amp;0))</f>
        <v/>
      </c>
      <c r="N364" s="93" t="str">
        <f t="shared" ca="1" si="11"/>
        <v/>
      </c>
    </row>
    <row r="365" spans="11:14" x14ac:dyDescent="0.25">
      <c r="K365" s="14" t="s">
        <v>362</v>
      </c>
      <c r="L365" s="93">
        <f t="shared" ca="1" si="10"/>
        <v>0</v>
      </c>
      <c r="M365" s="93" t="str">
        <f ca="1">IF(L365=0,"",COUNTIF(L$2:$L365,"&lt;&gt;"&amp;0))</f>
        <v/>
      </c>
      <c r="N365" s="93" t="str">
        <f t="shared" ca="1" si="11"/>
        <v/>
      </c>
    </row>
    <row r="366" spans="11:14" x14ac:dyDescent="0.25">
      <c r="K366" s="14" t="s">
        <v>363</v>
      </c>
      <c r="L366" s="93">
        <f t="shared" ca="1" si="10"/>
        <v>0</v>
      </c>
      <c r="M366" s="93" t="str">
        <f ca="1">IF(L366=0,"",COUNTIF(L$2:$L366,"&lt;&gt;"&amp;0))</f>
        <v/>
      </c>
      <c r="N366" s="93" t="str">
        <f t="shared" ca="1" si="11"/>
        <v/>
      </c>
    </row>
    <row r="367" spans="11:14" x14ac:dyDescent="0.25">
      <c r="K367" s="30" t="s">
        <v>4943</v>
      </c>
      <c r="L367" s="93">
        <f t="shared" ca="1" si="10"/>
        <v>0</v>
      </c>
      <c r="M367" s="93" t="str">
        <f ca="1">IF(L367=0,"",COUNTIF(L$2:$L367,"&lt;&gt;"&amp;0))</f>
        <v/>
      </c>
      <c r="N367" s="93" t="str">
        <f t="shared" ca="1" si="11"/>
        <v/>
      </c>
    </row>
    <row r="368" spans="11:14" x14ac:dyDescent="0.25">
      <c r="K368" s="30" t="s">
        <v>4944</v>
      </c>
      <c r="L368" s="93">
        <f t="shared" ca="1" si="10"/>
        <v>0</v>
      </c>
      <c r="M368" s="93" t="str">
        <f ca="1">IF(L368=0,"",COUNTIF(L$2:$L368,"&lt;&gt;"&amp;0))</f>
        <v/>
      </c>
      <c r="N368" s="93" t="str">
        <f t="shared" ca="1" si="11"/>
        <v/>
      </c>
    </row>
    <row r="369" spans="11:14" x14ac:dyDescent="0.25">
      <c r="K369" s="14" t="s">
        <v>364</v>
      </c>
      <c r="L369" s="93">
        <f t="shared" ca="1" si="10"/>
        <v>0</v>
      </c>
      <c r="M369" s="93" t="str">
        <f ca="1">IF(L369=0,"",COUNTIF(L$2:$L369,"&lt;&gt;"&amp;0))</f>
        <v/>
      </c>
      <c r="N369" s="93" t="str">
        <f t="shared" ca="1" si="11"/>
        <v/>
      </c>
    </row>
    <row r="370" spans="11:14" x14ac:dyDescent="0.25">
      <c r="K370" s="14" t="s">
        <v>365</v>
      </c>
      <c r="L370" s="93">
        <f t="shared" ca="1" si="10"/>
        <v>0</v>
      </c>
      <c r="M370" s="93" t="str">
        <f ca="1">IF(L370=0,"",COUNTIF(L$2:$L370,"&lt;&gt;"&amp;0))</f>
        <v/>
      </c>
      <c r="N370" s="93" t="str">
        <f t="shared" ca="1" si="11"/>
        <v/>
      </c>
    </row>
    <row r="371" spans="11:14" x14ac:dyDescent="0.25">
      <c r="K371" s="30" t="s">
        <v>4945</v>
      </c>
      <c r="L371" s="93">
        <f t="shared" ca="1" si="10"/>
        <v>0</v>
      </c>
      <c r="M371" s="93" t="str">
        <f ca="1">IF(L371=0,"",COUNTIF(L$2:$L371,"&lt;&gt;"&amp;0))</f>
        <v/>
      </c>
      <c r="N371" s="93" t="str">
        <f t="shared" ca="1" si="11"/>
        <v/>
      </c>
    </row>
    <row r="372" spans="11:14" x14ac:dyDescent="0.25">
      <c r="K372" s="14" t="s">
        <v>366</v>
      </c>
      <c r="L372" s="93">
        <f t="shared" ca="1" si="10"/>
        <v>0</v>
      </c>
      <c r="M372" s="93" t="str">
        <f ca="1">IF(L372=0,"",COUNTIF(L$2:$L372,"&lt;&gt;"&amp;0))</f>
        <v/>
      </c>
      <c r="N372" s="93" t="str">
        <f t="shared" ca="1" si="11"/>
        <v/>
      </c>
    </row>
    <row r="373" spans="11:14" x14ac:dyDescent="0.25">
      <c r="K373" s="30" t="s">
        <v>4946</v>
      </c>
      <c r="L373" s="93">
        <f t="shared" ca="1" si="10"/>
        <v>0</v>
      </c>
      <c r="M373" s="93" t="str">
        <f ca="1">IF(L373=0,"",COUNTIF(L$2:$L373,"&lt;&gt;"&amp;0))</f>
        <v/>
      </c>
      <c r="N373" s="93" t="str">
        <f t="shared" ca="1" si="11"/>
        <v/>
      </c>
    </row>
    <row r="374" spans="11:14" x14ac:dyDescent="0.25">
      <c r="K374" s="14" t="s">
        <v>367</v>
      </c>
      <c r="L374" s="93">
        <f t="shared" ca="1" si="10"/>
        <v>0</v>
      </c>
      <c r="M374" s="93" t="str">
        <f ca="1">IF(L374=0,"",COUNTIF(L$2:$L374,"&lt;&gt;"&amp;0))</f>
        <v/>
      </c>
      <c r="N374" s="93" t="str">
        <f t="shared" ca="1" si="11"/>
        <v/>
      </c>
    </row>
    <row r="375" spans="11:14" x14ac:dyDescent="0.25">
      <c r="K375" s="30" t="s">
        <v>4947</v>
      </c>
      <c r="L375" s="93">
        <f t="shared" ca="1" si="10"/>
        <v>0</v>
      </c>
      <c r="M375" s="93" t="str">
        <f ca="1">IF(L375=0,"",COUNTIF(L$2:$L375,"&lt;&gt;"&amp;0))</f>
        <v/>
      </c>
      <c r="N375" s="93" t="str">
        <f t="shared" ca="1" si="11"/>
        <v/>
      </c>
    </row>
    <row r="376" spans="11:14" x14ac:dyDescent="0.25">
      <c r="K376" s="14" t="s">
        <v>369</v>
      </c>
      <c r="L376" s="93">
        <f t="shared" ca="1" si="10"/>
        <v>0</v>
      </c>
      <c r="M376" s="93" t="str">
        <f ca="1">IF(L376=0,"",COUNTIF(L$2:$L376,"&lt;&gt;"&amp;0))</f>
        <v/>
      </c>
      <c r="N376" s="93" t="str">
        <f t="shared" ca="1" si="11"/>
        <v/>
      </c>
    </row>
    <row r="377" spans="11:14" x14ac:dyDescent="0.25">
      <c r="K377" s="14" t="s">
        <v>370</v>
      </c>
      <c r="L377" s="93">
        <f t="shared" ca="1" si="10"/>
        <v>0</v>
      </c>
      <c r="M377" s="93" t="str">
        <f ca="1">IF(L377=0,"",COUNTIF(L$2:$L377,"&lt;&gt;"&amp;0))</f>
        <v/>
      </c>
      <c r="N377" s="93" t="str">
        <f t="shared" ca="1" si="11"/>
        <v/>
      </c>
    </row>
    <row r="378" spans="11:14" x14ac:dyDescent="0.25">
      <c r="K378" s="14" t="s">
        <v>371</v>
      </c>
      <c r="L378" s="93">
        <f t="shared" ca="1" si="10"/>
        <v>0</v>
      </c>
      <c r="M378" s="93" t="str">
        <f ca="1">IF(L378=0,"",COUNTIF(L$2:$L378,"&lt;&gt;"&amp;0))</f>
        <v/>
      </c>
      <c r="N378" s="93" t="str">
        <f t="shared" ca="1" si="11"/>
        <v/>
      </c>
    </row>
    <row r="379" spans="11:14" x14ac:dyDescent="0.25">
      <c r="K379" s="35" t="s">
        <v>1341</v>
      </c>
      <c r="L379" s="93">
        <f t="shared" ca="1" si="10"/>
        <v>0</v>
      </c>
      <c r="M379" s="93" t="str">
        <f ca="1">IF(L379=0,"",COUNTIF(L$2:$L379,"&lt;&gt;"&amp;0))</f>
        <v/>
      </c>
      <c r="N379" s="93" t="str">
        <f t="shared" ca="1" si="11"/>
        <v/>
      </c>
    </row>
    <row r="380" spans="11:14" x14ac:dyDescent="0.25">
      <c r="K380" s="30" t="s">
        <v>4948</v>
      </c>
      <c r="L380" s="93">
        <f t="shared" ca="1" si="10"/>
        <v>0</v>
      </c>
      <c r="M380" s="93" t="str">
        <f ca="1">IF(L380=0,"",COUNTIF(L$2:$L380,"&lt;&gt;"&amp;0))</f>
        <v/>
      </c>
      <c r="N380" s="93" t="str">
        <f t="shared" ca="1" si="11"/>
        <v/>
      </c>
    </row>
    <row r="381" spans="11:14" x14ac:dyDescent="0.25">
      <c r="K381" s="14" t="s">
        <v>372</v>
      </c>
      <c r="L381" s="93">
        <f t="shared" ca="1" si="10"/>
        <v>0</v>
      </c>
      <c r="M381" s="93" t="str">
        <f ca="1">IF(L381=0,"",COUNTIF(L$2:$L381,"&lt;&gt;"&amp;0))</f>
        <v/>
      </c>
      <c r="N381" s="93" t="str">
        <f t="shared" ca="1" si="11"/>
        <v/>
      </c>
    </row>
    <row r="382" spans="11:14" x14ac:dyDescent="0.25">
      <c r="K382" s="14" t="s">
        <v>374</v>
      </c>
      <c r="L382" s="93">
        <f t="shared" ca="1" si="10"/>
        <v>0</v>
      </c>
      <c r="M382" s="93" t="str">
        <f ca="1">IF(L382=0,"",COUNTIF(L$2:$L382,"&lt;&gt;"&amp;0))</f>
        <v/>
      </c>
      <c r="N382" s="93" t="str">
        <f t="shared" ca="1" si="11"/>
        <v/>
      </c>
    </row>
    <row r="383" spans="11:14" x14ac:dyDescent="0.25">
      <c r="K383" s="14" t="s">
        <v>375</v>
      </c>
      <c r="L383" s="93">
        <f t="shared" ca="1" si="10"/>
        <v>0</v>
      </c>
      <c r="M383" s="93" t="str">
        <f ca="1">IF(L383=0,"",COUNTIF(L$2:$L383,"&lt;&gt;"&amp;0))</f>
        <v/>
      </c>
      <c r="N383" s="93" t="str">
        <f t="shared" ca="1" si="11"/>
        <v/>
      </c>
    </row>
    <row r="384" spans="11:14" x14ac:dyDescent="0.25">
      <c r="K384" s="14" t="s">
        <v>376</v>
      </c>
      <c r="L384" s="93">
        <f t="shared" ca="1" si="10"/>
        <v>0</v>
      </c>
      <c r="M384" s="93" t="str">
        <f ca="1">IF(L384=0,"",COUNTIF(L$2:$L384,"&lt;&gt;"&amp;0))</f>
        <v/>
      </c>
      <c r="N384" s="93" t="str">
        <f t="shared" ca="1" si="11"/>
        <v/>
      </c>
    </row>
    <row r="385" spans="11:14" x14ac:dyDescent="0.25">
      <c r="K385" s="30" t="s">
        <v>4949</v>
      </c>
      <c r="L385" s="93">
        <f t="shared" ca="1" si="10"/>
        <v>0</v>
      </c>
      <c r="M385" s="93" t="str">
        <f ca="1">IF(L385=0,"",COUNTIF(L$2:$L385,"&lt;&gt;"&amp;0))</f>
        <v/>
      </c>
      <c r="N385" s="93" t="str">
        <f t="shared" ca="1" si="11"/>
        <v/>
      </c>
    </row>
    <row r="386" spans="11:14" x14ac:dyDescent="0.25">
      <c r="K386" s="14" t="s">
        <v>377</v>
      </c>
      <c r="L386" s="93">
        <f t="shared" ca="1" si="10"/>
        <v>0</v>
      </c>
      <c r="M386" s="93" t="str">
        <f ca="1">IF(L386=0,"",COUNTIF(L$2:$L386,"&lt;&gt;"&amp;0))</f>
        <v/>
      </c>
      <c r="N386" s="93" t="str">
        <f t="shared" ca="1" si="11"/>
        <v/>
      </c>
    </row>
    <row r="387" spans="11:14" x14ac:dyDescent="0.25">
      <c r="K387" s="30" t="s">
        <v>4950</v>
      </c>
      <c r="L387" s="93">
        <f t="shared" ref="L387:L450" ca="1" si="12">IFERROR(SEARCH(INDIRECT(CELL("adresse"),TRUE),K387,1),0)</f>
        <v>0</v>
      </c>
      <c r="M387" s="93" t="str">
        <f ca="1">IF(L387=0,"",COUNTIF(L$2:$L387,"&lt;&gt;"&amp;0))</f>
        <v/>
      </c>
      <c r="N387" s="93" t="str">
        <f t="shared" ref="N387:N450" ca="1" si="13">IFERROR(INDEX($K$2:$K$5796,MATCH(ROW(F386),$M$2:$M$5796,0),1),"")</f>
        <v/>
      </c>
    </row>
    <row r="388" spans="11:14" x14ac:dyDescent="0.25">
      <c r="K388" s="30" t="s">
        <v>4951</v>
      </c>
      <c r="L388" s="93">
        <f t="shared" ca="1" si="12"/>
        <v>0</v>
      </c>
      <c r="M388" s="93" t="str">
        <f ca="1">IF(L388=0,"",COUNTIF(L$2:$L388,"&lt;&gt;"&amp;0))</f>
        <v/>
      </c>
      <c r="N388" s="93" t="str">
        <f t="shared" ca="1" si="13"/>
        <v/>
      </c>
    </row>
    <row r="389" spans="11:14" x14ac:dyDescent="0.25">
      <c r="K389" s="14" t="s">
        <v>378</v>
      </c>
      <c r="L389" s="93">
        <f t="shared" ca="1" si="12"/>
        <v>0</v>
      </c>
      <c r="M389" s="93" t="str">
        <f ca="1">IF(L389=0,"",COUNTIF(L$2:$L389,"&lt;&gt;"&amp;0))</f>
        <v/>
      </c>
      <c r="N389" s="93" t="str">
        <f t="shared" ca="1" si="13"/>
        <v/>
      </c>
    </row>
    <row r="390" spans="11:14" x14ac:dyDescent="0.25">
      <c r="K390" s="14" t="s">
        <v>379</v>
      </c>
      <c r="L390" s="93">
        <f t="shared" ca="1" si="12"/>
        <v>0</v>
      </c>
      <c r="M390" s="93" t="str">
        <f ca="1">IF(L390=0,"",COUNTIF(L$2:$L390,"&lt;&gt;"&amp;0))</f>
        <v/>
      </c>
      <c r="N390" s="93" t="str">
        <f t="shared" ca="1" si="13"/>
        <v/>
      </c>
    </row>
    <row r="391" spans="11:14" x14ac:dyDescent="0.25">
      <c r="K391" s="14" t="s">
        <v>380</v>
      </c>
      <c r="L391" s="93">
        <f t="shared" ca="1" si="12"/>
        <v>0</v>
      </c>
      <c r="M391" s="93" t="str">
        <f ca="1">IF(L391=0,"",COUNTIF(L$2:$L391,"&lt;&gt;"&amp;0))</f>
        <v/>
      </c>
      <c r="N391" s="93" t="str">
        <f t="shared" ca="1" si="13"/>
        <v/>
      </c>
    </row>
    <row r="392" spans="11:14" x14ac:dyDescent="0.25">
      <c r="K392" s="14" t="s">
        <v>381</v>
      </c>
      <c r="L392" s="93">
        <f t="shared" ca="1" si="12"/>
        <v>0</v>
      </c>
      <c r="M392" s="93" t="str">
        <f ca="1">IF(L392=0,"",COUNTIF(L$2:$L392,"&lt;&gt;"&amp;0))</f>
        <v/>
      </c>
      <c r="N392" s="93" t="str">
        <f t="shared" ca="1" si="13"/>
        <v/>
      </c>
    </row>
    <row r="393" spans="11:14" x14ac:dyDescent="0.25">
      <c r="K393" s="30" t="s">
        <v>4952</v>
      </c>
      <c r="L393" s="93">
        <f t="shared" ca="1" si="12"/>
        <v>0</v>
      </c>
      <c r="M393" s="93" t="str">
        <f ca="1">IF(L393=0,"",COUNTIF(L$2:$L393,"&lt;&gt;"&amp;0))</f>
        <v/>
      </c>
      <c r="N393" s="93" t="str">
        <f t="shared" ca="1" si="13"/>
        <v/>
      </c>
    </row>
    <row r="394" spans="11:14" x14ac:dyDescent="0.25">
      <c r="K394" s="14" t="s">
        <v>382</v>
      </c>
      <c r="L394" s="93">
        <f t="shared" ca="1" si="12"/>
        <v>0</v>
      </c>
      <c r="M394" s="93" t="str">
        <f ca="1">IF(L394=0,"",COUNTIF(L$2:$L394,"&lt;&gt;"&amp;0))</f>
        <v/>
      </c>
      <c r="N394" s="93" t="str">
        <f t="shared" ca="1" si="13"/>
        <v/>
      </c>
    </row>
    <row r="395" spans="11:14" x14ac:dyDescent="0.25">
      <c r="K395" s="30" t="s">
        <v>4953</v>
      </c>
      <c r="L395" s="93">
        <f t="shared" ca="1" si="12"/>
        <v>0</v>
      </c>
      <c r="M395" s="93" t="str">
        <f ca="1">IF(L395=0,"",COUNTIF(L$2:$L395,"&lt;&gt;"&amp;0))</f>
        <v/>
      </c>
      <c r="N395" s="93" t="str">
        <f t="shared" ca="1" si="13"/>
        <v/>
      </c>
    </row>
    <row r="396" spans="11:14" x14ac:dyDescent="0.25">
      <c r="K396" s="30" t="s">
        <v>4954</v>
      </c>
      <c r="L396" s="93">
        <f t="shared" ca="1" si="12"/>
        <v>0</v>
      </c>
      <c r="M396" s="93" t="str">
        <f ca="1">IF(L396=0,"",COUNTIF(L$2:$L396,"&lt;&gt;"&amp;0))</f>
        <v/>
      </c>
      <c r="N396" s="93" t="str">
        <f t="shared" ca="1" si="13"/>
        <v/>
      </c>
    </row>
    <row r="397" spans="11:14" x14ac:dyDescent="0.25">
      <c r="K397" s="14" t="s">
        <v>384</v>
      </c>
      <c r="L397" s="93">
        <f t="shared" ca="1" si="12"/>
        <v>0</v>
      </c>
      <c r="M397" s="93" t="str">
        <f ca="1">IF(L397=0,"",COUNTIF(L$2:$L397,"&lt;&gt;"&amp;0))</f>
        <v/>
      </c>
      <c r="N397" s="93" t="str">
        <f t="shared" ca="1" si="13"/>
        <v/>
      </c>
    </row>
    <row r="398" spans="11:14" x14ac:dyDescent="0.25">
      <c r="K398" s="14" t="s">
        <v>385</v>
      </c>
      <c r="L398" s="93">
        <f t="shared" ca="1" si="12"/>
        <v>0</v>
      </c>
      <c r="M398" s="93" t="str">
        <f ca="1">IF(L398=0,"",COUNTIF(L$2:$L398,"&lt;&gt;"&amp;0))</f>
        <v/>
      </c>
      <c r="N398" s="93" t="str">
        <f t="shared" ca="1" si="13"/>
        <v/>
      </c>
    </row>
    <row r="399" spans="11:14" x14ac:dyDescent="0.25">
      <c r="K399" s="14" t="s">
        <v>386</v>
      </c>
      <c r="L399" s="93">
        <f t="shared" ca="1" si="12"/>
        <v>0</v>
      </c>
      <c r="M399" s="93" t="str">
        <f ca="1">IF(L399=0,"",COUNTIF(L$2:$L399,"&lt;&gt;"&amp;0))</f>
        <v/>
      </c>
      <c r="N399" s="93" t="str">
        <f t="shared" ca="1" si="13"/>
        <v/>
      </c>
    </row>
    <row r="400" spans="11:14" x14ac:dyDescent="0.25">
      <c r="K400" s="14" t="s">
        <v>387</v>
      </c>
      <c r="L400" s="93">
        <f t="shared" ca="1" si="12"/>
        <v>0</v>
      </c>
      <c r="M400" s="93" t="str">
        <f ca="1">IF(L400=0,"",COUNTIF(L$2:$L400,"&lt;&gt;"&amp;0))</f>
        <v/>
      </c>
      <c r="N400" s="93" t="str">
        <f t="shared" ca="1" si="13"/>
        <v/>
      </c>
    </row>
    <row r="401" spans="11:14" x14ac:dyDescent="0.25">
      <c r="K401" s="14" t="s">
        <v>388</v>
      </c>
      <c r="L401" s="93">
        <f t="shared" ca="1" si="12"/>
        <v>0</v>
      </c>
      <c r="M401" s="93" t="str">
        <f ca="1">IF(L401=0,"",COUNTIF(L$2:$L401,"&lt;&gt;"&amp;0))</f>
        <v/>
      </c>
      <c r="N401" s="93" t="str">
        <f t="shared" ca="1" si="13"/>
        <v/>
      </c>
    </row>
    <row r="402" spans="11:14" x14ac:dyDescent="0.25">
      <c r="K402" s="14" t="s">
        <v>389</v>
      </c>
      <c r="L402" s="93">
        <f t="shared" ca="1" si="12"/>
        <v>0</v>
      </c>
      <c r="M402" s="93" t="str">
        <f ca="1">IF(L402=0,"",COUNTIF(L$2:$L402,"&lt;&gt;"&amp;0))</f>
        <v/>
      </c>
      <c r="N402" s="93" t="str">
        <f t="shared" ca="1" si="13"/>
        <v/>
      </c>
    </row>
    <row r="403" spans="11:14" x14ac:dyDescent="0.25">
      <c r="K403" s="14" t="s">
        <v>390</v>
      </c>
      <c r="L403" s="93">
        <f t="shared" ca="1" si="12"/>
        <v>0</v>
      </c>
      <c r="M403" s="93" t="str">
        <f ca="1">IF(L403=0,"",COUNTIF(L$2:$L403,"&lt;&gt;"&amp;0))</f>
        <v/>
      </c>
      <c r="N403" s="93" t="str">
        <f t="shared" ca="1" si="13"/>
        <v/>
      </c>
    </row>
    <row r="404" spans="11:14" x14ac:dyDescent="0.25">
      <c r="K404" s="14" t="s">
        <v>391</v>
      </c>
      <c r="L404" s="93">
        <f t="shared" ca="1" si="12"/>
        <v>0</v>
      </c>
      <c r="M404" s="93" t="str">
        <f ca="1">IF(L404=0,"",COUNTIF(L$2:$L404,"&lt;&gt;"&amp;0))</f>
        <v/>
      </c>
      <c r="N404" s="93" t="str">
        <f t="shared" ca="1" si="13"/>
        <v/>
      </c>
    </row>
    <row r="405" spans="11:14" x14ac:dyDescent="0.25">
      <c r="K405" s="14" t="s">
        <v>392</v>
      </c>
      <c r="L405" s="93">
        <f t="shared" ca="1" si="12"/>
        <v>0</v>
      </c>
      <c r="M405" s="93" t="str">
        <f ca="1">IF(L405=0,"",COUNTIF(L$2:$L405,"&lt;&gt;"&amp;0))</f>
        <v/>
      </c>
      <c r="N405" s="93" t="str">
        <f t="shared" ca="1" si="13"/>
        <v/>
      </c>
    </row>
    <row r="406" spans="11:14" x14ac:dyDescent="0.25">
      <c r="K406" s="14" t="s">
        <v>393</v>
      </c>
      <c r="L406" s="93">
        <f t="shared" ca="1" si="12"/>
        <v>0</v>
      </c>
      <c r="M406" s="93" t="str">
        <f ca="1">IF(L406=0,"",COUNTIF(L$2:$L406,"&lt;&gt;"&amp;0))</f>
        <v/>
      </c>
      <c r="N406" s="93" t="str">
        <f t="shared" ca="1" si="13"/>
        <v/>
      </c>
    </row>
    <row r="407" spans="11:14" x14ac:dyDescent="0.25">
      <c r="K407" s="14" t="s">
        <v>394</v>
      </c>
      <c r="L407" s="93">
        <f t="shared" ca="1" si="12"/>
        <v>0</v>
      </c>
      <c r="M407" s="93" t="str">
        <f ca="1">IF(L407=0,"",COUNTIF(L$2:$L407,"&lt;&gt;"&amp;0))</f>
        <v/>
      </c>
      <c r="N407" s="93" t="str">
        <f t="shared" ca="1" si="13"/>
        <v/>
      </c>
    </row>
    <row r="408" spans="11:14" x14ac:dyDescent="0.25">
      <c r="K408" s="14" t="s">
        <v>395</v>
      </c>
      <c r="L408" s="93">
        <f t="shared" ca="1" si="12"/>
        <v>0</v>
      </c>
      <c r="M408" s="93" t="str">
        <f ca="1">IF(L408=0,"",COUNTIF(L$2:$L408,"&lt;&gt;"&amp;0))</f>
        <v/>
      </c>
      <c r="N408" s="93" t="str">
        <f t="shared" ca="1" si="13"/>
        <v/>
      </c>
    </row>
    <row r="409" spans="11:14" x14ac:dyDescent="0.25">
      <c r="K409" s="14" t="s">
        <v>396</v>
      </c>
      <c r="L409" s="93">
        <f t="shared" ca="1" si="12"/>
        <v>0</v>
      </c>
      <c r="M409" s="93" t="str">
        <f ca="1">IF(L409=0,"",COUNTIF(L$2:$L409,"&lt;&gt;"&amp;0))</f>
        <v/>
      </c>
      <c r="N409" s="93" t="str">
        <f t="shared" ca="1" si="13"/>
        <v/>
      </c>
    </row>
    <row r="410" spans="11:14" x14ac:dyDescent="0.25">
      <c r="K410" s="14" t="s">
        <v>397</v>
      </c>
      <c r="L410" s="93">
        <f t="shared" ca="1" si="12"/>
        <v>0</v>
      </c>
      <c r="M410" s="93" t="str">
        <f ca="1">IF(L410=0,"",COUNTIF(L$2:$L410,"&lt;&gt;"&amp;0))</f>
        <v/>
      </c>
      <c r="N410" s="93" t="str">
        <f t="shared" ca="1" si="13"/>
        <v/>
      </c>
    </row>
    <row r="411" spans="11:14" x14ac:dyDescent="0.25">
      <c r="K411" s="14" t="s">
        <v>398</v>
      </c>
      <c r="L411" s="93">
        <f t="shared" ca="1" si="12"/>
        <v>0</v>
      </c>
      <c r="M411" s="93" t="str">
        <f ca="1">IF(L411=0,"",COUNTIF(L$2:$L411,"&lt;&gt;"&amp;0))</f>
        <v/>
      </c>
      <c r="N411" s="93" t="str">
        <f t="shared" ca="1" si="13"/>
        <v/>
      </c>
    </row>
    <row r="412" spans="11:14" x14ac:dyDescent="0.25">
      <c r="K412" s="14" t="s">
        <v>399</v>
      </c>
      <c r="L412" s="93">
        <f t="shared" ca="1" si="12"/>
        <v>0</v>
      </c>
      <c r="M412" s="93" t="str">
        <f ca="1">IF(L412=0,"",COUNTIF(L$2:$L412,"&lt;&gt;"&amp;0))</f>
        <v/>
      </c>
      <c r="N412" s="93" t="str">
        <f t="shared" ca="1" si="13"/>
        <v/>
      </c>
    </row>
    <row r="413" spans="11:14" x14ac:dyDescent="0.25">
      <c r="K413" s="14" t="s">
        <v>400</v>
      </c>
      <c r="L413" s="93">
        <f t="shared" ca="1" si="12"/>
        <v>0</v>
      </c>
      <c r="M413" s="93" t="str">
        <f ca="1">IF(L413=0,"",COUNTIF(L$2:$L413,"&lt;&gt;"&amp;0))</f>
        <v/>
      </c>
      <c r="N413" s="93" t="str">
        <f t="shared" ca="1" si="13"/>
        <v/>
      </c>
    </row>
    <row r="414" spans="11:14" x14ac:dyDescent="0.25">
      <c r="K414" s="14" t="s">
        <v>401</v>
      </c>
      <c r="L414" s="93">
        <f t="shared" ca="1" si="12"/>
        <v>0</v>
      </c>
      <c r="M414" s="93" t="str">
        <f ca="1">IF(L414=0,"",COUNTIF(L$2:$L414,"&lt;&gt;"&amp;0))</f>
        <v/>
      </c>
      <c r="N414" s="93" t="str">
        <f t="shared" ca="1" si="13"/>
        <v/>
      </c>
    </row>
    <row r="415" spans="11:14" x14ac:dyDescent="0.25">
      <c r="K415" s="14" t="s">
        <v>402</v>
      </c>
      <c r="L415" s="93">
        <f t="shared" ca="1" si="12"/>
        <v>0</v>
      </c>
      <c r="M415" s="93" t="str">
        <f ca="1">IF(L415=0,"",COUNTIF(L$2:$L415,"&lt;&gt;"&amp;0))</f>
        <v/>
      </c>
      <c r="N415" s="93" t="str">
        <f t="shared" ca="1" si="13"/>
        <v/>
      </c>
    </row>
    <row r="416" spans="11:14" x14ac:dyDescent="0.25">
      <c r="K416" s="30" t="s">
        <v>4955</v>
      </c>
      <c r="L416" s="93">
        <f t="shared" ca="1" si="12"/>
        <v>0</v>
      </c>
      <c r="M416" s="93" t="str">
        <f ca="1">IF(L416=0,"",COUNTIF(L$2:$L416,"&lt;&gt;"&amp;0))</f>
        <v/>
      </c>
      <c r="N416" s="93" t="str">
        <f t="shared" ca="1" si="13"/>
        <v/>
      </c>
    </row>
    <row r="417" spans="11:14" x14ac:dyDescent="0.25">
      <c r="K417" s="30" t="s">
        <v>4956</v>
      </c>
      <c r="L417" s="93">
        <f t="shared" ca="1" si="12"/>
        <v>0</v>
      </c>
      <c r="M417" s="93" t="str">
        <f ca="1">IF(L417=0,"",COUNTIF(L$2:$L417,"&lt;&gt;"&amp;0))</f>
        <v/>
      </c>
      <c r="N417" s="93" t="str">
        <f t="shared" ca="1" si="13"/>
        <v/>
      </c>
    </row>
    <row r="418" spans="11:14" x14ac:dyDescent="0.25">
      <c r="K418" s="14" t="s">
        <v>403</v>
      </c>
      <c r="L418" s="93">
        <f t="shared" ca="1" si="12"/>
        <v>0</v>
      </c>
      <c r="M418" s="93" t="str">
        <f ca="1">IF(L418=0,"",COUNTIF(L$2:$L418,"&lt;&gt;"&amp;0))</f>
        <v/>
      </c>
      <c r="N418" s="93" t="str">
        <f t="shared" ca="1" si="13"/>
        <v/>
      </c>
    </row>
    <row r="419" spans="11:14" x14ac:dyDescent="0.25">
      <c r="K419" s="14" t="s">
        <v>404</v>
      </c>
      <c r="L419" s="93">
        <f t="shared" ca="1" si="12"/>
        <v>0</v>
      </c>
      <c r="M419" s="93" t="str">
        <f ca="1">IF(L419=0,"",COUNTIF(L$2:$L419,"&lt;&gt;"&amp;0))</f>
        <v/>
      </c>
      <c r="N419" s="93" t="str">
        <f t="shared" ca="1" si="13"/>
        <v/>
      </c>
    </row>
    <row r="420" spans="11:14" x14ac:dyDescent="0.25">
      <c r="K420" s="14" t="s">
        <v>405</v>
      </c>
      <c r="L420" s="93">
        <f t="shared" ca="1" si="12"/>
        <v>0</v>
      </c>
      <c r="M420" s="93" t="str">
        <f ca="1">IF(L420=0,"",COUNTIF(L$2:$L420,"&lt;&gt;"&amp;0))</f>
        <v/>
      </c>
      <c r="N420" s="93" t="str">
        <f t="shared" ca="1" si="13"/>
        <v/>
      </c>
    </row>
    <row r="421" spans="11:14" x14ac:dyDescent="0.25">
      <c r="K421" s="14" t="s">
        <v>406</v>
      </c>
      <c r="L421" s="93">
        <f t="shared" ca="1" si="12"/>
        <v>0</v>
      </c>
      <c r="M421" s="93" t="str">
        <f ca="1">IF(L421=0,"",COUNTIF(L$2:$L421,"&lt;&gt;"&amp;0))</f>
        <v/>
      </c>
      <c r="N421" s="93" t="str">
        <f t="shared" ca="1" si="13"/>
        <v/>
      </c>
    </row>
    <row r="422" spans="11:14" x14ac:dyDescent="0.25">
      <c r="K422" s="14" t="s">
        <v>407</v>
      </c>
      <c r="L422" s="93">
        <f t="shared" ca="1" si="12"/>
        <v>0</v>
      </c>
      <c r="M422" s="93" t="str">
        <f ca="1">IF(L422=0,"",COUNTIF(L$2:$L422,"&lt;&gt;"&amp;0))</f>
        <v/>
      </c>
      <c r="N422" s="93" t="str">
        <f t="shared" ca="1" si="13"/>
        <v/>
      </c>
    </row>
    <row r="423" spans="11:14" x14ac:dyDescent="0.25">
      <c r="K423" s="14" t="s">
        <v>408</v>
      </c>
      <c r="L423" s="93">
        <f t="shared" ca="1" si="12"/>
        <v>0</v>
      </c>
      <c r="M423" s="93" t="str">
        <f ca="1">IF(L423=0,"",COUNTIF(L$2:$L423,"&lt;&gt;"&amp;0))</f>
        <v/>
      </c>
      <c r="N423" s="93" t="str">
        <f t="shared" ca="1" si="13"/>
        <v/>
      </c>
    </row>
    <row r="424" spans="11:14" x14ac:dyDescent="0.25">
      <c r="K424" s="14" t="s">
        <v>409</v>
      </c>
      <c r="L424" s="93">
        <f t="shared" ca="1" si="12"/>
        <v>0</v>
      </c>
      <c r="M424" s="93" t="str">
        <f ca="1">IF(L424=0,"",COUNTIF(L$2:$L424,"&lt;&gt;"&amp;0))</f>
        <v/>
      </c>
      <c r="N424" s="93" t="str">
        <f t="shared" ca="1" si="13"/>
        <v/>
      </c>
    </row>
    <row r="425" spans="11:14" x14ac:dyDescent="0.25">
      <c r="K425" s="14" t="s">
        <v>410</v>
      </c>
      <c r="L425" s="93">
        <f t="shared" ca="1" si="12"/>
        <v>0</v>
      </c>
      <c r="M425" s="93" t="str">
        <f ca="1">IF(L425=0,"",COUNTIF(L$2:$L425,"&lt;&gt;"&amp;0))</f>
        <v/>
      </c>
      <c r="N425" s="93" t="str">
        <f t="shared" ca="1" si="13"/>
        <v/>
      </c>
    </row>
    <row r="426" spans="11:14" x14ac:dyDescent="0.25">
      <c r="K426" s="14" t="s">
        <v>411</v>
      </c>
      <c r="L426" s="93">
        <f t="shared" ca="1" si="12"/>
        <v>0</v>
      </c>
      <c r="M426" s="93" t="str">
        <f ca="1">IF(L426=0,"",COUNTIF(L$2:$L426,"&lt;&gt;"&amp;0))</f>
        <v/>
      </c>
      <c r="N426" s="93" t="str">
        <f t="shared" ca="1" si="13"/>
        <v/>
      </c>
    </row>
    <row r="427" spans="11:14" x14ac:dyDescent="0.25">
      <c r="K427" s="30" t="s">
        <v>4957</v>
      </c>
      <c r="L427" s="93">
        <f t="shared" ca="1" si="12"/>
        <v>0</v>
      </c>
      <c r="M427" s="93" t="str">
        <f ca="1">IF(L427=0,"",COUNTIF(L$2:$L427,"&lt;&gt;"&amp;0))</f>
        <v/>
      </c>
      <c r="N427" s="93" t="str">
        <f t="shared" ca="1" si="13"/>
        <v/>
      </c>
    </row>
    <row r="428" spans="11:14" x14ac:dyDescent="0.25">
      <c r="K428" s="14" t="s">
        <v>412</v>
      </c>
      <c r="L428" s="93">
        <f t="shared" ca="1" si="12"/>
        <v>0</v>
      </c>
      <c r="M428" s="93" t="str">
        <f ca="1">IF(L428=0,"",COUNTIF(L$2:$L428,"&lt;&gt;"&amp;0))</f>
        <v/>
      </c>
      <c r="N428" s="93" t="str">
        <f t="shared" ca="1" si="13"/>
        <v/>
      </c>
    </row>
    <row r="429" spans="11:14" x14ac:dyDescent="0.25">
      <c r="K429" s="30" t="s">
        <v>4958</v>
      </c>
      <c r="L429" s="93">
        <f t="shared" ca="1" si="12"/>
        <v>0</v>
      </c>
      <c r="M429" s="93" t="str">
        <f ca="1">IF(L429=0,"",COUNTIF(L$2:$L429,"&lt;&gt;"&amp;0))</f>
        <v/>
      </c>
      <c r="N429" s="93" t="str">
        <f t="shared" ca="1" si="13"/>
        <v/>
      </c>
    </row>
    <row r="430" spans="11:14" x14ac:dyDescent="0.25">
      <c r="K430" s="14" t="s">
        <v>413</v>
      </c>
      <c r="L430" s="93">
        <f t="shared" ca="1" si="12"/>
        <v>0</v>
      </c>
      <c r="M430" s="93" t="str">
        <f ca="1">IF(L430=0,"",COUNTIF(L$2:$L430,"&lt;&gt;"&amp;0))</f>
        <v/>
      </c>
      <c r="N430" s="93" t="str">
        <f t="shared" ca="1" si="13"/>
        <v/>
      </c>
    </row>
    <row r="431" spans="11:14" x14ac:dyDescent="0.25">
      <c r="K431" s="14" t="s">
        <v>414</v>
      </c>
      <c r="L431" s="93">
        <f t="shared" ca="1" si="12"/>
        <v>0</v>
      </c>
      <c r="M431" s="93" t="str">
        <f ca="1">IF(L431=0,"",COUNTIF(L$2:$L431,"&lt;&gt;"&amp;0))</f>
        <v/>
      </c>
      <c r="N431" s="93" t="str">
        <f t="shared" ca="1" si="13"/>
        <v/>
      </c>
    </row>
    <row r="432" spans="11:14" x14ac:dyDescent="0.25">
      <c r="K432" s="30" t="s">
        <v>4959</v>
      </c>
      <c r="L432" s="93">
        <f t="shared" ca="1" si="12"/>
        <v>0</v>
      </c>
      <c r="M432" s="93" t="str">
        <f ca="1">IF(L432=0,"",COUNTIF(L$2:$L432,"&lt;&gt;"&amp;0))</f>
        <v/>
      </c>
      <c r="N432" s="93" t="str">
        <f t="shared" ca="1" si="13"/>
        <v/>
      </c>
    </row>
    <row r="433" spans="11:14" x14ac:dyDescent="0.25">
      <c r="K433" s="30" t="s">
        <v>4960</v>
      </c>
      <c r="L433" s="93">
        <f t="shared" ca="1" si="12"/>
        <v>0</v>
      </c>
      <c r="M433" s="93" t="str">
        <f ca="1">IF(L433=0,"",COUNTIF(L$2:$L433,"&lt;&gt;"&amp;0))</f>
        <v/>
      </c>
      <c r="N433" s="93" t="str">
        <f t="shared" ca="1" si="13"/>
        <v/>
      </c>
    </row>
    <row r="434" spans="11:14" x14ac:dyDescent="0.25">
      <c r="K434" s="14" t="s">
        <v>415</v>
      </c>
      <c r="L434" s="93">
        <f t="shared" ca="1" si="12"/>
        <v>0</v>
      </c>
      <c r="M434" s="93" t="str">
        <f ca="1">IF(L434=0,"",COUNTIF(L$2:$L434,"&lt;&gt;"&amp;0))</f>
        <v/>
      </c>
      <c r="N434" s="93" t="str">
        <f t="shared" ca="1" si="13"/>
        <v/>
      </c>
    </row>
    <row r="435" spans="11:14" x14ac:dyDescent="0.25">
      <c r="K435" s="30" t="s">
        <v>4961</v>
      </c>
      <c r="L435" s="93">
        <f t="shared" ca="1" si="12"/>
        <v>0</v>
      </c>
      <c r="M435" s="93" t="str">
        <f ca="1">IF(L435=0,"",COUNTIF(L$2:$L435,"&lt;&gt;"&amp;0))</f>
        <v/>
      </c>
      <c r="N435" s="93" t="str">
        <f t="shared" ca="1" si="13"/>
        <v/>
      </c>
    </row>
    <row r="436" spans="11:14" x14ac:dyDescent="0.25">
      <c r="K436" s="14" t="s">
        <v>416</v>
      </c>
      <c r="L436" s="93">
        <f t="shared" ca="1" si="12"/>
        <v>0</v>
      </c>
      <c r="M436" s="93" t="str">
        <f ca="1">IF(L436=0,"",COUNTIF(L$2:$L436,"&lt;&gt;"&amp;0))</f>
        <v/>
      </c>
      <c r="N436" s="93" t="str">
        <f t="shared" ca="1" si="13"/>
        <v/>
      </c>
    </row>
    <row r="437" spans="11:14" x14ac:dyDescent="0.25">
      <c r="K437" s="14" t="s">
        <v>417</v>
      </c>
      <c r="L437" s="93">
        <f t="shared" ca="1" si="12"/>
        <v>0</v>
      </c>
      <c r="M437" s="93" t="str">
        <f ca="1">IF(L437=0,"",COUNTIF(L$2:$L437,"&lt;&gt;"&amp;0))</f>
        <v/>
      </c>
      <c r="N437" s="93" t="str">
        <f t="shared" ca="1" si="13"/>
        <v/>
      </c>
    </row>
    <row r="438" spans="11:14" x14ac:dyDescent="0.25">
      <c r="K438" s="30" t="s">
        <v>4962</v>
      </c>
      <c r="L438" s="93">
        <f t="shared" ca="1" si="12"/>
        <v>0</v>
      </c>
      <c r="M438" s="93" t="str">
        <f ca="1">IF(L438=0,"",COUNTIF(L$2:$L438,"&lt;&gt;"&amp;0))</f>
        <v/>
      </c>
      <c r="N438" s="93" t="str">
        <f t="shared" ca="1" si="13"/>
        <v/>
      </c>
    </row>
    <row r="439" spans="11:14" x14ac:dyDescent="0.25">
      <c r="K439" s="14" t="s">
        <v>418</v>
      </c>
      <c r="L439" s="93">
        <f t="shared" ca="1" si="12"/>
        <v>0</v>
      </c>
      <c r="M439" s="93" t="str">
        <f ca="1">IF(L439=0,"",COUNTIF(L$2:$L439,"&lt;&gt;"&amp;0))</f>
        <v/>
      </c>
      <c r="N439" s="93" t="str">
        <f t="shared" ca="1" si="13"/>
        <v/>
      </c>
    </row>
    <row r="440" spans="11:14" x14ac:dyDescent="0.25">
      <c r="K440" s="14" t="s">
        <v>419</v>
      </c>
      <c r="L440" s="93">
        <f t="shared" ca="1" si="12"/>
        <v>0</v>
      </c>
      <c r="M440" s="93" t="str">
        <f ca="1">IF(L440=0,"",COUNTIF(L$2:$L440,"&lt;&gt;"&amp;0))</f>
        <v/>
      </c>
      <c r="N440" s="93" t="str">
        <f t="shared" ca="1" si="13"/>
        <v/>
      </c>
    </row>
    <row r="441" spans="11:14" x14ac:dyDescent="0.25">
      <c r="K441" s="18" t="s">
        <v>420</v>
      </c>
      <c r="L441" s="93">
        <f t="shared" ca="1" si="12"/>
        <v>0</v>
      </c>
      <c r="M441" s="93" t="str">
        <f ca="1">IF(L441=0,"",COUNTIF(L$2:$L441,"&lt;&gt;"&amp;0))</f>
        <v/>
      </c>
      <c r="N441" s="93" t="str">
        <f t="shared" ca="1" si="13"/>
        <v/>
      </c>
    </row>
    <row r="442" spans="11:14" x14ac:dyDescent="0.25">
      <c r="K442" s="14" t="s">
        <v>421</v>
      </c>
      <c r="L442" s="93">
        <f t="shared" ca="1" si="12"/>
        <v>0</v>
      </c>
      <c r="M442" s="93" t="str">
        <f ca="1">IF(L442=0,"",COUNTIF(L$2:$L442,"&lt;&gt;"&amp;0))</f>
        <v/>
      </c>
      <c r="N442" s="93" t="str">
        <f t="shared" ca="1" si="13"/>
        <v/>
      </c>
    </row>
    <row r="443" spans="11:14" x14ac:dyDescent="0.25">
      <c r="K443" s="14" t="s">
        <v>422</v>
      </c>
      <c r="L443" s="93">
        <f t="shared" ca="1" si="12"/>
        <v>0</v>
      </c>
      <c r="M443" s="93" t="str">
        <f ca="1">IF(L443=0,"",COUNTIF(L$2:$L443,"&lt;&gt;"&amp;0))</f>
        <v/>
      </c>
      <c r="N443" s="93" t="str">
        <f t="shared" ca="1" si="13"/>
        <v/>
      </c>
    </row>
    <row r="444" spans="11:14" x14ac:dyDescent="0.25">
      <c r="K444" s="14" t="s">
        <v>423</v>
      </c>
      <c r="L444" s="93">
        <f t="shared" ca="1" si="12"/>
        <v>0</v>
      </c>
      <c r="M444" s="93" t="str">
        <f ca="1">IF(L444=0,"",COUNTIF(L$2:$L444,"&lt;&gt;"&amp;0))</f>
        <v/>
      </c>
      <c r="N444" s="93" t="str">
        <f t="shared" ca="1" si="13"/>
        <v/>
      </c>
    </row>
    <row r="445" spans="11:14" x14ac:dyDescent="0.25">
      <c r="K445" s="14" t="s">
        <v>424</v>
      </c>
      <c r="L445" s="93">
        <f t="shared" ca="1" si="12"/>
        <v>0</v>
      </c>
      <c r="M445" s="93" t="str">
        <f ca="1">IF(L445=0,"",COUNTIF(L$2:$L445,"&lt;&gt;"&amp;0))</f>
        <v/>
      </c>
      <c r="N445" s="93" t="str">
        <f t="shared" ca="1" si="13"/>
        <v/>
      </c>
    </row>
    <row r="446" spans="11:14" x14ac:dyDescent="0.25">
      <c r="K446" s="30" t="s">
        <v>4963</v>
      </c>
      <c r="L446" s="93">
        <f t="shared" ca="1" si="12"/>
        <v>0</v>
      </c>
      <c r="M446" s="93" t="str">
        <f ca="1">IF(L446=0,"",COUNTIF(L$2:$L446,"&lt;&gt;"&amp;0))</f>
        <v/>
      </c>
      <c r="N446" s="93" t="str">
        <f t="shared" ca="1" si="13"/>
        <v/>
      </c>
    </row>
    <row r="447" spans="11:14" x14ac:dyDescent="0.25">
      <c r="K447" s="14" t="s">
        <v>425</v>
      </c>
      <c r="L447" s="93">
        <f t="shared" ca="1" si="12"/>
        <v>0</v>
      </c>
      <c r="M447" s="93" t="str">
        <f ca="1">IF(L447=0,"",COUNTIF(L$2:$L447,"&lt;&gt;"&amp;0))</f>
        <v/>
      </c>
      <c r="N447" s="93" t="str">
        <f t="shared" ca="1" si="13"/>
        <v/>
      </c>
    </row>
    <row r="448" spans="11:14" x14ac:dyDescent="0.25">
      <c r="K448" s="14" t="s">
        <v>426</v>
      </c>
      <c r="L448" s="93">
        <f t="shared" ca="1" si="12"/>
        <v>0</v>
      </c>
      <c r="M448" s="93" t="str">
        <f ca="1">IF(L448=0,"",COUNTIF(L$2:$L448,"&lt;&gt;"&amp;0))</f>
        <v/>
      </c>
      <c r="N448" s="93" t="str">
        <f t="shared" ca="1" si="13"/>
        <v/>
      </c>
    </row>
    <row r="449" spans="11:14" x14ac:dyDescent="0.25">
      <c r="K449" s="30" t="s">
        <v>4964</v>
      </c>
      <c r="L449" s="93">
        <f t="shared" ca="1" si="12"/>
        <v>0</v>
      </c>
      <c r="M449" s="93" t="str">
        <f ca="1">IF(L449=0,"",COUNTIF(L$2:$L449,"&lt;&gt;"&amp;0))</f>
        <v/>
      </c>
      <c r="N449" s="93" t="str">
        <f t="shared" ca="1" si="13"/>
        <v/>
      </c>
    </row>
    <row r="450" spans="11:14" x14ac:dyDescent="0.25">
      <c r="K450" s="14" t="s">
        <v>427</v>
      </c>
      <c r="L450" s="93">
        <f t="shared" ca="1" si="12"/>
        <v>0</v>
      </c>
      <c r="M450" s="93" t="str">
        <f ca="1">IF(L450=0,"",COUNTIF(L$2:$L450,"&lt;&gt;"&amp;0))</f>
        <v/>
      </c>
      <c r="N450" s="93" t="str">
        <f t="shared" ca="1" si="13"/>
        <v/>
      </c>
    </row>
    <row r="451" spans="11:14" x14ac:dyDescent="0.25">
      <c r="K451" s="14" t="s">
        <v>429</v>
      </c>
      <c r="L451" s="93">
        <f t="shared" ref="L451:L514" ca="1" si="14">IFERROR(SEARCH(INDIRECT(CELL("adresse"),TRUE),K451,1),0)</f>
        <v>0</v>
      </c>
      <c r="M451" s="93" t="str">
        <f ca="1">IF(L451=0,"",COUNTIF(L$2:$L451,"&lt;&gt;"&amp;0))</f>
        <v/>
      </c>
      <c r="N451" s="93" t="str">
        <f t="shared" ref="N451:N514" ca="1" si="15">IFERROR(INDEX($K$2:$K$5796,MATCH(ROW(F450),$M$2:$M$5796,0),1),"")</f>
        <v/>
      </c>
    </row>
    <row r="452" spans="11:14" x14ac:dyDescent="0.25">
      <c r="K452" s="14" t="s">
        <v>428</v>
      </c>
      <c r="L452" s="93">
        <f t="shared" ca="1" si="14"/>
        <v>0</v>
      </c>
      <c r="M452" s="93" t="str">
        <f ca="1">IF(L452=0,"",COUNTIF(L$2:$L452,"&lt;&gt;"&amp;0))</f>
        <v/>
      </c>
      <c r="N452" s="93" t="str">
        <f t="shared" ca="1" si="15"/>
        <v/>
      </c>
    </row>
    <row r="453" spans="11:14" x14ac:dyDescent="0.25">
      <c r="K453" s="14" t="s">
        <v>430</v>
      </c>
      <c r="L453" s="93">
        <f t="shared" ca="1" si="14"/>
        <v>0</v>
      </c>
      <c r="M453" s="93" t="str">
        <f ca="1">IF(L453=0,"",COUNTIF(L$2:$L453,"&lt;&gt;"&amp;0))</f>
        <v/>
      </c>
      <c r="N453" s="93" t="str">
        <f t="shared" ca="1" si="15"/>
        <v/>
      </c>
    </row>
    <row r="454" spans="11:14" x14ac:dyDescent="0.25">
      <c r="K454" s="30" t="s">
        <v>4965</v>
      </c>
      <c r="L454" s="93">
        <f t="shared" ca="1" si="14"/>
        <v>0</v>
      </c>
      <c r="M454" s="93" t="str">
        <f ca="1">IF(L454=0,"",COUNTIF(L$2:$L454,"&lt;&gt;"&amp;0))</f>
        <v/>
      </c>
      <c r="N454" s="93" t="str">
        <f t="shared" ca="1" si="15"/>
        <v/>
      </c>
    </row>
    <row r="455" spans="11:14" x14ac:dyDescent="0.25">
      <c r="K455" s="14" t="s">
        <v>431</v>
      </c>
      <c r="L455" s="93">
        <f t="shared" ca="1" si="14"/>
        <v>0</v>
      </c>
      <c r="M455" s="93" t="str">
        <f ca="1">IF(L455=0,"",COUNTIF(L$2:$L455,"&lt;&gt;"&amp;0))</f>
        <v/>
      </c>
      <c r="N455" s="93" t="str">
        <f t="shared" ca="1" si="15"/>
        <v/>
      </c>
    </row>
    <row r="456" spans="11:14" x14ac:dyDescent="0.25">
      <c r="K456" s="14" t="s">
        <v>432</v>
      </c>
      <c r="L456" s="93">
        <f t="shared" ca="1" si="14"/>
        <v>0</v>
      </c>
      <c r="M456" s="93" t="str">
        <f ca="1">IF(L456=0,"",COUNTIF(L$2:$L456,"&lt;&gt;"&amp;0))</f>
        <v/>
      </c>
      <c r="N456" s="93" t="str">
        <f t="shared" ca="1" si="15"/>
        <v/>
      </c>
    </row>
    <row r="457" spans="11:14" x14ac:dyDescent="0.25">
      <c r="K457" s="14" t="s">
        <v>433</v>
      </c>
      <c r="L457" s="93">
        <f t="shared" ca="1" si="14"/>
        <v>0</v>
      </c>
      <c r="M457" s="93" t="str">
        <f ca="1">IF(L457=0,"",COUNTIF(L$2:$L457,"&lt;&gt;"&amp;0))</f>
        <v/>
      </c>
      <c r="N457" s="93" t="str">
        <f t="shared" ca="1" si="15"/>
        <v/>
      </c>
    </row>
    <row r="458" spans="11:14" x14ac:dyDescent="0.25">
      <c r="K458" s="14" t="s">
        <v>434</v>
      </c>
      <c r="L458" s="93">
        <f t="shared" ca="1" si="14"/>
        <v>0</v>
      </c>
      <c r="M458" s="93" t="str">
        <f ca="1">IF(L458=0,"",COUNTIF(L$2:$L458,"&lt;&gt;"&amp;0))</f>
        <v/>
      </c>
      <c r="N458" s="93" t="str">
        <f t="shared" ca="1" si="15"/>
        <v/>
      </c>
    </row>
    <row r="459" spans="11:14" x14ac:dyDescent="0.25">
      <c r="K459" s="14" t="s">
        <v>435</v>
      </c>
      <c r="L459" s="93">
        <f t="shared" ca="1" si="14"/>
        <v>0</v>
      </c>
      <c r="M459" s="93" t="str">
        <f ca="1">IF(L459=0,"",COUNTIF(L$2:$L459,"&lt;&gt;"&amp;0))</f>
        <v/>
      </c>
      <c r="N459" s="93" t="str">
        <f t="shared" ca="1" si="15"/>
        <v/>
      </c>
    </row>
    <row r="460" spans="11:14" x14ac:dyDescent="0.25">
      <c r="K460" s="14" t="s">
        <v>436</v>
      </c>
      <c r="L460" s="93">
        <f t="shared" ca="1" si="14"/>
        <v>0</v>
      </c>
      <c r="M460" s="93" t="str">
        <f ca="1">IF(L460=0,"",COUNTIF(L$2:$L460,"&lt;&gt;"&amp;0))</f>
        <v/>
      </c>
      <c r="N460" s="93" t="str">
        <f t="shared" ca="1" si="15"/>
        <v/>
      </c>
    </row>
    <row r="461" spans="11:14" x14ac:dyDescent="0.25">
      <c r="K461" s="14" t="s">
        <v>437</v>
      </c>
      <c r="L461" s="93">
        <f t="shared" ca="1" si="14"/>
        <v>0</v>
      </c>
      <c r="M461" s="93" t="str">
        <f ca="1">IF(L461=0,"",COUNTIF(L$2:$L461,"&lt;&gt;"&amp;0))</f>
        <v/>
      </c>
      <c r="N461" s="93" t="str">
        <f t="shared" ca="1" si="15"/>
        <v/>
      </c>
    </row>
    <row r="462" spans="11:14" x14ac:dyDescent="0.25">
      <c r="K462" s="30" t="s">
        <v>4966</v>
      </c>
      <c r="L462" s="93">
        <f t="shared" ca="1" si="14"/>
        <v>0</v>
      </c>
      <c r="M462" s="93" t="str">
        <f ca="1">IF(L462=0,"",COUNTIF(L$2:$L462,"&lt;&gt;"&amp;0))</f>
        <v/>
      </c>
      <c r="N462" s="93" t="str">
        <f t="shared" ca="1" si="15"/>
        <v/>
      </c>
    </row>
    <row r="463" spans="11:14" x14ac:dyDescent="0.25">
      <c r="K463" s="14" t="s">
        <v>438</v>
      </c>
      <c r="L463" s="93">
        <f t="shared" ca="1" si="14"/>
        <v>0</v>
      </c>
      <c r="M463" s="93" t="str">
        <f ca="1">IF(L463=0,"",COUNTIF(L$2:$L463,"&lt;&gt;"&amp;0))</f>
        <v/>
      </c>
      <c r="N463" s="93" t="str">
        <f t="shared" ca="1" si="15"/>
        <v/>
      </c>
    </row>
    <row r="464" spans="11:14" x14ac:dyDescent="0.25">
      <c r="K464" s="14" t="s">
        <v>439</v>
      </c>
      <c r="L464" s="93">
        <f t="shared" ca="1" si="14"/>
        <v>0</v>
      </c>
      <c r="M464" s="93" t="str">
        <f ca="1">IF(L464=0,"",COUNTIF(L$2:$L464,"&lt;&gt;"&amp;0))</f>
        <v/>
      </c>
      <c r="N464" s="93" t="str">
        <f t="shared" ca="1" si="15"/>
        <v/>
      </c>
    </row>
    <row r="465" spans="11:14" x14ac:dyDescent="0.25">
      <c r="K465" s="14" t="s">
        <v>440</v>
      </c>
      <c r="L465" s="93">
        <f t="shared" ca="1" si="14"/>
        <v>0</v>
      </c>
      <c r="M465" s="93" t="str">
        <f ca="1">IF(L465=0,"",COUNTIF(L$2:$L465,"&lt;&gt;"&amp;0))</f>
        <v/>
      </c>
      <c r="N465" s="93" t="str">
        <f t="shared" ca="1" si="15"/>
        <v/>
      </c>
    </row>
    <row r="466" spans="11:14" x14ac:dyDescent="0.25">
      <c r="K466" s="14" t="s">
        <v>441</v>
      </c>
      <c r="L466" s="93">
        <f t="shared" ca="1" si="14"/>
        <v>0</v>
      </c>
      <c r="M466" s="93" t="str">
        <f ca="1">IF(L466=0,"",COUNTIF(L$2:$L466,"&lt;&gt;"&amp;0))</f>
        <v/>
      </c>
      <c r="N466" s="93" t="str">
        <f t="shared" ca="1" si="15"/>
        <v/>
      </c>
    </row>
    <row r="467" spans="11:14" x14ac:dyDescent="0.25">
      <c r="K467" s="14" t="s">
        <v>443</v>
      </c>
      <c r="L467" s="93">
        <f t="shared" ca="1" si="14"/>
        <v>0</v>
      </c>
      <c r="M467" s="93" t="str">
        <f ca="1">IF(L467=0,"",COUNTIF(L$2:$L467,"&lt;&gt;"&amp;0))</f>
        <v/>
      </c>
      <c r="N467" s="93" t="str">
        <f t="shared" ca="1" si="15"/>
        <v/>
      </c>
    </row>
    <row r="468" spans="11:14" x14ac:dyDescent="0.25">
      <c r="K468" s="14" t="s">
        <v>444</v>
      </c>
      <c r="L468" s="93">
        <f t="shared" ca="1" si="14"/>
        <v>0</v>
      </c>
      <c r="M468" s="93" t="str">
        <f ca="1">IF(L468=0,"",COUNTIF(L$2:$L468,"&lt;&gt;"&amp;0))</f>
        <v/>
      </c>
      <c r="N468" s="93" t="str">
        <f t="shared" ca="1" si="15"/>
        <v/>
      </c>
    </row>
    <row r="469" spans="11:14" x14ac:dyDescent="0.25">
      <c r="K469" s="14" t="s">
        <v>445</v>
      </c>
      <c r="L469" s="93">
        <f t="shared" ca="1" si="14"/>
        <v>0</v>
      </c>
      <c r="M469" s="93" t="str">
        <f ca="1">IF(L469=0,"",COUNTIF(L$2:$L469,"&lt;&gt;"&amp;0))</f>
        <v/>
      </c>
      <c r="N469" s="93" t="str">
        <f t="shared" ca="1" si="15"/>
        <v/>
      </c>
    </row>
    <row r="470" spans="11:14" x14ac:dyDescent="0.25">
      <c r="K470" s="14" t="s">
        <v>446</v>
      </c>
      <c r="L470" s="93">
        <f t="shared" ca="1" si="14"/>
        <v>0</v>
      </c>
      <c r="M470" s="93" t="str">
        <f ca="1">IF(L470=0,"",COUNTIF(L$2:$L470,"&lt;&gt;"&amp;0))</f>
        <v/>
      </c>
      <c r="N470" s="93" t="str">
        <f t="shared" ca="1" si="15"/>
        <v/>
      </c>
    </row>
    <row r="471" spans="11:14" x14ac:dyDescent="0.25">
      <c r="K471" s="14" t="s">
        <v>447</v>
      </c>
      <c r="L471" s="93">
        <f t="shared" ca="1" si="14"/>
        <v>0</v>
      </c>
      <c r="M471" s="93" t="str">
        <f ca="1">IF(L471=0,"",COUNTIF(L$2:$L471,"&lt;&gt;"&amp;0))</f>
        <v/>
      </c>
      <c r="N471" s="93" t="str">
        <f t="shared" ca="1" si="15"/>
        <v/>
      </c>
    </row>
    <row r="472" spans="11:14" x14ac:dyDescent="0.25">
      <c r="K472" s="14" t="s">
        <v>448</v>
      </c>
      <c r="L472" s="93">
        <f t="shared" ca="1" si="14"/>
        <v>0</v>
      </c>
      <c r="M472" s="93" t="str">
        <f ca="1">IF(L472=0,"",COUNTIF(L$2:$L472,"&lt;&gt;"&amp;0))</f>
        <v/>
      </c>
      <c r="N472" s="93" t="str">
        <f t="shared" ca="1" si="15"/>
        <v/>
      </c>
    </row>
    <row r="473" spans="11:14" x14ac:dyDescent="0.25">
      <c r="K473" s="30" t="s">
        <v>4967</v>
      </c>
      <c r="L473" s="93">
        <f t="shared" ca="1" si="14"/>
        <v>0</v>
      </c>
      <c r="M473" s="93" t="str">
        <f ca="1">IF(L473=0,"",COUNTIF(L$2:$L473,"&lt;&gt;"&amp;0))</f>
        <v/>
      </c>
      <c r="N473" s="93" t="str">
        <f t="shared" ca="1" si="15"/>
        <v/>
      </c>
    </row>
    <row r="474" spans="11:14" x14ac:dyDescent="0.25">
      <c r="K474" s="14" t="s">
        <v>449</v>
      </c>
      <c r="L474" s="93">
        <f t="shared" ca="1" si="14"/>
        <v>0</v>
      </c>
      <c r="M474" s="93" t="str">
        <f ca="1">IF(L474=0,"",COUNTIF(L$2:$L474,"&lt;&gt;"&amp;0))</f>
        <v/>
      </c>
      <c r="N474" s="93" t="str">
        <f t="shared" ca="1" si="15"/>
        <v/>
      </c>
    </row>
    <row r="475" spans="11:14" x14ac:dyDescent="0.25">
      <c r="K475" s="14" t="s">
        <v>451</v>
      </c>
      <c r="L475" s="93">
        <f t="shared" ca="1" si="14"/>
        <v>0</v>
      </c>
      <c r="M475" s="93" t="str">
        <f ca="1">IF(L475=0,"",COUNTIF(L$2:$L475,"&lt;&gt;"&amp;0))</f>
        <v/>
      </c>
      <c r="N475" s="93" t="str">
        <f t="shared" ca="1" si="15"/>
        <v/>
      </c>
    </row>
    <row r="476" spans="11:14" x14ac:dyDescent="0.25">
      <c r="K476" s="30" t="s">
        <v>4968</v>
      </c>
      <c r="L476" s="93">
        <f t="shared" ca="1" si="14"/>
        <v>0</v>
      </c>
      <c r="M476" s="93" t="str">
        <f ca="1">IF(L476=0,"",COUNTIF(L$2:$L476,"&lt;&gt;"&amp;0))</f>
        <v/>
      </c>
      <c r="N476" s="93" t="str">
        <f t="shared" ca="1" si="15"/>
        <v/>
      </c>
    </row>
    <row r="477" spans="11:14" x14ac:dyDescent="0.25">
      <c r="K477" s="14" t="s">
        <v>452</v>
      </c>
      <c r="L477" s="93">
        <f t="shared" ca="1" si="14"/>
        <v>0</v>
      </c>
      <c r="M477" s="93" t="str">
        <f ca="1">IF(L477=0,"",COUNTIF(L$2:$L477,"&lt;&gt;"&amp;0))</f>
        <v/>
      </c>
      <c r="N477" s="93" t="str">
        <f t="shared" ca="1" si="15"/>
        <v/>
      </c>
    </row>
    <row r="478" spans="11:14" x14ac:dyDescent="0.25">
      <c r="K478" s="14" t="s">
        <v>453</v>
      </c>
      <c r="L478" s="93">
        <f t="shared" ca="1" si="14"/>
        <v>0</v>
      </c>
      <c r="M478" s="93" t="str">
        <f ca="1">IF(L478=0,"",COUNTIF(L$2:$L478,"&lt;&gt;"&amp;0))</f>
        <v/>
      </c>
      <c r="N478" s="93" t="str">
        <f t="shared" ca="1" si="15"/>
        <v/>
      </c>
    </row>
    <row r="479" spans="11:14" x14ac:dyDescent="0.25">
      <c r="K479" s="30" t="s">
        <v>4969</v>
      </c>
      <c r="L479" s="93">
        <f t="shared" ca="1" si="14"/>
        <v>0</v>
      </c>
      <c r="M479" s="93" t="str">
        <f ca="1">IF(L479=0,"",COUNTIF(L$2:$L479,"&lt;&gt;"&amp;0))</f>
        <v/>
      </c>
      <c r="N479" s="93" t="str">
        <f t="shared" ca="1" si="15"/>
        <v/>
      </c>
    </row>
    <row r="480" spans="11:14" x14ac:dyDescent="0.25">
      <c r="K480" s="14" t="s">
        <v>454</v>
      </c>
      <c r="L480" s="93">
        <f t="shared" ca="1" si="14"/>
        <v>0</v>
      </c>
      <c r="M480" s="93" t="str">
        <f ca="1">IF(L480=0,"",COUNTIF(L$2:$L480,"&lt;&gt;"&amp;0))</f>
        <v/>
      </c>
      <c r="N480" s="93" t="str">
        <f t="shared" ca="1" si="15"/>
        <v/>
      </c>
    </row>
    <row r="481" spans="11:14" x14ac:dyDescent="0.25">
      <c r="K481" s="14" t="s">
        <v>455</v>
      </c>
      <c r="L481" s="93">
        <f t="shared" ca="1" si="14"/>
        <v>0</v>
      </c>
      <c r="M481" s="93" t="str">
        <f ca="1">IF(L481=0,"",COUNTIF(L$2:$L481,"&lt;&gt;"&amp;0))</f>
        <v/>
      </c>
      <c r="N481" s="93" t="str">
        <f t="shared" ca="1" si="15"/>
        <v/>
      </c>
    </row>
    <row r="482" spans="11:14" x14ac:dyDescent="0.25">
      <c r="K482" s="30" t="s">
        <v>4970</v>
      </c>
      <c r="L482" s="93">
        <f t="shared" ca="1" si="14"/>
        <v>0</v>
      </c>
      <c r="M482" s="93" t="str">
        <f ca="1">IF(L482=0,"",COUNTIF(L$2:$L482,"&lt;&gt;"&amp;0))</f>
        <v/>
      </c>
      <c r="N482" s="93" t="str">
        <f t="shared" ca="1" si="15"/>
        <v/>
      </c>
    </row>
    <row r="483" spans="11:14" x14ac:dyDescent="0.25">
      <c r="K483" s="14" t="s">
        <v>456</v>
      </c>
      <c r="L483" s="93">
        <f t="shared" ca="1" si="14"/>
        <v>0</v>
      </c>
      <c r="M483" s="93" t="str">
        <f ca="1">IF(L483=0,"",COUNTIF(L$2:$L483,"&lt;&gt;"&amp;0))</f>
        <v/>
      </c>
      <c r="N483" s="93" t="str">
        <f t="shared" ca="1" si="15"/>
        <v/>
      </c>
    </row>
    <row r="484" spans="11:14" x14ac:dyDescent="0.25">
      <c r="K484" s="35" t="s">
        <v>120</v>
      </c>
      <c r="L484" s="93">
        <f t="shared" ca="1" si="14"/>
        <v>0</v>
      </c>
      <c r="M484" s="93" t="str">
        <f ca="1">IF(L484=0,"",COUNTIF(L$2:$L484,"&lt;&gt;"&amp;0))</f>
        <v/>
      </c>
      <c r="N484" s="93" t="str">
        <f t="shared" ca="1" si="15"/>
        <v/>
      </c>
    </row>
    <row r="485" spans="11:14" x14ac:dyDescent="0.25">
      <c r="K485" s="30" t="s">
        <v>4971</v>
      </c>
      <c r="L485" s="93">
        <f t="shared" ca="1" si="14"/>
        <v>0</v>
      </c>
      <c r="M485" s="93" t="str">
        <f ca="1">IF(L485=0,"",COUNTIF(L$2:$L485,"&lt;&gt;"&amp;0))</f>
        <v/>
      </c>
      <c r="N485" s="93" t="str">
        <f t="shared" ca="1" si="15"/>
        <v/>
      </c>
    </row>
    <row r="486" spans="11:14" x14ac:dyDescent="0.25">
      <c r="K486" s="14" t="s">
        <v>457</v>
      </c>
      <c r="L486" s="93">
        <f t="shared" ca="1" si="14"/>
        <v>0</v>
      </c>
      <c r="M486" s="93" t="str">
        <f ca="1">IF(L486=0,"",COUNTIF(L$2:$L486,"&lt;&gt;"&amp;0))</f>
        <v/>
      </c>
      <c r="N486" s="93" t="str">
        <f t="shared" ca="1" si="15"/>
        <v/>
      </c>
    </row>
    <row r="487" spans="11:14" x14ac:dyDescent="0.25">
      <c r="K487" s="30" t="s">
        <v>4972</v>
      </c>
      <c r="L487" s="93">
        <f t="shared" ca="1" si="14"/>
        <v>0</v>
      </c>
      <c r="M487" s="93" t="str">
        <f ca="1">IF(L487=0,"",COUNTIF(L$2:$L487,"&lt;&gt;"&amp;0))</f>
        <v/>
      </c>
      <c r="N487" s="93" t="str">
        <f t="shared" ca="1" si="15"/>
        <v/>
      </c>
    </row>
    <row r="488" spans="11:14" x14ac:dyDescent="0.25">
      <c r="K488" s="14" t="s">
        <v>458</v>
      </c>
      <c r="L488" s="93">
        <f t="shared" ca="1" si="14"/>
        <v>0</v>
      </c>
      <c r="M488" s="93" t="str">
        <f ca="1">IF(L488=0,"",COUNTIF(L$2:$L488,"&lt;&gt;"&amp;0))</f>
        <v/>
      </c>
      <c r="N488" s="93" t="str">
        <f t="shared" ca="1" si="15"/>
        <v/>
      </c>
    </row>
    <row r="489" spans="11:14" x14ac:dyDescent="0.25">
      <c r="K489" s="14" t="s">
        <v>459</v>
      </c>
      <c r="L489" s="93">
        <f t="shared" ca="1" si="14"/>
        <v>0</v>
      </c>
      <c r="M489" s="93" t="str">
        <f ca="1">IF(L489=0,"",COUNTIF(L$2:$L489,"&lt;&gt;"&amp;0))</f>
        <v/>
      </c>
      <c r="N489" s="93" t="str">
        <f t="shared" ca="1" si="15"/>
        <v/>
      </c>
    </row>
    <row r="490" spans="11:14" x14ac:dyDescent="0.25">
      <c r="K490" s="14" t="s">
        <v>460</v>
      </c>
      <c r="L490" s="93">
        <f t="shared" ca="1" si="14"/>
        <v>0</v>
      </c>
      <c r="M490" s="93" t="str">
        <f ca="1">IF(L490=0,"",COUNTIF(L$2:$L490,"&lt;&gt;"&amp;0))</f>
        <v/>
      </c>
      <c r="N490" s="93" t="str">
        <f t="shared" ca="1" si="15"/>
        <v/>
      </c>
    </row>
    <row r="491" spans="11:14" x14ac:dyDescent="0.25">
      <c r="K491" s="35" t="s">
        <v>563</v>
      </c>
      <c r="L491" s="93">
        <f t="shared" ca="1" si="14"/>
        <v>0</v>
      </c>
      <c r="M491" s="93" t="str">
        <f ca="1">IF(L491=0,"",COUNTIF(L$2:$L491,"&lt;&gt;"&amp;0))</f>
        <v/>
      </c>
      <c r="N491" s="93" t="str">
        <f t="shared" ca="1" si="15"/>
        <v/>
      </c>
    </row>
    <row r="492" spans="11:14" x14ac:dyDescent="0.25">
      <c r="K492" s="30" t="s">
        <v>4973</v>
      </c>
      <c r="L492" s="93">
        <f t="shared" ca="1" si="14"/>
        <v>0</v>
      </c>
      <c r="M492" s="93" t="str">
        <f ca="1">IF(L492=0,"",COUNTIF(L$2:$L492,"&lt;&gt;"&amp;0))</f>
        <v/>
      </c>
      <c r="N492" s="93" t="str">
        <f t="shared" ca="1" si="15"/>
        <v/>
      </c>
    </row>
    <row r="493" spans="11:14" x14ac:dyDescent="0.25">
      <c r="K493" s="14" t="s">
        <v>461</v>
      </c>
      <c r="L493" s="93">
        <f t="shared" ca="1" si="14"/>
        <v>0</v>
      </c>
      <c r="M493" s="93" t="str">
        <f ca="1">IF(L493=0,"",COUNTIF(L$2:$L493,"&lt;&gt;"&amp;0))</f>
        <v/>
      </c>
      <c r="N493" s="93" t="str">
        <f t="shared" ca="1" si="15"/>
        <v/>
      </c>
    </row>
    <row r="494" spans="11:14" x14ac:dyDescent="0.25">
      <c r="K494" s="35" t="s">
        <v>2318</v>
      </c>
      <c r="L494" s="93">
        <f t="shared" ca="1" si="14"/>
        <v>0</v>
      </c>
      <c r="M494" s="93" t="str">
        <f ca="1">IF(L494=0,"",COUNTIF(L$2:$L494,"&lt;&gt;"&amp;0))</f>
        <v/>
      </c>
      <c r="N494" s="93" t="str">
        <f t="shared" ca="1" si="15"/>
        <v/>
      </c>
    </row>
    <row r="495" spans="11:14" x14ac:dyDescent="0.25">
      <c r="K495" s="30" t="s">
        <v>4974</v>
      </c>
      <c r="L495" s="93">
        <f t="shared" ca="1" si="14"/>
        <v>0</v>
      </c>
      <c r="M495" s="93" t="str">
        <f ca="1">IF(L495=0,"",COUNTIF(L$2:$L495,"&lt;&gt;"&amp;0))</f>
        <v/>
      </c>
      <c r="N495" s="93" t="str">
        <f t="shared" ca="1" si="15"/>
        <v/>
      </c>
    </row>
    <row r="496" spans="11:14" x14ac:dyDescent="0.25">
      <c r="K496" s="14" t="s">
        <v>462</v>
      </c>
      <c r="L496" s="93">
        <f t="shared" ca="1" si="14"/>
        <v>0</v>
      </c>
      <c r="M496" s="93" t="str">
        <f ca="1">IF(L496=0,"",COUNTIF(L$2:$L496,"&lt;&gt;"&amp;0))</f>
        <v/>
      </c>
      <c r="N496" s="93" t="str">
        <f t="shared" ca="1" si="15"/>
        <v/>
      </c>
    </row>
    <row r="497" spans="11:14" x14ac:dyDescent="0.25">
      <c r="K497" s="14" t="s">
        <v>463</v>
      </c>
      <c r="L497" s="93">
        <f t="shared" ca="1" si="14"/>
        <v>0</v>
      </c>
      <c r="M497" s="93" t="str">
        <f ca="1">IF(L497=0,"",COUNTIF(L$2:$L497,"&lt;&gt;"&amp;0))</f>
        <v/>
      </c>
      <c r="N497" s="93" t="str">
        <f t="shared" ca="1" si="15"/>
        <v/>
      </c>
    </row>
    <row r="498" spans="11:14" x14ac:dyDescent="0.25">
      <c r="K498" s="14" t="s">
        <v>464</v>
      </c>
      <c r="L498" s="93">
        <f t="shared" ca="1" si="14"/>
        <v>0</v>
      </c>
      <c r="M498" s="93" t="str">
        <f ca="1">IF(L498=0,"",COUNTIF(L$2:$L498,"&lt;&gt;"&amp;0))</f>
        <v/>
      </c>
      <c r="N498" s="93" t="str">
        <f t="shared" ca="1" si="15"/>
        <v/>
      </c>
    </row>
    <row r="499" spans="11:14" x14ac:dyDescent="0.25">
      <c r="K499" s="14" t="s">
        <v>465</v>
      </c>
      <c r="L499" s="93">
        <f t="shared" ca="1" si="14"/>
        <v>0</v>
      </c>
      <c r="M499" s="93" t="str">
        <f ca="1">IF(L499=0,"",COUNTIF(L$2:$L499,"&lt;&gt;"&amp;0))</f>
        <v/>
      </c>
      <c r="N499" s="93" t="str">
        <f t="shared" ca="1" si="15"/>
        <v/>
      </c>
    </row>
    <row r="500" spans="11:14" x14ac:dyDescent="0.25">
      <c r="K500" s="30" t="s">
        <v>4975</v>
      </c>
      <c r="L500" s="93">
        <f t="shared" ca="1" si="14"/>
        <v>0</v>
      </c>
      <c r="M500" s="93" t="str">
        <f ca="1">IF(L500=0,"",COUNTIF(L$2:$L500,"&lt;&gt;"&amp;0))</f>
        <v/>
      </c>
      <c r="N500" s="93" t="str">
        <f t="shared" ca="1" si="15"/>
        <v/>
      </c>
    </row>
    <row r="501" spans="11:14" x14ac:dyDescent="0.25">
      <c r="K501" s="14" t="s">
        <v>466</v>
      </c>
      <c r="L501" s="93">
        <f t="shared" ca="1" si="14"/>
        <v>0</v>
      </c>
      <c r="M501" s="93" t="str">
        <f ca="1">IF(L501=0,"",COUNTIF(L$2:$L501,"&lt;&gt;"&amp;0))</f>
        <v/>
      </c>
      <c r="N501" s="93" t="str">
        <f t="shared" ca="1" si="15"/>
        <v/>
      </c>
    </row>
    <row r="502" spans="11:14" x14ac:dyDescent="0.25">
      <c r="K502" s="30" t="s">
        <v>4976</v>
      </c>
      <c r="L502" s="93">
        <f t="shared" ca="1" si="14"/>
        <v>0</v>
      </c>
      <c r="M502" s="93" t="str">
        <f ca="1">IF(L502=0,"",COUNTIF(L$2:$L502,"&lt;&gt;"&amp;0))</f>
        <v/>
      </c>
      <c r="N502" s="93" t="str">
        <f t="shared" ca="1" si="15"/>
        <v/>
      </c>
    </row>
    <row r="503" spans="11:14" x14ac:dyDescent="0.25">
      <c r="K503" s="14" t="s">
        <v>467</v>
      </c>
      <c r="L503" s="93">
        <f t="shared" ca="1" si="14"/>
        <v>0</v>
      </c>
      <c r="M503" s="93" t="str">
        <f ca="1">IF(L503=0,"",COUNTIF(L$2:$L503,"&lt;&gt;"&amp;0))</f>
        <v/>
      </c>
      <c r="N503" s="93" t="str">
        <f t="shared" ca="1" si="15"/>
        <v/>
      </c>
    </row>
    <row r="504" spans="11:14" x14ac:dyDescent="0.25">
      <c r="K504" s="14" t="s">
        <v>469</v>
      </c>
      <c r="L504" s="93">
        <f t="shared" ca="1" si="14"/>
        <v>0</v>
      </c>
      <c r="M504" s="93" t="str">
        <f ca="1">IF(L504=0,"",COUNTIF(L$2:$L504,"&lt;&gt;"&amp;0))</f>
        <v/>
      </c>
      <c r="N504" s="93" t="str">
        <f t="shared" ca="1" si="15"/>
        <v/>
      </c>
    </row>
    <row r="505" spans="11:14" x14ac:dyDescent="0.25">
      <c r="K505" s="14" t="s">
        <v>470</v>
      </c>
      <c r="L505" s="93">
        <f t="shared" ca="1" si="14"/>
        <v>0</v>
      </c>
      <c r="M505" s="93" t="str">
        <f ca="1">IF(L505=0,"",COUNTIF(L$2:$L505,"&lt;&gt;"&amp;0))</f>
        <v/>
      </c>
      <c r="N505" s="93" t="str">
        <f t="shared" ca="1" si="15"/>
        <v/>
      </c>
    </row>
    <row r="506" spans="11:14" x14ac:dyDescent="0.25">
      <c r="K506" s="14" t="s">
        <v>471</v>
      </c>
      <c r="L506" s="93">
        <f t="shared" ca="1" si="14"/>
        <v>0</v>
      </c>
      <c r="M506" s="93" t="str">
        <f ca="1">IF(L506=0,"",COUNTIF(L$2:$L506,"&lt;&gt;"&amp;0))</f>
        <v/>
      </c>
      <c r="N506" s="93" t="str">
        <f t="shared" ca="1" si="15"/>
        <v/>
      </c>
    </row>
    <row r="507" spans="11:14" x14ac:dyDescent="0.25">
      <c r="K507" s="14" t="s">
        <v>472</v>
      </c>
      <c r="L507" s="93">
        <f t="shared" ca="1" si="14"/>
        <v>0</v>
      </c>
      <c r="M507" s="93" t="str">
        <f ca="1">IF(L507=0,"",COUNTIF(L$2:$L507,"&lt;&gt;"&amp;0))</f>
        <v/>
      </c>
      <c r="N507" s="93" t="str">
        <f t="shared" ca="1" si="15"/>
        <v/>
      </c>
    </row>
    <row r="508" spans="11:14" x14ac:dyDescent="0.25">
      <c r="K508" s="14" t="s">
        <v>473</v>
      </c>
      <c r="L508" s="93">
        <f t="shared" ca="1" si="14"/>
        <v>0</v>
      </c>
      <c r="M508" s="93" t="str">
        <f ca="1">IF(L508=0,"",COUNTIF(L$2:$L508,"&lt;&gt;"&amp;0))</f>
        <v/>
      </c>
      <c r="N508" s="93" t="str">
        <f t="shared" ca="1" si="15"/>
        <v/>
      </c>
    </row>
    <row r="509" spans="11:14" x14ac:dyDescent="0.25">
      <c r="K509" s="14" t="s">
        <v>474</v>
      </c>
      <c r="L509" s="93">
        <f t="shared" ca="1" si="14"/>
        <v>0</v>
      </c>
      <c r="M509" s="93" t="str">
        <f ca="1">IF(L509=0,"",COUNTIF(L$2:$L509,"&lt;&gt;"&amp;0))</f>
        <v/>
      </c>
      <c r="N509" s="93" t="str">
        <f t="shared" ca="1" si="15"/>
        <v/>
      </c>
    </row>
    <row r="510" spans="11:14" x14ac:dyDescent="0.25">
      <c r="K510" s="14" t="s">
        <v>475</v>
      </c>
      <c r="L510" s="93">
        <f t="shared" ca="1" si="14"/>
        <v>0</v>
      </c>
      <c r="M510" s="93" t="str">
        <f ca="1">IF(L510=0,"",COUNTIF(L$2:$L510,"&lt;&gt;"&amp;0))</f>
        <v/>
      </c>
      <c r="N510" s="93" t="str">
        <f t="shared" ca="1" si="15"/>
        <v/>
      </c>
    </row>
    <row r="511" spans="11:14" x14ac:dyDescent="0.25">
      <c r="K511" s="14" t="s">
        <v>476</v>
      </c>
      <c r="L511" s="93">
        <f t="shared" ca="1" si="14"/>
        <v>0</v>
      </c>
      <c r="M511" s="93" t="str">
        <f ca="1">IF(L511=0,"",COUNTIF(L$2:$L511,"&lt;&gt;"&amp;0))</f>
        <v/>
      </c>
      <c r="N511" s="93" t="str">
        <f t="shared" ca="1" si="15"/>
        <v/>
      </c>
    </row>
    <row r="512" spans="11:14" x14ac:dyDescent="0.25">
      <c r="K512" s="14" t="s">
        <v>477</v>
      </c>
      <c r="L512" s="93">
        <f t="shared" ca="1" si="14"/>
        <v>0</v>
      </c>
      <c r="M512" s="93" t="str">
        <f ca="1">IF(L512=0,"",COUNTIF(L$2:$L512,"&lt;&gt;"&amp;0))</f>
        <v/>
      </c>
      <c r="N512" s="93" t="str">
        <f t="shared" ca="1" si="15"/>
        <v/>
      </c>
    </row>
    <row r="513" spans="11:14" x14ac:dyDescent="0.25">
      <c r="K513" s="14" t="s">
        <v>478</v>
      </c>
      <c r="L513" s="93">
        <f t="shared" ca="1" si="14"/>
        <v>0</v>
      </c>
      <c r="M513" s="93" t="str">
        <f ca="1">IF(L513=0,"",COUNTIF(L$2:$L513,"&lt;&gt;"&amp;0))</f>
        <v/>
      </c>
      <c r="N513" s="93" t="str">
        <f t="shared" ca="1" si="15"/>
        <v/>
      </c>
    </row>
    <row r="514" spans="11:14" x14ac:dyDescent="0.25">
      <c r="K514" s="14" t="s">
        <v>479</v>
      </c>
      <c r="L514" s="93">
        <f t="shared" ca="1" si="14"/>
        <v>0</v>
      </c>
      <c r="M514" s="93" t="str">
        <f ca="1">IF(L514=0,"",COUNTIF(L$2:$L514,"&lt;&gt;"&amp;0))</f>
        <v/>
      </c>
      <c r="N514" s="93" t="str">
        <f t="shared" ca="1" si="15"/>
        <v/>
      </c>
    </row>
    <row r="515" spans="11:14" x14ac:dyDescent="0.25">
      <c r="K515" s="14" t="s">
        <v>468</v>
      </c>
      <c r="L515" s="93">
        <f t="shared" ref="L515:L578" ca="1" si="16">IFERROR(SEARCH(INDIRECT(CELL("adresse"),TRUE),K515,1),0)</f>
        <v>0</v>
      </c>
      <c r="M515" s="93" t="str">
        <f ca="1">IF(L515=0,"",COUNTIF(L$2:$L515,"&lt;&gt;"&amp;0))</f>
        <v/>
      </c>
      <c r="N515" s="93" t="str">
        <f t="shared" ref="N515:N578" ca="1" si="17">IFERROR(INDEX($K$2:$K$5796,MATCH(ROW(F514),$M$2:$M$5796,0),1),"")</f>
        <v/>
      </c>
    </row>
    <row r="516" spans="11:14" x14ac:dyDescent="0.25">
      <c r="K516" s="14" t="s">
        <v>480</v>
      </c>
      <c r="L516" s="93">
        <f t="shared" ca="1" si="16"/>
        <v>0</v>
      </c>
      <c r="M516" s="93" t="str">
        <f ca="1">IF(L516=0,"",COUNTIF(L$2:$L516,"&lt;&gt;"&amp;0))</f>
        <v/>
      </c>
      <c r="N516" s="93" t="str">
        <f t="shared" ca="1" si="17"/>
        <v/>
      </c>
    </row>
    <row r="517" spans="11:14" x14ac:dyDescent="0.25">
      <c r="K517" s="14" t="s">
        <v>481</v>
      </c>
      <c r="L517" s="93">
        <f t="shared" ca="1" si="16"/>
        <v>0</v>
      </c>
      <c r="M517" s="93" t="str">
        <f ca="1">IF(L517=0,"",COUNTIF(L$2:$L517,"&lt;&gt;"&amp;0))</f>
        <v/>
      </c>
      <c r="N517" s="93" t="str">
        <f t="shared" ca="1" si="17"/>
        <v/>
      </c>
    </row>
    <row r="518" spans="11:14" x14ac:dyDescent="0.25">
      <c r="K518" s="14" t="s">
        <v>482</v>
      </c>
      <c r="L518" s="93">
        <f t="shared" ca="1" si="16"/>
        <v>0</v>
      </c>
      <c r="M518" s="93" t="str">
        <f ca="1">IF(L518=0,"",COUNTIF(L$2:$L518,"&lt;&gt;"&amp;0))</f>
        <v/>
      </c>
      <c r="N518" s="93" t="str">
        <f t="shared" ca="1" si="17"/>
        <v/>
      </c>
    </row>
    <row r="519" spans="11:14" x14ac:dyDescent="0.25">
      <c r="K519" s="14" t="s">
        <v>483</v>
      </c>
      <c r="L519" s="93">
        <f t="shared" ca="1" si="16"/>
        <v>0</v>
      </c>
      <c r="M519" s="93" t="str">
        <f ca="1">IF(L519=0,"",COUNTIF(L$2:$L519,"&lt;&gt;"&amp;0))</f>
        <v/>
      </c>
      <c r="N519" s="93" t="str">
        <f t="shared" ca="1" si="17"/>
        <v/>
      </c>
    </row>
    <row r="520" spans="11:14" x14ac:dyDescent="0.25">
      <c r="K520" s="14" t="s">
        <v>484</v>
      </c>
      <c r="L520" s="93">
        <f t="shared" ca="1" si="16"/>
        <v>0</v>
      </c>
      <c r="M520" s="93" t="str">
        <f ca="1">IF(L520=0,"",COUNTIF(L$2:$L520,"&lt;&gt;"&amp;0))</f>
        <v/>
      </c>
      <c r="N520" s="93" t="str">
        <f t="shared" ca="1" si="17"/>
        <v/>
      </c>
    </row>
    <row r="521" spans="11:14" x14ac:dyDescent="0.25">
      <c r="K521" s="14" t="s">
        <v>485</v>
      </c>
      <c r="L521" s="93">
        <f t="shared" ca="1" si="16"/>
        <v>0</v>
      </c>
      <c r="M521" s="93" t="str">
        <f ca="1">IF(L521=0,"",COUNTIF(L$2:$L521,"&lt;&gt;"&amp;0))</f>
        <v/>
      </c>
      <c r="N521" s="93" t="str">
        <f t="shared" ca="1" si="17"/>
        <v/>
      </c>
    </row>
    <row r="522" spans="11:14" x14ac:dyDescent="0.25">
      <c r="K522" s="14" t="s">
        <v>486</v>
      </c>
      <c r="L522" s="93">
        <f t="shared" ca="1" si="16"/>
        <v>0</v>
      </c>
      <c r="M522" s="93" t="str">
        <f ca="1">IF(L522=0,"",COUNTIF(L$2:$L522,"&lt;&gt;"&amp;0))</f>
        <v/>
      </c>
      <c r="N522" s="93" t="str">
        <f t="shared" ca="1" si="17"/>
        <v/>
      </c>
    </row>
    <row r="523" spans="11:14" x14ac:dyDescent="0.25">
      <c r="K523" s="14" t="s">
        <v>487</v>
      </c>
      <c r="L523" s="93">
        <f t="shared" ca="1" si="16"/>
        <v>0</v>
      </c>
      <c r="M523" s="93" t="str">
        <f ca="1">IF(L523=0,"",COUNTIF(L$2:$L523,"&lt;&gt;"&amp;0))</f>
        <v/>
      </c>
      <c r="N523" s="93" t="str">
        <f t="shared" ca="1" si="17"/>
        <v/>
      </c>
    </row>
    <row r="524" spans="11:14" x14ac:dyDescent="0.25">
      <c r="K524" s="14" t="s">
        <v>488</v>
      </c>
      <c r="L524" s="93">
        <f t="shared" ca="1" si="16"/>
        <v>0</v>
      </c>
      <c r="M524" s="93" t="str">
        <f ca="1">IF(L524=0,"",COUNTIF(L$2:$L524,"&lt;&gt;"&amp;0))</f>
        <v/>
      </c>
      <c r="N524" s="93" t="str">
        <f t="shared" ca="1" si="17"/>
        <v/>
      </c>
    </row>
    <row r="525" spans="11:14" x14ac:dyDescent="0.25">
      <c r="K525" s="14" t="s">
        <v>489</v>
      </c>
      <c r="L525" s="93">
        <f t="shared" ca="1" si="16"/>
        <v>0</v>
      </c>
      <c r="M525" s="93" t="str">
        <f ca="1">IF(L525=0,"",COUNTIF(L$2:$L525,"&lt;&gt;"&amp;0))</f>
        <v/>
      </c>
      <c r="N525" s="93" t="str">
        <f t="shared" ca="1" si="17"/>
        <v/>
      </c>
    </row>
    <row r="526" spans="11:14" x14ac:dyDescent="0.25">
      <c r="K526" s="35" t="s">
        <v>556</v>
      </c>
      <c r="L526" s="93">
        <f t="shared" ca="1" si="16"/>
        <v>0</v>
      </c>
      <c r="M526" s="93" t="str">
        <f ca="1">IF(L526=0,"",COUNTIF(L$2:$L526,"&lt;&gt;"&amp;0))</f>
        <v/>
      </c>
      <c r="N526" s="93" t="str">
        <f t="shared" ca="1" si="17"/>
        <v/>
      </c>
    </row>
    <row r="527" spans="11:14" x14ac:dyDescent="0.25">
      <c r="K527" s="30" t="s">
        <v>4977</v>
      </c>
      <c r="L527" s="93">
        <f t="shared" ca="1" si="16"/>
        <v>0</v>
      </c>
      <c r="M527" s="93" t="str">
        <f ca="1">IF(L527=0,"",COUNTIF(L$2:$L527,"&lt;&gt;"&amp;0))</f>
        <v/>
      </c>
      <c r="N527" s="93" t="str">
        <f t="shared" ca="1" si="17"/>
        <v/>
      </c>
    </row>
    <row r="528" spans="11:14" x14ac:dyDescent="0.25">
      <c r="K528" s="14" t="s">
        <v>490</v>
      </c>
      <c r="L528" s="93">
        <f t="shared" ca="1" si="16"/>
        <v>0</v>
      </c>
      <c r="M528" s="93" t="str">
        <f ca="1">IF(L528=0,"",COUNTIF(L$2:$L528,"&lt;&gt;"&amp;0))</f>
        <v/>
      </c>
      <c r="N528" s="93" t="str">
        <f t="shared" ca="1" si="17"/>
        <v/>
      </c>
    </row>
    <row r="529" spans="11:14" x14ac:dyDescent="0.25">
      <c r="K529" s="35" t="s">
        <v>491</v>
      </c>
      <c r="L529" s="93">
        <f t="shared" ca="1" si="16"/>
        <v>0</v>
      </c>
      <c r="M529" s="93" t="str">
        <f ca="1">IF(L529=0,"",COUNTIF(L$2:$L529,"&lt;&gt;"&amp;0))</f>
        <v/>
      </c>
      <c r="N529" s="93" t="str">
        <f t="shared" ca="1" si="17"/>
        <v/>
      </c>
    </row>
    <row r="530" spans="11:14" x14ac:dyDescent="0.25">
      <c r="K530" s="30" t="s">
        <v>4978</v>
      </c>
      <c r="L530" s="93">
        <f t="shared" ca="1" si="16"/>
        <v>0</v>
      </c>
      <c r="M530" s="93" t="str">
        <f ca="1">IF(L530=0,"",COUNTIF(L$2:$L530,"&lt;&gt;"&amp;0))</f>
        <v/>
      </c>
      <c r="N530" s="93" t="str">
        <f t="shared" ca="1" si="17"/>
        <v/>
      </c>
    </row>
    <row r="531" spans="11:14" x14ac:dyDescent="0.25">
      <c r="K531" s="30" t="s">
        <v>4979</v>
      </c>
      <c r="L531" s="93">
        <f t="shared" ca="1" si="16"/>
        <v>0</v>
      </c>
      <c r="M531" s="93" t="str">
        <f ca="1">IF(L531=0,"",COUNTIF(L$2:$L531,"&lt;&gt;"&amp;0))</f>
        <v/>
      </c>
      <c r="N531" s="93" t="str">
        <f t="shared" ca="1" si="17"/>
        <v/>
      </c>
    </row>
    <row r="532" spans="11:14" x14ac:dyDescent="0.25">
      <c r="K532" s="30" t="s">
        <v>4980</v>
      </c>
      <c r="L532" s="93">
        <f t="shared" ca="1" si="16"/>
        <v>0</v>
      </c>
      <c r="M532" s="93" t="str">
        <f ca="1">IF(L532=0,"",COUNTIF(L$2:$L532,"&lt;&gt;"&amp;0))</f>
        <v/>
      </c>
      <c r="N532" s="93" t="str">
        <f t="shared" ca="1" si="17"/>
        <v/>
      </c>
    </row>
    <row r="533" spans="11:14" x14ac:dyDescent="0.25">
      <c r="K533" s="14" t="s">
        <v>492</v>
      </c>
      <c r="L533" s="93">
        <f t="shared" ca="1" si="16"/>
        <v>0</v>
      </c>
      <c r="M533" s="93" t="str">
        <f ca="1">IF(L533=0,"",COUNTIF(L$2:$L533,"&lt;&gt;"&amp;0))</f>
        <v/>
      </c>
      <c r="N533" s="93" t="str">
        <f t="shared" ca="1" si="17"/>
        <v/>
      </c>
    </row>
    <row r="534" spans="11:14" x14ac:dyDescent="0.25">
      <c r="K534" s="14" t="s">
        <v>493</v>
      </c>
      <c r="L534" s="93">
        <f t="shared" ca="1" si="16"/>
        <v>0</v>
      </c>
      <c r="M534" s="93" t="str">
        <f ca="1">IF(L534=0,"",COUNTIF(L$2:$L534,"&lt;&gt;"&amp;0))</f>
        <v/>
      </c>
      <c r="N534" s="93" t="str">
        <f t="shared" ca="1" si="17"/>
        <v/>
      </c>
    </row>
    <row r="535" spans="11:14" x14ac:dyDescent="0.25">
      <c r="K535" s="14" t="s">
        <v>494</v>
      </c>
      <c r="L535" s="93">
        <f t="shared" ca="1" si="16"/>
        <v>0</v>
      </c>
      <c r="M535" s="93" t="str">
        <f ca="1">IF(L535=0,"",COUNTIF(L$2:$L535,"&lt;&gt;"&amp;0))</f>
        <v/>
      </c>
      <c r="N535" s="93" t="str">
        <f t="shared" ca="1" si="17"/>
        <v/>
      </c>
    </row>
    <row r="536" spans="11:14" x14ac:dyDescent="0.25">
      <c r="K536" s="14" t="s">
        <v>495</v>
      </c>
      <c r="L536" s="93">
        <f t="shared" ca="1" si="16"/>
        <v>0</v>
      </c>
      <c r="M536" s="93" t="str">
        <f ca="1">IF(L536=0,"",COUNTIF(L$2:$L536,"&lt;&gt;"&amp;0))</f>
        <v/>
      </c>
      <c r="N536" s="93" t="str">
        <f t="shared" ca="1" si="17"/>
        <v/>
      </c>
    </row>
    <row r="537" spans="11:14" x14ac:dyDescent="0.25">
      <c r="K537" s="14" t="s">
        <v>496</v>
      </c>
      <c r="L537" s="93">
        <f t="shared" ca="1" si="16"/>
        <v>0</v>
      </c>
      <c r="M537" s="93" t="str">
        <f ca="1">IF(L537=0,"",COUNTIF(L$2:$L537,"&lt;&gt;"&amp;0))</f>
        <v/>
      </c>
      <c r="N537" s="93" t="str">
        <f t="shared" ca="1" si="17"/>
        <v/>
      </c>
    </row>
    <row r="538" spans="11:14" x14ac:dyDescent="0.25">
      <c r="K538" s="14" t="s">
        <v>497</v>
      </c>
      <c r="L538" s="93">
        <f t="shared" ca="1" si="16"/>
        <v>0</v>
      </c>
      <c r="M538" s="93" t="str">
        <f ca="1">IF(L538=0,"",COUNTIF(L$2:$L538,"&lt;&gt;"&amp;0))</f>
        <v/>
      </c>
      <c r="N538" s="93" t="str">
        <f t="shared" ca="1" si="17"/>
        <v/>
      </c>
    </row>
    <row r="539" spans="11:14" x14ac:dyDescent="0.25">
      <c r="K539" s="30" t="s">
        <v>4981</v>
      </c>
      <c r="L539" s="93">
        <f t="shared" ca="1" si="16"/>
        <v>0</v>
      </c>
      <c r="M539" s="93" t="str">
        <f ca="1">IF(L539=0,"",COUNTIF(L$2:$L539,"&lt;&gt;"&amp;0))</f>
        <v/>
      </c>
      <c r="N539" s="93" t="str">
        <f t="shared" ca="1" si="17"/>
        <v/>
      </c>
    </row>
    <row r="540" spans="11:14" x14ac:dyDescent="0.25">
      <c r="K540" s="14" t="s">
        <v>498</v>
      </c>
      <c r="L540" s="93">
        <f t="shared" ca="1" si="16"/>
        <v>0</v>
      </c>
      <c r="M540" s="93" t="str">
        <f ca="1">IF(L540=0,"",COUNTIF(L$2:$L540,"&lt;&gt;"&amp;0))</f>
        <v/>
      </c>
      <c r="N540" s="93" t="str">
        <f t="shared" ca="1" si="17"/>
        <v/>
      </c>
    </row>
    <row r="541" spans="11:14" x14ac:dyDescent="0.25">
      <c r="K541" s="14" t="s">
        <v>499</v>
      </c>
      <c r="L541" s="93">
        <f t="shared" ca="1" si="16"/>
        <v>0</v>
      </c>
      <c r="M541" s="93" t="str">
        <f ca="1">IF(L541=0,"",COUNTIF(L$2:$L541,"&lt;&gt;"&amp;0))</f>
        <v/>
      </c>
      <c r="N541" s="93" t="str">
        <f t="shared" ca="1" si="17"/>
        <v/>
      </c>
    </row>
    <row r="542" spans="11:14" x14ac:dyDescent="0.25">
      <c r="K542" s="35" t="s">
        <v>4362</v>
      </c>
      <c r="L542" s="93">
        <f t="shared" ca="1" si="16"/>
        <v>0</v>
      </c>
      <c r="M542" s="93" t="str">
        <f ca="1">IF(L542=0,"",COUNTIF(L$2:$L542,"&lt;&gt;"&amp;0))</f>
        <v/>
      </c>
      <c r="N542" s="93" t="str">
        <f t="shared" ca="1" si="17"/>
        <v/>
      </c>
    </row>
    <row r="543" spans="11:14" x14ac:dyDescent="0.25">
      <c r="K543" s="30" t="s">
        <v>4982</v>
      </c>
      <c r="L543" s="93">
        <f t="shared" ca="1" si="16"/>
        <v>0</v>
      </c>
      <c r="M543" s="93" t="str">
        <f ca="1">IF(L543=0,"",COUNTIF(L$2:$L543,"&lt;&gt;"&amp;0))</f>
        <v/>
      </c>
      <c r="N543" s="93" t="str">
        <f t="shared" ca="1" si="17"/>
        <v/>
      </c>
    </row>
    <row r="544" spans="11:14" x14ac:dyDescent="0.25">
      <c r="K544" s="14" t="s">
        <v>500</v>
      </c>
      <c r="L544" s="93">
        <f t="shared" ca="1" si="16"/>
        <v>0</v>
      </c>
      <c r="M544" s="93" t="str">
        <f ca="1">IF(L544=0,"",COUNTIF(L$2:$L544,"&lt;&gt;"&amp;0))</f>
        <v/>
      </c>
      <c r="N544" s="93" t="str">
        <f t="shared" ca="1" si="17"/>
        <v/>
      </c>
    </row>
    <row r="545" spans="11:14" x14ac:dyDescent="0.25">
      <c r="K545" s="30" t="s">
        <v>4983</v>
      </c>
      <c r="L545" s="93">
        <f t="shared" ca="1" si="16"/>
        <v>0</v>
      </c>
      <c r="M545" s="93" t="str">
        <f ca="1">IF(L545=0,"",COUNTIF(L$2:$L545,"&lt;&gt;"&amp;0))</f>
        <v/>
      </c>
      <c r="N545" s="93" t="str">
        <f t="shared" ca="1" si="17"/>
        <v/>
      </c>
    </row>
    <row r="546" spans="11:14" x14ac:dyDescent="0.25">
      <c r="K546" s="14" t="s">
        <v>501</v>
      </c>
      <c r="L546" s="93">
        <f t="shared" ca="1" si="16"/>
        <v>0</v>
      </c>
      <c r="M546" s="93" t="str">
        <f ca="1">IF(L546=0,"",COUNTIF(L$2:$L546,"&lt;&gt;"&amp;0))</f>
        <v/>
      </c>
      <c r="N546" s="93" t="str">
        <f t="shared" ca="1" si="17"/>
        <v/>
      </c>
    </row>
    <row r="547" spans="11:14" x14ac:dyDescent="0.25">
      <c r="K547" s="14" t="s">
        <v>503</v>
      </c>
      <c r="L547" s="93">
        <f t="shared" ca="1" si="16"/>
        <v>0</v>
      </c>
      <c r="M547" s="93" t="str">
        <f ca="1">IF(L547=0,"",COUNTIF(L$2:$L547,"&lt;&gt;"&amp;0))</f>
        <v/>
      </c>
      <c r="N547" s="93" t="str">
        <f t="shared" ca="1" si="17"/>
        <v/>
      </c>
    </row>
    <row r="548" spans="11:14" x14ac:dyDescent="0.25">
      <c r="K548" s="14" t="s">
        <v>502</v>
      </c>
      <c r="L548" s="93">
        <f t="shared" ca="1" si="16"/>
        <v>0</v>
      </c>
      <c r="M548" s="93" t="str">
        <f ca="1">IF(L548=0,"",COUNTIF(L$2:$L548,"&lt;&gt;"&amp;0))</f>
        <v/>
      </c>
      <c r="N548" s="93" t="str">
        <f t="shared" ca="1" si="17"/>
        <v/>
      </c>
    </row>
    <row r="549" spans="11:14" x14ac:dyDescent="0.25">
      <c r="K549" s="14" t="s">
        <v>504</v>
      </c>
      <c r="L549" s="93">
        <f t="shared" ca="1" si="16"/>
        <v>0</v>
      </c>
      <c r="M549" s="93" t="str">
        <f ca="1">IF(L549=0,"",COUNTIF(L$2:$L549,"&lt;&gt;"&amp;0))</f>
        <v/>
      </c>
      <c r="N549" s="93" t="str">
        <f t="shared" ca="1" si="17"/>
        <v/>
      </c>
    </row>
    <row r="550" spans="11:14" x14ac:dyDescent="0.25">
      <c r="K550" s="14" t="s">
        <v>505</v>
      </c>
      <c r="L550" s="93">
        <f t="shared" ca="1" si="16"/>
        <v>0</v>
      </c>
      <c r="M550" s="93" t="str">
        <f ca="1">IF(L550=0,"",COUNTIF(L$2:$L550,"&lt;&gt;"&amp;0))</f>
        <v/>
      </c>
      <c r="N550" s="93" t="str">
        <f t="shared" ca="1" si="17"/>
        <v/>
      </c>
    </row>
    <row r="551" spans="11:14" x14ac:dyDescent="0.25">
      <c r="K551" s="14" t="s">
        <v>506</v>
      </c>
      <c r="L551" s="93">
        <f t="shared" ca="1" si="16"/>
        <v>0</v>
      </c>
      <c r="M551" s="93" t="str">
        <f ca="1">IF(L551=0,"",COUNTIF(L$2:$L551,"&lt;&gt;"&amp;0))</f>
        <v/>
      </c>
      <c r="N551" s="93" t="str">
        <f t="shared" ca="1" si="17"/>
        <v/>
      </c>
    </row>
    <row r="552" spans="11:14" x14ac:dyDescent="0.25">
      <c r="K552" s="14" t="s">
        <v>507</v>
      </c>
      <c r="L552" s="93">
        <f t="shared" ca="1" si="16"/>
        <v>0</v>
      </c>
      <c r="M552" s="93" t="str">
        <f ca="1">IF(L552=0,"",COUNTIF(L$2:$L552,"&lt;&gt;"&amp;0))</f>
        <v/>
      </c>
      <c r="N552" s="93" t="str">
        <f t="shared" ca="1" si="17"/>
        <v/>
      </c>
    </row>
    <row r="553" spans="11:14" x14ac:dyDescent="0.25">
      <c r="K553" s="14" t="s">
        <v>508</v>
      </c>
      <c r="L553" s="93">
        <f t="shared" ca="1" si="16"/>
        <v>0</v>
      </c>
      <c r="M553" s="93" t="str">
        <f ca="1">IF(L553=0,"",COUNTIF(L$2:$L553,"&lt;&gt;"&amp;0))</f>
        <v/>
      </c>
      <c r="N553" s="93" t="str">
        <f t="shared" ca="1" si="17"/>
        <v/>
      </c>
    </row>
    <row r="554" spans="11:14" x14ac:dyDescent="0.25">
      <c r="K554" s="14" t="s">
        <v>510</v>
      </c>
      <c r="L554" s="93">
        <f t="shared" ca="1" si="16"/>
        <v>0</v>
      </c>
      <c r="M554" s="93" t="str">
        <f ca="1">IF(L554=0,"",COUNTIF(L$2:$L554,"&lt;&gt;"&amp;0))</f>
        <v/>
      </c>
      <c r="N554" s="93" t="str">
        <f t="shared" ca="1" si="17"/>
        <v/>
      </c>
    </row>
    <row r="555" spans="11:14" x14ac:dyDescent="0.25">
      <c r="K555" s="14" t="s">
        <v>511</v>
      </c>
      <c r="L555" s="93">
        <f t="shared" ca="1" si="16"/>
        <v>0</v>
      </c>
      <c r="M555" s="93" t="str">
        <f ca="1">IF(L555=0,"",COUNTIF(L$2:$L555,"&lt;&gt;"&amp;0))</f>
        <v/>
      </c>
      <c r="N555" s="93" t="str">
        <f t="shared" ca="1" si="17"/>
        <v/>
      </c>
    </row>
    <row r="556" spans="11:14" x14ac:dyDescent="0.25">
      <c r="K556" s="14" t="s">
        <v>509</v>
      </c>
      <c r="L556" s="93">
        <f t="shared" ca="1" si="16"/>
        <v>0</v>
      </c>
      <c r="M556" s="93" t="str">
        <f ca="1">IF(L556=0,"",COUNTIF(L$2:$L556,"&lt;&gt;"&amp;0))</f>
        <v/>
      </c>
      <c r="N556" s="93" t="str">
        <f t="shared" ca="1" si="17"/>
        <v/>
      </c>
    </row>
    <row r="557" spans="11:14" x14ac:dyDescent="0.25">
      <c r="K557" s="14" t="s">
        <v>512</v>
      </c>
      <c r="L557" s="93">
        <f t="shared" ca="1" si="16"/>
        <v>0</v>
      </c>
      <c r="M557" s="93" t="str">
        <f ca="1">IF(L557=0,"",COUNTIF(L$2:$L557,"&lt;&gt;"&amp;0))</f>
        <v/>
      </c>
      <c r="N557" s="93" t="str">
        <f t="shared" ca="1" si="17"/>
        <v/>
      </c>
    </row>
    <row r="558" spans="11:14" x14ac:dyDescent="0.25">
      <c r="K558" s="30" t="s">
        <v>4984</v>
      </c>
      <c r="L558" s="93">
        <f t="shared" ca="1" si="16"/>
        <v>0</v>
      </c>
      <c r="M558" s="93" t="str">
        <f ca="1">IF(L558=0,"",COUNTIF(L$2:$L558,"&lt;&gt;"&amp;0))</f>
        <v/>
      </c>
      <c r="N558" s="93" t="str">
        <f t="shared" ca="1" si="17"/>
        <v/>
      </c>
    </row>
    <row r="559" spans="11:14" x14ac:dyDescent="0.25">
      <c r="K559" s="14" t="s">
        <v>513</v>
      </c>
      <c r="L559" s="93">
        <f t="shared" ca="1" si="16"/>
        <v>0</v>
      </c>
      <c r="M559" s="93" t="str">
        <f ca="1">IF(L559=0,"",COUNTIF(L$2:$L559,"&lt;&gt;"&amp;0))</f>
        <v/>
      </c>
      <c r="N559" s="93" t="str">
        <f t="shared" ca="1" si="17"/>
        <v/>
      </c>
    </row>
    <row r="560" spans="11:14" x14ac:dyDescent="0.25">
      <c r="K560" s="30" t="s">
        <v>4985</v>
      </c>
      <c r="L560" s="93">
        <f t="shared" ca="1" si="16"/>
        <v>0</v>
      </c>
      <c r="M560" s="93" t="str">
        <f ca="1">IF(L560=0,"",COUNTIF(L$2:$L560,"&lt;&gt;"&amp;0))</f>
        <v/>
      </c>
      <c r="N560" s="93" t="str">
        <f t="shared" ca="1" si="17"/>
        <v/>
      </c>
    </row>
    <row r="561" spans="11:14" x14ac:dyDescent="0.25">
      <c r="K561" s="14" t="s">
        <v>514</v>
      </c>
      <c r="L561" s="93">
        <f t="shared" ca="1" si="16"/>
        <v>0</v>
      </c>
      <c r="M561" s="93" t="str">
        <f ca="1">IF(L561=0,"",COUNTIF(L$2:$L561,"&lt;&gt;"&amp;0))</f>
        <v/>
      </c>
      <c r="N561" s="93" t="str">
        <f t="shared" ca="1" si="17"/>
        <v/>
      </c>
    </row>
    <row r="562" spans="11:14" x14ac:dyDescent="0.25">
      <c r="K562" s="14" t="s">
        <v>516</v>
      </c>
      <c r="L562" s="93">
        <f t="shared" ca="1" si="16"/>
        <v>0</v>
      </c>
      <c r="M562" s="93" t="str">
        <f ca="1">IF(L562=0,"",COUNTIF(L$2:$L562,"&lt;&gt;"&amp;0))</f>
        <v/>
      </c>
      <c r="N562" s="93" t="str">
        <f t="shared" ca="1" si="17"/>
        <v/>
      </c>
    </row>
    <row r="563" spans="11:14" x14ac:dyDescent="0.25">
      <c r="K563" s="14" t="s">
        <v>517</v>
      </c>
      <c r="L563" s="93">
        <f t="shared" ca="1" si="16"/>
        <v>0</v>
      </c>
      <c r="M563" s="93" t="str">
        <f ca="1">IF(L563=0,"",COUNTIF(L$2:$L563,"&lt;&gt;"&amp;0))</f>
        <v/>
      </c>
      <c r="N563" s="93" t="str">
        <f t="shared" ca="1" si="17"/>
        <v/>
      </c>
    </row>
    <row r="564" spans="11:14" x14ac:dyDescent="0.25">
      <c r="K564" s="14" t="s">
        <v>518</v>
      </c>
      <c r="L564" s="93">
        <f t="shared" ca="1" si="16"/>
        <v>0</v>
      </c>
      <c r="M564" s="93" t="str">
        <f ca="1">IF(L564=0,"",COUNTIF(L$2:$L564,"&lt;&gt;"&amp;0))</f>
        <v/>
      </c>
      <c r="N564" s="93" t="str">
        <f t="shared" ca="1" si="17"/>
        <v/>
      </c>
    </row>
    <row r="565" spans="11:14" x14ac:dyDescent="0.25">
      <c r="K565" s="35" t="s">
        <v>515</v>
      </c>
      <c r="L565" s="93">
        <f t="shared" ca="1" si="16"/>
        <v>0</v>
      </c>
      <c r="M565" s="93" t="str">
        <f ca="1">IF(L565=0,"",COUNTIF(L$2:$L565,"&lt;&gt;"&amp;0))</f>
        <v/>
      </c>
      <c r="N565" s="93" t="str">
        <f t="shared" ca="1" si="17"/>
        <v/>
      </c>
    </row>
    <row r="566" spans="11:14" x14ac:dyDescent="0.25">
      <c r="K566" s="30" t="s">
        <v>4986</v>
      </c>
      <c r="L566" s="93">
        <f t="shared" ca="1" si="16"/>
        <v>0</v>
      </c>
      <c r="M566" s="93" t="str">
        <f ca="1">IF(L566=0,"",COUNTIF(L$2:$L566,"&lt;&gt;"&amp;0))</f>
        <v/>
      </c>
      <c r="N566" s="93" t="str">
        <f t="shared" ca="1" si="17"/>
        <v/>
      </c>
    </row>
    <row r="567" spans="11:14" x14ac:dyDescent="0.25">
      <c r="K567" s="14" t="s">
        <v>522</v>
      </c>
      <c r="L567" s="93">
        <f t="shared" ca="1" si="16"/>
        <v>0</v>
      </c>
      <c r="M567" s="93" t="str">
        <f ca="1">IF(L567=0,"",COUNTIF(L$2:$L567,"&lt;&gt;"&amp;0))</f>
        <v/>
      </c>
      <c r="N567" s="93" t="str">
        <f t="shared" ca="1" si="17"/>
        <v/>
      </c>
    </row>
    <row r="568" spans="11:14" x14ac:dyDescent="0.25">
      <c r="K568" s="14" t="s">
        <v>519</v>
      </c>
      <c r="L568" s="93">
        <f t="shared" ca="1" si="16"/>
        <v>0</v>
      </c>
      <c r="M568" s="93" t="str">
        <f ca="1">IF(L568=0,"",COUNTIF(L$2:$L568,"&lt;&gt;"&amp;0))</f>
        <v/>
      </c>
      <c r="N568" s="93" t="str">
        <f t="shared" ca="1" si="17"/>
        <v/>
      </c>
    </row>
    <row r="569" spans="11:14" x14ac:dyDescent="0.25">
      <c r="K569" s="14" t="s">
        <v>521</v>
      </c>
      <c r="L569" s="93">
        <f t="shared" ca="1" si="16"/>
        <v>0</v>
      </c>
      <c r="M569" s="93" t="str">
        <f ca="1">IF(L569=0,"",COUNTIF(L$2:$L569,"&lt;&gt;"&amp;0))</f>
        <v/>
      </c>
      <c r="N569" s="93" t="str">
        <f t="shared" ca="1" si="17"/>
        <v/>
      </c>
    </row>
    <row r="570" spans="11:14" x14ac:dyDescent="0.25">
      <c r="K570" s="14" t="s">
        <v>523</v>
      </c>
      <c r="L570" s="93">
        <f t="shared" ca="1" si="16"/>
        <v>0</v>
      </c>
      <c r="M570" s="93" t="str">
        <f ca="1">IF(L570=0,"",COUNTIF(L$2:$L570,"&lt;&gt;"&amp;0))</f>
        <v/>
      </c>
      <c r="N570" s="93" t="str">
        <f t="shared" ca="1" si="17"/>
        <v/>
      </c>
    </row>
    <row r="571" spans="11:14" x14ac:dyDescent="0.25">
      <c r="K571" s="18" t="s">
        <v>524</v>
      </c>
      <c r="L571" s="93">
        <f t="shared" ca="1" si="16"/>
        <v>0</v>
      </c>
      <c r="M571" s="93" t="str">
        <f ca="1">IF(L571=0,"",COUNTIF(L$2:$L571,"&lt;&gt;"&amp;0))</f>
        <v/>
      </c>
      <c r="N571" s="93" t="str">
        <f t="shared" ca="1" si="17"/>
        <v/>
      </c>
    </row>
    <row r="572" spans="11:14" x14ac:dyDescent="0.25">
      <c r="K572" s="30" t="s">
        <v>4987</v>
      </c>
      <c r="L572" s="93">
        <f t="shared" ca="1" si="16"/>
        <v>0</v>
      </c>
      <c r="M572" s="93" t="str">
        <f ca="1">IF(L572=0,"",COUNTIF(L$2:$L572,"&lt;&gt;"&amp;0))</f>
        <v/>
      </c>
      <c r="N572" s="93" t="str">
        <f t="shared" ca="1" si="17"/>
        <v/>
      </c>
    </row>
    <row r="573" spans="11:14" x14ac:dyDescent="0.25">
      <c r="K573" s="14" t="s">
        <v>525</v>
      </c>
      <c r="L573" s="93">
        <f t="shared" ca="1" si="16"/>
        <v>0</v>
      </c>
      <c r="M573" s="93" t="str">
        <f ca="1">IF(L573=0,"",COUNTIF(L$2:$L573,"&lt;&gt;"&amp;0))</f>
        <v/>
      </c>
      <c r="N573" s="93" t="str">
        <f t="shared" ca="1" si="17"/>
        <v/>
      </c>
    </row>
    <row r="574" spans="11:14" x14ac:dyDescent="0.25">
      <c r="K574" s="30" t="s">
        <v>4988</v>
      </c>
      <c r="L574" s="93">
        <f t="shared" ca="1" si="16"/>
        <v>0</v>
      </c>
      <c r="M574" s="93" t="str">
        <f ca="1">IF(L574=0,"",COUNTIF(L$2:$L574,"&lt;&gt;"&amp;0))</f>
        <v/>
      </c>
      <c r="N574" s="93" t="str">
        <f t="shared" ca="1" si="17"/>
        <v/>
      </c>
    </row>
    <row r="575" spans="11:14" x14ac:dyDescent="0.25">
      <c r="K575" s="14" t="s">
        <v>526</v>
      </c>
      <c r="L575" s="93">
        <f t="shared" ca="1" si="16"/>
        <v>0</v>
      </c>
      <c r="M575" s="93" t="str">
        <f ca="1">IF(L575=0,"",COUNTIF(L$2:$L575,"&lt;&gt;"&amp;0))</f>
        <v/>
      </c>
      <c r="N575" s="93" t="str">
        <f t="shared" ca="1" si="17"/>
        <v/>
      </c>
    </row>
    <row r="576" spans="11:14" x14ac:dyDescent="0.25">
      <c r="K576" s="30" t="s">
        <v>4989</v>
      </c>
      <c r="L576" s="93">
        <f t="shared" ca="1" si="16"/>
        <v>0</v>
      </c>
      <c r="M576" s="93" t="str">
        <f ca="1">IF(L576=0,"",COUNTIF(L$2:$L576,"&lt;&gt;"&amp;0))</f>
        <v/>
      </c>
      <c r="N576" s="93" t="str">
        <f t="shared" ca="1" si="17"/>
        <v/>
      </c>
    </row>
    <row r="577" spans="11:14" x14ac:dyDescent="0.25">
      <c r="K577" s="14" t="s">
        <v>527</v>
      </c>
      <c r="L577" s="93">
        <f t="shared" ca="1" si="16"/>
        <v>0</v>
      </c>
      <c r="M577" s="93" t="str">
        <f ca="1">IF(L577=0,"",COUNTIF(L$2:$L577,"&lt;&gt;"&amp;0))</f>
        <v/>
      </c>
      <c r="N577" s="93" t="str">
        <f t="shared" ca="1" si="17"/>
        <v/>
      </c>
    </row>
    <row r="578" spans="11:14" x14ac:dyDescent="0.25">
      <c r="K578" s="30" t="s">
        <v>4990</v>
      </c>
      <c r="L578" s="93">
        <f t="shared" ca="1" si="16"/>
        <v>0</v>
      </c>
      <c r="M578" s="93" t="str">
        <f ca="1">IF(L578=0,"",COUNTIF(L$2:$L578,"&lt;&gt;"&amp;0))</f>
        <v/>
      </c>
      <c r="N578" s="93" t="str">
        <f t="shared" ca="1" si="17"/>
        <v/>
      </c>
    </row>
    <row r="579" spans="11:14" x14ac:dyDescent="0.25">
      <c r="K579" s="14" t="s">
        <v>528</v>
      </c>
      <c r="L579" s="93">
        <f t="shared" ref="L579:L642" ca="1" si="18">IFERROR(SEARCH(INDIRECT(CELL("adresse"),TRUE),K579,1),0)</f>
        <v>0</v>
      </c>
      <c r="M579" s="93" t="str">
        <f ca="1">IF(L579=0,"",COUNTIF(L$2:$L579,"&lt;&gt;"&amp;0))</f>
        <v/>
      </c>
      <c r="N579" s="93" t="str">
        <f t="shared" ref="N579:N642" ca="1" si="19">IFERROR(INDEX($K$2:$K$5796,MATCH(ROW(F578),$M$2:$M$5796,0),1),"")</f>
        <v/>
      </c>
    </row>
    <row r="580" spans="11:14" x14ac:dyDescent="0.25">
      <c r="K580" s="14" t="s">
        <v>530</v>
      </c>
      <c r="L580" s="93">
        <f t="shared" ca="1" si="18"/>
        <v>0</v>
      </c>
      <c r="M580" s="93" t="str">
        <f ca="1">IF(L580=0,"",COUNTIF(L$2:$L580,"&lt;&gt;"&amp;0))</f>
        <v/>
      </c>
      <c r="N580" s="93" t="str">
        <f t="shared" ca="1" si="19"/>
        <v/>
      </c>
    </row>
    <row r="581" spans="11:14" x14ac:dyDescent="0.25">
      <c r="K581" s="14" t="s">
        <v>531</v>
      </c>
      <c r="L581" s="93">
        <f t="shared" ca="1" si="18"/>
        <v>0</v>
      </c>
      <c r="M581" s="93" t="str">
        <f ca="1">IF(L581=0,"",COUNTIF(L$2:$L581,"&lt;&gt;"&amp;0))</f>
        <v/>
      </c>
      <c r="N581" s="93" t="str">
        <f t="shared" ca="1" si="19"/>
        <v/>
      </c>
    </row>
    <row r="582" spans="11:14" x14ac:dyDescent="0.25">
      <c r="K582" s="30" t="s">
        <v>4991</v>
      </c>
      <c r="L582" s="93">
        <f t="shared" ca="1" si="18"/>
        <v>0</v>
      </c>
      <c r="M582" s="93" t="str">
        <f ca="1">IF(L582=0,"",COUNTIF(L$2:$L582,"&lt;&gt;"&amp;0))</f>
        <v/>
      </c>
      <c r="N582" s="93" t="str">
        <f t="shared" ca="1" si="19"/>
        <v/>
      </c>
    </row>
    <row r="583" spans="11:14" x14ac:dyDescent="0.25">
      <c r="K583" s="14" t="s">
        <v>532</v>
      </c>
      <c r="L583" s="93">
        <f t="shared" ca="1" si="18"/>
        <v>0</v>
      </c>
      <c r="M583" s="93" t="str">
        <f ca="1">IF(L583=0,"",COUNTIF(L$2:$L583,"&lt;&gt;"&amp;0))</f>
        <v/>
      </c>
      <c r="N583" s="93" t="str">
        <f t="shared" ca="1" si="19"/>
        <v/>
      </c>
    </row>
    <row r="584" spans="11:14" x14ac:dyDescent="0.25">
      <c r="K584" s="14" t="s">
        <v>533</v>
      </c>
      <c r="L584" s="93">
        <f t="shared" ca="1" si="18"/>
        <v>0</v>
      </c>
      <c r="M584" s="93" t="str">
        <f ca="1">IF(L584=0,"",COUNTIF(L$2:$L584,"&lt;&gt;"&amp;0))</f>
        <v/>
      </c>
      <c r="N584" s="93" t="str">
        <f t="shared" ca="1" si="19"/>
        <v/>
      </c>
    </row>
    <row r="585" spans="11:14" x14ac:dyDescent="0.25">
      <c r="K585" s="14" t="s">
        <v>534</v>
      </c>
      <c r="L585" s="93">
        <f t="shared" ca="1" si="18"/>
        <v>0</v>
      </c>
      <c r="M585" s="93" t="str">
        <f ca="1">IF(L585=0,"",COUNTIF(L$2:$L585,"&lt;&gt;"&amp;0))</f>
        <v/>
      </c>
      <c r="N585" s="93" t="str">
        <f t="shared" ca="1" si="19"/>
        <v/>
      </c>
    </row>
    <row r="586" spans="11:14" x14ac:dyDescent="0.25">
      <c r="K586" s="14" t="s">
        <v>535</v>
      </c>
      <c r="L586" s="93">
        <f t="shared" ca="1" si="18"/>
        <v>0</v>
      </c>
      <c r="M586" s="93" t="str">
        <f ca="1">IF(L586=0,"",COUNTIF(L$2:$L586,"&lt;&gt;"&amp;0))</f>
        <v/>
      </c>
      <c r="N586" s="93" t="str">
        <f t="shared" ca="1" si="19"/>
        <v/>
      </c>
    </row>
    <row r="587" spans="11:14" x14ac:dyDescent="0.25">
      <c r="K587" s="14" t="s">
        <v>536</v>
      </c>
      <c r="L587" s="93">
        <f t="shared" ca="1" si="18"/>
        <v>0</v>
      </c>
      <c r="M587" s="93" t="str">
        <f ca="1">IF(L587=0,"",COUNTIF(L$2:$L587,"&lt;&gt;"&amp;0))</f>
        <v/>
      </c>
      <c r="N587" s="93" t="str">
        <f t="shared" ca="1" si="19"/>
        <v/>
      </c>
    </row>
    <row r="588" spans="11:14" x14ac:dyDescent="0.25">
      <c r="K588" s="14" t="s">
        <v>537</v>
      </c>
      <c r="L588" s="93">
        <f t="shared" ca="1" si="18"/>
        <v>0</v>
      </c>
      <c r="M588" s="93" t="str">
        <f ca="1">IF(L588=0,"",COUNTIF(L$2:$L588,"&lt;&gt;"&amp;0))</f>
        <v/>
      </c>
      <c r="N588" s="93" t="str">
        <f t="shared" ca="1" si="19"/>
        <v/>
      </c>
    </row>
    <row r="589" spans="11:14" x14ac:dyDescent="0.25">
      <c r="K589" s="14" t="s">
        <v>538</v>
      </c>
      <c r="L589" s="93">
        <f t="shared" ca="1" si="18"/>
        <v>0</v>
      </c>
      <c r="M589" s="93" t="str">
        <f ca="1">IF(L589=0,"",COUNTIF(L$2:$L589,"&lt;&gt;"&amp;0))</f>
        <v/>
      </c>
      <c r="N589" s="93" t="str">
        <f t="shared" ca="1" si="19"/>
        <v/>
      </c>
    </row>
    <row r="590" spans="11:14" x14ac:dyDescent="0.25">
      <c r="K590" s="14" t="s">
        <v>539</v>
      </c>
      <c r="L590" s="93">
        <f t="shared" ca="1" si="18"/>
        <v>0</v>
      </c>
      <c r="M590" s="93" t="str">
        <f ca="1">IF(L590=0,"",COUNTIF(L$2:$L590,"&lt;&gt;"&amp;0))</f>
        <v/>
      </c>
      <c r="N590" s="93" t="str">
        <f t="shared" ca="1" si="19"/>
        <v/>
      </c>
    </row>
    <row r="591" spans="11:14" x14ac:dyDescent="0.25">
      <c r="K591" s="14" t="s">
        <v>540</v>
      </c>
      <c r="L591" s="93">
        <f t="shared" ca="1" si="18"/>
        <v>0</v>
      </c>
      <c r="M591" s="93" t="str">
        <f ca="1">IF(L591=0,"",COUNTIF(L$2:$L591,"&lt;&gt;"&amp;0))</f>
        <v/>
      </c>
      <c r="N591" s="93" t="str">
        <f t="shared" ca="1" si="19"/>
        <v/>
      </c>
    </row>
    <row r="592" spans="11:14" x14ac:dyDescent="0.25">
      <c r="K592" s="14" t="s">
        <v>541</v>
      </c>
      <c r="L592" s="93">
        <f t="shared" ca="1" si="18"/>
        <v>0</v>
      </c>
      <c r="M592" s="93" t="str">
        <f ca="1">IF(L592=0,"",COUNTIF(L$2:$L592,"&lt;&gt;"&amp;0))</f>
        <v/>
      </c>
      <c r="N592" s="93" t="str">
        <f t="shared" ca="1" si="19"/>
        <v/>
      </c>
    </row>
    <row r="593" spans="11:14" x14ac:dyDescent="0.25">
      <c r="K593" s="14" t="s">
        <v>542</v>
      </c>
      <c r="L593" s="93">
        <f t="shared" ca="1" si="18"/>
        <v>0</v>
      </c>
      <c r="M593" s="93" t="str">
        <f ca="1">IF(L593=0,"",COUNTIF(L$2:$L593,"&lt;&gt;"&amp;0))</f>
        <v/>
      </c>
      <c r="N593" s="93" t="str">
        <f t="shared" ca="1" si="19"/>
        <v/>
      </c>
    </row>
    <row r="594" spans="11:14" x14ac:dyDescent="0.25">
      <c r="K594" s="14" t="s">
        <v>543</v>
      </c>
      <c r="L594" s="93">
        <f t="shared" ca="1" si="18"/>
        <v>0</v>
      </c>
      <c r="M594" s="93" t="str">
        <f ca="1">IF(L594=0,"",COUNTIF(L$2:$L594,"&lt;&gt;"&amp;0))</f>
        <v/>
      </c>
      <c r="N594" s="93" t="str">
        <f t="shared" ca="1" si="19"/>
        <v/>
      </c>
    </row>
    <row r="595" spans="11:14" x14ac:dyDescent="0.25">
      <c r="K595" s="14" t="s">
        <v>544</v>
      </c>
      <c r="L595" s="93">
        <f t="shared" ca="1" si="18"/>
        <v>0</v>
      </c>
      <c r="M595" s="93" t="str">
        <f ca="1">IF(L595=0,"",COUNTIF(L$2:$L595,"&lt;&gt;"&amp;0))</f>
        <v/>
      </c>
      <c r="N595" s="93" t="str">
        <f t="shared" ca="1" si="19"/>
        <v/>
      </c>
    </row>
    <row r="596" spans="11:14" x14ac:dyDescent="0.25">
      <c r="K596" s="14" t="s">
        <v>545</v>
      </c>
      <c r="L596" s="93">
        <f t="shared" ca="1" si="18"/>
        <v>0</v>
      </c>
      <c r="M596" s="93" t="str">
        <f ca="1">IF(L596=0,"",COUNTIF(L$2:$L596,"&lt;&gt;"&amp;0))</f>
        <v/>
      </c>
      <c r="N596" s="93" t="str">
        <f t="shared" ca="1" si="19"/>
        <v/>
      </c>
    </row>
    <row r="597" spans="11:14" x14ac:dyDescent="0.25">
      <c r="K597" s="14" t="s">
        <v>546</v>
      </c>
      <c r="L597" s="93">
        <f t="shared" ca="1" si="18"/>
        <v>0</v>
      </c>
      <c r="M597" s="93" t="str">
        <f ca="1">IF(L597=0,"",COUNTIF(L$2:$L597,"&lt;&gt;"&amp;0))</f>
        <v/>
      </c>
      <c r="N597" s="93" t="str">
        <f t="shared" ca="1" si="19"/>
        <v/>
      </c>
    </row>
    <row r="598" spans="11:14" x14ac:dyDescent="0.25">
      <c r="K598" s="14" t="s">
        <v>547</v>
      </c>
      <c r="L598" s="93">
        <f t="shared" ca="1" si="18"/>
        <v>0</v>
      </c>
      <c r="M598" s="93" t="str">
        <f ca="1">IF(L598=0,"",COUNTIF(L$2:$L598,"&lt;&gt;"&amp;0))</f>
        <v/>
      </c>
      <c r="N598" s="93" t="str">
        <f t="shared" ca="1" si="19"/>
        <v/>
      </c>
    </row>
    <row r="599" spans="11:14" x14ac:dyDescent="0.25">
      <c r="K599" s="14" t="s">
        <v>548</v>
      </c>
      <c r="L599" s="93">
        <f t="shared" ca="1" si="18"/>
        <v>0</v>
      </c>
      <c r="M599" s="93" t="str">
        <f ca="1">IF(L599=0,"",COUNTIF(L$2:$L599,"&lt;&gt;"&amp;0))</f>
        <v/>
      </c>
      <c r="N599" s="93" t="str">
        <f t="shared" ca="1" si="19"/>
        <v/>
      </c>
    </row>
    <row r="600" spans="11:14" x14ac:dyDescent="0.25">
      <c r="K600" s="14" t="s">
        <v>549</v>
      </c>
      <c r="L600" s="93">
        <f t="shared" ca="1" si="18"/>
        <v>0</v>
      </c>
      <c r="M600" s="93" t="str">
        <f ca="1">IF(L600=0,"",COUNTIF(L$2:$L600,"&lt;&gt;"&amp;0))</f>
        <v/>
      </c>
      <c r="N600" s="93" t="str">
        <f t="shared" ca="1" si="19"/>
        <v/>
      </c>
    </row>
    <row r="601" spans="11:14" x14ac:dyDescent="0.25">
      <c r="K601" s="14" t="s">
        <v>550</v>
      </c>
      <c r="L601" s="93">
        <f t="shared" ca="1" si="18"/>
        <v>0</v>
      </c>
      <c r="M601" s="93" t="str">
        <f ca="1">IF(L601=0,"",COUNTIF(L$2:$L601,"&lt;&gt;"&amp;0))</f>
        <v/>
      </c>
      <c r="N601" s="93" t="str">
        <f t="shared" ca="1" si="19"/>
        <v/>
      </c>
    </row>
    <row r="602" spans="11:14" x14ac:dyDescent="0.25">
      <c r="K602" s="14" t="s">
        <v>551</v>
      </c>
      <c r="L602" s="93">
        <f t="shared" ca="1" si="18"/>
        <v>0</v>
      </c>
      <c r="M602" s="93" t="str">
        <f ca="1">IF(L602=0,"",COUNTIF(L$2:$L602,"&lt;&gt;"&amp;0))</f>
        <v/>
      </c>
      <c r="N602" s="93" t="str">
        <f t="shared" ca="1" si="19"/>
        <v/>
      </c>
    </row>
    <row r="603" spans="11:14" x14ac:dyDescent="0.25">
      <c r="K603" s="14" t="s">
        <v>552</v>
      </c>
      <c r="L603" s="93">
        <f t="shared" ca="1" si="18"/>
        <v>0</v>
      </c>
      <c r="M603" s="93" t="str">
        <f ca="1">IF(L603=0,"",COUNTIF(L$2:$L603,"&lt;&gt;"&amp;0))</f>
        <v/>
      </c>
      <c r="N603" s="93" t="str">
        <f t="shared" ca="1" si="19"/>
        <v/>
      </c>
    </row>
    <row r="604" spans="11:14" x14ac:dyDescent="0.25">
      <c r="K604" s="14" t="s">
        <v>553</v>
      </c>
      <c r="L604" s="93">
        <f t="shared" ca="1" si="18"/>
        <v>0</v>
      </c>
      <c r="M604" s="93" t="str">
        <f ca="1">IF(L604=0,"",COUNTIF(L$2:$L604,"&lt;&gt;"&amp;0))</f>
        <v/>
      </c>
      <c r="N604" s="93" t="str">
        <f t="shared" ca="1" si="19"/>
        <v/>
      </c>
    </row>
    <row r="605" spans="11:14" x14ac:dyDescent="0.25">
      <c r="K605" s="14" t="s">
        <v>554</v>
      </c>
      <c r="L605" s="93">
        <f t="shared" ca="1" si="18"/>
        <v>0</v>
      </c>
      <c r="M605" s="93" t="str">
        <f ca="1">IF(L605=0,"",COUNTIF(L$2:$L605,"&lt;&gt;"&amp;0))</f>
        <v/>
      </c>
      <c r="N605" s="93" t="str">
        <f t="shared" ca="1" si="19"/>
        <v/>
      </c>
    </row>
    <row r="606" spans="11:14" x14ac:dyDescent="0.25">
      <c r="K606" s="30" t="s">
        <v>4992</v>
      </c>
      <c r="L606" s="93">
        <f t="shared" ca="1" si="18"/>
        <v>0</v>
      </c>
      <c r="M606" s="93" t="str">
        <f ca="1">IF(L606=0,"",COUNTIF(L$2:$L606,"&lt;&gt;"&amp;0))</f>
        <v/>
      </c>
      <c r="N606" s="93" t="str">
        <f t="shared" ca="1" si="19"/>
        <v/>
      </c>
    </row>
    <row r="607" spans="11:14" x14ac:dyDescent="0.25">
      <c r="K607" s="14" t="s">
        <v>555</v>
      </c>
      <c r="L607" s="93">
        <f t="shared" ca="1" si="18"/>
        <v>0</v>
      </c>
      <c r="M607" s="93" t="str">
        <f ca="1">IF(L607=0,"",COUNTIF(L$2:$L607,"&lt;&gt;"&amp;0))</f>
        <v/>
      </c>
      <c r="N607" s="93" t="str">
        <f t="shared" ca="1" si="19"/>
        <v/>
      </c>
    </row>
    <row r="608" spans="11:14" x14ac:dyDescent="0.25">
      <c r="K608" s="14" t="s">
        <v>557</v>
      </c>
      <c r="L608" s="93">
        <f t="shared" ca="1" si="18"/>
        <v>0</v>
      </c>
      <c r="M608" s="93" t="str">
        <f ca="1">IF(L608=0,"",COUNTIF(L$2:$L608,"&lt;&gt;"&amp;0))</f>
        <v/>
      </c>
      <c r="N608" s="93" t="str">
        <f t="shared" ca="1" si="19"/>
        <v/>
      </c>
    </row>
    <row r="609" spans="11:14" x14ac:dyDescent="0.25">
      <c r="K609" s="30" t="s">
        <v>4993</v>
      </c>
      <c r="L609" s="93">
        <f t="shared" ca="1" si="18"/>
        <v>0</v>
      </c>
      <c r="M609" s="93" t="str">
        <f ca="1">IF(L609=0,"",COUNTIF(L$2:$L609,"&lt;&gt;"&amp;0))</f>
        <v/>
      </c>
      <c r="N609" s="93" t="str">
        <f t="shared" ca="1" si="19"/>
        <v/>
      </c>
    </row>
    <row r="610" spans="11:14" x14ac:dyDescent="0.25">
      <c r="K610" s="14" t="s">
        <v>558</v>
      </c>
      <c r="L610" s="93">
        <f t="shared" ca="1" si="18"/>
        <v>0</v>
      </c>
      <c r="M610" s="93" t="str">
        <f ca="1">IF(L610=0,"",COUNTIF(L$2:$L610,"&lt;&gt;"&amp;0))</f>
        <v/>
      </c>
      <c r="N610" s="93" t="str">
        <f t="shared" ca="1" si="19"/>
        <v/>
      </c>
    </row>
    <row r="611" spans="11:14" x14ac:dyDescent="0.25">
      <c r="K611" s="30" t="s">
        <v>4994</v>
      </c>
      <c r="L611" s="93">
        <f t="shared" ca="1" si="18"/>
        <v>0</v>
      </c>
      <c r="M611" s="93" t="str">
        <f ca="1">IF(L611=0,"",COUNTIF(L$2:$L611,"&lt;&gt;"&amp;0))</f>
        <v/>
      </c>
      <c r="N611" s="93" t="str">
        <f t="shared" ca="1" si="19"/>
        <v/>
      </c>
    </row>
    <row r="612" spans="11:14" x14ac:dyDescent="0.25">
      <c r="K612" s="14" t="s">
        <v>559</v>
      </c>
      <c r="L612" s="93">
        <f t="shared" ca="1" si="18"/>
        <v>0</v>
      </c>
      <c r="M612" s="93" t="str">
        <f ca="1">IF(L612=0,"",COUNTIF(L$2:$L612,"&lt;&gt;"&amp;0))</f>
        <v/>
      </c>
      <c r="N612" s="93" t="str">
        <f t="shared" ca="1" si="19"/>
        <v/>
      </c>
    </row>
    <row r="613" spans="11:14" x14ac:dyDescent="0.25">
      <c r="K613" s="30" t="s">
        <v>4995</v>
      </c>
      <c r="L613" s="93">
        <f t="shared" ca="1" si="18"/>
        <v>0</v>
      </c>
      <c r="M613" s="93" t="str">
        <f ca="1">IF(L613=0,"",COUNTIF(L$2:$L613,"&lt;&gt;"&amp;0))</f>
        <v/>
      </c>
      <c r="N613" s="93" t="str">
        <f t="shared" ca="1" si="19"/>
        <v/>
      </c>
    </row>
    <row r="614" spans="11:14" x14ac:dyDescent="0.25">
      <c r="K614" s="14" t="s">
        <v>560</v>
      </c>
      <c r="L614" s="93">
        <f t="shared" ca="1" si="18"/>
        <v>0</v>
      </c>
      <c r="M614" s="93" t="str">
        <f ca="1">IF(L614=0,"",COUNTIF(L$2:$L614,"&lt;&gt;"&amp;0))</f>
        <v/>
      </c>
      <c r="N614" s="93" t="str">
        <f t="shared" ca="1" si="19"/>
        <v/>
      </c>
    </row>
    <row r="615" spans="11:14" x14ac:dyDescent="0.25">
      <c r="K615" s="30" t="s">
        <v>4996</v>
      </c>
      <c r="L615" s="93">
        <f t="shared" ca="1" si="18"/>
        <v>0</v>
      </c>
      <c r="M615" s="93" t="str">
        <f ca="1">IF(L615=0,"",COUNTIF(L$2:$L615,"&lt;&gt;"&amp;0))</f>
        <v/>
      </c>
      <c r="N615" s="93" t="str">
        <f t="shared" ca="1" si="19"/>
        <v/>
      </c>
    </row>
    <row r="616" spans="11:14" x14ac:dyDescent="0.25">
      <c r="K616" s="14" t="s">
        <v>561</v>
      </c>
      <c r="L616" s="93">
        <f t="shared" ca="1" si="18"/>
        <v>0</v>
      </c>
      <c r="M616" s="93" t="str">
        <f ca="1">IF(L616=0,"",COUNTIF(L$2:$L616,"&lt;&gt;"&amp;0))</f>
        <v/>
      </c>
      <c r="N616" s="93" t="str">
        <f t="shared" ca="1" si="19"/>
        <v/>
      </c>
    </row>
    <row r="617" spans="11:14" x14ac:dyDescent="0.25">
      <c r="K617" s="30" t="s">
        <v>4997</v>
      </c>
      <c r="L617" s="93">
        <f t="shared" ca="1" si="18"/>
        <v>0</v>
      </c>
      <c r="M617" s="93" t="str">
        <f ca="1">IF(L617=0,"",COUNTIF(L$2:$L617,"&lt;&gt;"&amp;0))</f>
        <v/>
      </c>
      <c r="N617" s="93" t="str">
        <f t="shared" ca="1" si="19"/>
        <v/>
      </c>
    </row>
    <row r="618" spans="11:14" x14ac:dyDescent="0.25">
      <c r="K618" s="14" t="s">
        <v>562</v>
      </c>
      <c r="L618" s="93">
        <f t="shared" ca="1" si="18"/>
        <v>0</v>
      </c>
      <c r="M618" s="93" t="str">
        <f ca="1">IF(L618=0,"",COUNTIF(L$2:$L618,"&lt;&gt;"&amp;0))</f>
        <v/>
      </c>
      <c r="N618" s="93" t="str">
        <f t="shared" ca="1" si="19"/>
        <v/>
      </c>
    </row>
    <row r="619" spans="11:14" x14ac:dyDescent="0.25">
      <c r="K619" s="35" t="s">
        <v>129</v>
      </c>
      <c r="L619" s="93">
        <f t="shared" ca="1" si="18"/>
        <v>0</v>
      </c>
      <c r="M619" s="93" t="str">
        <f ca="1">IF(L619=0,"",COUNTIF(L$2:$L619,"&lt;&gt;"&amp;0))</f>
        <v/>
      </c>
      <c r="N619" s="93" t="str">
        <f t="shared" ca="1" si="19"/>
        <v/>
      </c>
    </row>
    <row r="620" spans="11:14" x14ac:dyDescent="0.25">
      <c r="K620" s="30" t="s">
        <v>4998</v>
      </c>
      <c r="L620" s="93">
        <f t="shared" ca="1" si="18"/>
        <v>0</v>
      </c>
      <c r="M620" s="93" t="str">
        <f ca="1">IF(L620=0,"",COUNTIF(L$2:$L620,"&lt;&gt;"&amp;0))</f>
        <v/>
      </c>
      <c r="N620" s="93" t="str">
        <f t="shared" ca="1" si="19"/>
        <v/>
      </c>
    </row>
    <row r="621" spans="11:14" x14ac:dyDescent="0.25">
      <c r="K621" s="14" t="s">
        <v>564</v>
      </c>
      <c r="L621" s="93">
        <f t="shared" ca="1" si="18"/>
        <v>0</v>
      </c>
      <c r="M621" s="93" t="str">
        <f ca="1">IF(L621=0,"",COUNTIF(L$2:$L621,"&lt;&gt;"&amp;0))</f>
        <v/>
      </c>
      <c r="N621" s="93" t="str">
        <f t="shared" ca="1" si="19"/>
        <v/>
      </c>
    </row>
    <row r="622" spans="11:14" x14ac:dyDescent="0.25">
      <c r="K622" s="14" t="s">
        <v>565</v>
      </c>
      <c r="L622" s="93">
        <f t="shared" ca="1" si="18"/>
        <v>0</v>
      </c>
      <c r="M622" s="93" t="str">
        <f ca="1">IF(L622=0,"",COUNTIF(L$2:$L622,"&lt;&gt;"&amp;0))</f>
        <v/>
      </c>
      <c r="N622" s="93" t="str">
        <f t="shared" ca="1" si="19"/>
        <v/>
      </c>
    </row>
    <row r="623" spans="11:14" x14ac:dyDescent="0.25">
      <c r="K623" s="30" t="s">
        <v>4999</v>
      </c>
      <c r="L623" s="93">
        <f t="shared" ca="1" si="18"/>
        <v>0</v>
      </c>
      <c r="M623" s="93" t="str">
        <f ca="1">IF(L623=0,"",COUNTIF(L$2:$L623,"&lt;&gt;"&amp;0))</f>
        <v/>
      </c>
      <c r="N623" s="93" t="str">
        <f t="shared" ca="1" si="19"/>
        <v/>
      </c>
    </row>
    <row r="624" spans="11:14" x14ac:dyDescent="0.25">
      <c r="K624" s="14" t="s">
        <v>566</v>
      </c>
      <c r="L624" s="93">
        <f t="shared" ca="1" si="18"/>
        <v>0</v>
      </c>
      <c r="M624" s="93" t="str">
        <f ca="1">IF(L624=0,"",COUNTIF(L$2:$L624,"&lt;&gt;"&amp;0))</f>
        <v/>
      </c>
      <c r="N624" s="93" t="str">
        <f t="shared" ca="1" si="19"/>
        <v/>
      </c>
    </row>
    <row r="625" spans="11:14" x14ac:dyDescent="0.25">
      <c r="K625" s="30" t="s">
        <v>5000</v>
      </c>
      <c r="L625" s="93">
        <f t="shared" ca="1" si="18"/>
        <v>0</v>
      </c>
      <c r="M625" s="93" t="str">
        <f ca="1">IF(L625=0,"",COUNTIF(L$2:$L625,"&lt;&gt;"&amp;0))</f>
        <v/>
      </c>
      <c r="N625" s="93" t="str">
        <f t="shared" ca="1" si="19"/>
        <v/>
      </c>
    </row>
    <row r="626" spans="11:14" x14ac:dyDescent="0.25">
      <c r="K626" s="14" t="s">
        <v>567</v>
      </c>
      <c r="L626" s="93">
        <f t="shared" ca="1" si="18"/>
        <v>0</v>
      </c>
      <c r="M626" s="93" t="str">
        <f ca="1">IF(L626=0,"",COUNTIF(L$2:$L626,"&lt;&gt;"&amp;0))</f>
        <v/>
      </c>
      <c r="N626" s="93" t="str">
        <f t="shared" ca="1" si="19"/>
        <v/>
      </c>
    </row>
    <row r="627" spans="11:14" x14ac:dyDescent="0.25">
      <c r="K627" s="14" t="s">
        <v>570</v>
      </c>
      <c r="L627" s="93">
        <f t="shared" ca="1" si="18"/>
        <v>0</v>
      </c>
      <c r="M627" s="93" t="str">
        <f ca="1">IF(L627=0,"",COUNTIF(L$2:$L627,"&lt;&gt;"&amp;0))</f>
        <v/>
      </c>
      <c r="N627" s="93" t="str">
        <f t="shared" ca="1" si="19"/>
        <v/>
      </c>
    </row>
    <row r="628" spans="11:14" x14ac:dyDescent="0.25">
      <c r="K628" s="14" t="s">
        <v>569</v>
      </c>
      <c r="L628" s="93">
        <f t="shared" ca="1" si="18"/>
        <v>0</v>
      </c>
      <c r="M628" s="93" t="str">
        <f ca="1">IF(L628=0,"",COUNTIF(L$2:$L628,"&lt;&gt;"&amp;0))</f>
        <v/>
      </c>
      <c r="N628" s="93" t="str">
        <f t="shared" ca="1" si="19"/>
        <v/>
      </c>
    </row>
    <row r="629" spans="11:14" x14ac:dyDescent="0.25">
      <c r="K629" s="14" t="s">
        <v>571</v>
      </c>
      <c r="L629" s="93">
        <f t="shared" ca="1" si="18"/>
        <v>0</v>
      </c>
      <c r="M629" s="93" t="str">
        <f ca="1">IF(L629=0,"",COUNTIF(L$2:$L629,"&lt;&gt;"&amp;0))</f>
        <v/>
      </c>
      <c r="N629" s="93" t="str">
        <f t="shared" ca="1" si="19"/>
        <v/>
      </c>
    </row>
    <row r="630" spans="11:14" x14ac:dyDescent="0.25">
      <c r="K630" s="14" t="s">
        <v>572</v>
      </c>
      <c r="L630" s="93">
        <f t="shared" ca="1" si="18"/>
        <v>0</v>
      </c>
      <c r="M630" s="93" t="str">
        <f ca="1">IF(L630=0,"",COUNTIF(L$2:$L630,"&lt;&gt;"&amp;0))</f>
        <v/>
      </c>
      <c r="N630" s="93" t="str">
        <f t="shared" ca="1" si="19"/>
        <v/>
      </c>
    </row>
    <row r="631" spans="11:14" x14ac:dyDescent="0.25">
      <c r="K631" s="14" t="s">
        <v>573</v>
      </c>
      <c r="L631" s="93">
        <f t="shared" ca="1" si="18"/>
        <v>0</v>
      </c>
      <c r="M631" s="93" t="str">
        <f ca="1">IF(L631=0,"",COUNTIF(L$2:$L631,"&lt;&gt;"&amp;0))</f>
        <v/>
      </c>
      <c r="N631" s="93" t="str">
        <f t="shared" ca="1" si="19"/>
        <v/>
      </c>
    </row>
    <row r="632" spans="11:14" x14ac:dyDescent="0.25">
      <c r="K632" s="14" t="s">
        <v>574</v>
      </c>
      <c r="L632" s="93">
        <f t="shared" ca="1" si="18"/>
        <v>0</v>
      </c>
      <c r="M632" s="93" t="str">
        <f ca="1">IF(L632=0,"",COUNTIF(L$2:$L632,"&lt;&gt;"&amp;0))</f>
        <v/>
      </c>
      <c r="N632" s="93" t="str">
        <f t="shared" ca="1" si="19"/>
        <v/>
      </c>
    </row>
    <row r="633" spans="11:14" x14ac:dyDescent="0.25">
      <c r="K633" s="14" t="s">
        <v>575</v>
      </c>
      <c r="L633" s="93">
        <f t="shared" ca="1" si="18"/>
        <v>0</v>
      </c>
      <c r="M633" s="93" t="str">
        <f ca="1">IF(L633=0,"",COUNTIF(L$2:$L633,"&lt;&gt;"&amp;0))</f>
        <v/>
      </c>
      <c r="N633" s="93" t="str">
        <f t="shared" ca="1" si="19"/>
        <v/>
      </c>
    </row>
    <row r="634" spans="11:14" x14ac:dyDescent="0.25">
      <c r="K634" s="35" t="s">
        <v>577</v>
      </c>
      <c r="L634" s="93">
        <f t="shared" ca="1" si="18"/>
        <v>0</v>
      </c>
      <c r="M634" s="93" t="str">
        <f ca="1">IF(L634=0,"",COUNTIF(L$2:$L634,"&lt;&gt;"&amp;0))</f>
        <v/>
      </c>
      <c r="N634" s="93" t="str">
        <f t="shared" ca="1" si="19"/>
        <v/>
      </c>
    </row>
    <row r="635" spans="11:14" x14ac:dyDescent="0.25">
      <c r="K635" s="30" t="s">
        <v>5001</v>
      </c>
      <c r="L635" s="93">
        <f t="shared" ca="1" si="18"/>
        <v>0</v>
      </c>
      <c r="M635" s="93" t="str">
        <f ca="1">IF(L635=0,"",COUNTIF(L$2:$L635,"&lt;&gt;"&amp;0))</f>
        <v/>
      </c>
      <c r="N635" s="93" t="str">
        <f t="shared" ca="1" si="19"/>
        <v/>
      </c>
    </row>
    <row r="636" spans="11:14" x14ac:dyDescent="0.25">
      <c r="K636" s="14" t="s">
        <v>576</v>
      </c>
      <c r="L636" s="93">
        <f t="shared" ca="1" si="18"/>
        <v>0</v>
      </c>
      <c r="M636" s="93" t="str">
        <f ca="1">IF(L636=0,"",COUNTIF(L$2:$L636,"&lt;&gt;"&amp;0))</f>
        <v/>
      </c>
      <c r="N636" s="93" t="str">
        <f t="shared" ca="1" si="19"/>
        <v/>
      </c>
    </row>
    <row r="637" spans="11:14" x14ac:dyDescent="0.25">
      <c r="K637" s="35" t="s">
        <v>579</v>
      </c>
      <c r="L637" s="93">
        <f t="shared" ca="1" si="18"/>
        <v>0</v>
      </c>
      <c r="M637" s="93" t="str">
        <f ca="1">IF(L637=0,"",COUNTIF(L$2:$L637,"&lt;&gt;"&amp;0))</f>
        <v/>
      </c>
      <c r="N637" s="93" t="str">
        <f t="shared" ca="1" si="19"/>
        <v/>
      </c>
    </row>
    <row r="638" spans="11:14" x14ac:dyDescent="0.25">
      <c r="K638" s="30" t="s">
        <v>5002</v>
      </c>
      <c r="L638" s="93">
        <f t="shared" ca="1" si="18"/>
        <v>0</v>
      </c>
      <c r="M638" s="93" t="str">
        <f ca="1">IF(L638=0,"",COUNTIF(L$2:$L638,"&lt;&gt;"&amp;0))</f>
        <v/>
      </c>
      <c r="N638" s="93" t="str">
        <f t="shared" ca="1" si="19"/>
        <v/>
      </c>
    </row>
    <row r="639" spans="11:14" x14ac:dyDescent="0.25">
      <c r="K639" s="14" t="s">
        <v>605</v>
      </c>
      <c r="L639" s="93">
        <f t="shared" ca="1" si="18"/>
        <v>0</v>
      </c>
      <c r="M639" s="93" t="str">
        <f ca="1">IF(L639=0,"",COUNTIF(L$2:$L639,"&lt;&gt;"&amp;0))</f>
        <v/>
      </c>
      <c r="N639" s="93" t="str">
        <f t="shared" ca="1" si="19"/>
        <v/>
      </c>
    </row>
    <row r="640" spans="11:14" x14ac:dyDescent="0.25">
      <c r="K640" s="14" t="s">
        <v>606</v>
      </c>
      <c r="L640" s="93">
        <f t="shared" ca="1" si="18"/>
        <v>0</v>
      </c>
      <c r="M640" s="93" t="str">
        <f ca="1">IF(L640=0,"",COUNTIF(L$2:$L640,"&lt;&gt;"&amp;0))</f>
        <v/>
      </c>
      <c r="N640" s="93" t="str">
        <f t="shared" ca="1" si="19"/>
        <v/>
      </c>
    </row>
    <row r="641" spans="11:14" x14ac:dyDescent="0.25">
      <c r="K641" s="14" t="s">
        <v>607</v>
      </c>
      <c r="L641" s="93">
        <f t="shared" ca="1" si="18"/>
        <v>0</v>
      </c>
      <c r="M641" s="93" t="str">
        <f ca="1">IF(L641=0,"",COUNTIF(L$2:$L641,"&lt;&gt;"&amp;0))</f>
        <v/>
      </c>
      <c r="N641" s="93" t="str">
        <f t="shared" ca="1" si="19"/>
        <v/>
      </c>
    </row>
    <row r="642" spans="11:14" x14ac:dyDescent="0.25">
      <c r="K642" s="14" t="s">
        <v>580</v>
      </c>
      <c r="L642" s="93">
        <f t="shared" ca="1" si="18"/>
        <v>0</v>
      </c>
      <c r="M642" s="93" t="str">
        <f ca="1">IF(L642=0,"",COUNTIF(L$2:$L642,"&lt;&gt;"&amp;0))</f>
        <v/>
      </c>
      <c r="N642" s="93" t="str">
        <f t="shared" ca="1" si="19"/>
        <v/>
      </c>
    </row>
    <row r="643" spans="11:14" x14ac:dyDescent="0.25">
      <c r="K643" s="14" t="s">
        <v>578</v>
      </c>
      <c r="L643" s="93">
        <f t="shared" ref="L643:L706" ca="1" si="20">IFERROR(SEARCH(INDIRECT(CELL("adresse"),TRUE),K643,1),0)</f>
        <v>0</v>
      </c>
      <c r="M643" s="93" t="str">
        <f ca="1">IF(L643=0,"",COUNTIF(L$2:$L643,"&lt;&gt;"&amp;0))</f>
        <v/>
      </c>
      <c r="N643" s="93" t="str">
        <f t="shared" ref="N643:N706" ca="1" si="21">IFERROR(INDEX($K$2:$K$5796,MATCH(ROW(F642),$M$2:$M$5796,0),1),"")</f>
        <v/>
      </c>
    </row>
    <row r="644" spans="11:14" x14ac:dyDescent="0.25">
      <c r="K644" s="14" t="s">
        <v>581</v>
      </c>
      <c r="L644" s="93">
        <f t="shared" ca="1" si="20"/>
        <v>0</v>
      </c>
      <c r="M644" s="93" t="str">
        <f ca="1">IF(L644=0,"",COUNTIF(L$2:$L644,"&lt;&gt;"&amp;0))</f>
        <v/>
      </c>
      <c r="N644" s="93" t="str">
        <f t="shared" ca="1" si="21"/>
        <v/>
      </c>
    </row>
    <row r="645" spans="11:14" x14ac:dyDescent="0.25">
      <c r="K645" s="14" t="s">
        <v>582</v>
      </c>
      <c r="L645" s="93">
        <f t="shared" ca="1" si="20"/>
        <v>0</v>
      </c>
      <c r="M645" s="93" t="str">
        <f ca="1">IF(L645=0,"",COUNTIF(L$2:$L645,"&lt;&gt;"&amp;0))</f>
        <v/>
      </c>
      <c r="N645" s="93" t="str">
        <f t="shared" ca="1" si="21"/>
        <v/>
      </c>
    </row>
    <row r="646" spans="11:14" x14ac:dyDescent="0.25">
      <c r="K646" s="14" t="s">
        <v>583</v>
      </c>
      <c r="L646" s="93">
        <f t="shared" ca="1" si="20"/>
        <v>0</v>
      </c>
      <c r="M646" s="93" t="str">
        <f ca="1">IF(L646=0,"",COUNTIF(L$2:$L646,"&lt;&gt;"&amp;0))</f>
        <v/>
      </c>
      <c r="N646" s="93" t="str">
        <f t="shared" ca="1" si="21"/>
        <v/>
      </c>
    </row>
    <row r="647" spans="11:14" x14ac:dyDescent="0.25">
      <c r="K647" s="18" t="s">
        <v>584</v>
      </c>
      <c r="L647" s="93">
        <f t="shared" ca="1" si="20"/>
        <v>0</v>
      </c>
      <c r="M647" s="93" t="str">
        <f ca="1">IF(L647=0,"",COUNTIF(L$2:$L647,"&lt;&gt;"&amp;0))</f>
        <v/>
      </c>
      <c r="N647" s="93" t="str">
        <f t="shared" ca="1" si="21"/>
        <v/>
      </c>
    </row>
    <row r="648" spans="11:14" x14ac:dyDescent="0.25">
      <c r="K648" s="14" t="s">
        <v>585</v>
      </c>
      <c r="L648" s="93">
        <f t="shared" ca="1" si="20"/>
        <v>0</v>
      </c>
      <c r="M648" s="93" t="str">
        <f ca="1">IF(L648=0,"",COUNTIF(L$2:$L648,"&lt;&gt;"&amp;0))</f>
        <v/>
      </c>
      <c r="N648" s="93" t="str">
        <f t="shared" ca="1" si="21"/>
        <v/>
      </c>
    </row>
    <row r="649" spans="11:14" x14ac:dyDescent="0.25">
      <c r="K649" s="14" t="s">
        <v>586</v>
      </c>
      <c r="L649" s="93">
        <f t="shared" ca="1" si="20"/>
        <v>0</v>
      </c>
      <c r="M649" s="93" t="str">
        <f ca="1">IF(L649=0,"",COUNTIF(L$2:$L649,"&lt;&gt;"&amp;0))</f>
        <v/>
      </c>
      <c r="N649" s="93" t="str">
        <f t="shared" ca="1" si="21"/>
        <v/>
      </c>
    </row>
    <row r="650" spans="11:14" x14ac:dyDescent="0.25">
      <c r="K650" s="14" t="s">
        <v>587</v>
      </c>
      <c r="L650" s="93">
        <f t="shared" ca="1" si="20"/>
        <v>0</v>
      </c>
      <c r="M650" s="93" t="str">
        <f ca="1">IF(L650=0,"",COUNTIF(L$2:$L650,"&lt;&gt;"&amp;0))</f>
        <v/>
      </c>
      <c r="N650" s="93" t="str">
        <f t="shared" ca="1" si="21"/>
        <v/>
      </c>
    </row>
    <row r="651" spans="11:14" x14ac:dyDescent="0.25">
      <c r="K651" s="14" t="s">
        <v>588</v>
      </c>
      <c r="L651" s="93">
        <f t="shared" ca="1" si="20"/>
        <v>0</v>
      </c>
      <c r="M651" s="93" t="str">
        <f ca="1">IF(L651=0,"",COUNTIF(L$2:$L651,"&lt;&gt;"&amp;0))</f>
        <v/>
      </c>
      <c r="N651" s="93" t="str">
        <f t="shared" ca="1" si="21"/>
        <v/>
      </c>
    </row>
    <row r="652" spans="11:14" x14ac:dyDescent="0.25">
      <c r="K652" s="14" t="s">
        <v>589</v>
      </c>
      <c r="L652" s="93">
        <f t="shared" ca="1" si="20"/>
        <v>0</v>
      </c>
      <c r="M652" s="93" t="str">
        <f ca="1">IF(L652=0,"",COUNTIF(L$2:$L652,"&lt;&gt;"&amp;0))</f>
        <v/>
      </c>
      <c r="N652" s="93" t="str">
        <f t="shared" ca="1" si="21"/>
        <v/>
      </c>
    </row>
    <row r="653" spans="11:14" x14ac:dyDescent="0.25">
      <c r="K653" s="14" t="s">
        <v>590</v>
      </c>
      <c r="L653" s="93">
        <f t="shared" ca="1" si="20"/>
        <v>0</v>
      </c>
      <c r="M653" s="93" t="str">
        <f ca="1">IF(L653=0,"",COUNTIF(L$2:$L653,"&lt;&gt;"&amp;0))</f>
        <v/>
      </c>
      <c r="N653" s="93" t="str">
        <f t="shared" ca="1" si="21"/>
        <v/>
      </c>
    </row>
    <row r="654" spans="11:14" x14ac:dyDescent="0.25">
      <c r="K654" s="14" t="s">
        <v>591</v>
      </c>
      <c r="L654" s="93">
        <f t="shared" ca="1" si="20"/>
        <v>0</v>
      </c>
      <c r="M654" s="93" t="str">
        <f ca="1">IF(L654=0,"",COUNTIF(L$2:$L654,"&lt;&gt;"&amp;0))</f>
        <v/>
      </c>
      <c r="N654" s="93" t="str">
        <f t="shared" ca="1" si="21"/>
        <v/>
      </c>
    </row>
    <row r="655" spans="11:14" x14ac:dyDescent="0.25">
      <c r="K655" s="14" t="s">
        <v>592</v>
      </c>
      <c r="L655" s="93">
        <f t="shared" ca="1" si="20"/>
        <v>0</v>
      </c>
      <c r="M655" s="93" t="str">
        <f ca="1">IF(L655=0,"",COUNTIF(L$2:$L655,"&lt;&gt;"&amp;0))</f>
        <v/>
      </c>
      <c r="N655" s="93" t="str">
        <f t="shared" ca="1" si="21"/>
        <v/>
      </c>
    </row>
    <row r="656" spans="11:14" x14ac:dyDescent="0.25">
      <c r="K656" s="14" t="s">
        <v>593</v>
      </c>
      <c r="L656" s="93">
        <f t="shared" ca="1" si="20"/>
        <v>0</v>
      </c>
      <c r="M656" s="93" t="str">
        <f ca="1">IF(L656=0,"",COUNTIF(L$2:$L656,"&lt;&gt;"&amp;0))</f>
        <v/>
      </c>
      <c r="N656" s="93" t="str">
        <f t="shared" ca="1" si="21"/>
        <v/>
      </c>
    </row>
    <row r="657" spans="11:14" x14ac:dyDescent="0.25">
      <c r="K657" s="14" t="s">
        <v>594</v>
      </c>
      <c r="L657" s="93">
        <f t="shared" ca="1" si="20"/>
        <v>0</v>
      </c>
      <c r="M657" s="93" t="str">
        <f ca="1">IF(L657=0,"",COUNTIF(L$2:$L657,"&lt;&gt;"&amp;0))</f>
        <v/>
      </c>
      <c r="N657" s="93" t="str">
        <f t="shared" ca="1" si="21"/>
        <v/>
      </c>
    </row>
    <row r="658" spans="11:14" x14ac:dyDescent="0.25">
      <c r="K658" s="14" t="s">
        <v>595</v>
      </c>
      <c r="L658" s="93">
        <f t="shared" ca="1" si="20"/>
        <v>0</v>
      </c>
      <c r="M658" s="93" t="str">
        <f ca="1">IF(L658=0,"",COUNTIF(L$2:$L658,"&lt;&gt;"&amp;0))</f>
        <v/>
      </c>
      <c r="N658" s="93" t="str">
        <f t="shared" ca="1" si="21"/>
        <v/>
      </c>
    </row>
    <row r="659" spans="11:14" x14ac:dyDescent="0.25">
      <c r="K659" s="14" t="s">
        <v>596</v>
      </c>
      <c r="L659" s="93">
        <f t="shared" ca="1" si="20"/>
        <v>0</v>
      </c>
      <c r="M659" s="93" t="str">
        <f ca="1">IF(L659=0,"",COUNTIF(L$2:$L659,"&lt;&gt;"&amp;0))</f>
        <v/>
      </c>
      <c r="N659" s="93" t="str">
        <f t="shared" ca="1" si="21"/>
        <v/>
      </c>
    </row>
    <row r="660" spans="11:14" x14ac:dyDescent="0.25">
      <c r="K660" s="14" t="s">
        <v>597</v>
      </c>
      <c r="L660" s="93">
        <f t="shared" ca="1" si="20"/>
        <v>0</v>
      </c>
      <c r="M660" s="93" t="str">
        <f ca="1">IF(L660=0,"",COUNTIF(L$2:$L660,"&lt;&gt;"&amp;0))</f>
        <v/>
      </c>
      <c r="N660" s="93" t="str">
        <f t="shared" ca="1" si="21"/>
        <v/>
      </c>
    </row>
    <row r="661" spans="11:14" x14ac:dyDescent="0.25">
      <c r="K661" s="14" t="s">
        <v>598</v>
      </c>
      <c r="L661" s="93">
        <f t="shared" ca="1" si="20"/>
        <v>0</v>
      </c>
      <c r="M661" s="93" t="str">
        <f ca="1">IF(L661=0,"",COUNTIF(L$2:$L661,"&lt;&gt;"&amp;0))</f>
        <v/>
      </c>
      <c r="N661" s="93" t="str">
        <f t="shared" ca="1" si="21"/>
        <v/>
      </c>
    </row>
    <row r="662" spans="11:14" x14ac:dyDescent="0.25">
      <c r="K662" s="14" t="s">
        <v>599</v>
      </c>
      <c r="L662" s="93">
        <f t="shared" ca="1" si="20"/>
        <v>0</v>
      </c>
      <c r="M662" s="93" t="str">
        <f ca="1">IF(L662=0,"",COUNTIF(L$2:$L662,"&lt;&gt;"&amp;0))</f>
        <v/>
      </c>
      <c r="N662" s="93" t="str">
        <f t="shared" ca="1" si="21"/>
        <v/>
      </c>
    </row>
    <row r="663" spans="11:14" x14ac:dyDescent="0.25">
      <c r="K663" s="14" t="s">
        <v>600</v>
      </c>
      <c r="L663" s="93">
        <f t="shared" ca="1" si="20"/>
        <v>0</v>
      </c>
      <c r="M663" s="93" t="str">
        <f ca="1">IF(L663=0,"",COUNTIF(L$2:$L663,"&lt;&gt;"&amp;0))</f>
        <v/>
      </c>
      <c r="N663" s="93" t="str">
        <f t="shared" ca="1" si="21"/>
        <v/>
      </c>
    </row>
    <row r="664" spans="11:14" x14ac:dyDescent="0.25">
      <c r="K664" s="14" t="s">
        <v>601</v>
      </c>
      <c r="L664" s="93">
        <f t="shared" ca="1" si="20"/>
        <v>0</v>
      </c>
      <c r="M664" s="93" t="str">
        <f ca="1">IF(L664=0,"",COUNTIF(L$2:$L664,"&lt;&gt;"&amp;0))</f>
        <v/>
      </c>
      <c r="N664" s="93" t="str">
        <f t="shared" ca="1" si="21"/>
        <v/>
      </c>
    </row>
    <row r="665" spans="11:14" x14ac:dyDescent="0.25">
      <c r="K665" s="14" t="s">
        <v>602</v>
      </c>
      <c r="L665" s="93">
        <f t="shared" ca="1" si="20"/>
        <v>0</v>
      </c>
      <c r="M665" s="93" t="str">
        <f ca="1">IF(L665=0,"",COUNTIF(L$2:$L665,"&lt;&gt;"&amp;0))</f>
        <v/>
      </c>
      <c r="N665" s="93" t="str">
        <f t="shared" ca="1" si="21"/>
        <v/>
      </c>
    </row>
    <row r="666" spans="11:14" x14ac:dyDescent="0.25">
      <c r="K666" s="14" t="s">
        <v>603</v>
      </c>
      <c r="L666" s="93">
        <f t="shared" ca="1" si="20"/>
        <v>0</v>
      </c>
      <c r="M666" s="93" t="str">
        <f ca="1">IF(L666=0,"",COUNTIF(L$2:$L666,"&lt;&gt;"&amp;0))</f>
        <v/>
      </c>
      <c r="N666" s="93" t="str">
        <f t="shared" ca="1" si="21"/>
        <v/>
      </c>
    </row>
    <row r="667" spans="11:14" x14ac:dyDescent="0.25">
      <c r="K667" s="30" t="s">
        <v>5003</v>
      </c>
      <c r="L667" s="93">
        <f t="shared" ca="1" si="20"/>
        <v>0</v>
      </c>
      <c r="M667" s="93" t="str">
        <f ca="1">IF(L667=0,"",COUNTIF(L$2:$L667,"&lt;&gt;"&amp;0))</f>
        <v/>
      </c>
      <c r="N667" s="93" t="str">
        <f t="shared" ca="1" si="21"/>
        <v/>
      </c>
    </row>
    <row r="668" spans="11:14" x14ac:dyDescent="0.25">
      <c r="K668" s="14" t="s">
        <v>619</v>
      </c>
      <c r="L668" s="93">
        <f t="shared" ca="1" si="20"/>
        <v>0</v>
      </c>
      <c r="M668" s="93" t="str">
        <f ca="1">IF(L668=0,"",COUNTIF(L$2:$L668,"&lt;&gt;"&amp;0))</f>
        <v/>
      </c>
      <c r="N668" s="93" t="str">
        <f t="shared" ca="1" si="21"/>
        <v/>
      </c>
    </row>
    <row r="669" spans="11:14" x14ac:dyDescent="0.25">
      <c r="K669" s="14" t="s">
        <v>620</v>
      </c>
      <c r="L669" s="93">
        <f t="shared" ca="1" si="20"/>
        <v>0</v>
      </c>
      <c r="M669" s="93" t="str">
        <f ca="1">IF(L669=0,"",COUNTIF(L$2:$L669,"&lt;&gt;"&amp;0))</f>
        <v/>
      </c>
      <c r="N669" s="93" t="str">
        <f t="shared" ca="1" si="21"/>
        <v/>
      </c>
    </row>
    <row r="670" spans="11:14" x14ac:dyDescent="0.25">
      <c r="K670" s="14" t="s">
        <v>608</v>
      </c>
      <c r="L670" s="93">
        <f t="shared" ca="1" si="20"/>
        <v>0</v>
      </c>
      <c r="M670" s="93" t="str">
        <f ca="1">IF(L670=0,"",COUNTIF(L$2:$L670,"&lt;&gt;"&amp;0))</f>
        <v/>
      </c>
      <c r="N670" s="93" t="str">
        <f t="shared" ca="1" si="21"/>
        <v/>
      </c>
    </row>
    <row r="671" spans="11:14" x14ac:dyDescent="0.25">
      <c r="K671" s="14" t="s">
        <v>609</v>
      </c>
      <c r="L671" s="93">
        <f t="shared" ca="1" si="20"/>
        <v>0</v>
      </c>
      <c r="M671" s="93" t="str">
        <f ca="1">IF(L671=0,"",COUNTIF(L$2:$L671,"&lt;&gt;"&amp;0))</f>
        <v/>
      </c>
      <c r="N671" s="93" t="str">
        <f t="shared" ca="1" si="21"/>
        <v/>
      </c>
    </row>
    <row r="672" spans="11:14" x14ac:dyDescent="0.25">
      <c r="K672" s="14" t="s">
        <v>610</v>
      </c>
      <c r="L672" s="93">
        <f t="shared" ca="1" si="20"/>
        <v>0</v>
      </c>
      <c r="M672" s="93" t="str">
        <f ca="1">IF(L672=0,"",COUNTIF(L$2:$L672,"&lt;&gt;"&amp;0))</f>
        <v/>
      </c>
      <c r="N672" s="93" t="str">
        <f t="shared" ca="1" si="21"/>
        <v/>
      </c>
    </row>
    <row r="673" spans="11:14" x14ac:dyDescent="0.25">
      <c r="K673" s="14" t="s">
        <v>611</v>
      </c>
      <c r="L673" s="93">
        <f t="shared" ca="1" si="20"/>
        <v>0</v>
      </c>
      <c r="M673" s="93" t="str">
        <f ca="1">IF(L673=0,"",COUNTIF(L$2:$L673,"&lt;&gt;"&amp;0))</f>
        <v/>
      </c>
      <c r="N673" s="93" t="str">
        <f t="shared" ca="1" si="21"/>
        <v/>
      </c>
    </row>
    <row r="674" spans="11:14" x14ac:dyDescent="0.25">
      <c r="K674" s="14" t="s">
        <v>612</v>
      </c>
      <c r="L674" s="93">
        <f t="shared" ca="1" si="20"/>
        <v>0</v>
      </c>
      <c r="M674" s="93" t="str">
        <f ca="1">IF(L674=0,"",COUNTIF(L$2:$L674,"&lt;&gt;"&amp;0))</f>
        <v/>
      </c>
      <c r="N674" s="93" t="str">
        <f t="shared" ca="1" si="21"/>
        <v/>
      </c>
    </row>
    <row r="675" spans="11:14" x14ac:dyDescent="0.25">
      <c r="K675" s="14" t="s">
        <v>614</v>
      </c>
      <c r="L675" s="93">
        <f t="shared" ca="1" si="20"/>
        <v>0</v>
      </c>
      <c r="M675" s="93" t="str">
        <f ca="1">IF(L675=0,"",COUNTIF(L$2:$L675,"&lt;&gt;"&amp;0))</f>
        <v/>
      </c>
      <c r="N675" s="93" t="str">
        <f t="shared" ca="1" si="21"/>
        <v/>
      </c>
    </row>
    <row r="676" spans="11:14" x14ac:dyDescent="0.25">
      <c r="K676" s="14" t="s">
        <v>615</v>
      </c>
      <c r="L676" s="93">
        <f t="shared" ca="1" si="20"/>
        <v>0</v>
      </c>
      <c r="M676" s="93" t="str">
        <f ca="1">IF(L676=0,"",COUNTIF(L$2:$L676,"&lt;&gt;"&amp;0))</f>
        <v/>
      </c>
      <c r="N676" s="93" t="str">
        <f t="shared" ca="1" si="21"/>
        <v/>
      </c>
    </row>
    <row r="677" spans="11:14" x14ac:dyDescent="0.25">
      <c r="K677" s="14" t="s">
        <v>613</v>
      </c>
      <c r="L677" s="93">
        <f t="shared" ca="1" si="20"/>
        <v>0</v>
      </c>
      <c r="M677" s="93" t="str">
        <f ca="1">IF(L677=0,"",COUNTIF(L$2:$L677,"&lt;&gt;"&amp;0))</f>
        <v/>
      </c>
      <c r="N677" s="93" t="str">
        <f t="shared" ca="1" si="21"/>
        <v/>
      </c>
    </row>
    <row r="678" spans="11:14" x14ac:dyDescent="0.25">
      <c r="K678" s="14" t="s">
        <v>616</v>
      </c>
      <c r="L678" s="93">
        <f t="shared" ca="1" si="20"/>
        <v>0</v>
      </c>
      <c r="M678" s="93" t="str">
        <f ca="1">IF(L678=0,"",COUNTIF(L$2:$L678,"&lt;&gt;"&amp;0))</f>
        <v/>
      </c>
      <c r="N678" s="93" t="str">
        <f t="shared" ca="1" si="21"/>
        <v/>
      </c>
    </row>
    <row r="679" spans="11:14" x14ac:dyDescent="0.25">
      <c r="K679" s="14" t="s">
        <v>617</v>
      </c>
      <c r="L679" s="93">
        <f t="shared" ca="1" si="20"/>
        <v>0</v>
      </c>
      <c r="M679" s="93" t="str">
        <f ca="1">IF(L679=0,"",COUNTIF(L$2:$L679,"&lt;&gt;"&amp;0))</f>
        <v/>
      </c>
      <c r="N679" s="93" t="str">
        <f t="shared" ca="1" si="21"/>
        <v/>
      </c>
    </row>
    <row r="680" spans="11:14" x14ac:dyDescent="0.25">
      <c r="K680" s="14" t="s">
        <v>618</v>
      </c>
      <c r="L680" s="93">
        <f t="shared" ca="1" si="20"/>
        <v>0</v>
      </c>
      <c r="M680" s="93" t="str">
        <f ca="1">IF(L680=0,"",COUNTIF(L$2:$L680,"&lt;&gt;"&amp;0))</f>
        <v/>
      </c>
      <c r="N680" s="93" t="str">
        <f t="shared" ca="1" si="21"/>
        <v/>
      </c>
    </row>
    <row r="681" spans="11:14" x14ac:dyDescent="0.25">
      <c r="K681" s="35" t="s">
        <v>46</v>
      </c>
      <c r="L681" s="93">
        <f t="shared" ca="1" si="20"/>
        <v>0</v>
      </c>
      <c r="M681" s="93" t="str">
        <f ca="1">IF(L681=0,"",COUNTIF(L$2:$L681,"&lt;&gt;"&amp;0))</f>
        <v/>
      </c>
      <c r="N681" s="93" t="str">
        <f t="shared" ca="1" si="21"/>
        <v/>
      </c>
    </row>
    <row r="682" spans="11:14" x14ac:dyDescent="0.25">
      <c r="K682" s="30" t="s">
        <v>5004</v>
      </c>
      <c r="L682" s="93">
        <f t="shared" ca="1" si="20"/>
        <v>0</v>
      </c>
      <c r="M682" s="93" t="str">
        <f ca="1">IF(L682=0,"",COUNTIF(L$2:$L682,"&lt;&gt;"&amp;0))</f>
        <v/>
      </c>
      <c r="N682" s="93" t="str">
        <f t="shared" ca="1" si="21"/>
        <v/>
      </c>
    </row>
    <row r="683" spans="11:14" x14ac:dyDescent="0.25">
      <c r="K683" s="30" t="s">
        <v>5005</v>
      </c>
      <c r="L683" s="93">
        <f t="shared" ca="1" si="20"/>
        <v>0</v>
      </c>
      <c r="M683" s="93" t="str">
        <f ca="1">IF(L683=0,"",COUNTIF(L$2:$L683,"&lt;&gt;"&amp;0))</f>
        <v/>
      </c>
      <c r="N683" s="93" t="str">
        <f t="shared" ca="1" si="21"/>
        <v/>
      </c>
    </row>
    <row r="684" spans="11:14" x14ac:dyDescent="0.25">
      <c r="K684" s="30" t="s">
        <v>5006</v>
      </c>
      <c r="L684" s="93">
        <f t="shared" ca="1" si="20"/>
        <v>0</v>
      </c>
      <c r="M684" s="93" t="str">
        <f ca="1">IF(L684=0,"",COUNTIF(L$2:$L684,"&lt;&gt;"&amp;0))</f>
        <v/>
      </c>
      <c r="N684" s="93" t="str">
        <f t="shared" ca="1" si="21"/>
        <v/>
      </c>
    </row>
    <row r="685" spans="11:14" x14ac:dyDescent="0.25">
      <c r="K685" s="14" t="s">
        <v>621</v>
      </c>
      <c r="L685" s="93">
        <f t="shared" ca="1" si="20"/>
        <v>0</v>
      </c>
      <c r="M685" s="93" t="str">
        <f ca="1">IF(L685=0,"",COUNTIF(L$2:$L685,"&lt;&gt;"&amp;0))</f>
        <v/>
      </c>
      <c r="N685" s="93" t="str">
        <f t="shared" ca="1" si="21"/>
        <v/>
      </c>
    </row>
    <row r="686" spans="11:14" x14ac:dyDescent="0.25">
      <c r="K686" s="14" t="s">
        <v>622</v>
      </c>
      <c r="L686" s="93">
        <f t="shared" ca="1" si="20"/>
        <v>0</v>
      </c>
      <c r="M686" s="93" t="str">
        <f ca="1">IF(L686=0,"",COUNTIF(L$2:$L686,"&lt;&gt;"&amp;0))</f>
        <v/>
      </c>
      <c r="N686" s="93" t="str">
        <f t="shared" ca="1" si="21"/>
        <v/>
      </c>
    </row>
    <row r="687" spans="11:14" x14ac:dyDescent="0.25">
      <c r="K687" s="14" t="s">
        <v>623</v>
      </c>
      <c r="L687" s="93">
        <f t="shared" ca="1" si="20"/>
        <v>0</v>
      </c>
      <c r="M687" s="93" t="str">
        <f ca="1">IF(L687=0,"",COUNTIF(L$2:$L687,"&lt;&gt;"&amp;0))</f>
        <v/>
      </c>
      <c r="N687" s="93" t="str">
        <f t="shared" ca="1" si="21"/>
        <v/>
      </c>
    </row>
    <row r="688" spans="11:14" x14ac:dyDescent="0.25">
      <c r="K688" s="14" t="s">
        <v>624</v>
      </c>
      <c r="L688" s="93">
        <f t="shared" ca="1" si="20"/>
        <v>0</v>
      </c>
      <c r="M688" s="93" t="str">
        <f ca="1">IF(L688=0,"",COUNTIF(L$2:$L688,"&lt;&gt;"&amp;0))</f>
        <v/>
      </c>
      <c r="N688" s="93" t="str">
        <f t="shared" ca="1" si="21"/>
        <v/>
      </c>
    </row>
    <row r="689" spans="11:14" x14ac:dyDescent="0.25">
      <c r="K689" s="14" t="s">
        <v>625</v>
      </c>
      <c r="L689" s="93">
        <f t="shared" ca="1" si="20"/>
        <v>0</v>
      </c>
      <c r="M689" s="93" t="str">
        <f ca="1">IF(L689=0,"",COUNTIF(L$2:$L689,"&lt;&gt;"&amp;0))</f>
        <v/>
      </c>
      <c r="N689" s="93" t="str">
        <f t="shared" ca="1" si="21"/>
        <v/>
      </c>
    </row>
    <row r="690" spans="11:14" x14ac:dyDescent="0.25">
      <c r="K690" s="14" t="s">
        <v>626</v>
      </c>
      <c r="L690" s="93">
        <f t="shared" ca="1" si="20"/>
        <v>0</v>
      </c>
      <c r="M690" s="93" t="str">
        <f ca="1">IF(L690=0,"",COUNTIF(L$2:$L690,"&lt;&gt;"&amp;0))</f>
        <v/>
      </c>
      <c r="N690" s="93" t="str">
        <f t="shared" ca="1" si="21"/>
        <v/>
      </c>
    </row>
    <row r="691" spans="11:14" x14ac:dyDescent="0.25">
      <c r="K691" s="14" t="s">
        <v>627</v>
      </c>
      <c r="L691" s="93">
        <f t="shared" ca="1" si="20"/>
        <v>0</v>
      </c>
      <c r="M691" s="93" t="str">
        <f ca="1">IF(L691=0,"",COUNTIF(L$2:$L691,"&lt;&gt;"&amp;0))</f>
        <v/>
      </c>
      <c r="N691" s="93" t="str">
        <f t="shared" ca="1" si="21"/>
        <v/>
      </c>
    </row>
    <row r="692" spans="11:14" x14ac:dyDescent="0.25">
      <c r="K692" s="14" t="s">
        <v>628</v>
      </c>
      <c r="L692" s="93">
        <f t="shared" ca="1" si="20"/>
        <v>0</v>
      </c>
      <c r="M692" s="93" t="str">
        <f ca="1">IF(L692=0,"",COUNTIF(L$2:$L692,"&lt;&gt;"&amp;0))</f>
        <v/>
      </c>
      <c r="N692" s="93" t="str">
        <f t="shared" ca="1" si="21"/>
        <v/>
      </c>
    </row>
    <row r="693" spans="11:14" x14ac:dyDescent="0.25">
      <c r="K693" s="14" t="s">
        <v>629</v>
      </c>
      <c r="L693" s="93">
        <f t="shared" ca="1" si="20"/>
        <v>0</v>
      </c>
      <c r="M693" s="93" t="str">
        <f ca="1">IF(L693=0,"",COUNTIF(L$2:$L693,"&lt;&gt;"&amp;0))</f>
        <v/>
      </c>
      <c r="N693" s="93" t="str">
        <f t="shared" ca="1" si="21"/>
        <v/>
      </c>
    </row>
    <row r="694" spans="11:14" x14ac:dyDescent="0.25">
      <c r="K694" s="14" t="s">
        <v>630</v>
      </c>
      <c r="L694" s="93">
        <f t="shared" ca="1" si="20"/>
        <v>0</v>
      </c>
      <c r="M694" s="93" t="str">
        <f ca="1">IF(L694=0,"",COUNTIF(L$2:$L694,"&lt;&gt;"&amp;0))</f>
        <v/>
      </c>
      <c r="N694" s="93" t="str">
        <f t="shared" ca="1" si="21"/>
        <v/>
      </c>
    </row>
    <row r="695" spans="11:14" x14ac:dyDescent="0.25">
      <c r="K695" s="18" t="s">
        <v>631</v>
      </c>
      <c r="L695" s="93">
        <f t="shared" ca="1" si="20"/>
        <v>0</v>
      </c>
      <c r="M695" s="93" t="str">
        <f ca="1">IF(L695=0,"",COUNTIF(L$2:$L695,"&lt;&gt;"&amp;0))</f>
        <v/>
      </c>
      <c r="N695" s="93" t="str">
        <f t="shared" ca="1" si="21"/>
        <v/>
      </c>
    </row>
    <row r="696" spans="11:14" x14ac:dyDescent="0.25">
      <c r="K696" s="14" t="s">
        <v>632</v>
      </c>
      <c r="L696" s="93">
        <f t="shared" ca="1" si="20"/>
        <v>0</v>
      </c>
      <c r="M696" s="93" t="str">
        <f ca="1">IF(L696=0,"",COUNTIF(L$2:$L696,"&lt;&gt;"&amp;0))</f>
        <v/>
      </c>
      <c r="N696" s="93" t="str">
        <f t="shared" ca="1" si="21"/>
        <v/>
      </c>
    </row>
    <row r="697" spans="11:14" x14ac:dyDescent="0.25">
      <c r="K697" s="14" t="s">
        <v>633</v>
      </c>
      <c r="L697" s="93">
        <f t="shared" ca="1" si="20"/>
        <v>0</v>
      </c>
      <c r="M697" s="93" t="str">
        <f ca="1">IF(L697=0,"",COUNTIF(L$2:$L697,"&lt;&gt;"&amp;0))</f>
        <v/>
      </c>
      <c r="N697" s="93" t="str">
        <f t="shared" ca="1" si="21"/>
        <v/>
      </c>
    </row>
    <row r="698" spans="11:14" x14ac:dyDescent="0.25">
      <c r="K698" s="14" t="s">
        <v>634</v>
      </c>
      <c r="L698" s="93">
        <f t="shared" ca="1" si="20"/>
        <v>0</v>
      </c>
      <c r="M698" s="93" t="str">
        <f ca="1">IF(L698=0,"",COUNTIF(L$2:$L698,"&lt;&gt;"&amp;0))</f>
        <v/>
      </c>
      <c r="N698" s="93" t="str">
        <f t="shared" ca="1" si="21"/>
        <v/>
      </c>
    </row>
    <row r="699" spans="11:14" x14ac:dyDescent="0.25">
      <c r="K699" s="14" t="s">
        <v>635</v>
      </c>
      <c r="L699" s="93">
        <f t="shared" ca="1" si="20"/>
        <v>0</v>
      </c>
      <c r="M699" s="93" t="str">
        <f ca="1">IF(L699=0,"",COUNTIF(L$2:$L699,"&lt;&gt;"&amp;0))</f>
        <v/>
      </c>
      <c r="N699" s="93" t="str">
        <f t="shared" ca="1" si="21"/>
        <v/>
      </c>
    </row>
    <row r="700" spans="11:14" x14ac:dyDescent="0.25">
      <c r="K700" s="14" t="s">
        <v>636</v>
      </c>
      <c r="L700" s="93">
        <f t="shared" ca="1" si="20"/>
        <v>0</v>
      </c>
      <c r="M700" s="93" t="str">
        <f ca="1">IF(L700=0,"",COUNTIF(L$2:$L700,"&lt;&gt;"&amp;0))</f>
        <v/>
      </c>
      <c r="N700" s="93" t="str">
        <f t="shared" ca="1" si="21"/>
        <v/>
      </c>
    </row>
    <row r="701" spans="11:14" x14ac:dyDescent="0.25">
      <c r="K701" s="14" t="s">
        <v>637</v>
      </c>
      <c r="L701" s="93">
        <f t="shared" ca="1" si="20"/>
        <v>0</v>
      </c>
      <c r="M701" s="93" t="str">
        <f ca="1">IF(L701=0,"",COUNTIF(L$2:$L701,"&lt;&gt;"&amp;0))</f>
        <v/>
      </c>
      <c r="N701" s="93" t="str">
        <f t="shared" ca="1" si="21"/>
        <v/>
      </c>
    </row>
    <row r="702" spans="11:14" x14ac:dyDescent="0.25">
      <c r="K702" s="18" t="s">
        <v>638</v>
      </c>
      <c r="L702" s="93">
        <f t="shared" ca="1" si="20"/>
        <v>0</v>
      </c>
      <c r="M702" s="93" t="str">
        <f ca="1">IF(L702=0,"",COUNTIF(L$2:$L702,"&lt;&gt;"&amp;0))</f>
        <v/>
      </c>
      <c r="N702" s="93" t="str">
        <f t="shared" ca="1" si="21"/>
        <v/>
      </c>
    </row>
    <row r="703" spans="11:14" x14ac:dyDescent="0.25">
      <c r="K703" s="30" t="s">
        <v>5007</v>
      </c>
      <c r="L703" s="93">
        <f t="shared" ca="1" si="20"/>
        <v>0</v>
      </c>
      <c r="M703" s="93" t="str">
        <f ca="1">IF(L703=0,"",COUNTIF(L$2:$L703,"&lt;&gt;"&amp;0))</f>
        <v/>
      </c>
      <c r="N703" s="93" t="str">
        <f t="shared" ca="1" si="21"/>
        <v/>
      </c>
    </row>
    <row r="704" spans="11:14" x14ac:dyDescent="0.25">
      <c r="K704" s="14" t="s">
        <v>639</v>
      </c>
      <c r="L704" s="93">
        <f t="shared" ca="1" si="20"/>
        <v>0</v>
      </c>
      <c r="M704" s="93" t="str">
        <f ca="1">IF(L704=0,"",COUNTIF(L$2:$L704,"&lt;&gt;"&amp;0))</f>
        <v/>
      </c>
      <c r="N704" s="93" t="str">
        <f t="shared" ca="1" si="21"/>
        <v/>
      </c>
    </row>
    <row r="705" spans="11:14" x14ac:dyDescent="0.25">
      <c r="K705" s="14" t="s">
        <v>640</v>
      </c>
      <c r="L705" s="93">
        <f t="shared" ca="1" si="20"/>
        <v>0</v>
      </c>
      <c r="M705" s="93" t="str">
        <f ca="1">IF(L705=0,"",COUNTIF(L$2:$L705,"&lt;&gt;"&amp;0))</f>
        <v/>
      </c>
      <c r="N705" s="93" t="str">
        <f t="shared" ca="1" si="21"/>
        <v/>
      </c>
    </row>
    <row r="706" spans="11:14" x14ac:dyDescent="0.25">
      <c r="K706" s="14" t="s">
        <v>641</v>
      </c>
      <c r="L706" s="93">
        <f t="shared" ca="1" si="20"/>
        <v>0</v>
      </c>
      <c r="M706" s="93" t="str">
        <f ca="1">IF(L706=0,"",COUNTIF(L$2:$L706,"&lt;&gt;"&amp;0))</f>
        <v/>
      </c>
      <c r="N706" s="93" t="str">
        <f t="shared" ca="1" si="21"/>
        <v/>
      </c>
    </row>
    <row r="707" spans="11:14" x14ac:dyDescent="0.25">
      <c r="K707" s="14" t="s">
        <v>642</v>
      </c>
      <c r="L707" s="93">
        <f t="shared" ref="L707:L770" ca="1" si="22">IFERROR(SEARCH(INDIRECT(CELL("adresse"),TRUE),K707,1),0)</f>
        <v>0</v>
      </c>
      <c r="M707" s="93" t="str">
        <f ca="1">IF(L707=0,"",COUNTIF(L$2:$L707,"&lt;&gt;"&amp;0))</f>
        <v/>
      </c>
      <c r="N707" s="93" t="str">
        <f t="shared" ref="N707:N770" ca="1" si="23">IFERROR(INDEX($K$2:$K$5796,MATCH(ROW(F706),$M$2:$M$5796,0),1),"")</f>
        <v/>
      </c>
    </row>
    <row r="708" spans="11:14" x14ac:dyDescent="0.25">
      <c r="K708" s="30" t="s">
        <v>5008</v>
      </c>
      <c r="L708" s="93">
        <f t="shared" ca="1" si="22"/>
        <v>0</v>
      </c>
      <c r="M708" s="93" t="str">
        <f ca="1">IF(L708=0,"",COUNTIF(L$2:$L708,"&lt;&gt;"&amp;0))</f>
        <v/>
      </c>
      <c r="N708" s="93" t="str">
        <f t="shared" ca="1" si="23"/>
        <v/>
      </c>
    </row>
    <row r="709" spans="11:14" x14ac:dyDescent="0.25">
      <c r="K709" s="14" t="s">
        <v>643</v>
      </c>
      <c r="L709" s="93">
        <f t="shared" ca="1" si="22"/>
        <v>0</v>
      </c>
      <c r="M709" s="93" t="str">
        <f ca="1">IF(L709=0,"",COUNTIF(L$2:$L709,"&lt;&gt;"&amp;0))</f>
        <v/>
      </c>
      <c r="N709" s="93" t="str">
        <f t="shared" ca="1" si="23"/>
        <v/>
      </c>
    </row>
    <row r="710" spans="11:14" x14ac:dyDescent="0.25">
      <c r="K710" s="14" t="s">
        <v>644</v>
      </c>
      <c r="L710" s="93">
        <f t="shared" ca="1" si="22"/>
        <v>0</v>
      </c>
      <c r="M710" s="93" t="str">
        <f ca="1">IF(L710=0,"",COUNTIF(L$2:$L710,"&lt;&gt;"&amp;0))</f>
        <v/>
      </c>
      <c r="N710" s="93" t="str">
        <f t="shared" ca="1" si="23"/>
        <v/>
      </c>
    </row>
    <row r="711" spans="11:14" x14ac:dyDescent="0.25">
      <c r="K711" s="35" t="s">
        <v>646</v>
      </c>
      <c r="L711" s="93">
        <f t="shared" ca="1" si="22"/>
        <v>0</v>
      </c>
      <c r="M711" s="93" t="str">
        <f ca="1">IF(L711=0,"",COUNTIF(L$2:$L711,"&lt;&gt;"&amp;0))</f>
        <v/>
      </c>
      <c r="N711" s="93" t="str">
        <f t="shared" ca="1" si="23"/>
        <v/>
      </c>
    </row>
    <row r="712" spans="11:14" x14ac:dyDescent="0.25">
      <c r="K712" s="30" t="s">
        <v>5009</v>
      </c>
      <c r="L712" s="93">
        <f t="shared" ca="1" si="22"/>
        <v>0</v>
      </c>
      <c r="M712" s="93" t="str">
        <f ca="1">IF(L712=0,"",COUNTIF(L$2:$L712,"&lt;&gt;"&amp;0))</f>
        <v/>
      </c>
      <c r="N712" s="93" t="str">
        <f t="shared" ca="1" si="23"/>
        <v/>
      </c>
    </row>
    <row r="713" spans="11:14" x14ac:dyDescent="0.25">
      <c r="K713" s="14" t="s">
        <v>645</v>
      </c>
      <c r="L713" s="93">
        <f t="shared" ca="1" si="22"/>
        <v>0</v>
      </c>
      <c r="M713" s="93" t="str">
        <f ca="1">IF(L713=0,"",COUNTIF(L$2:$L713,"&lt;&gt;"&amp;0))</f>
        <v/>
      </c>
      <c r="N713" s="93" t="str">
        <f t="shared" ca="1" si="23"/>
        <v/>
      </c>
    </row>
    <row r="714" spans="11:14" x14ac:dyDescent="0.25">
      <c r="K714" s="14" t="s">
        <v>647</v>
      </c>
      <c r="L714" s="93">
        <f t="shared" ca="1" si="22"/>
        <v>0</v>
      </c>
      <c r="M714" s="93" t="str">
        <f ca="1">IF(L714=0,"",COUNTIF(L$2:$L714,"&lt;&gt;"&amp;0))</f>
        <v/>
      </c>
      <c r="N714" s="93" t="str">
        <f t="shared" ca="1" si="23"/>
        <v/>
      </c>
    </row>
    <row r="715" spans="11:14" x14ac:dyDescent="0.25">
      <c r="K715" s="30" t="s">
        <v>5010</v>
      </c>
      <c r="L715" s="93">
        <f t="shared" ca="1" si="22"/>
        <v>0</v>
      </c>
      <c r="M715" s="93" t="str">
        <f ca="1">IF(L715=0,"",COUNTIF(L$2:$L715,"&lt;&gt;"&amp;0))</f>
        <v/>
      </c>
      <c r="N715" s="93" t="str">
        <f t="shared" ca="1" si="23"/>
        <v/>
      </c>
    </row>
    <row r="716" spans="11:14" x14ac:dyDescent="0.25">
      <c r="K716" s="14" t="s">
        <v>648</v>
      </c>
      <c r="L716" s="93">
        <f t="shared" ca="1" si="22"/>
        <v>0</v>
      </c>
      <c r="M716" s="93" t="str">
        <f ca="1">IF(L716=0,"",COUNTIF(L$2:$L716,"&lt;&gt;"&amp;0))</f>
        <v/>
      </c>
      <c r="N716" s="93" t="str">
        <f t="shared" ca="1" si="23"/>
        <v/>
      </c>
    </row>
    <row r="717" spans="11:14" x14ac:dyDescent="0.25">
      <c r="K717" s="14" t="s">
        <v>649</v>
      </c>
      <c r="L717" s="93">
        <f t="shared" ca="1" si="22"/>
        <v>0</v>
      </c>
      <c r="M717" s="93" t="str">
        <f ca="1">IF(L717=0,"",COUNTIF(L$2:$L717,"&lt;&gt;"&amp;0))</f>
        <v/>
      </c>
      <c r="N717" s="93" t="str">
        <f t="shared" ca="1" si="23"/>
        <v/>
      </c>
    </row>
    <row r="718" spans="11:14" x14ac:dyDescent="0.25">
      <c r="K718" s="14" t="s">
        <v>650</v>
      </c>
      <c r="L718" s="93">
        <f t="shared" ca="1" si="22"/>
        <v>0</v>
      </c>
      <c r="M718" s="93" t="str">
        <f ca="1">IF(L718=0,"",COUNTIF(L$2:$L718,"&lt;&gt;"&amp;0))</f>
        <v/>
      </c>
      <c r="N718" s="93" t="str">
        <f t="shared" ca="1" si="23"/>
        <v/>
      </c>
    </row>
    <row r="719" spans="11:14" x14ac:dyDescent="0.25">
      <c r="K719" s="14" t="s">
        <v>651</v>
      </c>
      <c r="L719" s="93">
        <f t="shared" ca="1" si="22"/>
        <v>0</v>
      </c>
      <c r="M719" s="93" t="str">
        <f ca="1">IF(L719=0,"",COUNTIF(L$2:$L719,"&lt;&gt;"&amp;0))</f>
        <v/>
      </c>
      <c r="N719" s="93" t="str">
        <f t="shared" ca="1" si="23"/>
        <v/>
      </c>
    </row>
    <row r="720" spans="11:14" x14ac:dyDescent="0.25">
      <c r="K720" s="14" t="s">
        <v>652</v>
      </c>
      <c r="L720" s="93">
        <f t="shared" ca="1" si="22"/>
        <v>0</v>
      </c>
      <c r="M720" s="93" t="str">
        <f ca="1">IF(L720=0,"",COUNTIF(L$2:$L720,"&lt;&gt;"&amp;0))</f>
        <v/>
      </c>
      <c r="N720" s="93" t="str">
        <f t="shared" ca="1" si="23"/>
        <v/>
      </c>
    </row>
    <row r="721" spans="11:14" x14ac:dyDescent="0.25">
      <c r="K721" s="14" t="s">
        <v>653</v>
      </c>
      <c r="L721" s="93">
        <f t="shared" ca="1" si="22"/>
        <v>0</v>
      </c>
      <c r="M721" s="93" t="str">
        <f ca="1">IF(L721=0,"",COUNTIF(L$2:$L721,"&lt;&gt;"&amp;0))</f>
        <v/>
      </c>
      <c r="N721" s="93" t="str">
        <f t="shared" ca="1" si="23"/>
        <v/>
      </c>
    </row>
    <row r="722" spans="11:14" x14ac:dyDescent="0.25">
      <c r="K722" s="14" t="s">
        <v>654</v>
      </c>
      <c r="L722" s="93">
        <f t="shared" ca="1" si="22"/>
        <v>0</v>
      </c>
      <c r="M722" s="93" t="str">
        <f ca="1">IF(L722=0,"",COUNTIF(L$2:$L722,"&lt;&gt;"&amp;0))</f>
        <v/>
      </c>
      <c r="N722" s="93" t="str">
        <f t="shared" ca="1" si="23"/>
        <v/>
      </c>
    </row>
    <row r="723" spans="11:14" x14ac:dyDescent="0.25">
      <c r="K723" s="14" t="s">
        <v>655</v>
      </c>
      <c r="L723" s="93">
        <f t="shared" ca="1" si="22"/>
        <v>0</v>
      </c>
      <c r="M723" s="93" t="str">
        <f ca="1">IF(L723=0,"",COUNTIF(L$2:$L723,"&lt;&gt;"&amp;0))</f>
        <v/>
      </c>
      <c r="N723" s="93" t="str">
        <f t="shared" ca="1" si="23"/>
        <v/>
      </c>
    </row>
    <row r="724" spans="11:14" x14ac:dyDescent="0.25">
      <c r="K724" s="30" t="s">
        <v>5011</v>
      </c>
      <c r="L724" s="93">
        <f t="shared" ca="1" si="22"/>
        <v>0</v>
      </c>
      <c r="M724" s="93" t="str">
        <f ca="1">IF(L724=0,"",COUNTIF(L$2:$L724,"&lt;&gt;"&amp;0))</f>
        <v/>
      </c>
      <c r="N724" s="93" t="str">
        <f t="shared" ca="1" si="23"/>
        <v/>
      </c>
    </row>
    <row r="725" spans="11:14" x14ac:dyDescent="0.25">
      <c r="K725" s="14" t="s">
        <v>656</v>
      </c>
      <c r="L725" s="93">
        <f t="shared" ca="1" si="22"/>
        <v>0</v>
      </c>
      <c r="M725" s="93" t="str">
        <f ca="1">IF(L725=0,"",COUNTIF(L$2:$L725,"&lt;&gt;"&amp;0))</f>
        <v/>
      </c>
      <c r="N725" s="93" t="str">
        <f t="shared" ca="1" si="23"/>
        <v/>
      </c>
    </row>
    <row r="726" spans="11:14" x14ac:dyDescent="0.25">
      <c r="K726" s="30" t="s">
        <v>5012</v>
      </c>
      <c r="L726" s="93">
        <f t="shared" ca="1" si="22"/>
        <v>0</v>
      </c>
      <c r="M726" s="93" t="str">
        <f ca="1">IF(L726=0,"",COUNTIF(L$2:$L726,"&lt;&gt;"&amp;0))</f>
        <v/>
      </c>
      <c r="N726" s="93" t="str">
        <f t="shared" ca="1" si="23"/>
        <v/>
      </c>
    </row>
    <row r="727" spans="11:14" x14ac:dyDescent="0.25">
      <c r="K727" s="14" t="s">
        <v>658</v>
      </c>
      <c r="L727" s="93">
        <f t="shared" ca="1" si="22"/>
        <v>0</v>
      </c>
      <c r="M727" s="93" t="str">
        <f ca="1">IF(L727=0,"",COUNTIF(L$2:$L727,"&lt;&gt;"&amp;0))</f>
        <v/>
      </c>
      <c r="N727" s="93" t="str">
        <f t="shared" ca="1" si="23"/>
        <v/>
      </c>
    </row>
    <row r="728" spans="11:14" x14ac:dyDescent="0.25">
      <c r="K728" s="30" t="s">
        <v>5013</v>
      </c>
      <c r="L728" s="93">
        <f t="shared" ca="1" si="22"/>
        <v>0</v>
      </c>
      <c r="M728" s="93" t="str">
        <f ca="1">IF(L728=0,"",COUNTIF(L$2:$L728,"&lt;&gt;"&amp;0))</f>
        <v/>
      </c>
      <c r="N728" s="93" t="str">
        <f t="shared" ca="1" si="23"/>
        <v/>
      </c>
    </row>
    <row r="729" spans="11:14" x14ac:dyDescent="0.25">
      <c r="K729" s="14" t="s">
        <v>659</v>
      </c>
      <c r="L729" s="93">
        <f t="shared" ca="1" si="22"/>
        <v>0</v>
      </c>
      <c r="M729" s="93" t="str">
        <f ca="1">IF(L729=0,"",COUNTIF(L$2:$L729,"&lt;&gt;"&amp;0))</f>
        <v/>
      </c>
      <c r="N729" s="93" t="str">
        <f t="shared" ca="1" si="23"/>
        <v/>
      </c>
    </row>
    <row r="730" spans="11:14" x14ac:dyDescent="0.25">
      <c r="K730" s="30" t="s">
        <v>5014</v>
      </c>
      <c r="L730" s="93">
        <f t="shared" ca="1" si="22"/>
        <v>0</v>
      </c>
      <c r="M730" s="93" t="str">
        <f ca="1">IF(L730=0,"",COUNTIF(L$2:$L730,"&lt;&gt;"&amp;0))</f>
        <v/>
      </c>
      <c r="N730" s="93" t="str">
        <f t="shared" ca="1" si="23"/>
        <v/>
      </c>
    </row>
    <row r="731" spans="11:14" x14ac:dyDescent="0.25">
      <c r="K731" s="14" t="s">
        <v>661</v>
      </c>
      <c r="L731" s="93">
        <f t="shared" ca="1" si="22"/>
        <v>0</v>
      </c>
      <c r="M731" s="93" t="str">
        <f ca="1">IF(L731=0,"",COUNTIF(L$2:$L731,"&lt;&gt;"&amp;0))</f>
        <v/>
      </c>
      <c r="N731" s="93" t="str">
        <f t="shared" ca="1" si="23"/>
        <v/>
      </c>
    </row>
    <row r="732" spans="11:14" x14ac:dyDescent="0.25">
      <c r="K732" s="30" t="s">
        <v>5015</v>
      </c>
      <c r="L732" s="93">
        <f t="shared" ca="1" si="22"/>
        <v>0</v>
      </c>
      <c r="M732" s="93" t="str">
        <f ca="1">IF(L732=0,"",COUNTIF(L$2:$L732,"&lt;&gt;"&amp;0))</f>
        <v/>
      </c>
      <c r="N732" s="93" t="str">
        <f t="shared" ca="1" si="23"/>
        <v/>
      </c>
    </row>
    <row r="733" spans="11:14" x14ac:dyDescent="0.25">
      <c r="K733" s="14" t="s">
        <v>662</v>
      </c>
      <c r="L733" s="93">
        <f t="shared" ca="1" si="22"/>
        <v>0</v>
      </c>
      <c r="M733" s="93" t="str">
        <f ca="1">IF(L733=0,"",COUNTIF(L$2:$L733,"&lt;&gt;"&amp;0))</f>
        <v/>
      </c>
      <c r="N733" s="93" t="str">
        <f t="shared" ca="1" si="23"/>
        <v/>
      </c>
    </row>
    <row r="734" spans="11:14" x14ac:dyDescent="0.25">
      <c r="K734" s="14" t="s">
        <v>663</v>
      </c>
      <c r="L734" s="93">
        <f t="shared" ca="1" si="22"/>
        <v>0</v>
      </c>
      <c r="M734" s="93" t="str">
        <f ca="1">IF(L734=0,"",COUNTIF(L$2:$L734,"&lt;&gt;"&amp;0))</f>
        <v/>
      </c>
      <c r="N734" s="93" t="str">
        <f t="shared" ca="1" si="23"/>
        <v/>
      </c>
    </row>
    <row r="735" spans="11:14" x14ac:dyDescent="0.25">
      <c r="K735" s="14" t="s">
        <v>664</v>
      </c>
      <c r="L735" s="93">
        <f t="shared" ca="1" si="22"/>
        <v>0</v>
      </c>
      <c r="M735" s="93" t="str">
        <f ca="1">IF(L735=0,"",COUNTIF(L$2:$L735,"&lt;&gt;"&amp;0))</f>
        <v/>
      </c>
      <c r="N735" s="93" t="str">
        <f t="shared" ca="1" si="23"/>
        <v/>
      </c>
    </row>
    <row r="736" spans="11:14" x14ac:dyDescent="0.25">
      <c r="K736" s="14" t="s">
        <v>665</v>
      </c>
      <c r="L736" s="93">
        <f t="shared" ca="1" si="22"/>
        <v>0</v>
      </c>
      <c r="M736" s="93" t="str">
        <f ca="1">IF(L736=0,"",COUNTIF(L$2:$L736,"&lt;&gt;"&amp;0))</f>
        <v/>
      </c>
      <c r="N736" s="93" t="str">
        <f t="shared" ca="1" si="23"/>
        <v/>
      </c>
    </row>
    <row r="737" spans="11:14" x14ac:dyDescent="0.25">
      <c r="K737" s="14" t="s">
        <v>666</v>
      </c>
      <c r="L737" s="93">
        <f t="shared" ca="1" si="22"/>
        <v>0</v>
      </c>
      <c r="M737" s="93" t="str">
        <f ca="1">IF(L737=0,"",COUNTIF(L$2:$L737,"&lt;&gt;"&amp;0))</f>
        <v/>
      </c>
      <c r="N737" s="93" t="str">
        <f t="shared" ca="1" si="23"/>
        <v/>
      </c>
    </row>
    <row r="738" spans="11:14" x14ac:dyDescent="0.25">
      <c r="K738" s="14" t="s">
        <v>667</v>
      </c>
      <c r="L738" s="93">
        <f t="shared" ca="1" si="22"/>
        <v>0</v>
      </c>
      <c r="M738" s="93" t="str">
        <f ca="1">IF(L738=0,"",COUNTIF(L$2:$L738,"&lt;&gt;"&amp;0))</f>
        <v/>
      </c>
      <c r="N738" s="93" t="str">
        <f t="shared" ca="1" si="23"/>
        <v/>
      </c>
    </row>
    <row r="739" spans="11:14" x14ac:dyDescent="0.25">
      <c r="K739" s="14" t="s">
        <v>668</v>
      </c>
      <c r="L739" s="93">
        <f t="shared" ca="1" si="22"/>
        <v>0</v>
      </c>
      <c r="M739" s="93" t="str">
        <f ca="1">IF(L739=0,"",COUNTIF(L$2:$L739,"&lt;&gt;"&amp;0))</f>
        <v/>
      </c>
      <c r="N739" s="93" t="str">
        <f t="shared" ca="1" si="23"/>
        <v/>
      </c>
    </row>
    <row r="740" spans="11:14" x14ac:dyDescent="0.25">
      <c r="K740" s="14" t="s">
        <v>669</v>
      </c>
      <c r="L740" s="93">
        <f t="shared" ca="1" si="22"/>
        <v>0</v>
      </c>
      <c r="M740" s="93" t="str">
        <f ca="1">IF(L740=0,"",COUNTIF(L$2:$L740,"&lt;&gt;"&amp;0))</f>
        <v/>
      </c>
      <c r="N740" s="93" t="str">
        <f t="shared" ca="1" si="23"/>
        <v/>
      </c>
    </row>
    <row r="741" spans="11:14" x14ac:dyDescent="0.25">
      <c r="K741" s="30" t="s">
        <v>5016</v>
      </c>
      <c r="L741" s="93">
        <f t="shared" ca="1" si="22"/>
        <v>0</v>
      </c>
      <c r="M741" s="93" t="str">
        <f ca="1">IF(L741=0,"",COUNTIF(L$2:$L741,"&lt;&gt;"&amp;0))</f>
        <v/>
      </c>
      <c r="N741" s="93" t="str">
        <f t="shared" ca="1" si="23"/>
        <v/>
      </c>
    </row>
    <row r="742" spans="11:14" x14ac:dyDescent="0.25">
      <c r="K742" s="14" t="s">
        <v>670</v>
      </c>
      <c r="L742" s="93">
        <f t="shared" ca="1" si="22"/>
        <v>0</v>
      </c>
      <c r="M742" s="93" t="str">
        <f ca="1">IF(L742=0,"",COUNTIF(L$2:$L742,"&lt;&gt;"&amp;0))</f>
        <v/>
      </c>
      <c r="N742" s="93" t="str">
        <f t="shared" ca="1" si="23"/>
        <v/>
      </c>
    </row>
    <row r="743" spans="11:14" x14ac:dyDescent="0.25">
      <c r="K743" s="30" t="s">
        <v>5017</v>
      </c>
      <c r="L743" s="93">
        <f t="shared" ca="1" si="22"/>
        <v>0</v>
      </c>
      <c r="M743" s="93" t="str">
        <f ca="1">IF(L743=0,"",COUNTIF(L$2:$L743,"&lt;&gt;"&amp;0))</f>
        <v/>
      </c>
      <c r="N743" s="93" t="str">
        <f t="shared" ca="1" si="23"/>
        <v/>
      </c>
    </row>
    <row r="744" spans="11:14" x14ac:dyDescent="0.25">
      <c r="K744" s="30" t="s">
        <v>5018</v>
      </c>
      <c r="L744" s="93">
        <f t="shared" ca="1" si="22"/>
        <v>0</v>
      </c>
      <c r="M744" s="93" t="str">
        <f ca="1">IF(L744=0,"",COUNTIF(L$2:$L744,"&lt;&gt;"&amp;0))</f>
        <v/>
      </c>
      <c r="N744" s="93" t="str">
        <f t="shared" ca="1" si="23"/>
        <v/>
      </c>
    </row>
    <row r="745" spans="11:14" x14ac:dyDescent="0.25">
      <c r="K745" s="14" t="s">
        <v>671</v>
      </c>
      <c r="L745" s="93">
        <f t="shared" ca="1" si="22"/>
        <v>0</v>
      </c>
      <c r="M745" s="93" t="str">
        <f ca="1">IF(L745=0,"",COUNTIF(L$2:$L745,"&lt;&gt;"&amp;0))</f>
        <v/>
      </c>
      <c r="N745" s="93" t="str">
        <f t="shared" ca="1" si="23"/>
        <v/>
      </c>
    </row>
    <row r="746" spans="11:14" x14ac:dyDescent="0.25">
      <c r="K746" s="30" t="s">
        <v>5019</v>
      </c>
      <c r="L746" s="93">
        <f t="shared" ca="1" si="22"/>
        <v>0</v>
      </c>
      <c r="M746" s="93" t="str">
        <f ca="1">IF(L746=0,"",COUNTIF(L$2:$L746,"&lt;&gt;"&amp;0))</f>
        <v/>
      </c>
      <c r="N746" s="93" t="str">
        <f t="shared" ca="1" si="23"/>
        <v/>
      </c>
    </row>
    <row r="747" spans="11:14" x14ac:dyDescent="0.25">
      <c r="K747" s="14" t="s">
        <v>673</v>
      </c>
      <c r="L747" s="93">
        <f t="shared" ca="1" si="22"/>
        <v>0</v>
      </c>
      <c r="M747" s="93" t="str">
        <f ca="1">IF(L747=0,"",COUNTIF(L$2:$L747,"&lt;&gt;"&amp;0))</f>
        <v/>
      </c>
      <c r="N747" s="93" t="str">
        <f t="shared" ca="1" si="23"/>
        <v/>
      </c>
    </row>
    <row r="748" spans="11:14" x14ac:dyDescent="0.25">
      <c r="K748" s="30" t="s">
        <v>5020</v>
      </c>
      <c r="L748" s="93">
        <f t="shared" ca="1" si="22"/>
        <v>0</v>
      </c>
      <c r="M748" s="93" t="str">
        <f ca="1">IF(L748=0,"",COUNTIF(L$2:$L748,"&lt;&gt;"&amp;0))</f>
        <v/>
      </c>
      <c r="N748" s="93" t="str">
        <f t="shared" ca="1" si="23"/>
        <v/>
      </c>
    </row>
    <row r="749" spans="11:14" x14ac:dyDescent="0.25">
      <c r="K749" s="14" t="s">
        <v>674</v>
      </c>
      <c r="L749" s="93">
        <f t="shared" ca="1" si="22"/>
        <v>0</v>
      </c>
      <c r="M749" s="93" t="str">
        <f ca="1">IF(L749=0,"",COUNTIF(L$2:$L749,"&lt;&gt;"&amp;0))</f>
        <v/>
      </c>
      <c r="N749" s="93" t="str">
        <f t="shared" ca="1" si="23"/>
        <v/>
      </c>
    </row>
    <row r="750" spans="11:14" x14ac:dyDescent="0.25">
      <c r="K750" s="14" t="s">
        <v>675</v>
      </c>
      <c r="L750" s="93">
        <f t="shared" ca="1" si="22"/>
        <v>0</v>
      </c>
      <c r="M750" s="93" t="str">
        <f ca="1">IF(L750=0,"",COUNTIF(L$2:$L750,"&lt;&gt;"&amp;0))</f>
        <v/>
      </c>
      <c r="N750" s="93" t="str">
        <f t="shared" ca="1" si="23"/>
        <v/>
      </c>
    </row>
    <row r="751" spans="11:14" x14ac:dyDescent="0.25">
      <c r="K751" s="14" t="s">
        <v>676</v>
      </c>
      <c r="L751" s="93">
        <f t="shared" ca="1" si="22"/>
        <v>0</v>
      </c>
      <c r="M751" s="93" t="str">
        <f ca="1">IF(L751=0,"",COUNTIF(L$2:$L751,"&lt;&gt;"&amp;0))</f>
        <v/>
      </c>
      <c r="N751" s="93" t="str">
        <f t="shared" ca="1" si="23"/>
        <v/>
      </c>
    </row>
    <row r="752" spans="11:14" x14ac:dyDescent="0.25">
      <c r="K752" s="35" t="s">
        <v>2321</v>
      </c>
      <c r="L752" s="93">
        <f t="shared" ca="1" si="22"/>
        <v>0</v>
      </c>
      <c r="M752" s="93" t="str">
        <f ca="1">IF(L752=0,"",COUNTIF(L$2:$L752,"&lt;&gt;"&amp;0))</f>
        <v/>
      </c>
      <c r="N752" s="93" t="str">
        <f t="shared" ca="1" si="23"/>
        <v/>
      </c>
    </row>
    <row r="753" spans="11:14" x14ac:dyDescent="0.25">
      <c r="K753" s="30" t="s">
        <v>5021</v>
      </c>
      <c r="L753" s="93">
        <f t="shared" ca="1" si="22"/>
        <v>0</v>
      </c>
      <c r="M753" s="93" t="str">
        <f ca="1">IF(L753=0,"",COUNTIF(L$2:$L753,"&lt;&gt;"&amp;0))</f>
        <v/>
      </c>
      <c r="N753" s="93" t="str">
        <f t="shared" ca="1" si="23"/>
        <v/>
      </c>
    </row>
    <row r="754" spans="11:14" x14ac:dyDescent="0.25">
      <c r="K754" s="14" t="s">
        <v>677</v>
      </c>
      <c r="L754" s="93">
        <f t="shared" ca="1" si="22"/>
        <v>0</v>
      </c>
      <c r="M754" s="93" t="str">
        <f ca="1">IF(L754=0,"",COUNTIF(L$2:$L754,"&lt;&gt;"&amp;0))</f>
        <v/>
      </c>
      <c r="N754" s="93" t="str">
        <f t="shared" ca="1" si="23"/>
        <v/>
      </c>
    </row>
    <row r="755" spans="11:14" x14ac:dyDescent="0.25">
      <c r="K755" s="30" t="s">
        <v>5022</v>
      </c>
      <c r="L755" s="93">
        <f t="shared" ca="1" si="22"/>
        <v>0</v>
      </c>
      <c r="M755" s="93" t="str">
        <f ca="1">IF(L755=0,"",COUNTIF(L$2:$L755,"&lt;&gt;"&amp;0))</f>
        <v/>
      </c>
      <c r="N755" s="93" t="str">
        <f t="shared" ca="1" si="23"/>
        <v/>
      </c>
    </row>
    <row r="756" spans="11:14" x14ac:dyDescent="0.25">
      <c r="K756" s="14" t="s">
        <v>678</v>
      </c>
      <c r="L756" s="93">
        <f t="shared" ca="1" si="22"/>
        <v>0</v>
      </c>
      <c r="M756" s="93" t="str">
        <f ca="1">IF(L756=0,"",COUNTIF(L$2:$L756,"&lt;&gt;"&amp;0))</f>
        <v/>
      </c>
      <c r="N756" s="93" t="str">
        <f t="shared" ca="1" si="23"/>
        <v/>
      </c>
    </row>
    <row r="757" spans="11:14" x14ac:dyDescent="0.25">
      <c r="K757" s="14" t="s">
        <v>679</v>
      </c>
      <c r="L757" s="93">
        <f t="shared" ca="1" si="22"/>
        <v>0</v>
      </c>
      <c r="M757" s="93" t="str">
        <f ca="1">IF(L757=0,"",COUNTIF(L$2:$L757,"&lt;&gt;"&amp;0))</f>
        <v/>
      </c>
      <c r="N757" s="93" t="str">
        <f t="shared" ca="1" si="23"/>
        <v/>
      </c>
    </row>
    <row r="758" spans="11:14" x14ac:dyDescent="0.25">
      <c r="K758" s="14" t="s">
        <v>680</v>
      </c>
      <c r="L758" s="93">
        <f t="shared" ca="1" si="22"/>
        <v>0</v>
      </c>
      <c r="M758" s="93" t="str">
        <f ca="1">IF(L758=0,"",COUNTIF(L$2:$L758,"&lt;&gt;"&amp;0))</f>
        <v/>
      </c>
      <c r="N758" s="93" t="str">
        <f t="shared" ca="1" si="23"/>
        <v/>
      </c>
    </row>
    <row r="759" spans="11:14" x14ac:dyDescent="0.25">
      <c r="K759" s="14" t="s">
        <v>681</v>
      </c>
      <c r="L759" s="93">
        <f t="shared" ca="1" si="22"/>
        <v>0</v>
      </c>
      <c r="M759" s="93" t="str">
        <f ca="1">IF(L759=0,"",COUNTIF(L$2:$L759,"&lt;&gt;"&amp;0))</f>
        <v/>
      </c>
      <c r="N759" s="93" t="str">
        <f t="shared" ca="1" si="23"/>
        <v/>
      </c>
    </row>
    <row r="760" spans="11:14" x14ac:dyDescent="0.25">
      <c r="K760" s="14" t="s">
        <v>682</v>
      </c>
      <c r="L760" s="93">
        <f t="shared" ca="1" si="22"/>
        <v>0</v>
      </c>
      <c r="M760" s="93" t="str">
        <f ca="1">IF(L760=0,"",COUNTIF(L$2:$L760,"&lt;&gt;"&amp;0))</f>
        <v/>
      </c>
      <c r="N760" s="93" t="str">
        <f t="shared" ca="1" si="23"/>
        <v/>
      </c>
    </row>
    <row r="761" spans="11:14" x14ac:dyDescent="0.25">
      <c r="K761" s="30" t="s">
        <v>5023</v>
      </c>
      <c r="L761" s="93">
        <f t="shared" ca="1" si="22"/>
        <v>0</v>
      </c>
      <c r="M761" s="93" t="str">
        <f ca="1">IF(L761=0,"",COUNTIF(L$2:$L761,"&lt;&gt;"&amp;0))</f>
        <v/>
      </c>
      <c r="N761" s="93" t="str">
        <f t="shared" ca="1" si="23"/>
        <v/>
      </c>
    </row>
    <row r="762" spans="11:14" x14ac:dyDescent="0.25">
      <c r="K762" s="14" t="s">
        <v>683</v>
      </c>
      <c r="L762" s="93">
        <f t="shared" ca="1" si="22"/>
        <v>0</v>
      </c>
      <c r="M762" s="93" t="str">
        <f ca="1">IF(L762=0,"",COUNTIF(L$2:$L762,"&lt;&gt;"&amp;0))</f>
        <v/>
      </c>
      <c r="N762" s="93" t="str">
        <f t="shared" ca="1" si="23"/>
        <v/>
      </c>
    </row>
    <row r="763" spans="11:14" x14ac:dyDescent="0.25">
      <c r="K763" s="30" t="s">
        <v>5024</v>
      </c>
      <c r="L763" s="93">
        <f t="shared" ca="1" si="22"/>
        <v>0</v>
      </c>
      <c r="M763" s="93" t="str">
        <f ca="1">IF(L763=0,"",COUNTIF(L$2:$L763,"&lt;&gt;"&amp;0))</f>
        <v/>
      </c>
      <c r="N763" s="93" t="str">
        <f t="shared" ca="1" si="23"/>
        <v/>
      </c>
    </row>
    <row r="764" spans="11:14" x14ac:dyDescent="0.25">
      <c r="K764" s="14" t="s">
        <v>685</v>
      </c>
      <c r="L764" s="93">
        <f t="shared" ca="1" si="22"/>
        <v>0</v>
      </c>
      <c r="M764" s="93" t="str">
        <f ca="1">IF(L764=0,"",COUNTIF(L$2:$L764,"&lt;&gt;"&amp;0))</f>
        <v/>
      </c>
      <c r="N764" s="93" t="str">
        <f t="shared" ca="1" si="23"/>
        <v/>
      </c>
    </row>
    <row r="765" spans="11:14" x14ac:dyDescent="0.25">
      <c r="K765" s="14" t="s">
        <v>686</v>
      </c>
      <c r="L765" s="93">
        <f t="shared" ca="1" si="22"/>
        <v>0</v>
      </c>
      <c r="M765" s="93" t="str">
        <f ca="1">IF(L765=0,"",COUNTIF(L$2:$L765,"&lt;&gt;"&amp;0))</f>
        <v/>
      </c>
      <c r="N765" s="93" t="str">
        <f t="shared" ca="1" si="23"/>
        <v/>
      </c>
    </row>
    <row r="766" spans="11:14" x14ac:dyDescent="0.25">
      <c r="K766" s="30" t="s">
        <v>5025</v>
      </c>
      <c r="L766" s="93">
        <f t="shared" ca="1" si="22"/>
        <v>0</v>
      </c>
      <c r="M766" s="93" t="str">
        <f ca="1">IF(L766=0,"",COUNTIF(L$2:$L766,"&lt;&gt;"&amp;0))</f>
        <v/>
      </c>
      <c r="N766" s="93" t="str">
        <f t="shared" ca="1" si="23"/>
        <v/>
      </c>
    </row>
    <row r="767" spans="11:14" x14ac:dyDescent="0.25">
      <c r="K767" s="30" t="s">
        <v>5026</v>
      </c>
      <c r="L767" s="93">
        <f t="shared" ca="1" si="22"/>
        <v>0</v>
      </c>
      <c r="M767" s="93" t="str">
        <f ca="1">IF(L767=0,"",COUNTIF(L$2:$L767,"&lt;&gt;"&amp;0))</f>
        <v/>
      </c>
      <c r="N767" s="93" t="str">
        <f t="shared" ca="1" si="23"/>
        <v/>
      </c>
    </row>
    <row r="768" spans="11:14" x14ac:dyDescent="0.25">
      <c r="K768" s="30" t="s">
        <v>5027</v>
      </c>
      <c r="L768" s="93">
        <f t="shared" ca="1" si="22"/>
        <v>0</v>
      </c>
      <c r="M768" s="93" t="str">
        <f ca="1">IF(L768=0,"",COUNTIF(L$2:$L768,"&lt;&gt;"&amp;0))</f>
        <v/>
      </c>
      <c r="N768" s="93" t="str">
        <f t="shared" ca="1" si="23"/>
        <v/>
      </c>
    </row>
    <row r="769" spans="11:14" x14ac:dyDescent="0.25">
      <c r="K769" s="30" t="s">
        <v>5028</v>
      </c>
      <c r="L769" s="93">
        <f t="shared" ca="1" si="22"/>
        <v>0</v>
      </c>
      <c r="M769" s="93" t="str">
        <f ca="1">IF(L769=0,"",COUNTIF(L$2:$L769,"&lt;&gt;"&amp;0))</f>
        <v/>
      </c>
      <c r="N769" s="93" t="str">
        <f t="shared" ca="1" si="23"/>
        <v/>
      </c>
    </row>
    <row r="770" spans="11:14" x14ac:dyDescent="0.25">
      <c r="K770" s="14" t="s">
        <v>687</v>
      </c>
      <c r="L770" s="93">
        <f t="shared" ca="1" si="22"/>
        <v>0</v>
      </c>
      <c r="M770" s="93" t="str">
        <f ca="1">IF(L770=0,"",COUNTIF(L$2:$L770,"&lt;&gt;"&amp;0))</f>
        <v/>
      </c>
      <c r="N770" s="93" t="str">
        <f t="shared" ca="1" si="23"/>
        <v/>
      </c>
    </row>
    <row r="771" spans="11:14" x14ac:dyDescent="0.25">
      <c r="K771" s="30" t="s">
        <v>5029</v>
      </c>
      <c r="L771" s="93">
        <f t="shared" ref="L771:L834" ca="1" si="24">IFERROR(SEARCH(INDIRECT(CELL("adresse"),TRUE),K771,1),0)</f>
        <v>0</v>
      </c>
      <c r="M771" s="93" t="str">
        <f ca="1">IF(L771=0,"",COUNTIF(L$2:$L771,"&lt;&gt;"&amp;0))</f>
        <v/>
      </c>
      <c r="N771" s="93" t="str">
        <f t="shared" ref="N771:N834" ca="1" si="25">IFERROR(INDEX($K$2:$K$5796,MATCH(ROW(F770),$M$2:$M$5796,0),1),"")</f>
        <v/>
      </c>
    </row>
    <row r="772" spans="11:14" x14ac:dyDescent="0.25">
      <c r="K772" s="14" t="s">
        <v>688</v>
      </c>
      <c r="L772" s="93">
        <f t="shared" ca="1" si="24"/>
        <v>0</v>
      </c>
      <c r="M772" s="93" t="str">
        <f ca="1">IF(L772=0,"",COUNTIF(L$2:$L772,"&lt;&gt;"&amp;0))</f>
        <v/>
      </c>
      <c r="N772" s="93" t="str">
        <f t="shared" ca="1" si="25"/>
        <v/>
      </c>
    </row>
    <row r="773" spans="11:14" x14ac:dyDescent="0.25">
      <c r="K773" s="35" t="s">
        <v>690</v>
      </c>
      <c r="L773" s="93">
        <f t="shared" ca="1" si="24"/>
        <v>0</v>
      </c>
      <c r="M773" s="93" t="str">
        <f ca="1">IF(L773=0,"",COUNTIF(L$2:$L773,"&lt;&gt;"&amp;0))</f>
        <v/>
      </c>
      <c r="N773" s="93" t="str">
        <f t="shared" ca="1" si="25"/>
        <v/>
      </c>
    </row>
    <row r="774" spans="11:14" x14ac:dyDescent="0.25">
      <c r="K774" s="30" t="s">
        <v>5030</v>
      </c>
      <c r="L774" s="93">
        <f t="shared" ca="1" si="24"/>
        <v>0</v>
      </c>
      <c r="M774" s="93" t="str">
        <f ca="1">IF(L774=0,"",COUNTIF(L$2:$L774,"&lt;&gt;"&amp;0))</f>
        <v/>
      </c>
      <c r="N774" s="93" t="str">
        <f t="shared" ca="1" si="25"/>
        <v/>
      </c>
    </row>
    <row r="775" spans="11:14" x14ac:dyDescent="0.25">
      <c r="K775" s="14" t="s">
        <v>689</v>
      </c>
      <c r="L775" s="93">
        <f t="shared" ca="1" si="24"/>
        <v>0</v>
      </c>
      <c r="M775" s="93" t="str">
        <f ca="1">IF(L775=0,"",COUNTIF(L$2:$L775,"&lt;&gt;"&amp;0))</f>
        <v/>
      </c>
      <c r="N775" s="93" t="str">
        <f t="shared" ca="1" si="25"/>
        <v/>
      </c>
    </row>
    <row r="776" spans="11:14" x14ac:dyDescent="0.25">
      <c r="K776" s="14" t="s">
        <v>691</v>
      </c>
      <c r="L776" s="93">
        <f t="shared" ca="1" si="24"/>
        <v>0</v>
      </c>
      <c r="M776" s="93" t="str">
        <f ca="1">IF(L776=0,"",COUNTIF(L$2:$L776,"&lt;&gt;"&amp;0))</f>
        <v/>
      </c>
      <c r="N776" s="93" t="str">
        <f t="shared" ca="1" si="25"/>
        <v/>
      </c>
    </row>
    <row r="777" spans="11:14" x14ac:dyDescent="0.25">
      <c r="K777" s="14" t="s">
        <v>692</v>
      </c>
      <c r="L777" s="93">
        <f t="shared" ca="1" si="24"/>
        <v>0</v>
      </c>
      <c r="M777" s="93" t="str">
        <f ca="1">IF(L777=0,"",COUNTIF(L$2:$L777,"&lt;&gt;"&amp;0))</f>
        <v/>
      </c>
      <c r="N777" s="93" t="str">
        <f t="shared" ca="1" si="25"/>
        <v/>
      </c>
    </row>
    <row r="778" spans="11:14" x14ac:dyDescent="0.25">
      <c r="K778" s="30" t="s">
        <v>5031</v>
      </c>
      <c r="L778" s="93">
        <f t="shared" ca="1" si="24"/>
        <v>0</v>
      </c>
      <c r="M778" s="93" t="str">
        <f ca="1">IF(L778=0,"",COUNTIF(L$2:$L778,"&lt;&gt;"&amp;0))</f>
        <v/>
      </c>
      <c r="N778" s="93" t="str">
        <f t="shared" ca="1" si="25"/>
        <v/>
      </c>
    </row>
    <row r="779" spans="11:14" x14ac:dyDescent="0.25">
      <c r="K779" s="14" t="s">
        <v>693</v>
      </c>
      <c r="L779" s="93">
        <f t="shared" ca="1" si="24"/>
        <v>0</v>
      </c>
      <c r="M779" s="93" t="str">
        <f ca="1">IF(L779=0,"",COUNTIF(L$2:$L779,"&lt;&gt;"&amp;0))</f>
        <v/>
      </c>
      <c r="N779" s="93" t="str">
        <f t="shared" ca="1" si="25"/>
        <v/>
      </c>
    </row>
    <row r="780" spans="11:14" x14ac:dyDescent="0.25">
      <c r="K780" s="30" t="s">
        <v>5032</v>
      </c>
      <c r="L780" s="93">
        <f t="shared" ca="1" si="24"/>
        <v>0</v>
      </c>
      <c r="M780" s="93" t="str">
        <f ca="1">IF(L780=0,"",COUNTIF(L$2:$L780,"&lt;&gt;"&amp;0))</f>
        <v/>
      </c>
      <c r="N780" s="93" t="str">
        <f t="shared" ca="1" si="25"/>
        <v/>
      </c>
    </row>
    <row r="781" spans="11:14" x14ac:dyDescent="0.25">
      <c r="K781" s="14" t="s">
        <v>695</v>
      </c>
      <c r="L781" s="93">
        <f t="shared" ca="1" si="24"/>
        <v>0</v>
      </c>
      <c r="M781" s="93" t="str">
        <f ca="1">IF(L781=0,"",COUNTIF(L$2:$L781,"&lt;&gt;"&amp;0))</f>
        <v/>
      </c>
      <c r="N781" s="93" t="str">
        <f t="shared" ca="1" si="25"/>
        <v/>
      </c>
    </row>
    <row r="782" spans="11:14" x14ac:dyDescent="0.25">
      <c r="K782" s="30" t="s">
        <v>5033</v>
      </c>
      <c r="L782" s="93">
        <f t="shared" ca="1" si="24"/>
        <v>0</v>
      </c>
      <c r="M782" s="93" t="str">
        <f ca="1">IF(L782=0,"",COUNTIF(L$2:$L782,"&lt;&gt;"&amp;0))</f>
        <v/>
      </c>
      <c r="N782" s="93" t="str">
        <f t="shared" ca="1" si="25"/>
        <v/>
      </c>
    </row>
    <row r="783" spans="11:14" x14ac:dyDescent="0.25">
      <c r="K783" s="14" t="s">
        <v>696</v>
      </c>
      <c r="L783" s="93">
        <f t="shared" ca="1" si="24"/>
        <v>0</v>
      </c>
      <c r="M783" s="93" t="str">
        <f ca="1">IF(L783=0,"",COUNTIF(L$2:$L783,"&lt;&gt;"&amp;0))</f>
        <v/>
      </c>
      <c r="N783" s="93" t="str">
        <f t="shared" ca="1" si="25"/>
        <v/>
      </c>
    </row>
    <row r="784" spans="11:14" x14ac:dyDescent="0.25">
      <c r="K784" s="30" t="s">
        <v>5034</v>
      </c>
      <c r="L784" s="93">
        <f t="shared" ca="1" si="24"/>
        <v>0</v>
      </c>
      <c r="M784" s="93" t="str">
        <f ca="1">IF(L784=0,"",COUNTIF(L$2:$L784,"&lt;&gt;"&amp;0))</f>
        <v/>
      </c>
      <c r="N784" s="93" t="str">
        <f t="shared" ca="1" si="25"/>
        <v/>
      </c>
    </row>
    <row r="785" spans="11:14" x14ac:dyDescent="0.25">
      <c r="K785" s="14" t="s">
        <v>697</v>
      </c>
      <c r="L785" s="93">
        <f t="shared" ca="1" si="24"/>
        <v>0</v>
      </c>
      <c r="M785" s="93" t="str">
        <f ca="1">IF(L785=0,"",COUNTIF(L$2:$L785,"&lt;&gt;"&amp;0))</f>
        <v/>
      </c>
      <c r="N785" s="93" t="str">
        <f t="shared" ca="1" si="25"/>
        <v/>
      </c>
    </row>
    <row r="786" spans="11:14" x14ac:dyDescent="0.25">
      <c r="K786" s="14" t="s">
        <v>698</v>
      </c>
      <c r="L786" s="93">
        <f t="shared" ca="1" si="24"/>
        <v>0</v>
      </c>
      <c r="M786" s="93" t="str">
        <f ca="1">IF(L786=0,"",COUNTIF(L$2:$L786,"&lt;&gt;"&amp;0))</f>
        <v/>
      </c>
      <c r="N786" s="93" t="str">
        <f t="shared" ca="1" si="25"/>
        <v/>
      </c>
    </row>
    <row r="787" spans="11:14" x14ac:dyDescent="0.25">
      <c r="K787" s="30" t="s">
        <v>5035</v>
      </c>
      <c r="L787" s="93">
        <f t="shared" ca="1" si="24"/>
        <v>0</v>
      </c>
      <c r="M787" s="93" t="str">
        <f ca="1">IF(L787=0,"",COUNTIF(L$2:$L787,"&lt;&gt;"&amp;0))</f>
        <v/>
      </c>
      <c r="N787" s="93" t="str">
        <f t="shared" ca="1" si="25"/>
        <v/>
      </c>
    </row>
    <row r="788" spans="11:14" x14ac:dyDescent="0.25">
      <c r="K788" s="30" t="s">
        <v>5036</v>
      </c>
      <c r="L788" s="93">
        <f t="shared" ca="1" si="24"/>
        <v>0</v>
      </c>
      <c r="M788" s="93" t="str">
        <f ca="1">IF(L788=0,"",COUNTIF(L$2:$L788,"&lt;&gt;"&amp;0))</f>
        <v/>
      </c>
      <c r="N788" s="93" t="str">
        <f t="shared" ca="1" si="25"/>
        <v/>
      </c>
    </row>
    <row r="789" spans="11:14" x14ac:dyDescent="0.25">
      <c r="K789" s="14" t="s">
        <v>699</v>
      </c>
      <c r="L789" s="93">
        <f t="shared" ca="1" si="24"/>
        <v>0</v>
      </c>
      <c r="M789" s="93" t="str">
        <f ca="1">IF(L789=0,"",COUNTIF(L$2:$L789,"&lt;&gt;"&amp;0))</f>
        <v/>
      </c>
      <c r="N789" s="93" t="str">
        <f t="shared" ca="1" si="25"/>
        <v/>
      </c>
    </row>
    <row r="790" spans="11:14" x14ac:dyDescent="0.25">
      <c r="K790" s="14" t="s">
        <v>700</v>
      </c>
      <c r="L790" s="93">
        <f t="shared" ca="1" si="24"/>
        <v>0</v>
      </c>
      <c r="M790" s="93" t="str">
        <f ca="1">IF(L790=0,"",COUNTIF(L$2:$L790,"&lt;&gt;"&amp;0))</f>
        <v/>
      </c>
      <c r="N790" s="93" t="str">
        <f t="shared" ca="1" si="25"/>
        <v/>
      </c>
    </row>
    <row r="791" spans="11:14" x14ac:dyDescent="0.25">
      <c r="K791" s="14" t="s">
        <v>702</v>
      </c>
      <c r="L791" s="93">
        <f t="shared" ca="1" si="24"/>
        <v>0</v>
      </c>
      <c r="M791" s="93" t="str">
        <f ca="1">IF(L791=0,"",COUNTIF(L$2:$L791,"&lt;&gt;"&amp;0))</f>
        <v/>
      </c>
      <c r="N791" s="93" t="str">
        <f t="shared" ca="1" si="25"/>
        <v/>
      </c>
    </row>
    <row r="792" spans="11:14" x14ac:dyDescent="0.25">
      <c r="K792" s="14" t="s">
        <v>701</v>
      </c>
      <c r="L792" s="93">
        <f t="shared" ca="1" si="24"/>
        <v>0</v>
      </c>
      <c r="M792" s="93" t="str">
        <f ca="1">IF(L792=0,"",COUNTIF(L$2:$L792,"&lt;&gt;"&amp;0))</f>
        <v/>
      </c>
      <c r="N792" s="93" t="str">
        <f t="shared" ca="1" si="25"/>
        <v/>
      </c>
    </row>
    <row r="793" spans="11:14" x14ac:dyDescent="0.25">
      <c r="K793" s="14" t="s">
        <v>703</v>
      </c>
      <c r="L793" s="93">
        <f t="shared" ca="1" si="24"/>
        <v>0</v>
      </c>
      <c r="M793" s="93" t="str">
        <f ca="1">IF(L793=0,"",COUNTIF(L$2:$L793,"&lt;&gt;"&amp;0))</f>
        <v/>
      </c>
      <c r="N793" s="93" t="str">
        <f t="shared" ca="1" si="25"/>
        <v/>
      </c>
    </row>
    <row r="794" spans="11:14" x14ac:dyDescent="0.25">
      <c r="K794" s="35" t="s">
        <v>322</v>
      </c>
      <c r="L794" s="93">
        <f t="shared" ca="1" si="24"/>
        <v>0</v>
      </c>
      <c r="M794" s="93" t="str">
        <f ca="1">IF(L794=0,"",COUNTIF(L$2:$L794,"&lt;&gt;"&amp;0))</f>
        <v/>
      </c>
      <c r="N794" s="93" t="str">
        <f t="shared" ca="1" si="25"/>
        <v/>
      </c>
    </row>
    <row r="795" spans="11:14" x14ac:dyDescent="0.25">
      <c r="K795" s="30" t="s">
        <v>5037</v>
      </c>
      <c r="L795" s="93">
        <f t="shared" ca="1" si="24"/>
        <v>0</v>
      </c>
      <c r="M795" s="93" t="str">
        <f ca="1">IF(L795=0,"",COUNTIF(L$2:$L795,"&lt;&gt;"&amp;0))</f>
        <v/>
      </c>
      <c r="N795" s="93" t="str">
        <f t="shared" ca="1" si="25"/>
        <v/>
      </c>
    </row>
    <row r="796" spans="11:14" x14ac:dyDescent="0.25">
      <c r="K796" s="14" t="s">
        <v>704</v>
      </c>
      <c r="L796" s="93">
        <f t="shared" ca="1" si="24"/>
        <v>0</v>
      </c>
      <c r="M796" s="93" t="str">
        <f ca="1">IF(L796=0,"",COUNTIF(L$2:$L796,"&lt;&gt;"&amp;0))</f>
        <v/>
      </c>
      <c r="N796" s="93" t="str">
        <f t="shared" ca="1" si="25"/>
        <v/>
      </c>
    </row>
    <row r="797" spans="11:14" x14ac:dyDescent="0.25">
      <c r="K797" s="14" t="s">
        <v>705</v>
      </c>
      <c r="L797" s="93">
        <f t="shared" ca="1" si="24"/>
        <v>0</v>
      </c>
      <c r="M797" s="93" t="str">
        <f ca="1">IF(L797=0,"",COUNTIF(L$2:$L797,"&lt;&gt;"&amp;0))</f>
        <v/>
      </c>
      <c r="N797" s="93" t="str">
        <f t="shared" ca="1" si="25"/>
        <v/>
      </c>
    </row>
    <row r="798" spans="11:14" x14ac:dyDescent="0.25">
      <c r="K798" s="14" t="s">
        <v>706</v>
      </c>
      <c r="L798" s="93">
        <f t="shared" ca="1" si="24"/>
        <v>0</v>
      </c>
      <c r="M798" s="93" t="str">
        <f ca="1">IF(L798=0,"",COUNTIF(L$2:$L798,"&lt;&gt;"&amp;0))</f>
        <v/>
      </c>
      <c r="N798" s="93" t="str">
        <f t="shared" ca="1" si="25"/>
        <v/>
      </c>
    </row>
    <row r="799" spans="11:14" x14ac:dyDescent="0.25">
      <c r="K799" s="14" t="s">
        <v>707</v>
      </c>
      <c r="L799" s="93">
        <f t="shared" ca="1" si="24"/>
        <v>0</v>
      </c>
      <c r="M799" s="93" t="str">
        <f ca="1">IF(L799=0,"",COUNTIF(L$2:$L799,"&lt;&gt;"&amp;0))</f>
        <v/>
      </c>
      <c r="N799" s="93" t="str">
        <f t="shared" ca="1" si="25"/>
        <v/>
      </c>
    </row>
    <row r="800" spans="11:14" x14ac:dyDescent="0.25">
      <c r="K800" s="14" t="s">
        <v>708</v>
      </c>
      <c r="L800" s="93">
        <f t="shared" ca="1" si="24"/>
        <v>0</v>
      </c>
      <c r="M800" s="93" t="str">
        <f ca="1">IF(L800=0,"",COUNTIF(L$2:$L800,"&lt;&gt;"&amp;0))</f>
        <v/>
      </c>
      <c r="N800" s="93" t="str">
        <f t="shared" ca="1" si="25"/>
        <v/>
      </c>
    </row>
    <row r="801" spans="11:14" x14ac:dyDescent="0.25">
      <c r="K801" s="14" t="s">
        <v>709</v>
      </c>
      <c r="L801" s="93">
        <f t="shared" ca="1" si="24"/>
        <v>0</v>
      </c>
      <c r="M801" s="93" t="str">
        <f ca="1">IF(L801=0,"",COUNTIF(L$2:$L801,"&lt;&gt;"&amp;0))</f>
        <v/>
      </c>
      <c r="N801" s="93" t="str">
        <f t="shared" ca="1" si="25"/>
        <v/>
      </c>
    </row>
    <row r="802" spans="11:14" x14ac:dyDescent="0.25">
      <c r="K802" s="14" t="s">
        <v>710</v>
      </c>
      <c r="L802" s="93">
        <f t="shared" ca="1" si="24"/>
        <v>0</v>
      </c>
      <c r="M802" s="93" t="str">
        <f ca="1">IF(L802=0,"",COUNTIF(L$2:$L802,"&lt;&gt;"&amp;0))</f>
        <v/>
      </c>
      <c r="N802" s="93" t="str">
        <f t="shared" ca="1" si="25"/>
        <v/>
      </c>
    </row>
    <row r="803" spans="11:14" x14ac:dyDescent="0.25">
      <c r="K803" s="14" t="s">
        <v>711</v>
      </c>
      <c r="L803" s="93">
        <f t="shared" ca="1" si="24"/>
        <v>0</v>
      </c>
      <c r="M803" s="93" t="str">
        <f ca="1">IF(L803=0,"",COUNTIF(L$2:$L803,"&lt;&gt;"&amp;0))</f>
        <v/>
      </c>
      <c r="N803" s="93" t="str">
        <f t="shared" ca="1" si="25"/>
        <v/>
      </c>
    </row>
    <row r="804" spans="11:14" x14ac:dyDescent="0.25">
      <c r="K804" s="14" t="s">
        <v>712</v>
      </c>
      <c r="L804" s="93">
        <f t="shared" ca="1" si="24"/>
        <v>0</v>
      </c>
      <c r="M804" s="93" t="str">
        <f ca="1">IF(L804=0,"",COUNTIF(L$2:$L804,"&lt;&gt;"&amp;0))</f>
        <v/>
      </c>
      <c r="N804" s="93" t="str">
        <f t="shared" ca="1" si="25"/>
        <v/>
      </c>
    </row>
    <row r="805" spans="11:14" x14ac:dyDescent="0.25">
      <c r="K805" s="14" t="s">
        <v>713</v>
      </c>
      <c r="L805" s="93">
        <f t="shared" ca="1" si="24"/>
        <v>0</v>
      </c>
      <c r="M805" s="93" t="str">
        <f ca="1">IF(L805=0,"",COUNTIF(L$2:$L805,"&lt;&gt;"&amp;0))</f>
        <v/>
      </c>
      <c r="N805" s="93" t="str">
        <f t="shared" ca="1" si="25"/>
        <v/>
      </c>
    </row>
    <row r="806" spans="11:14" x14ac:dyDescent="0.25">
      <c r="K806" s="30" t="s">
        <v>5038</v>
      </c>
      <c r="L806" s="93">
        <f t="shared" ca="1" si="24"/>
        <v>0</v>
      </c>
      <c r="M806" s="93" t="str">
        <f ca="1">IF(L806=0,"",COUNTIF(L$2:$L806,"&lt;&gt;"&amp;0))</f>
        <v/>
      </c>
      <c r="N806" s="93" t="str">
        <f t="shared" ca="1" si="25"/>
        <v/>
      </c>
    </row>
    <row r="807" spans="11:14" x14ac:dyDescent="0.25">
      <c r="K807" s="14" t="s">
        <v>714</v>
      </c>
      <c r="L807" s="93">
        <f t="shared" ca="1" si="24"/>
        <v>0</v>
      </c>
      <c r="M807" s="93" t="str">
        <f ca="1">IF(L807=0,"",COUNTIF(L$2:$L807,"&lt;&gt;"&amp;0))</f>
        <v/>
      </c>
      <c r="N807" s="93" t="str">
        <f t="shared" ca="1" si="25"/>
        <v/>
      </c>
    </row>
    <row r="808" spans="11:14" x14ac:dyDescent="0.25">
      <c r="K808" s="35" t="s">
        <v>1100</v>
      </c>
      <c r="L808" s="93">
        <f t="shared" ca="1" si="24"/>
        <v>0</v>
      </c>
      <c r="M808" s="93" t="str">
        <f ca="1">IF(L808=0,"",COUNTIF(L$2:$L808,"&lt;&gt;"&amp;0))</f>
        <v/>
      </c>
      <c r="N808" s="93" t="str">
        <f t="shared" ca="1" si="25"/>
        <v/>
      </c>
    </row>
    <row r="809" spans="11:14" x14ac:dyDescent="0.25">
      <c r="K809" s="30" t="s">
        <v>5039</v>
      </c>
      <c r="L809" s="93">
        <f t="shared" ca="1" si="24"/>
        <v>0</v>
      </c>
      <c r="M809" s="93" t="str">
        <f ca="1">IF(L809=0,"",COUNTIF(L$2:$L809,"&lt;&gt;"&amp;0))</f>
        <v/>
      </c>
      <c r="N809" s="93" t="str">
        <f t="shared" ca="1" si="25"/>
        <v/>
      </c>
    </row>
    <row r="810" spans="11:14" x14ac:dyDescent="0.25">
      <c r="K810" s="14" t="s">
        <v>715</v>
      </c>
      <c r="L810" s="93">
        <f t="shared" ca="1" si="24"/>
        <v>0</v>
      </c>
      <c r="M810" s="93" t="str">
        <f ca="1">IF(L810=0,"",COUNTIF(L$2:$L810,"&lt;&gt;"&amp;0))</f>
        <v/>
      </c>
      <c r="N810" s="93" t="str">
        <f t="shared" ca="1" si="25"/>
        <v/>
      </c>
    </row>
    <row r="811" spans="11:14" x14ac:dyDescent="0.25">
      <c r="K811" s="14" t="s">
        <v>716</v>
      </c>
      <c r="L811" s="93">
        <f t="shared" ca="1" si="24"/>
        <v>0</v>
      </c>
      <c r="M811" s="93" t="str">
        <f ca="1">IF(L811=0,"",COUNTIF(L$2:$L811,"&lt;&gt;"&amp;0))</f>
        <v/>
      </c>
      <c r="N811" s="93" t="str">
        <f t="shared" ca="1" si="25"/>
        <v/>
      </c>
    </row>
    <row r="812" spans="11:14" x14ac:dyDescent="0.25">
      <c r="K812" s="14" t="s">
        <v>717</v>
      </c>
      <c r="L812" s="93">
        <f t="shared" ca="1" si="24"/>
        <v>0</v>
      </c>
      <c r="M812" s="93" t="str">
        <f ca="1">IF(L812=0,"",COUNTIF(L$2:$L812,"&lt;&gt;"&amp;0))</f>
        <v/>
      </c>
      <c r="N812" s="93" t="str">
        <f t="shared" ca="1" si="25"/>
        <v/>
      </c>
    </row>
    <row r="813" spans="11:14" x14ac:dyDescent="0.25">
      <c r="K813" s="14" t="s">
        <v>718</v>
      </c>
      <c r="L813" s="93">
        <f t="shared" ca="1" si="24"/>
        <v>0</v>
      </c>
      <c r="M813" s="93" t="str">
        <f ca="1">IF(L813=0,"",COUNTIF(L$2:$L813,"&lt;&gt;"&amp;0))</f>
        <v/>
      </c>
      <c r="N813" s="93" t="str">
        <f t="shared" ca="1" si="25"/>
        <v/>
      </c>
    </row>
    <row r="814" spans="11:14" x14ac:dyDescent="0.25">
      <c r="K814" s="14" t="s">
        <v>719</v>
      </c>
      <c r="L814" s="93">
        <f t="shared" ca="1" si="24"/>
        <v>0</v>
      </c>
      <c r="M814" s="93" t="str">
        <f ca="1">IF(L814=0,"",COUNTIF(L$2:$L814,"&lt;&gt;"&amp;0))</f>
        <v/>
      </c>
      <c r="N814" s="93" t="str">
        <f t="shared" ca="1" si="25"/>
        <v/>
      </c>
    </row>
    <row r="815" spans="11:14" x14ac:dyDescent="0.25">
      <c r="K815" s="30" t="s">
        <v>5040</v>
      </c>
      <c r="L815" s="93">
        <f t="shared" ca="1" si="24"/>
        <v>0</v>
      </c>
      <c r="M815" s="93" t="str">
        <f ca="1">IF(L815=0,"",COUNTIF(L$2:$L815,"&lt;&gt;"&amp;0))</f>
        <v/>
      </c>
      <c r="N815" s="93" t="str">
        <f t="shared" ca="1" si="25"/>
        <v/>
      </c>
    </row>
    <row r="816" spans="11:14" x14ac:dyDescent="0.25">
      <c r="K816" s="14" t="s">
        <v>720</v>
      </c>
      <c r="L816" s="93">
        <f t="shared" ca="1" si="24"/>
        <v>0</v>
      </c>
      <c r="M816" s="93" t="str">
        <f ca="1">IF(L816=0,"",COUNTIF(L$2:$L816,"&lt;&gt;"&amp;0))</f>
        <v/>
      </c>
      <c r="N816" s="93" t="str">
        <f t="shared" ca="1" si="25"/>
        <v/>
      </c>
    </row>
    <row r="817" spans="11:14" x14ac:dyDescent="0.25">
      <c r="K817" s="30" t="s">
        <v>5041</v>
      </c>
      <c r="L817" s="93">
        <f t="shared" ca="1" si="24"/>
        <v>0</v>
      </c>
      <c r="M817" s="93" t="str">
        <f ca="1">IF(L817=0,"",COUNTIF(L$2:$L817,"&lt;&gt;"&amp;0))</f>
        <v/>
      </c>
      <c r="N817" s="93" t="str">
        <f t="shared" ca="1" si="25"/>
        <v/>
      </c>
    </row>
    <row r="818" spans="11:14" x14ac:dyDescent="0.25">
      <c r="K818" s="14" t="s">
        <v>721</v>
      </c>
      <c r="L818" s="93">
        <f t="shared" ca="1" si="24"/>
        <v>0</v>
      </c>
      <c r="M818" s="93" t="str">
        <f ca="1">IF(L818=0,"",COUNTIF(L$2:$L818,"&lt;&gt;"&amp;0))</f>
        <v/>
      </c>
      <c r="N818" s="93" t="str">
        <f t="shared" ca="1" si="25"/>
        <v/>
      </c>
    </row>
    <row r="819" spans="11:14" x14ac:dyDescent="0.25">
      <c r="K819" s="14" t="s">
        <v>723</v>
      </c>
      <c r="L819" s="93">
        <f t="shared" ca="1" si="24"/>
        <v>0</v>
      </c>
      <c r="M819" s="93" t="str">
        <f ca="1">IF(L819=0,"",COUNTIF(L$2:$L819,"&lt;&gt;"&amp;0))</f>
        <v/>
      </c>
      <c r="N819" s="93" t="str">
        <f t="shared" ca="1" si="25"/>
        <v/>
      </c>
    </row>
    <row r="820" spans="11:14" x14ac:dyDescent="0.25">
      <c r="K820" s="35" t="s">
        <v>725</v>
      </c>
      <c r="L820" s="93">
        <f t="shared" ca="1" si="24"/>
        <v>0</v>
      </c>
      <c r="M820" s="93" t="str">
        <f ca="1">IF(L820=0,"",COUNTIF(L$2:$L820,"&lt;&gt;"&amp;0))</f>
        <v/>
      </c>
      <c r="N820" s="93" t="str">
        <f t="shared" ca="1" si="25"/>
        <v/>
      </c>
    </row>
    <row r="821" spans="11:14" x14ac:dyDescent="0.25">
      <c r="K821" s="30" t="s">
        <v>5042</v>
      </c>
      <c r="L821" s="93">
        <f t="shared" ca="1" si="24"/>
        <v>0</v>
      </c>
      <c r="M821" s="93" t="str">
        <f ca="1">IF(L821=0,"",COUNTIF(L$2:$L821,"&lt;&gt;"&amp;0))</f>
        <v/>
      </c>
      <c r="N821" s="93" t="str">
        <f t="shared" ca="1" si="25"/>
        <v/>
      </c>
    </row>
    <row r="822" spans="11:14" x14ac:dyDescent="0.25">
      <c r="K822" s="14" t="s">
        <v>724</v>
      </c>
      <c r="L822" s="93">
        <f t="shared" ca="1" si="24"/>
        <v>0</v>
      </c>
      <c r="M822" s="93" t="str">
        <f ca="1">IF(L822=0,"",COUNTIF(L$2:$L822,"&lt;&gt;"&amp;0))</f>
        <v/>
      </c>
      <c r="N822" s="93" t="str">
        <f t="shared" ca="1" si="25"/>
        <v/>
      </c>
    </row>
    <row r="823" spans="11:14" x14ac:dyDescent="0.25">
      <c r="K823" s="30" t="s">
        <v>5043</v>
      </c>
      <c r="L823" s="93">
        <f t="shared" ca="1" si="24"/>
        <v>0</v>
      </c>
      <c r="M823" s="93" t="str">
        <f ca="1">IF(L823=0,"",COUNTIF(L$2:$L823,"&lt;&gt;"&amp;0))</f>
        <v/>
      </c>
      <c r="N823" s="93" t="str">
        <f t="shared" ca="1" si="25"/>
        <v/>
      </c>
    </row>
    <row r="824" spans="11:14" x14ac:dyDescent="0.25">
      <c r="K824" s="14" t="s">
        <v>726</v>
      </c>
      <c r="L824" s="93">
        <f t="shared" ca="1" si="24"/>
        <v>0</v>
      </c>
      <c r="M824" s="93" t="str">
        <f ca="1">IF(L824=0,"",COUNTIF(L$2:$L824,"&lt;&gt;"&amp;0))</f>
        <v/>
      </c>
      <c r="N824" s="93" t="str">
        <f t="shared" ca="1" si="25"/>
        <v/>
      </c>
    </row>
    <row r="825" spans="11:14" x14ac:dyDescent="0.25">
      <c r="K825" s="14" t="s">
        <v>727</v>
      </c>
      <c r="L825" s="93">
        <f t="shared" ca="1" si="24"/>
        <v>0</v>
      </c>
      <c r="M825" s="93" t="str">
        <f ca="1">IF(L825=0,"",COUNTIF(L$2:$L825,"&lt;&gt;"&amp;0))</f>
        <v/>
      </c>
      <c r="N825" s="93" t="str">
        <f t="shared" ca="1" si="25"/>
        <v/>
      </c>
    </row>
    <row r="826" spans="11:14" x14ac:dyDescent="0.25">
      <c r="K826" s="30" t="s">
        <v>5044</v>
      </c>
      <c r="L826" s="93">
        <f t="shared" ca="1" si="24"/>
        <v>0</v>
      </c>
      <c r="M826" s="93" t="str">
        <f ca="1">IF(L826=0,"",COUNTIF(L$2:$L826,"&lt;&gt;"&amp;0))</f>
        <v/>
      </c>
      <c r="N826" s="93" t="str">
        <f t="shared" ca="1" si="25"/>
        <v/>
      </c>
    </row>
    <row r="827" spans="11:14" x14ac:dyDescent="0.25">
      <c r="K827" s="14" t="s">
        <v>728</v>
      </c>
      <c r="L827" s="93">
        <f t="shared" ca="1" si="24"/>
        <v>0</v>
      </c>
      <c r="M827" s="93" t="str">
        <f ca="1">IF(L827=0,"",COUNTIF(L$2:$L827,"&lt;&gt;"&amp;0))</f>
        <v/>
      </c>
      <c r="N827" s="93" t="str">
        <f t="shared" ca="1" si="25"/>
        <v/>
      </c>
    </row>
    <row r="828" spans="11:14" x14ac:dyDescent="0.25">
      <c r="K828" s="30" t="s">
        <v>5045</v>
      </c>
      <c r="L828" s="93">
        <f t="shared" ca="1" si="24"/>
        <v>0</v>
      </c>
      <c r="M828" s="93" t="str">
        <f ca="1">IF(L828=0,"",COUNTIF(L$2:$L828,"&lt;&gt;"&amp;0))</f>
        <v/>
      </c>
      <c r="N828" s="93" t="str">
        <f t="shared" ca="1" si="25"/>
        <v/>
      </c>
    </row>
    <row r="829" spans="11:14" x14ac:dyDescent="0.25">
      <c r="K829" s="14" t="s">
        <v>730</v>
      </c>
      <c r="L829" s="93">
        <f t="shared" ca="1" si="24"/>
        <v>0</v>
      </c>
      <c r="M829" s="93" t="str">
        <f ca="1">IF(L829=0,"",COUNTIF(L$2:$L829,"&lt;&gt;"&amp;0))</f>
        <v/>
      </c>
      <c r="N829" s="93" t="str">
        <f t="shared" ca="1" si="25"/>
        <v/>
      </c>
    </row>
    <row r="830" spans="11:14" x14ac:dyDescent="0.25">
      <c r="K830" s="14" t="s">
        <v>732</v>
      </c>
      <c r="L830" s="93">
        <f t="shared" ca="1" si="24"/>
        <v>0</v>
      </c>
      <c r="M830" s="93" t="str">
        <f ca="1">IF(L830=0,"",COUNTIF(L$2:$L830,"&lt;&gt;"&amp;0))</f>
        <v/>
      </c>
      <c r="N830" s="93" t="str">
        <f t="shared" ca="1" si="25"/>
        <v/>
      </c>
    </row>
    <row r="831" spans="11:14" x14ac:dyDescent="0.25">
      <c r="K831" s="14" t="s">
        <v>731</v>
      </c>
      <c r="L831" s="93">
        <f t="shared" ca="1" si="24"/>
        <v>0</v>
      </c>
      <c r="M831" s="93" t="str">
        <f ca="1">IF(L831=0,"",COUNTIF(L$2:$L831,"&lt;&gt;"&amp;0))</f>
        <v/>
      </c>
      <c r="N831" s="93" t="str">
        <f t="shared" ca="1" si="25"/>
        <v/>
      </c>
    </row>
    <row r="832" spans="11:14" x14ac:dyDescent="0.25">
      <c r="K832" s="14" t="s">
        <v>733</v>
      </c>
      <c r="L832" s="93">
        <f t="shared" ca="1" si="24"/>
        <v>0</v>
      </c>
      <c r="M832" s="93" t="str">
        <f ca="1">IF(L832=0,"",COUNTIF(L$2:$L832,"&lt;&gt;"&amp;0))</f>
        <v/>
      </c>
      <c r="N832" s="93" t="str">
        <f t="shared" ca="1" si="25"/>
        <v/>
      </c>
    </row>
    <row r="833" spans="11:14" x14ac:dyDescent="0.25">
      <c r="K833" s="14" t="s">
        <v>734</v>
      </c>
      <c r="L833" s="93">
        <f t="shared" ca="1" si="24"/>
        <v>0</v>
      </c>
      <c r="M833" s="93" t="str">
        <f ca="1">IF(L833=0,"",COUNTIF(L$2:$L833,"&lt;&gt;"&amp;0))</f>
        <v/>
      </c>
      <c r="N833" s="93" t="str">
        <f t="shared" ca="1" si="25"/>
        <v/>
      </c>
    </row>
    <row r="834" spans="11:14" x14ac:dyDescent="0.25">
      <c r="K834" s="35" t="s">
        <v>368</v>
      </c>
      <c r="L834" s="93">
        <f t="shared" ca="1" si="24"/>
        <v>0</v>
      </c>
      <c r="M834" s="93" t="str">
        <f ca="1">IF(L834=0,"",COUNTIF(L$2:$L834,"&lt;&gt;"&amp;0))</f>
        <v/>
      </c>
      <c r="N834" s="93" t="str">
        <f t="shared" ca="1" si="25"/>
        <v/>
      </c>
    </row>
    <row r="835" spans="11:14" x14ac:dyDescent="0.25">
      <c r="K835" s="30" t="s">
        <v>5046</v>
      </c>
      <c r="L835" s="93">
        <f t="shared" ref="L835:L898" ca="1" si="26">IFERROR(SEARCH(INDIRECT(CELL("adresse"),TRUE),K835,1),0)</f>
        <v>0</v>
      </c>
      <c r="M835" s="93" t="str">
        <f ca="1">IF(L835=0,"",COUNTIF(L$2:$L835,"&lt;&gt;"&amp;0))</f>
        <v/>
      </c>
      <c r="N835" s="93" t="str">
        <f t="shared" ref="N835:N898" ca="1" si="27">IFERROR(INDEX($K$2:$K$5796,MATCH(ROW(F834),$M$2:$M$5796,0),1),"")</f>
        <v/>
      </c>
    </row>
    <row r="836" spans="11:14" x14ac:dyDescent="0.25">
      <c r="K836" s="14" t="s">
        <v>736</v>
      </c>
      <c r="L836" s="93">
        <f t="shared" ca="1" si="26"/>
        <v>0</v>
      </c>
      <c r="M836" s="93" t="str">
        <f ca="1">IF(L836=0,"",COUNTIF(L$2:$L836,"&lt;&gt;"&amp;0))</f>
        <v/>
      </c>
      <c r="N836" s="93" t="str">
        <f t="shared" ca="1" si="27"/>
        <v/>
      </c>
    </row>
    <row r="837" spans="11:14" x14ac:dyDescent="0.25">
      <c r="K837" s="30" t="s">
        <v>5047</v>
      </c>
      <c r="L837" s="93">
        <f t="shared" ca="1" si="26"/>
        <v>0</v>
      </c>
      <c r="M837" s="93" t="str">
        <f ca="1">IF(L837=0,"",COUNTIF(L$2:$L837,"&lt;&gt;"&amp;0))</f>
        <v/>
      </c>
      <c r="N837" s="93" t="str">
        <f t="shared" ca="1" si="27"/>
        <v/>
      </c>
    </row>
    <row r="838" spans="11:14" x14ac:dyDescent="0.25">
      <c r="K838" s="14" t="s">
        <v>737</v>
      </c>
      <c r="L838" s="93">
        <f t="shared" ca="1" si="26"/>
        <v>0</v>
      </c>
      <c r="M838" s="93" t="str">
        <f ca="1">IF(L838=0,"",COUNTIF(L$2:$L838,"&lt;&gt;"&amp;0))</f>
        <v/>
      </c>
      <c r="N838" s="93" t="str">
        <f t="shared" ca="1" si="27"/>
        <v/>
      </c>
    </row>
    <row r="839" spans="11:14" x14ac:dyDescent="0.25">
      <c r="K839" s="30" t="s">
        <v>5048</v>
      </c>
      <c r="L839" s="93">
        <f t="shared" ca="1" si="26"/>
        <v>0</v>
      </c>
      <c r="M839" s="93" t="str">
        <f ca="1">IF(L839=0,"",COUNTIF(L$2:$L839,"&lt;&gt;"&amp;0))</f>
        <v/>
      </c>
      <c r="N839" s="93" t="str">
        <f t="shared" ca="1" si="27"/>
        <v/>
      </c>
    </row>
    <row r="840" spans="11:14" x14ac:dyDescent="0.25">
      <c r="K840" s="14" t="s">
        <v>738</v>
      </c>
      <c r="L840" s="93">
        <f t="shared" ca="1" si="26"/>
        <v>0</v>
      </c>
      <c r="M840" s="93" t="str">
        <f ca="1">IF(L840=0,"",COUNTIF(L$2:$L840,"&lt;&gt;"&amp;0))</f>
        <v/>
      </c>
      <c r="N840" s="93" t="str">
        <f t="shared" ca="1" si="27"/>
        <v/>
      </c>
    </row>
    <row r="841" spans="11:14" x14ac:dyDescent="0.25">
      <c r="K841" s="14" t="s">
        <v>740</v>
      </c>
      <c r="L841" s="93">
        <f t="shared" ca="1" si="26"/>
        <v>0</v>
      </c>
      <c r="M841" s="93" t="str">
        <f ca="1">IF(L841=0,"",COUNTIF(L$2:$L841,"&lt;&gt;"&amp;0))</f>
        <v/>
      </c>
      <c r="N841" s="93" t="str">
        <f t="shared" ca="1" si="27"/>
        <v/>
      </c>
    </row>
    <row r="842" spans="11:14" x14ac:dyDescent="0.25">
      <c r="K842" s="14" t="s">
        <v>741</v>
      </c>
      <c r="L842" s="93">
        <f t="shared" ca="1" si="26"/>
        <v>0</v>
      </c>
      <c r="M842" s="93" t="str">
        <f ca="1">IF(L842=0,"",COUNTIF(L$2:$L842,"&lt;&gt;"&amp;0))</f>
        <v/>
      </c>
      <c r="N842" s="93" t="str">
        <f t="shared" ca="1" si="27"/>
        <v/>
      </c>
    </row>
    <row r="843" spans="11:14" x14ac:dyDescent="0.25">
      <c r="K843" s="14" t="s">
        <v>742</v>
      </c>
      <c r="L843" s="93">
        <f t="shared" ca="1" si="26"/>
        <v>0</v>
      </c>
      <c r="M843" s="93" t="str">
        <f ca="1">IF(L843=0,"",COUNTIF(L$2:$L843,"&lt;&gt;"&amp;0))</f>
        <v/>
      </c>
      <c r="N843" s="93" t="str">
        <f t="shared" ca="1" si="27"/>
        <v/>
      </c>
    </row>
    <row r="844" spans="11:14" x14ac:dyDescent="0.25">
      <c r="K844" s="14" t="s">
        <v>743</v>
      </c>
      <c r="L844" s="93">
        <f t="shared" ca="1" si="26"/>
        <v>0</v>
      </c>
      <c r="M844" s="93" t="str">
        <f ca="1">IF(L844=0,"",COUNTIF(L$2:$L844,"&lt;&gt;"&amp;0))</f>
        <v/>
      </c>
      <c r="N844" s="93" t="str">
        <f t="shared" ca="1" si="27"/>
        <v/>
      </c>
    </row>
    <row r="845" spans="11:14" x14ac:dyDescent="0.25">
      <c r="K845" s="14" t="s">
        <v>744</v>
      </c>
      <c r="L845" s="93">
        <f t="shared" ca="1" si="26"/>
        <v>0</v>
      </c>
      <c r="M845" s="93" t="str">
        <f ca="1">IF(L845=0,"",COUNTIF(L$2:$L845,"&lt;&gt;"&amp;0))</f>
        <v/>
      </c>
      <c r="N845" s="93" t="str">
        <f t="shared" ca="1" si="27"/>
        <v/>
      </c>
    </row>
    <row r="846" spans="11:14" x14ac:dyDescent="0.25">
      <c r="K846" s="30" t="s">
        <v>5049</v>
      </c>
      <c r="L846" s="93">
        <f t="shared" ca="1" si="26"/>
        <v>0</v>
      </c>
      <c r="M846" s="93" t="str">
        <f ca="1">IF(L846=0,"",COUNTIF(L$2:$L846,"&lt;&gt;"&amp;0))</f>
        <v/>
      </c>
      <c r="N846" s="93" t="str">
        <f t="shared" ca="1" si="27"/>
        <v/>
      </c>
    </row>
    <row r="847" spans="11:14" x14ac:dyDescent="0.25">
      <c r="K847" s="14" t="s">
        <v>745</v>
      </c>
      <c r="L847" s="93">
        <f t="shared" ca="1" si="26"/>
        <v>0</v>
      </c>
      <c r="M847" s="93" t="str">
        <f ca="1">IF(L847=0,"",COUNTIF(L$2:$L847,"&lt;&gt;"&amp;0))</f>
        <v/>
      </c>
      <c r="N847" s="93" t="str">
        <f t="shared" ca="1" si="27"/>
        <v/>
      </c>
    </row>
    <row r="848" spans="11:14" x14ac:dyDescent="0.25">
      <c r="K848" s="14" t="s">
        <v>746</v>
      </c>
      <c r="L848" s="93">
        <f t="shared" ca="1" si="26"/>
        <v>0</v>
      </c>
      <c r="M848" s="93" t="str">
        <f ca="1">IF(L848=0,"",COUNTIF(L$2:$L848,"&lt;&gt;"&amp;0))</f>
        <v/>
      </c>
      <c r="N848" s="93" t="str">
        <f t="shared" ca="1" si="27"/>
        <v/>
      </c>
    </row>
    <row r="849" spans="11:14" x14ac:dyDescent="0.25">
      <c r="K849" s="14" t="s">
        <v>747</v>
      </c>
      <c r="L849" s="93">
        <f t="shared" ca="1" si="26"/>
        <v>0</v>
      </c>
      <c r="M849" s="93" t="str">
        <f ca="1">IF(L849=0,"",COUNTIF(L$2:$L849,"&lt;&gt;"&amp;0))</f>
        <v/>
      </c>
      <c r="N849" s="93" t="str">
        <f t="shared" ca="1" si="27"/>
        <v/>
      </c>
    </row>
    <row r="850" spans="11:14" x14ac:dyDescent="0.25">
      <c r="K850" s="14" t="s">
        <v>748</v>
      </c>
      <c r="L850" s="93">
        <f t="shared" ca="1" si="26"/>
        <v>0</v>
      </c>
      <c r="M850" s="93" t="str">
        <f ca="1">IF(L850=0,"",COUNTIF(L$2:$L850,"&lt;&gt;"&amp;0))</f>
        <v/>
      </c>
      <c r="N850" s="93" t="str">
        <f t="shared" ca="1" si="27"/>
        <v/>
      </c>
    </row>
    <row r="851" spans="11:14" x14ac:dyDescent="0.25">
      <c r="K851" s="14" t="s">
        <v>749</v>
      </c>
      <c r="L851" s="93">
        <f t="shared" ca="1" si="26"/>
        <v>0</v>
      </c>
      <c r="M851" s="93" t="str">
        <f ca="1">IF(L851=0,"",COUNTIF(L$2:$L851,"&lt;&gt;"&amp;0))</f>
        <v/>
      </c>
      <c r="N851" s="93" t="str">
        <f t="shared" ca="1" si="27"/>
        <v/>
      </c>
    </row>
    <row r="852" spans="11:14" x14ac:dyDescent="0.25">
      <c r="K852" s="30" t="s">
        <v>5050</v>
      </c>
      <c r="L852" s="93">
        <f t="shared" ca="1" si="26"/>
        <v>0</v>
      </c>
      <c r="M852" s="93" t="str">
        <f ca="1">IF(L852=0,"",COUNTIF(L$2:$L852,"&lt;&gt;"&amp;0))</f>
        <v/>
      </c>
      <c r="N852" s="93" t="str">
        <f t="shared" ca="1" si="27"/>
        <v/>
      </c>
    </row>
    <row r="853" spans="11:14" x14ac:dyDescent="0.25">
      <c r="K853" s="14" t="s">
        <v>750</v>
      </c>
      <c r="L853" s="93">
        <f t="shared" ca="1" si="26"/>
        <v>0</v>
      </c>
      <c r="M853" s="93" t="str">
        <f ca="1">IF(L853=0,"",COUNTIF(L$2:$L853,"&lt;&gt;"&amp;0))</f>
        <v/>
      </c>
      <c r="N853" s="93" t="str">
        <f t="shared" ca="1" si="27"/>
        <v/>
      </c>
    </row>
    <row r="854" spans="11:14" x14ac:dyDescent="0.25">
      <c r="K854" s="14" t="s">
        <v>751</v>
      </c>
      <c r="L854" s="93">
        <f t="shared" ca="1" si="26"/>
        <v>0</v>
      </c>
      <c r="M854" s="93" t="str">
        <f ca="1">IF(L854=0,"",COUNTIF(L$2:$L854,"&lt;&gt;"&amp;0))</f>
        <v/>
      </c>
      <c r="N854" s="93" t="str">
        <f t="shared" ca="1" si="27"/>
        <v/>
      </c>
    </row>
    <row r="855" spans="11:14" x14ac:dyDescent="0.25">
      <c r="K855" s="14" t="s">
        <v>752</v>
      </c>
      <c r="L855" s="93">
        <f t="shared" ca="1" si="26"/>
        <v>0</v>
      </c>
      <c r="M855" s="93" t="str">
        <f ca="1">IF(L855=0,"",COUNTIF(L$2:$L855,"&lt;&gt;"&amp;0))</f>
        <v/>
      </c>
      <c r="N855" s="93" t="str">
        <f t="shared" ca="1" si="27"/>
        <v/>
      </c>
    </row>
    <row r="856" spans="11:14" x14ac:dyDescent="0.25">
      <c r="K856" s="14" t="s">
        <v>753</v>
      </c>
      <c r="L856" s="93">
        <f t="shared" ca="1" si="26"/>
        <v>0</v>
      </c>
      <c r="M856" s="93" t="str">
        <f ca="1">IF(L856=0,"",COUNTIF(L$2:$L856,"&lt;&gt;"&amp;0))</f>
        <v/>
      </c>
      <c r="N856" s="93" t="str">
        <f t="shared" ca="1" si="27"/>
        <v/>
      </c>
    </row>
    <row r="857" spans="11:14" x14ac:dyDescent="0.25">
      <c r="K857" s="14" t="s">
        <v>754</v>
      </c>
      <c r="L857" s="93">
        <f t="shared" ca="1" si="26"/>
        <v>0</v>
      </c>
      <c r="M857" s="93" t="str">
        <f ca="1">IF(L857=0,"",COUNTIF(L$2:$L857,"&lt;&gt;"&amp;0))</f>
        <v/>
      </c>
      <c r="N857" s="93" t="str">
        <f t="shared" ca="1" si="27"/>
        <v/>
      </c>
    </row>
    <row r="858" spans="11:14" x14ac:dyDescent="0.25">
      <c r="K858" s="14" t="s">
        <v>755</v>
      </c>
      <c r="L858" s="93">
        <f t="shared" ca="1" si="26"/>
        <v>0</v>
      </c>
      <c r="M858" s="93" t="str">
        <f ca="1">IF(L858=0,"",COUNTIF(L$2:$L858,"&lt;&gt;"&amp;0))</f>
        <v/>
      </c>
      <c r="N858" s="93" t="str">
        <f t="shared" ca="1" si="27"/>
        <v/>
      </c>
    </row>
    <row r="859" spans="11:14" x14ac:dyDescent="0.25">
      <c r="K859" s="14" t="s">
        <v>756</v>
      </c>
      <c r="L859" s="93">
        <f t="shared" ca="1" si="26"/>
        <v>0</v>
      </c>
      <c r="M859" s="93" t="str">
        <f ca="1">IF(L859=0,"",COUNTIF(L$2:$L859,"&lt;&gt;"&amp;0))</f>
        <v/>
      </c>
      <c r="N859" s="93" t="str">
        <f t="shared" ca="1" si="27"/>
        <v/>
      </c>
    </row>
    <row r="860" spans="11:14" x14ac:dyDescent="0.25">
      <c r="K860" s="18" t="s">
        <v>757</v>
      </c>
      <c r="L860" s="93">
        <f t="shared" ca="1" si="26"/>
        <v>0</v>
      </c>
      <c r="M860" s="93" t="str">
        <f ca="1">IF(L860=0,"",COUNTIF(L$2:$L860,"&lt;&gt;"&amp;0))</f>
        <v/>
      </c>
      <c r="N860" s="93" t="str">
        <f t="shared" ca="1" si="27"/>
        <v/>
      </c>
    </row>
    <row r="861" spans="11:14" x14ac:dyDescent="0.25">
      <c r="K861" s="35" t="s">
        <v>123</v>
      </c>
      <c r="L861" s="93">
        <f t="shared" ca="1" si="26"/>
        <v>0</v>
      </c>
      <c r="M861" s="93" t="str">
        <f ca="1">IF(L861=0,"",COUNTIF(L$2:$L861,"&lt;&gt;"&amp;0))</f>
        <v/>
      </c>
      <c r="N861" s="93" t="str">
        <f t="shared" ca="1" si="27"/>
        <v/>
      </c>
    </row>
    <row r="862" spans="11:14" x14ac:dyDescent="0.25">
      <c r="K862" s="30" t="s">
        <v>5051</v>
      </c>
      <c r="L862" s="93">
        <f t="shared" ca="1" si="26"/>
        <v>0</v>
      </c>
      <c r="M862" s="93" t="str">
        <f ca="1">IF(L862=0,"",COUNTIF(L$2:$L862,"&lt;&gt;"&amp;0))</f>
        <v/>
      </c>
      <c r="N862" s="93" t="str">
        <f t="shared" ca="1" si="27"/>
        <v/>
      </c>
    </row>
    <row r="863" spans="11:14" x14ac:dyDescent="0.25">
      <c r="K863" s="30" t="s">
        <v>5052</v>
      </c>
      <c r="L863" s="93">
        <f t="shared" ca="1" si="26"/>
        <v>0</v>
      </c>
      <c r="M863" s="93" t="str">
        <f ca="1">IF(L863=0,"",COUNTIF(L$2:$L863,"&lt;&gt;"&amp;0))</f>
        <v/>
      </c>
      <c r="N863" s="93" t="str">
        <f t="shared" ca="1" si="27"/>
        <v/>
      </c>
    </row>
    <row r="864" spans="11:14" x14ac:dyDescent="0.25">
      <c r="K864" s="30" t="s">
        <v>5053</v>
      </c>
      <c r="L864" s="93">
        <f t="shared" ca="1" si="26"/>
        <v>0</v>
      </c>
      <c r="M864" s="93" t="str">
        <f ca="1">IF(L864=0,"",COUNTIF(L$2:$L864,"&lt;&gt;"&amp;0))</f>
        <v/>
      </c>
      <c r="N864" s="93" t="str">
        <f t="shared" ca="1" si="27"/>
        <v/>
      </c>
    </row>
    <row r="865" spans="11:14" x14ac:dyDescent="0.25">
      <c r="K865" s="14" t="s">
        <v>758</v>
      </c>
      <c r="L865" s="93">
        <f t="shared" ca="1" si="26"/>
        <v>0</v>
      </c>
      <c r="M865" s="93" t="str">
        <f ca="1">IF(L865=0,"",COUNTIF(L$2:$L865,"&lt;&gt;"&amp;0))</f>
        <v/>
      </c>
      <c r="N865" s="93" t="str">
        <f t="shared" ca="1" si="27"/>
        <v/>
      </c>
    </row>
    <row r="866" spans="11:14" x14ac:dyDescent="0.25">
      <c r="K866" s="14" t="s">
        <v>759</v>
      </c>
      <c r="L866" s="93">
        <f t="shared" ca="1" si="26"/>
        <v>0</v>
      </c>
      <c r="M866" s="93" t="str">
        <f ca="1">IF(L866=0,"",COUNTIF(L$2:$L866,"&lt;&gt;"&amp;0))</f>
        <v/>
      </c>
      <c r="N866" s="93" t="str">
        <f t="shared" ca="1" si="27"/>
        <v/>
      </c>
    </row>
    <row r="867" spans="11:14" x14ac:dyDescent="0.25">
      <c r="K867" s="30" t="s">
        <v>5054</v>
      </c>
      <c r="L867" s="93">
        <f t="shared" ca="1" si="26"/>
        <v>0</v>
      </c>
      <c r="M867" s="93" t="str">
        <f ca="1">IF(L867=0,"",COUNTIF(L$2:$L867,"&lt;&gt;"&amp;0))</f>
        <v/>
      </c>
      <c r="N867" s="93" t="str">
        <f t="shared" ca="1" si="27"/>
        <v/>
      </c>
    </row>
    <row r="868" spans="11:14" x14ac:dyDescent="0.25">
      <c r="K868" s="14" t="s">
        <v>760</v>
      </c>
      <c r="L868" s="93">
        <f t="shared" ca="1" si="26"/>
        <v>0</v>
      </c>
      <c r="M868" s="93" t="str">
        <f ca="1">IF(L868=0,"",COUNTIF(L$2:$L868,"&lt;&gt;"&amp;0))</f>
        <v/>
      </c>
      <c r="N868" s="93" t="str">
        <f t="shared" ca="1" si="27"/>
        <v/>
      </c>
    </row>
    <row r="869" spans="11:14" x14ac:dyDescent="0.25">
      <c r="K869" s="14" t="s">
        <v>761</v>
      </c>
      <c r="L869" s="93">
        <f t="shared" ca="1" si="26"/>
        <v>0</v>
      </c>
      <c r="M869" s="93" t="str">
        <f ca="1">IF(L869=0,"",COUNTIF(L$2:$L869,"&lt;&gt;"&amp;0))</f>
        <v/>
      </c>
      <c r="N869" s="93" t="str">
        <f t="shared" ca="1" si="27"/>
        <v/>
      </c>
    </row>
    <row r="870" spans="11:14" x14ac:dyDescent="0.25">
      <c r="K870" s="14" t="s">
        <v>762</v>
      </c>
      <c r="L870" s="93">
        <f t="shared" ca="1" si="26"/>
        <v>0</v>
      </c>
      <c r="M870" s="93" t="str">
        <f ca="1">IF(L870=0,"",COUNTIF(L$2:$L870,"&lt;&gt;"&amp;0))</f>
        <v/>
      </c>
      <c r="N870" s="93" t="str">
        <f t="shared" ca="1" si="27"/>
        <v/>
      </c>
    </row>
    <row r="871" spans="11:14" x14ac:dyDescent="0.25">
      <c r="K871" s="14" t="s">
        <v>763</v>
      </c>
      <c r="L871" s="93">
        <f t="shared" ca="1" si="26"/>
        <v>0</v>
      </c>
      <c r="M871" s="93" t="str">
        <f ca="1">IF(L871=0,"",COUNTIF(L$2:$L871,"&lt;&gt;"&amp;0))</f>
        <v/>
      </c>
      <c r="N871" s="93" t="str">
        <f t="shared" ca="1" si="27"/>
        <v/>
      </c>
    </row>
    <row r="872" spans="11:14" x14ac:dyDescent="0.25">
      <c r="K872" s="14" t="s">
        <v>764</v>
      </c>
      <c r="L872" s="93">
        <f t="shared" ca="1" si="26"/>
        <v>0</v>
      </c>
      <c r="M872" s="93" t="str">
        <f ca="1">IF(L872=0,"",COUNTIF(L$2:$L872,"&lt;&gt;"&amp;0))</f>
        <v/>
      </c>
      <c r="N872" s="93" t="str">
        <f t="shared" ca="1" si="27"/>
        <v/>
      </c>
    </row>
    <row r="873" spans="11:14" x14ac:dyDescent="0.25">
      <c r="K873" s="14" t="s">
        <v>766</v>
      </c>
      <c r="L873" s="93">
        <f t="shared" ca="1" si="26"/>
        <v>0</v>
      </c>
      <c r="M873" s="93" t="str">
        <f ca="1">IF(L873=0,"",COUNTIF(L$2:$L873,"&lt;&gt;"&amp;0))</f>
        <v/>
      </c>
      <c r="N873" s="93" t="str">
        <f t="shared" ca="1" si="27"/>
        <v/>
      </c>
    </row>
    <row r="874" spans="11:14" x14ac:dyDescent="0.25">
      <c r="K874" s="14" t="s">
        <v>767</v>
      </c>
      <c r="L874" s="93">
        <f t="shared" ca="1" si="26"/>
        <v>0</v>
      </c>
      <c r="M874" s="93" t="str">
        <f ca="1">IF(L874=0,"",COUNTIF(L$2:$L874,"&lt;&gt;"&amp;0))</f>
        <v/>
      </c>
      <c r="N874" s="93" t="str">
        <f t="shared" ca="1" si="27"/>
        <v/>
      </c>
    </row>
    <row r="875" spans="11:14" x14ac:dyDescent="0.25">
      <c r="K875" s="14" t="s">
        <v>768</v>
      </c>
      <c r="L875" s="93">
        <f t="shared" ca="1" si="26"/>
        <v>0</v>
      </c>
      <c r="M875" s="93" t="str">
        <f ca="1">IF(L875=0,"",COUNTIF(L$2:$L875,"&lt;&gt;"&amp;0))</f>
        <v/>
      </c>
      <c r="N875" s="93" t="str">
        <f t="shared" ca="1" si="27"/>
        <v/>
      </c>
    </row>
    <row r="876" spans="11:14" x14ac:dyDescent="0.25">
      <c r="K876" s="14" t="s">
        <v>769</v>
      </c>
      <c r="L876" s="93">
        <f t="shared" ca="1" si="26"/>
        <v>0</v>
      </c>
      <c r="M876" s="93" t="str">
        <f ca="1">IF(L876=0,"",COUNTIF(L$2:$L876,"&lt;&gt;"&amp;0))</f>
        <v/>
      </c>
      <c r="N876" s="93" t="str">
        <f t="shared" ca="1" si="27"/>
        <v/>
      </c>
    </row>
    <row r="877" spans="11:14" x14ac:dyDescent="0.25">
      <c r="K877" s="14" t="s">
        <v>770</v>
      </c>
      <c r="L877" s="93">
        <f t="shared" ca="1" si="26"/>
        <v>0</v>
      </c>
      <c r="M877" s="93" t="str">
        <f ca="1">IF(L877=0,"",COUNTIF(L$2:$L877,"&lt;&gt;"&amp;0))</f>
        <v/>
      </c>
      <c r="N877" s="93" t="str">
        <f t="shared" ca="1" si="27"/>
        <v/>
      </c>
    </row>
    <row r="878" spans="11:14" x14ac:dyDescent="0.25">
      <c r="K878" s="14" t="s">
        <v>771</v>
      </c>
      <c r="L878" s="93">
        <f t="shared" ca="1" si="26"/>
        <v>0</v>
      </c>
      <c r="M878" s="93" t="str">
        <f ca="1">IF(L878=0,"",COUNTIF(L$2:$L878,"&lt;&gt;"&amp;0))</f>
        <v/>
      </c>
      <c r="N878" s="93" t="str">
        <f t="shared" ca="1" si="27"/>
        <v/>
      </c>
    </row>
    <row r="879" spans="11:14" x14ac:dyDescent="0.25">
      <c r="K879" s="14" t="s">
        <v>772</v>
      </c>
      <c r="L879" s="93">
        <f t="shared" ca="1" si="26"/>
        <v>0</v>
      </c>
      <c r="M879" s="93" t="str">
        <f ca="1">IF(L879=0,"",COUNTIF(L$2:$L879,"&lt;&gt;"&amp;0))</f>
        <v/>
      </c>
      <c r="N879" s="93" t="str">
        <f t="shared" ca="1" si="27"/>
        <v/>
      </c>
    </row>
    <row r="880" spans="11:14" x14ac:dyDescent="0.25">
      <c r="K880" s="14" t="s">
        <v>774</v>
      </c>
      <c r="L880" s="93">
        <f t="shared" ca="1" si="26"/>
        <v>0</v>
      </c>
      <c r="M880" s="93" t="str">
        <f ca="1">IF(L880=0,"",COUNTIF(L$2:$L880,"&lt;&gt;"&amp;0))</f>
        <v/>
      </c>
      <c r="N880" s="93" t="str">
        <f t="shared" ca="1" si="27"/>
        <v/>
      </c>
    </row>
    <row r="881" spans="11:14" x14ac:dyDescent="0.25">
      <c r="K881" s="14" t="s">
        <v>775</v>
      </c>
      <c r="L881" s="93">
        <f t="shared" ca="1" si="26"/>
        <v>0</v>
      </c>
      <c r="M881" s="93" t="str">
        <f ca="1">IF(L881=0,"",COUNTIF(L$2:$L881,"&lt;&gt;"&amp;0))</f>
        <v/>
      </c>
      <c r="N881" s="93" t="str">
        <f t="shared" ca="1" si="27"/>
        <v/>
      </c>
    </row>
    <row r="882" spans="11:14" x14ac:dyDescent="0.25">
      <c r="K882" s="14" t="s">
        <v>776</v>
      </c>
      <c r="L882" s="93">
        <f t="shared" ca="1" si="26"/>
        <v>0</v>
      </c>
      <c r="M882" s="93" t="str">
        <f ca="1">IF(L882=0,"",COUNTIF(L$2:$L882,"&lt;&gt;"&amp;0))</f>
        <v/>
      </c>
      <c r="N882" s="93" t="str">
        <f t="shared" ca="1" si="27"/>
        <v/>
      </c>
    </row>
    <row r="883" spans="11:14" x14ac:dyDescent="0.25">
      <c r="K883" s="14" t="s">
        <v>777</v>
      </c>
      <c r="L883" s="93">
        <f t="shared" ca="1" si="26"/>
        <v>0</v>
      </c>
      <c r="M883" s="93" t="str">
        <f ca="1">IF(L883=0,"",COUNTIF(L$2:$L883,"&lt;&gt;"&amp;0))</f>
        <v/>
      </c>
      <c r="N883" s="93" t="str">
        <f t="shared" ca="1" si="27"/>
        <v/>
      </c>
    </row>
    <row r="884" spans="11:14" x14ac:dyDescent="0.25">
      <c r="K884" s="14" t="s">
        <v>778</v>
      </c>
      <c r="L884" s="93">
        <f t="shared" ca="1" si="26"/>
        <v>0</v>
      </c>
      <c r="M884" s="93" t="str">
        <f ca="1">IF(L884=0,"",COUNTIF(L$2:$L884,"&lt;&gt;"&amp;0))</f>
        <v/>
      </c>
      <c r="N884" s="93" t="str">
        <f t="shared" ca="1" si="27"/>
        <v/>
      </c>
    </row>
    <row r="885" spans="11:14" x14ac:dyDescent="0.25">
      <c r="K885" s="14" t="s">
        <v>780</v>
      </c>
      <c r="L885" s="93">
        <f t="shared" ca="1" si="26"/>
        <v>0</v>
      </c>
      <c r="M885" s="93" t="str">
        <f ca="1">IF(L885=0,"",COUNTIF(L$2:$L885,"&lt;&gt;"&amp;0))</f>
        <v/>
      </c>
      <c r="N885" s="93" t="str">
        <f t="shared" ca="1" si="27"/>
        <v/>
      </c>
    </row>
    <row r="886" spans="11:14" x14ac:dyDescent="0.25">
      <c r="K886" s="14" t="s">
        <v>779</v>
      </c>
      <c r="L886" s="93">
        <f t="shared" ca="1" si="26"/>
        <v>0</v>
      </c>
      <c r="M886" s="93" t="str">
        <f ca="1">IF(L886=0,"",COUNTIF(L$2:$L886,"&lt;&gt;"&amp;0))</f>
        <v/>
      </c>
      <c r="N886" s="93" t="str">
        <f t="shared" ca="1" si="27"/>
        <v/>
      </c>
    </row>
    <row r="887" spans="11:14" x14ac:dyDescent="0.25">
      <c r="K887" s="14" t="s">
        <v>781</v>
      </c>
      <c r="L887" s="93">
        <f t="shared" ca="1" si="26"/>
        <v>0</v>
      </c>
      <c r="M887" s="93" t="str">
        <f ca="1">IF(L887=0,"",COUNTIF(L$2:$L887,"&lt;&gt;"&amp;0))</f>
        <v/>
      </c>
      <c r="N887" s="93" t="str">
        <f t="shared" ca="1" si="27"/>
        <v/>
      </c>
    </row>
    <row r="888" spans="11:14" x14ac:dyDescent="0.25">
      <c r="K888" s="14" t="s">
        <v>782</v>
      </c>
      <c r="L888" s="93">
        <f t="shared" ca="1" si="26"/>
        <v>0</v>
      </c>
      <c r="M888" s="93" t="str">
        <f ca="1">IF(L888=0,"",COUNTIF(L$2:$L888,"&lt;&gt;"&amp;0))</f>
        <v/>
      </c>
      <c r="N888" s="93" t="str">
        <f t="shared" ca="1" si="27"/>
        <v/>
      </c>
    </row>
    <row r="889" spans="11:14" x14ac:dyDescent="0.25">
      <c r="K889" s="14" t="s">
        <v>783</v>
      </c>
      <c r="L889" s="93">
        <f t="shared" ca="1" si="26"/>
        <v>0</v>
      </c>
      <c r="M889" s="93" t="str">
        <f ca="1">IF(L889=0,"",COUNTIF(L$2:$L889,"&lt;&gt;"&amp;0))</f>
        <v/>
      </c>
      <c r="N889" s="93" t="str">
        <f t="shared" ca="1" si="27"/>
        <v/>
      </c>
    </row>
    <row r="890" spans="11:14" x14ac:dyDescent="0.25">
      <c r="K890" s="14" t="s">
        <v>784</v>
      </c>
      <c r="L890" s="93">
        <f t="shared" ca="1" si="26"/>
        <v>0</v>
      </c>
      <c r="M890" s="93" t="str">
        <f ca="1">IF(L890=0,"",COUNTIF(L$2:$L890,"&lt;&gt;"&amp;0))</f>
        <v/>
      </c>
      <c r="N890" s="93" t="str">
        <f t="shared" ca="1" si="27"/>
        <v/>
      </c>
    </row>
    <row r="891" spans="11:14" x14ac:dyDescent="0.25">
      <c r="K891" s="14" t="s">
        <v>785</v>
      </c>
      <c r="L891" s="93">
        <f t="shared" ca="1" si="26"/>
        <v>0</v>
      </c>
      <c r="M891" s="93" t="str">
        <f ca="1">IF(L891=0,"",COUNTIF(L$2:$L891,"&lt;&gt;"&amp;0))</f>
        <v/>
      </c>
      <c r="N891" s="93" t="str">
        <f t="shared" ca="1" si="27"/>
        <v/>
      </c>
    </row>
    <row r="892" spans="11:14" x14ac:dyDescent="0.25">
      <c r="K892" s="14" t="s">
        <v>786</v>
      </c>
      <c r="L892" s="93">
        <f t="shared" ca="1" si="26"/>
        <v>0</v>
      </c>
      <c r="M892" s="93" t="str">
        <f ca="1">IF(L892=0,"",COUNTIF(L$2:$L892,"&lt;&gt;"&amp;0))</f>
        <v/>
      </c>
      <c r="N892" s="93" t="str">
        <f t="shared" ca="1" si="27"/>
        <v/>
      </c>
    </row>
    <row r="893" spans="11:14" x14ac:dyDescent="0.25">
      <c r="K893" s="14" t="s">
        <v>765</v>
      </c>
      <c r="L893" s="93">
        <f t="shared" ca="1" si="26"/>
        <v>0</v>
      </c>
      <c r="M893" s="93" t="str">
        <f ca="1">IF(L893=0,"",COUNTIF(L$2:$L893,"&lt;&gt;"&amp;0))</f>
        <v/>
      </c>
      <c r="N893" s="93" t="str">
        <f t="shared" ca="1" si="27"/>
        <v/>
      </c>
    </row>
    <row r="894" spans="11:14" x14ac:dyDescent="0.25">
      <c r="K894" s="14" t="s">
        <v>787</v>
      </c>
      <c r="L894" s="93">
        <f t="shared" ca="1" si="26"/>
        <v>0</v>
      </c>
      <c r="M894" s="93" t="str">
        <f ca="1">IF(L894=0,"",COUNTIF(L$2:$L894,"&lt;&gt;"&amp;0))</f>
        <v/>
      </c>
      <c r="N894" s="93" t="str">
        <f t="shared" ca="1" si="27"/>
        <v/>
      </c>
    </row>
    <row r="895" spans="11:14" x14ac:dyDescent="0.25">
      <c r="K895" s="14" t="s">
        <v>788</v>
      </c>
      <c r="L895" s="93">
        <f t="shared" ca="1" si="26"/>
        <v>0</v>
      </c>
      <c r="M895" s="93" t="str">
        <f ca="1">IF(L895=0,"",COUNTIF(L$2:$L895,"&lt;&gt;"&amp;0))</f>
        <v/>
      </c>
      <c r="N895" s="93" t="str">
        <f t="shared" ca="1" si="27"/>
        <v/>
      </c>
    </row>
    <row r="896" spans="11:14" x14ac:dyDescent="0.25">
      <c r="K896" s="14" t="s">
        <v>789</v>
      </c>
      <c r="L896" s="93">
        <f t="shared" ca="1" si="26"/>
        <v>0</v>
      </c>
      <c r="M896" s="93" t="str">
        <f ca="1">IF(L896=0,"",COUNTIF(L$2:$L896,"&lt;&gt;"&amp;0))</f>
        <v/>
      </c>
      <c r="N896" s="93" t="str">
        <f t="shared" ca="1" si="27"/>
        <v/>
      </c>
    </row>
    <row r="897" spans="11:14" x14ac:dyDescent="0.25">
      <c r="K897" s="14" t="s">
        <v>790</v>
      </c>
      <c r="L897" s="93">
        <f t="shared" ca="1" si="26"/>
        <v>0</v>
      </c>
      <c r="M897" s="93" t="str">
        <f ca="1">IF(L897=0,"",COUNTIF(L$2:$L897,"&lt;&gt;"&amp;0))</f>
        <v/>
      </c>
      <c r="N897" s="93" t="str">
        <f t="shared" ca="1" si="27"/>
        <v/>
      </c>
    </row>
    <row r="898" spans="11:14" x14ac:dyDescent="0.25">
      <c r="K898" s="14" t="s">
        <v>791</v>
      </c>
      <c r="L898" s="93">
        <f t="shared" ca="1" si="26"/>
        <v>0</v>
      </c>
      <c r="M898" s="93" t="str">
        <f ca="1">IF(L898=0,"",COUNTIF(L$2:$L898,"&lt;&gt;"&amp;0))</f>
        <v/>
      </c>
      <c r="N898" s="93" t="str">
        <f t="shared" ca="1" si="27"/>
        <v/>
      </c>
    </row>
    <row r="899" spans="11:14" x14ac:dyDescent="0.25">
      <c r="K899" s="14" t="s">
        <v>773</v>
      </c>
      <c r="L899" s="93">
        <f t="shared" ref="L899:L962" ca="1" si="28">IFERROR(SEARCH(INDIRECT(CELL("adresse"),TRUE),K899,1),0)</f>
        <v>0</v>
      </c>
      <c r="M899" s="93" t="str">
        <f ca="1">IF(L899=0,"",COUNTIF(L$2:$L899,"&lt;&gt;"&amp;0))</f>
        <v/>
      </c>
      <c r="N899" s="93" t="str">
        <f t="shared" ref="N899:N962" ca="1" si="29">IFERROR(INDEX($K$2:$K$5796,MATCH(ROW(F898),$M$2:$M$5796,0),1),"")</f>
        <v/>
      </c>
    </row>
    <row r="900" spans="11:14" x14ac:dyDescent="0.25">
      <c r="K900" s="14" t="s">
        <v>792</v>
      </c>
      <c r="L900" s="93">
        <f t="shared" ca="1" si="28"/>
        <v>0</v>
      </c>
      <c r="M900" s="93" t="str">
        <f ca="1">IF(L900=0,"",COUNTIF(L$2:$L900,"&lt;&gt;"&amp;0))</f>
        <v/>
      </c>
      <c r="N900" s="93" t="str">
        <f t="shared" ca="1" si="29"/>
        <v/>
      </c>
    </row>
    <row r="901" spans="11:14" x14ac:dyDescent="0.25">
      <c r="K901" s="14" t="s">
        <v>793</v>
      </c>
      <c r="L901" s="93">
        <f t="shared" ca="1" si="28"/>
        <v>0</v>
      </c>
      <c r="M901" s="93" t="str">
        <f ca="1">IF(L901=0,"",COUNTIF(L$2:$L901,"&lt;&gt;"&amp;0))</f>
        <v/>
      </c>
      <c r="N901" s="93" t="str">
        <f t="shared" ca="1" si="29"/>
        <v/>
      </c>
    </row>
    <row r="902" spans="11:14" x14ac:dyDescent="0.25">
      <c r="K902" s="14" t="s">
        <v>794</v>
      </c>
      <c r="L902" s="93">
        <f t="shared" ca="1" si="28"/>
        <v>0</v>
      </c>
      <c r="M902" s="93" t="str">
        <f ca="1">IF(L902=0,"",COUNTIF(L$2:$L902,"&lt;&gt;"&amp;0))</f>
        <v/>
      </c>
      <c r="N902" s="93" t="str">
        <f t="shared" ca="1" si="29"/>
        <v/>
      </c>
    </row>
    <row r="903" spans="11:14" x14ac:dyDescent="0.25">
      <c r="K903" s="14" t="s">
        <v>795</v>
      </c>
      <c r="L903" s="93">
        <f t="shared" ca="1" si="28"/>
        <v>0</v>
      </c>
      <c r="M903" s="93" t="str">
        <f ca="1">IF(L903=0,"",COUNTIF(L$2:$L903,"&lt;&gt;"&amp;0))</f>
        <v/>
      </c>
      <c r="N903" s="93" t="str">
        <f t="shared" ca="1" si="29"/>
        <v/>
      </c>
    </row>
    <row r="904" spans="11:14" x14ac:dyDescent="0.25">
      <c r="K904" s="14" t="s">
        <v>796</v>
      </c>
      <c r="L904" s="93">
        <f t="shared" ca="1" si="28"/>
        <v>0</v>
      </c>
      <c r="M904" s="93" t="str">
        <f ca="1">IF(L904=0,"",COUNTIF(L$2:$L904,"&lt;&gt;"&amp;0))</f>
        <v/>
      </c>
      <c r="N904" s="93" t="str">
        <f t="shared" ca="1" si="29"/>
        <v/>
      </c>
    </row>
    <row r="905" spans="11:14" x14ac:dyDescent="0.25">
      <c r="K905" s="30" t="s">
        <v>5055</v>
      </c>
      <c r="L905" s="93">
        <f t="shared" ca="1" si="28"/>
        <v>0</v>
      </c>
      <c r="M905" s="93" t="str">
        <f ca="1">IF(L905=0,"",COUNTIF(L$2:$L905,"&lt;&gt;"&amp;0))</f>
        <v/>
      </c>
      <c r="N905" s="93" t="str">
        <f t="shared" ca="1" si="29"/>
        <v/>
      </c>
    </row>
    <row r="906" spans="11:14" x14ac:dyDescent="0.25">
      <c r="K906" s="14" t="s">
        <v>797</v>
      </c>
      <c r="L906" s="93">
        <f t="shared" ca="1" si="28"/>
        <v>0</v>
      </c>
      <c r="M906" s="93" t="str">
        <f ca="1">IF(L906=0,"",COUNTIF(L$2:$L906,"&lt;&gt;"&amp;0))</f>
        <v/>
      </c>
      <c r="N906" s="93" t="str">
        <f t="shared" ca="1" si="29"/>
        <v/>
      </c>
    </row>
    <row r="907" spans="11:14" x14ac:dyDescent="0.25">
      <c r="K907" s="30" t="s">
        <v>5056</v>
      </c>
      <c r="L907" s="93">
        <f t="shared" ca="1" si="28"/>
        <v>0</v>
      </c>
      <c r="M907" s="93" t="str">
        <f ca="1">IF(L907=0,"",COUNTIF(L$2:$L907,"&lt;&gt;"&amp;0))</f>
        <v/>
      </c>
      <c r="N907" s="93" t="str">
        <f t="shared" ca="1" si="29"/>
        <v/>
      </c>
    </row>
    <row r="908" spans="11:14" x14ac:dyDescent="0.25">
      <c r="K908" s="14" t="s">
        <v>799</v>
      </c>
      <c r="L908" s="93">
        <f t="shared" ca="1" si="28"/>
        <v>0</v>
      </c>
      <c r="M908" s="93" t="str">
        <f ca="1">IF(L908=0,"",COUNTIF(L$2:$L908,"&lt;&gt;"&amp;0))</f>
        <v/>
      </c>
      <c r="N908" s="93" t="str">
        <f t="shared" ca="1" si="29"/>
        <v/>
      </c>
    </row>
    <row r="909" spans="11:14" x14ac:dyDescent="0.25">
      <c r="K909" s="30" t="s">
        <v>5057</v>
      </c>
      <c r="L909" s="93">
        <f t="shared" ca="1" si="28"/>
        <v>0</v>
      </c>
      <c r="M909" s="93" t="str">
        <f ca="1">IF(L909=0,"",COUNTIF(L$2:$L909,"&lt;&gt;"&amp;0))</f>
        <v/>
      </c>
      <c r="N909" s="93" t="str">
        <f t="shared" ca="1" si="29"/>
        <v/>
      </c>
    </row>
    <row r="910" spans="11:14" x14ac:dyDescent="0.25">
      <c r="K910" s="14" t="s">
        <v>800</v>
      </c>
      <c r="L910" s="93">
        <f t="shared" ca="1" si="28"/>
        <v>0</v>
      </c>
      <c r="M910" s="93" t="str">
        <f ca="1">IF(L910=0,"",COUNTIF(L$2:$L910,"&lt;&gt;"&amp;0))</f>
        <v/>
      </c>
      <c r="N910" s="93" t="str">
        <f t="shared" ca="1" si="29"/>
        <v/>
      </c>
    </row>
    <row r="911" spans="11:14" x14ac:dyDescent="0.25">
      <c r="K911" s="14" t="s">
        <v>802</v>
      </c>
      <c r="L911" s="93">
        <f t="shared" ca="1" si="28"/>
        <v>0</v>
      </c>
      <c r="M911" s="93" t="str">
        <f ca="1">IF(L911=0,"",COUNTIF(L$2:$L911,"&lt;&gt;"&amp;0))</f>
        <v/>
      </c>
      <c r="N911" s="93" t="str">
        <f t="shared" ca="1" si="29"/>
        <v/>
      </c>
    </row>
    <row r="912" spans="11:14" x14ac:dyDescent="0.25">
      <c r="K912" s="30" t="s">
        <v>5058</v>
      </c>
      <c r="L912" s="93">
        <f t="shared" ca="1" si="28"/>
        <v>0</v>
      </c>
      <c r="M912" s="93" t="str">
        <f ca="1">IF(L912=0,"",COUNTIF(L$2:$L912,"&lt;&gt;"&amp;0))</f>
        <v/>
      </c>
      <c r="N912" s="93" t="str">
        <f t="shared" ca="1" si="29"/>
        <v/>
      </c>
    </row>
    <row r="913" spans="11:14" x14ac:dyDescent="0.25">
      <c r="K913" s="14" t="s">
        <v>803</v>
      </c>
      <c r="L913" s="93">
        <f t="shared" ca="1" si="28"/>
        <v>0</v>
      </c>
      <c r="M913" s="93" t="str">
        <f ca="1">IF(L913=0,"",COUNTIF(L$2:$L913,"&lt;&gt;"&amp;0))</f>
        <v/>
      </c>
      <c r="N913" s="93" t="str">
        <f t="shared" ca="1" si="29"/>
        <v/>
      </c>
    </row>
    <row r="914" spans="11:14" x14ac:dyDescent="0.25">
      <c r="K914" s="30" t="s">
        <v>5059</v>
      </c>
      <c r="L914" s="93">
        <f t="shared" ca="1" si="28"/>
        <v>0</v>
      </c>
      <c r="M914" s="93" t="str">
        <f ca="1">IF(L914=0,"",COUNTIF(L$2:$L914,"&lt;&gt;"&amp;0))</f>
        <v/>
      </c>
      <c r="N914" s="93" t="str">
        <f t="shared" ca="1" si="29"/>
        <v/>
      </c>
    </row>
    <row r="915" spans="11:14" x14ac:dyDescent="0.25">
      <c r="K915" s="14" t="s">
        <v>805</v>
      </c>
      <c r="L915" s="93">
        <f t="shared" ca="1" si="28"/>
        <v>0</v>
      </c>
      <c r="M915" s="93" t="str">
        <f ca="1">IF(L915=0,"",COUNTIF(L$2:$L915,"&lt;&gt;"&amp;0))</f>
        <v/>
      </c>
      <c r="N915" s="93" t="str">
        <f t="shared" ca="1" si="29"/>
        <v/>
      </c>
    </row>
    <row r="916" spans="11:14" x14ac:dyDescent="0.25">
      <c r="K916" s="30" t="s">
        <v>5060</v>
      </c>
      <c r="L916" s="93">
        <f t="shared" ca="1" si="28"/>
        <v>0</v>
      </c>
      <c r="M916" s="93" t="str">
        <f ca="1">IF(L916=0,"",COUNTIF(L$2:$L916,"&lt;&gt;"&amp;0))</f>
        <v/>
      </c>
      <c r="N916" s="93" t="str">
        <f t="shared" ca="1" si="29"/>
        <v/>
      </c>
    </row>
    <row r="917" spans="11:14" x14ac:dyDescent="0.25">
      <c r="K917" s="14" t="s">
        <v>806</v>
      </c>
      <c r="L917" s="93">
        <f t="shared" ca="1" si="28"/>
        <v>0</v>
      </c>
      <c r="M917" s="93" t="str">
        <f ca="1">IF(L917=0,"",COUNTIF(L$2:$L917,"&lt;&gt;"&amp;0))</f>
        <v/>
      </c>
      <c r="N917" s="93" t="str">
        <f t="shared" ca="1" si="29"/>
        <v/>
      </c>
    </row>
    <row r="918" spans="11:14" x14ac:dyDescent="0.25">
      <c r="K918" s="18" t="s">
        <v>807</v>
      </c>
      <c r="L918" s="93">
        <f t="shared" ca="1" si="28"/>
        <v>0</v>
      </c>
      <c r="M918" s="93" t="str">
        <f ca="1">IF(L918=0,"",COUNTIF(L$2:$L918,"&lt;&gt;"&amp;0))</f>
        <v/>
      </c>
      <c r="N918" s="93" t="str">
        <f t="shared" ca="1" si="29"/>
        <v/>
      </c>
    </row>
    <row r="919" spans="11:14" x14ac:dyDescent="0.25">
      <c r="K919" s="14" t="s">
        <v>808</v>
      </c>
      <c r="L919" s="93">
        <f t="shared" ca="1" si="28"/>
        <v>0</v>
      </c>
      <c r="M919" s="93" t="str">
        <f ca="1">IF(L919=0,"",COUNTIF(L$2:$L919,"&lt;&gt;"&amp;0))</f>
        <v/>
      </c>
      <c r="N919" s="93" t="str">
        <f t="shared" ca="1" si="29"/>
        <v/>
      </c>
    </row>
    <row r="920" spans="11:14" x14ac:dyDescent="0.25">
      <c r="K920" s="30" t="s">
        <v>5061</v>
      </c>
      <c r="L920" s="93">
        <f t="shared" ca="1" si="28"/>
        <v>0</v>
      </c>
      <c r="M920" s="93" t="str">
        <f ca="1">IF(L920=0,"",COUNTIF(L$2:$L920,"&lt;&gt;"&amp;0))</f>
        <v/>
      </c>
      <c r="N920" s="93" t="str">
        <f t="shared" ca="1" si="29"/>
        <v/>
      </c>
    </row>
    <row r="921" spans="11:14" x14ac:dyDescent="0.25">
      <c r="K921" s="14" t="s">
        <v>809</v>
      </c>
      <c r="L921" s="93">
        <f t="shared" ca="1" si="28"/>
        <v>0</v>
      </c>
      <c r="M921" s="93" t="str">
        <f ca="1">IF(L921=0,"",COUNTIF(L$2:$L921,"&lt;&gt;"&amp;0))</f>
        <v/>
      </c>
      <c r="N921" s="93" t="str">
        <f t="shared" ca="1" si="29"/>
        <v/>
      </c>
    </row>
    <row r="922" spans="11:14" x14ac:dyDescent="0.25">
      <c r="K922" s="30" t="s">
        <v>5062</v>
      </c>
      <c r="L922" s="93">
        <f t="shared" ca="1" si="28"/>
        <v>0</v>
      </c>
      <c r="M922" s="93" t="str">
        <f ca="1">IF(L922=0,"",COUNTIF(L$2:$L922,"&lt;&gt;"&amp;0))</f>
        <v/>
      </c>
      <c r="N922" s="93" t="str">
        <f t="shared" ca="1" si="29"/>
        <v/>
      </c>
    </row>
    <row r="923" spans="11:14" x14ac:dyDescent="0.25">
      <c r="K923" s="14" t="s">
        <v>811</v>
      </c>
      <c r="L923" s="93">
        <f t="shared" ca="1" si="28"/>
        <v>0</v>
      </c>
      <c r="M923" s="93" t="str">
        <f ca="1">IF(L923=0,"",COUNTIF(L$2:$L923,"&lt;&gt;"&amp;0))</f>
        <v/>
      </c>
      <c r="N923" s="93" t="str">
        <f t="shared" ca="1" si="29"/>
        <v/>
      </c>
    </row>
    <row r="924" spans="11:14" x14ac:dyDescent="0.25">
      <c r="K924" s="14" t="s">
        <v>812</v>
      </c>
      <c r="L924" s="93">
        <f t="shared" ca="1" si="28"/>
        <v>0</v>
      </c>
      <c r="M924" s="93" t="str">
        <f ca="1">IF(L924=0,"",COUNTIF(L$2:$L924,"&lt;&gt;"&amp;0))</f>
        <v/>
      </c>
      <c r="N924" s="93" t="str">
        <f t="shared" ca="1" si="29"/>
        <v/>
      </c>
    </row>
    <row r="925" spans="11:14" x14ac:dyDescent="0.25">
      <c r="K925" s="30" t="s">
        <v>5063</v>
      </c>
      <c r="L925" s="93">
        <f t="shared" ca="1" si="28"/>
        <v>0</v>
      </c>
      <c r="M925" s="93" t="str">
        <f ca="1">IF(L925=0,"",COUNTIF(L$2:$L925,"&lt;&gt;"&amp;0))</f>
        <v/>
      </c>
      <c r="N925" s="93" t="str">
        <f t="shared" ca="1" si="29"/>
        <v/>
      </c>
    </row>
    <row r="926" spans="11:14" x14ac:dyDescent="0.25">
      <c r="K926" s="14" t="s">
        <v>813</v>
      </c>
      <c r="L926" s="93">
        <f t="shared" ca="1" si="28"/>
        <v>0</v>
      </c>
      <c r="M926" s="93" t="str">
        <f ca="1">IF(L926=0,"",COUNTIF(L$2:$L926,"&lt;&gt;"&amp;0))</f>
        <v/>
      </c>
      <c r="N926" s="93" t="str">
        <f t="shared" ca="1" si="29"/>
        <v/>
      </c>
    </row>
    <row r="927" spans="11:14" x14ac:dyDescent="0.25">
      <c r="K927" s="30" t="s">
        <v>5064</v>
      </c>
      <c r="L927" s="93">
        <f t="shared" ca="1" si="28"/>
        <v>0</v>
      </c>
      <c r="M927" s="93" t="str">
        <f ca="1">IF(L927=0,"",COUNTIF(L$2:$L927,"&lt;&gt;"&amp;0))</f>
        <v/>
      </c>
      <c r="N927" s="93" t="str">
        <f t="shared" ca="1" si="29"/>
        <v/>
      </c>
    </row>
    <row r="928" spans="11:14" x14ac:dyDescent="0.25">
      <c r="K928" s="14" t="s">
        <v>814</v>
      </c>
      <c r="L928" s="93">
        <f t="shared" ca="1" si="28"/>
        <v>0</v>
      </c>
      <c r="M928" s="93" t="str">
        <f ca="1">IF(L928=0,"",COUNTIF(L$2:$L928,"&lt;&gt;"&amp;0))</f>
        <v/>
      </c>
      <c r="N928" s="93" t="str">
        <f t="shared" ca="1" si="29"/>
        <v/>
      </c>
    </row>
    <row r="929" spans="11:14" x14ac:dyDescent="0.25">
      <c r="K929" s="30" t="s">
        <v>5065</v>
      </c>
      <c r="L929" s="93">
        <f t="shared" ca="1" si="28"/>
        <v>0</v>
      </c>
      <c r="M929" s="93" t="str">
        <f ca="1">IF(L929=0,"",COUNTIF(L$2:$L929,"&lt;&gt;"&amp;0))</f>
        <v/>
      </c>
      <c r="N929" s="93" t="str">
        <f t="shared" ca="1" si="29"/>
        <v/>
      </c>
    </row>
    <row r="930" spans="11:14" x14ac:dyDescent="0.25">
      <c r="K930" s="14" t="s">
        <v>815</v>
      </c>
      <c r="L930" s="93">
        <f t="shared" ca="1" si="28"/>
        <v>0</v>
      </c>
      <c r="M930" s="93" t="str">
        <f ca="1">IF(L930=0,"",COUNTIF(L$2:$L930,"&lt;&gt;"&amp;0))</f>
        <v/>
      </c>
      <c r="N930" s="93" t="str">
        <f t="shared" ca="1" si="29"/>
        <v/>
      </c>
    </row>
    <row r="931" spans="11:14" x14ac:dyDescent="0.25">
      <c r="K931" s="14" t="s">
        <v>816</v>
      </c>
      <c r="L931" s="93">
        <f t="shared" ca="1" si="28"/>
        <v>0</v>
      </c>
      <c r="M931" s="93" t="str">
        <f ca="1">IF(L931=0,"",COUNTIF(L$2:$L931,"&lt;&gt;"&amp;0))</f>
        <v/>
      </c>
      <c r="N931" s="93" t="str">
        <f t="shared" ca="1" si="29"/>
        <v/>
      </c>
    </row>
    <row r="932" spans="11:14" x14ac:dyDescent="0.25">
      <c r="K932" s="14" t="s">
        <v>817</v>
      </c>
      <c r="L932" s="93">
        <f t="shared" ca="1" si="28"/>
        <v>0</v>
      </c>
      <c r="M932" s="93" t="str">
        <f ca="1">IF(L932=0,"",COUNTIF(L$2:$L932,"&lt;&gt;"&amp;0))</f>
        <v/>
      </c>
      <c r="N932" s="93" t="str">
        <f t="shared" ca="1" si="29"/>
        <v/>
      </c>
    </row>
    <row r="933" spans="11:14" x14ac:dyDescent="0.25">
      <c r="K933" s="14" t="s">
        <v>818</v>
      </c>
      <c r="L933" s="93">
        <f t="shared" ca="1" si="28"/>
        <v>0</v>
      </c>
      <c r="M933" s="93" t="str">
        <f ca="1">IF(L933=0,"",COUNTIF(L$2:$L933,"&lt;&gt;"&amp;0))</f>
        <v/>
      </c>
      <c r="N933" s="93" t="str">
        <f t="shared" ca="1" si="29"/>
        <v/>
      </c>
    </row>
    <row r="934" spans="11:14" x14ac:dyDescent="0.25">
      <c r="K934" s="14" t="s">
        <v>819</v>
      </c>
      <c r="L934" s="93">
        <f t="shared" ca="1" si="28"/>
        <v>0</v>
      </c>
      <c r="M934" s="93" t="str">
        <f ca="1">IF(L934=0,"",COUNTIF(L$2:$L934,"&lt;&gt;"&amp;0))</f>
        <v/>
      </c>
      <c r="N934" s="93" t="str">
        <f t="shared" ca="1" si="29"/>
        <v/>
      </c>
    </row>
    <row r="935" spans="11:14" x14ac:dyDescent="0.25">
      <c r="K935" s="14" t="s">
        <v>820</v>
      </c>
      <c r="L935" s="93">
        <f t="shared" ca="1" si="28"/>
        <v>0</v>
      </c>
      <c r="M935" s="93" t="str">
        <f ca="1">IF(L935=0,"",COUNTIF(L$2:$L935,"&lt;&gt;"&amp;0))</f>
        <v/>
      </c>
      <c r="N935" s="93" t="str">
        <f t="shared" ca="1" si="29"/>
        <v/>
      </c>
    </row>
    <row r="936" spans="11:14" x14ac:dyDescent="0.25">
      <c r="K936" s="14" t="s">
        <v>821</v>
      </c>
      <c r="L936" s="93">
        <f t="shared" ca="1" si="28"/>
        <v>0</v>
      </c>
      <c r="M936" s="93" t="str">
        <f ca="1">IF(L936=0,"",COUNTIF(L$2:$L936,"&lt;&gt;"&amp;0))</f>
        <v/>
      </c>
      <c r="N936" s="93" t="str">
        <f t="shared" ca="1" si="29"/>
        <v/>
      </c>
    </row>
    <row r="937" spans="11:14" x14ac:dyDescent="0.25">
      <c r="K937" s="14" t="s">
        <v>822</v>
      </c>
      <c r="L937" s="93">
        <f t="shared" ca="1" si="28"/>
        <v>0</v>
      </c>
      <c r="M937" s="93" t="str">
        <f ca="1">IF(L937=0,"",COUNTIF(L$2:$L937,"&lt;&gt;"&amp;0))</f>
        <v/>
      </c>
      <c r="N937" s="93" t="str">
        <f t="shared" ca="1" si="29"/>
        <v/>
      </c>
    </row>
    <row r="938" spans="11:14" x14ac:dyDescent="0.25">
      <c r="K938" s="14" t="s">
        <v>823</v>
      </c>
      <c r="L938" s="93">
        <f t="shared" ca="1" si="28"/>
        <v>0</v>
      </c>
      <c r="M938" s="93" t="str">
        <f ca="1">IF(L938=0,"",COUNTIF(L$2:$L938,"&lt;&gt;"&amp;0))</f>
        <v/>
      </c>
      <c r="N938" s="93" t="str">
        <f t="shared" ca="1" si="29"/>
        <v/>
      </c>
    </row>
    <row r="939" spans="11:14" x14ac:dyDescent="0.25">
      <c r="K939" s="14" t="s">
        <v>824</v>
      </c>
      <c r="L939" s="93">
        <f t="shared" ca="1" si="28"/>
        <v>0</v>
      </c>
      <c r="M939" s="93" t="str">
        <f ca="1">IF(L939=0,"",COUNTIF(L$2:$L939,"&lt;&gt;"&amp;0))</f>
        <v/>
      </c>
      <c r="N939" s="93" t="str">
        <f t="shared" ca="1" si="29"/>
        <v/>
      </c>
    </row>
    <row r="940" spans="11:14" x14ac:dyDescent="0.25">
      <c r="K940" s="14" t="s">
        <v>825</v>
      </c>
      <c r="L940" s="93">
        <f t="shared" ca="1" si="28"/>
        <v>0</v>
      </c>
      <c r="M940" s="93" t="str">
        <f ca="1">IF(L940=0,"",COUNTIF(L$2:$L940,"&lt;&gt;"&amp;0))</f>
        <v/>
      </c>
      <c r="N940" s="93" t="str">
        <f t="shared" ca="1" si="29"/>
        <v/>
      </c>
    </row>
    <row r="941" spans="11:14" x14ac:dyDescent="0.25">
      <c r="K941" s="14" t="s">
        <v>826</v>
      </c>
      <c r="L941" s="93">
        <f t="shared" ca="1" si="28"/>
        <v>0</v>
      </c>
      <c r="M941" s="93" t="str">
        <f ca="1">IF(L941=0,"",COUNTIF(L$2:$L941,"&lt;&gt;"&amp;0))</f>
        <v/>
      </c>
      <c r="N941" s="93" t="str">
        <f t="shared" ca="1" si="29"/>
        <v/>
      </c>
    </row>
    <row r="942" spans="11:14" x14ac:dyDescent="0.25">
      <c r="K942" s="35" t="s">
        <v>828</v>
      </c>
      <c r="L942" s="93">
        <f t="shared" ca="1" si="28"/>
        <v>0</v>
      </c>
      <c r="M942" s="93" t="str">
        <f ca="1">IF(L942=0,"",COUNTIF(L$2:$L942,"&lt;&gt;"&amp;0))</f>
        <v/>
      </c>
      <c r="N942" s="93" t="str">
        <f t="shared" ca="1" si="29"/>
        <v/>
      </c>
    </row>
    <row r="943" spans="11:14" x14ac:dyDescent="0.25">
      <c r="K943" s="30" t="s">
        <v>5066</v>
      </c>
      <c r="L943" s="93">
        <f t="shared" ca="1" si="28"/>
        <v>0</v>
      </c>
      <c r="M943" s="93" t="str">
        <f ca="1">IF(L943=0,"",COUNTIF(L$2:$L943,"&lt;&gt;"&amp;0))</f>
        <v/>
      </c>
      <c r="N943" s="93" t="str">
        <f t="shared" ca="1" si="29"/>
        <v/>
      </c>
    </row>
    <row r="944" spans="11:14" x14ac:dyDescent="0.25">
      <c r="K944" s="14" t="s">
        <v>827</v>
      </c>
      <c r="L944" s="93">
        <f t="shared" ca="1" si="28"/>
        <v>0</v>
      </c>
      <c r="M944" s="93" t="str">
        <f ca="1">IF(L944=0,"",COUNTIF(L$2:$L944,"&lt;&gt;"&amp;0))</f>
        <v/>
      </c>
      <c r="N944" s="93" t="str">
        <f t="shared" ca="1" si="29"/>
        <v/>
      </c>
    </row>
    <row r="945" spans="11:14" x14ac:dyDescent="0.25">
      <c r="K945" s="35" t="s">
        <v>830</v>
      </c>
      <c r="L945" s="93">
        <f t="shared" ca="1" si="28"/>
        <v>0</v>
      </c>
      <c r="M945" s="93" t="str">
        <f ca="1">IF(L945=0,"",COUNTIF(L$2:$L945,"&lt;&gt;"&amp;0))</f>
        <v/>
      </c>
      <c r="N945" s="93" t="str">
        <f t="shared" ca="1" si="29"/>
        <v/>
      </c>
    </row>
    <row r="946" spans="11:14" x14ac:dyDescent="0.25">
      <c r="K946" s="30" t="s">
        <v>5067</v>
      </c>
      <c r="L946" s="93">
        <f t="shared" ca="1" si="28"/>
        <v>0</v>
      </c>
      <c r="M946" s="93" t="str">
        <f ca="1">IF(L946=0,"",COUNTIF(L$2:$L946,"&lt;&gt;"&amp;0))</f>
        <v/>
      </c>
      <c r="N946" s="93" t="str">
        <f t="shared" ca="1" si="29"/>
        <v/>
      </c>
    </row>
    <row r="947" spans="11:14" x14ac:dyDescent="0.25">
      <c r="K947" s="14" t="s">
        <v>829</v>
      </c>
      <c r="L947" s="93">
        <f t="shared" ca="1" si="28"/>
        <v>0</v>
      </c>
      <c r="M947" s="93" t="str">
        <f ca="1">IF(L947=0,"",COUNTIF(L$2:$L947,"&lt;&gt;"&amp;0))</f>
        <v/>
      </c>
      <c r="N947" s="93" t="str">
        <f t="shared" ca="1" si="29"/>
        <v/>
      </c>
    </row>
    <row r="948" spans="11:14" x14ac:dyDescent="0.25">
      <c r="K948" s="30" t="s">
        <v>5068</v>
      </c>
      <c r="L948" s="93">
        <f t="shared" ca="1" si="28"/>
        <v>0</v>
      </c>
      <c r="M948" s="93" t="str">
        <f ca="1">IF(L948=0,"",COUNTIF(L$2:$L948,"&lt;&gt;"&amp;0))</f>
        <v/>
      </c>
      <c r="N948" s="93" t="str">
        <f t="shared" ca="1" si="29"/>
        <v/>
      </c>
    </row>
    <row r="949" spans="11:14" x14ac:dyDescent="0.25">
      <c r="K949" s="14" t="s">
        <v>831</v>
      </c>
      <c r="L949" s="93">
        <f t="shared" ca="1" si="28"/>
        <v>0</v>
      </c>
      <c r="M949" s="93" t="str">
        <f ca="1">IF(L949=0,"",COUNTIF(L$2:$L949,"&lt;&gt;"&amp;0))</f>
        <v/>
      </c>
      <c r="N949" s="93" t="str">
        <f t="shared" ca="1" si="29"/>
        <v/>
      </c>
    </row>
    <row r="950" spans="11:14" x14ac:dyDescent="0.25">
      <c r="K950" s="35" t="s">
        <v>832</v>
      </c>
      <c r="L950" s="93">
        <f t="shared" ca="1" si="28"/>
        <v>0</v>
      </c>
      <c r="M950" s="93" t="str">
        <f ca="1">IF(L950=0,"",COUNTIF(L$2:$L950,"&lt;&gt;"&amp;0))</f>
        <v/>
      </c>
      <c r="N950" s="93" t="str">
        <f t="shared" ca="1" si="29"/>
        <v/>
      </c>
    </row>
    <row r="951" spans="11:14" x14ac:dyDescent="0.25">
      <c r="K951" s="30" t="s">
        <v>5069</v>
      </c>
      <c r="L951" s="93">
        <f t="shared" ca="1" si="28"/>
        <v>0</v>
      </c>
      <c r="M951" s="93" t="str">
        <f ca="1">IF(L951=0,"",COUNTIF(L$2:$L951,"&lt;&gt;"&amp;0))</f>
        <v/>
      </c>
      <c r="N951" s="93" t="str">
        <f t="shared" ca="1" si="29"/>
        <v/>
      </c>
    </row>
    <row r="952" spans="11:14" x14ac:dyDescent="0.25">
      <c r="K952" s="35" t="s">
        <v>1425</v>
      </c>
      <c r="L952" s="93">
        <f t="shared" ca="1" si="28"/>
        <v>0</v>
      </c>
      <c r="M952" s="93" t="str">
        <f ca="1">IF(L952=0,"",COUNTIF(L$2:$L952,"&lt;&gt;"&amp;0))</f>
        <v/>
      </c>
      <c r="N952" s="93" t="str">
        <f t="shared" ca="1" si="29"/>
        <v/>
      </c>
    </row>
    <row r="953" spans="11:14" x14ac:dyDescent="0.25">
      <c r="K953" s="30" t="s">
        <v>5070</v>
      </c>
      <c r="L953" s="93">
        <f t="shared" ca="1" si="28"/>
        <v>0</v>
      </c>
      <c r="M953" s="93" t="str">
        <f ca="1">IF(L953=0,"",COUNTIF(L$2:$L953,"&lt;&gt;"&amp;0))</f>
        <v/>
      </c>
      <c r="N953" s="93" t="str">
        <f t="shared" ca="1" si="29"/>
        <v/>
      </c>
    </row>
    <row r="954" spans="11:14" x14ac:dyDescent="0.25">
      <c r="K954" s="14" t="s">
        <v>833</v>
      </c>
      <c r="L954" s="93">
        <f t="shared" ca="1" si="28"/>
        <v>0</v>
      </c>
      <c r="M954" s="93" t="str">
        <f ca="1">IF(L954=0,"",COUNTIF(L$2:$L954,"&lt;&gt;"&amp;0))</f>
        <v/>
      </c>
      <c r="N954" s="93" t="str">
        <f t="shared" ca="1" si="29"/>
        <v/>
      </c>
    </row>
    <row r="955" spans="11:14" x14ac:dyDescent="0.25">
      <c r="K955" s="14" t="s">
        <v>834</v>
      </c>
      <c r="L955" s="93">
        <f t="shared" ca="1" si="28"/>
        <v>0</v>
      </c>
      <c r="M955" s="93" t="str">
        <f ca="1">IF(L955=0,"",COUNTIF(L$2:$L955,"&lt;&gt;"&amp;0))</f>
        <v/>
      </c>
      <c r="N955" s="93" t="str">
        <f t="shared" ca="1" si="29"/>
        <v/>
      </c>
    </row>
    <row r="956" spans="11:14" x14ac:dyDescent="0.25">
      <c r="K956" s="14" t="s">
        <v>835</v>
      </c>
      <c r="L956" s="93">
        <f t="shared" ca="1" si="28"/>
        <v>0</v>
      </c>
      <c r="M956" s="93" t="str">
        <f ca="1">IF(L956=0,"",COUNTIF(L$2:$L956,"&lt;&gt;"&amp;0))</f>
        <v/>
      </c>
      <c r="N956" s="93" t="str">
        <f t="shared" ca="1" si="29"/>
        <v/>
      </c>
    </row>
    <row r="957" spans="11:14" x14ac:dyDescent="0.25">
      <c r="K957" s="14" t="s">
        <v>836</v>
      </c>
      <c r="L957" s="93">
        <f t="shared" ca="1" si="28"/>
        <v>0</v>
      </c>
      <c r="M957" s="93" t="str">
        <f ca="1">IF(L957=0,"",COUNTIF(L$2:$L957,"&lt;&gt;"&amp;0))</f>
        <v/>
      </c>
      <c r="N957" s="93" t="str">
        <f t="shared" ca="1" si="29"/>
        <v/>
      </c>
    </row>
    <row r="958" spans="11:14" x14ac:dyDescent="0.25">
      <c r="K958" s="14" t="s">
        <v>837</v>
      </c>
      <c r="L958" s="93">
        <f t="shared" ca="1" si="28"/>
        <v>0</v>
      </c>
      <c r="M958" s="93" t="str">
        <f ca="1">IF(L958=0,"",COUNTIF(L$2:$L958,"&lt;&gt;"&amp;0))</f>
        <v/>
      </c>
      <c r="N958" s="93" t="str">
        <f t="shared" ca="1" si="29"/>
        <v/>
      </c>
    </row>
    <row r="959" spans="11:14" x14ac:dyDescent="0.25">
      <c r="K959" s="14" t="s">
        <v>838</v>
      </c>
      <c r="L959" s="93">
        <f t="shared" ca="1" si="28"/>
        <v>0</v>
      </c>
      <c r="M959" s="93" t="str">
        <f ca="1">IF(L959=0,"",COUNTIF(L$2:$L959,"&lt;&gt;"&amp;0))</f>
        <v/>
      </c>
      <c r="N959" s="93" t="str">
        <f t="shared" ca="1" si="29"/>
        <v/>
      </c>
    </row>
    <row r="960" spans="11:14" x14ac:dyDescent="0.25">
      <c r="K960" s="14" t="s">
        <v>839</v>
      </c>
      <c r="L960" s="93">
        <f t="shared" ca="1" si="28"/>
        <v>0</v>
      </c>
      <c r="M960" s="93" t="str">
        <f ca="1">IF(L960=0,"",COUNTIF(L$2:$L960,"&lt;&gt;"&amp;0))</f>
        <v/>
      </c>
      <c r="N960" s="93" t="str">
        <f t="shared" ca="1" si="29"/>
        <v/>
      </c>
    </row>
    <row r="961" spans="11:14" x14ac:dyDescent="0.25">
      <c r="K961" s="14" t="s">
        <v>840</v>
      </c>
      <c r="L961" s="93">
        <f t="shared" ca="1" si="28"/>
        <v>0</v>
      </c>
      <c r="M961" s="93" t="str">
        <f ca="1">IF(L961=0,"",COUNTIF(L$2:$L961,"&lt;&gt;"&amp;0))</f>
        <v/>
      </c>
      <c r="N961" s="93" t="str">
        <f t="shared" ca="1" si="29"/>
        <v/>
      </c>
    </row>
    <row r="962" spans="11:14" x14ac:dyDescent="0.25">
      <c r="K962" s="30" t="s">
        <v>5071</v>
      </c>
      <c r="L962" s="93">
        <f t="shared" ca="1" si="28"/>
        <v>0</v>
      </c>
      <c r="M962" s="93" t="str">
        <f ca="1">IF(L962=0,"",COUNTIF(L$2:$L962,"&lt;&gt;"&amp;0))</f>
        <v/>
      </c>
      <c r="N962" s="93" t="str">
        <f t="shared" ca="1" si="29"/>
        <v/>
      </c>
    </row>
    <row r="963" spans="11:14" x14ac:dyDescent="0.25">
      <c r="K963" s="14" t="s">
        <v>841</v>
      </c>
      <c r="L963" s="93">
        <f t="shared" ref="L963:L1026" ca="1" si="30">IFERROR(SEARCH(INDIRECT(CELL("adresse"),TRUE),K963,1),0)</f>
        <v>0</v>
      </c>
      <c r="M963" s="93" t="str">
        <f ca="1">IF(L963=0,"",COUNTIF(L$2:$L963,"&lt;&gt;"&amp;0))</f>
        <v/>
      </c>
      <c r="N963" s="93" t="str">
        <f t="shared" ref="N963:N1026" ca="1" si="31">IFERROR(INDEX($K$2:$K$5796,MATCH(ROW(F962),$M$2:$M$5796,0),1),"")</f>
        <v/>
      </c>
    </row>
    <row r="964" spans="11:14" x14ac:dyDescent="0.25">
      <c r="K964" s="14" t="s">
        <v>843</v>
      </c>
      <c r="L964" s="93">
        <f t="shared" ca="1" si="30"/>
        <v>0</v>
      </c>
      <c r="M964" s="93" t="str">
        <f ca="1">IF(L964=0,"",COUNTIF(L$2:$L964,"&lt;&gt;"&amp;0))</f>
        <v/>
      </c>
      <c r="N964" s="93" t="str">
        <f t="shared" ca="1" si="31"/>
        <v/>
      </c>
    </row>
    <row r="965" spans="11:14" x14ac:dyDescent="0.25">
      <c r="K965" s="14" t="s">
        <v>844</v>
      </c>
      <c r="L965" s="93">
        <f t="shared" ca="1" si="30"/>
        <v>0</v>
      </c>
      <c r="M965" s="93" t="str">
        <f ca="1">IF(L965=0,"",COUNTIF(L$2:$L965,"&lt;&gt;"&amp;0))</f>
        <v/>
      </c>
      <c r="N965" s="93" t="str">
        <f t="shared" ca="1" si="31"/>
        <v/>
      </c>
    </row>
    <row r="966" spans="11:14" x14ac:dyDescent="0.25">
      <c r="K966" s="14" t="s">
        <v>845</v>
      </c>
      <c r="L966" s="93">
        <f t="shared" ca="1" si="30"/>
        <v>0</v>
      </c>
      <c r="M966" s="93" t="str">
        <f ca="1">IF(L966=0,"",COUNTIF(L$2:$L966,"&lt;&gt;"&amp;0))</f>
        <v/>
      </c>
      <c r="N966" s="93" t="str">
        <f t="shared" ca="1" si="31"/>
        <v/>
      </c>
    </row>
    <row r="967" spans="11:14" x14ac:dyDescent="0.25">
      <c r="K967" s="14" t="s">
        <v>842</v>
      </c>
      <c r="L967" s="93">
        <f t="shared" ca="1" si="30"/>
        <v>0</v>
      </c>
      <c r="M967" s="93" t="str">
        <f ca="1">IF(L967=0,"",COUNTIF(L$2:$L967,"&lt;&gt;"&amp;0))</f>
        <v/>
      </c>
      <c r="N967" s="93" t="str">
        <f t="shared" ca="1" si="31"/>
        <v/>
      </c>
    </row>
    <row r="968" spans="11:14" x14ac:dyDescent="0.25">
      <c r="K968" s="30" t="s">
        <v>5072</v>
      </c>
      <c r="L968" s="93">
        <f t="shared" ca="1" si="30"/>
        <v>0</v>
      </c>
      <c r="M968" s="93" t="str">
        <f ca="1">IF(L968=0,"",COUNTIF(L$2:$L968,"&lt;&gt;"&amp;0))</f>
        <v/>
      </c>
      <c r="N968" s="93" t="str">
        <f t="shared" ca="1" si="31"/>
        <v/>
      </c>
    </row>
    <row r="969" spans="11:14" x14ac:dyDescent="0.25">
      <c r="K969" s="14" t="s">
        <v>846</v>
      </c>
      <c r="L969" s="93">
        <f t="shared" ca="1" si="30"/>
        <v>0</v>
      </c>
      <c r="M969" s="93" t="str">
        <f ca="1">IF(L969=0,"",COUNTIF(L$2:$L969,"&lt;&gt;"&amp;0))</f>
        <v/>
      </c>
      <c r="N969" s="93" t="str">
        <f t="shared" ca="1" si="31"/>
        <v/>
      </c>
    </row>
    <row r="970" spans="11:14" x14ac:dyDescent="0.25">
      <c r="K970" s="30" t="s">
        <v>5073</v>
      </c>
      <c r="L970" s="93">
        <f t="shared" ca="1" si="30"/>
        <v>0</v>
      </c>
      <c r="M970" s="93" t="str">
        <f ca="1">IF(L970=0,"",COUNTIF(L$2:$L970,"&lt;&gt;"&amp;0))</f>
        <v/>
      </c>
      <c r="N970" s="93" t="str">
        <f t="shared" ca="1" si="31"/>
        <v/>
      </c>
    </row>
    <row r="971" spans="11:14" x14ac:dyDescent="0.25">
      <c r="K971" s="14" t="s">
        <v>847</v>
      </c>
      <c r="L971" s="93">
        <f t="shared" ca="1" si="30"/>
        <v>0</v>
      </c>
      <c r="M971" s="93" t="str">
        <f ca="1">IF(L971=0,"",COUNTIF(L$2:$L971,"&lt;&gt;"&amp;0))</f>
        <v/>
      </c>
      <c r="N971" s="93" t="str">
        <f t="shared" ca="1" si="31"/>
        <v/>
      </c>
    </row>
    <row r="972" spans="11:14" x14ac:dyDescent="0.25">
      <c r="K972" s="14" t="s">
        <v>848</v>
      </c>
      <c r="L972" s="93">
        <f t="shared" ca="1" si="30"/>
        <v>0</v>
      </c>
      <c r="M972" s="93" t="str">
        <f ca="1">IF(L972=0,"",COUNTIF(L$2:$L972,"&lt;&gt;"&amp;0))</f>
        <v/>
      </c>
      <c r="N972" s="93" t="str">
        <f t="shared" ca="1" si="31"/>
        <v/>
      </c>
    </row>
    <row r="973" spans="11:14" x14ac:dyDescent="0.25">
      <c r="K973" s="30" t="s">
        <v>5074</v>
      </c>
      <c r="L973" s="93">
        <f t="shared" ca="1" si="30"/>
        <v>0</v>
      </c>
      <c r="M973" s="93" t="str">
        <f ca="1">IF(L973=0,"",COUNTIF(L$2:$L973,"&lt;&gt;"&amp;0))</f>
        <v/>
      </c>
      <c r="N973" s="93" t="str">
        <f t="shared" ca="1" si="31"/>
        <v/>
      </c>
    </row>
    <row r="974" spans="11:14" x14ac:dyDescent="0.25">
      <c r="K974" s="14" t="s">
        <v>849</v>
      </c>
      <c r="L974" s="93">
        <f t="shared" ca="1" si="30"/>
        <v>0</v>
      </c>
      <c r="M974" s="93" t="str">
        <f ca="1">IF(L974=0,"",COUNTIF(L$2:$L974,"&lt;&gt;"&amp;0))</f>
        <v/>
      </c>
      <c r="N974" s="93" t="str">
        <f t="shared" ca="1" si="31"/>
        <v/>
      </c>
    </row>
    <row r="975" spans="11:14" x14ac:dyDescent="0.25">
      <c r="K975" s="30" t="s">
        <v>5075</v>
      </c>
      <c r="L975" s="93">
        <f t="shared" ca="1" si="30"/>
        <v>0</v>
      </c>
      <c r="M975" s="93" t="str">
        <f ca="1">IF(L975=0,"",COUNTIF(L$2:$L975,"&lt;&gt;"&amp;0))</f>
        <v/>
      </c>
      <c r="N975" s="93" t="str">
        <f t="shared" ca="1" si="31"/>
        <v/>
      </c>
    </row>
    <row r="976" spans="11:14" x14ac:dyDescent="0.25">
      <c r="K976" s="30" t="s">
        <v>5076</v>
      </c>
      <c r="L976" s="93">
        <f t="shared" ca="1" si="30"/>
        <v>0</v>
      </c>
      <c r="M976" s="93" t="str">
        <f ca="1">IF(L976=0,"",COUNTIF(L$2:$L976,"&lt;&gt;"&amp;0))</f>
        <v/>
      </c>
      <c r="N976" s="93" t="str">
        <f t="shared" ca="1" si="31"/>
        <v/>
      </c>
    </row>
    <row r="977" spans="11:14" x14ac:dyDescent="0.25">
      <c r="K977" s="14" t="s">
        <v>850</v>
      </c>
      <c r="L977" s="93">
        <f t="shared" ca="1" si="30"/>
        <v>0</v>
      </c>
      <c r="M977" s="93" t="str">
        <f ca="1">IF(L977=0,"",COUNTIF(L$2:$L977,"&lt;&gt;"&amp;0))</f>
        <v/>
      </c>
      <c r="N977" s="93" t="str">
        <f t="shared" ca="1" si="31"/>
        <v/>
      </c>
    </row>
    <row r="978" spans="11:14" x14ac:dyDescent="0.25">
      <c r="K978" s="30" t="s">
        <v>5077</v>
      </c>
      <c r="L978" s="93">
        <f t="shared" ca="1" si="30"/>
        <v>0</v>
      </c>
      <c r="M978" s="93" t="str">
        <f ca="1">IF(L978=0,"",COUNTIF(L$2:$L978,"&lt;&gt;"&amp;0))</f>
        <v/>
      </c>
      <c r="N978" s="93" t="str">
        <f t="shared" ca="1" si="31"/>
        <v/>
      </c>
    </row>
    <row r="979" spans="11:14" x14ac:dyDescent="0.25">
      <c r="K979" s="14" t="s">
        <v>851</v>
      </c>
      <c r="L979" s="93">
        <f t="shared" ca="1" si="30"/>
        <v>0</v>
      </c>
      <c r="M979" s="93" t="str">
        <f ca="1">IF(L979=0,"",COUNTIF(L$2:$L979,"&lt;&gt;"&amp;0))</f>
        <v/>
      </c>
      <c r="N979" s="93" t="str">
        <f t="shared" ca="1" si="31"/>
        <v/>
      </c>
    </row>
    <row r="980" spans="11:14" x14ac:dyDescent="0.25">
      <c r="K980" s="30" t="s">
        <v>5078</v>
      </c>
      <c r="L980" s="93">
        <f t="shared" ca="1" si="30"/>
        <v>0</v>
      </c>
      <c r="M980" s="93" t="str">
        <f ca="1">IF(L980=0,"",COUNTIF(L$2:$L980,"&lt;&gt;"&amp;0))</f>
        <v/>
      </c>
      <c r="N980" s="93" t="str">
        <f t="shared" ca="1" si="31"/>
        <v/>
      </c>
    </row>
    <row r="981" spans="11:14" x14ac:dyDescent="0.25">
      <c r="K981" s="14" t="s">
        <v>852</v>
      </c>
      <c r="L981" s="93">
        <f t="shared" ca="1" si="30"/>
        <v>0</v>
      </c>
      <c r="M981" s="93" t="str">
        <f ca="1">IF(L981=0,"",COUNTIF(L$2:$L981,"&lt;&gt;"&amp;0))</f>
        <v/>
      </c>
      <c r="N981" s="93" t="str">
        <f t="shared" ca="1" si="31"/>
        <v/>
      </c>
    </row>
    <row r="982" spans="11:14" x14ac:dyDescent="0.25">
      <c r="K982" s="30" t="s">
        <v>5079</v>
      </c>
      <c r="L982" s="93">
        <f t="shared" ca="1" si="30"/>
        <v>0</v>
      </c>
      <c r="M982" s="93" t="str">
        <f ca="1">IF(L982=0,"",COUNTIF(L$2:$L982,"&lt;&gt;"&amp;0))</f>
        <v/>
      </c>
      <c r="N982" s="93" t="str">
        <f t="shared" ca="1" si="31"/>
        <v/>
      </c>
    </row>
    <row r="983" spans="11:14" x14ac:dyDescent="0.25">
      <c r="K983" s="14" t="s">
        <v>853</v>
      </c>
      <c r="L983" s="93">
        <f t="shared" ca="1" si="30"/>
        <v>0</v>
      </c>
      <c r="M983" s="93" t="str">
        <f ca="1">IF(L983=0,"",COUNTIF(L$2:$L983,"&lt;&gt;"&amp;0))</f>
        <v/>
      </c>
      <c r="N983" s="93" t="str">
        <f t="shared" ca="1" si="31"/>
        <v/>
      </c>
    </row>
    <row r="984" spans="11:14" x14ac:dyDescent="0.25">
      <c r="K984" s="14" t="s">
        <v>854</v>
      </c>
      <c r="L984" s="93">
        <f t="shared" ca="1" si="30"/>
        <v>0</v>
      </c>
      <c r="M984" s="93" t="str">
        <f ca="1">IF(L984=0,"",COUNTIF(L$2:$L984,"&lt;&gt;"&amp;0))</f>
        <v/>
      </c>
      <c r="N984" s="93" t="str">
        <f t="shared" ca="1" si="31"/>
        <v/>
      </c>
    </row>
    <row r="985" spans="11:14" x14ac:dyDescent="0.25">
      <c r="K985" s="14" t="s">
        <v>855</v>
      </c>
      <c r="L985" s="93">
        <f t="shared" ca="1" si="30"/>
        <v>0</v>
      </c>
      <c r="M985" s="93" t="str">
        <f ca="1">IF(L985=0,"",COUNTIF(L$2:$L985,"&lt;&gt;"&amp;0))</f>
        <v/>
      </c>
      <c r="N985" s="93" t="str">
        <f t="shared" ca="1" si="31"/>
        <v/>
      </c>
    </row>
    <row r="986" spans="11:14" x14ac:dyDescent="0.25">
      <c r="K986" s="14" t="s">
        <v>856</v>
      </c>
      <c r="L986" s="93">
        <f t="shared" ca="1" si="30"/>
        <v>0</v>
      </c>
      <c r="M986" s="93" t="str">
        <f ca="1">IF(L986=0,"",COUNTIF(L$2:$L986,"&lt;&gt;"&amp;0))</f>
        <v/>
      </c>
      <c r="N986" s="93" t="str">
        <f t="shared" ca="1" si="31"/>
        <v/>
      </c>
    </row>
    <row r="987" spans="11:14" x14ac:dyDescent="0.25">
      <c r="K987" s="14" t="s">
        <v>857</v>
      </c>
      <c r="L987" s="93">
        <f t="shared" ca="1" si="30"/>
        <v>0</v>
      </c>
      <c r="M987" s="93" t="str">
        <f ca="1">IF(L987=0,"",COUNTIF(L$2:$L987,"&lt;&gt;"&amp;0))</f>
        <v/>
      </c>
      <c r="N987" s="93" t="str">
        <f t="shared" ca="1" si="31"/>
        <v/>
      </c>
    </row>
    <row r="988" spans="11:14" x14ac:dyDescent="0.25">
      <c r="K988" s="14" t="s">
        <v>858</v>
      </c>
      <c r="L988" s="93">
        <f t="shared" ca="1" si="30"/>
        <v>0</v>
      </c>
      <c r="M988" s="93" t="str">
        <f ca="1">IF(L988=0,"",COUNTIF(L$2:$L988,"&lt;&gt;"&amp;0))</f>
        <v/>
      </c>
      <c r="N988" s="93" t="str">
        <f t="shared" ca="1" si="31"/>
        <v/>
      </c>
    </row>
    <row r="989" spans="11:14" x14ac:dyDescent="0.25">
      <c r="K989" s="30" t="s">
        <v>5080</v>
      </c>
      <c r="L989" s="93">
        <f t="shared" ca="1" si="30"/>
        <v>0</v>
      </c>
      <c r="M989" s="93" t="str">
        <f ca="1">IF(L989=0,"",COUNTIF(L$2:$L989,"&lt;&gt;"&amp;0))</f>
        <v/>
      </c>
      <c r="N989" s="93" t="str">
        <f t="shared" ca="1" si="31"/>
        <v/>
      </c>
    </row>
    <row r="990" spans="11:14" x14ac:dyDescent="0.25">
      <c r="K990" s="14" t="s">
        <v>859</v>
      </c>
      <c r="L990" s="93">
        <f t="shared" ca="1" si="30"/>
        <v>0</v>
      </c>
      <c r="M990" s="93" t="str">
        <f ca="1">IF(L990=0,"",COUNTIF(L$2:$L990,"&lt;&gt;"&amp;0))</f>
        <v/>
      </c>
      <c r="N990" s="93" t="str">
        <f t="shared" ca="1" si="31"/>
        <v/>
      </c>
    </row>
    <row r="991" spans="11:14" x14ac:dyDescent="0.25">
      <c r="K991" s="30" t="s">
        <v>5081</v>
      </c>
      <c r="L991" s="93">
        <f t="shared" ca="1" si="30"/>
        <v>0</v>
      </c>
      <c r="M991" s="93" t="str">
        <f ca="1">IF(L991=0,"",COUNTIF(L$2:$L991,"&lt;&gt;"&amp;0))</f>
        <v/>
      </c>
      <c r="N991" s="93" t="str">
        <f t="shared" ca="1" si="31"/>
        <v/>
      </c>
    </row>
    <row r="992" spans="11:14" x14ac:dyDescent="0.25">
      <c r="K992" s="14" t="s">
        <v>860</v>
      </c>
      <c r="L992" s="93">
        <f t="shared" ca="1" si="30"/>
        <v>0</v>
      </c>
      <c r="M992" s="93" t="str">
        <f ca="1">IF(L992=0,"",COUNTIF(L$2:$L992,"&lt;&gt;"&amp;0))</f>
        <v/>
      </c>
      <c r="N992" s="93" t="str">
        <f t="shared" ca="1" si="31"/>
        <v/>
      </c>
    </row>
    <row r="993" spans="11:14" x14ac:dyDescent="0.25">
      <c r="K993" s="30" t="s">
        <v>5082</v>
      </c>
      <c r="L993" s="93">
        <f t="shared" ca="1" si="30"/>
        <v>0</v>
      </c>
      <c r="M993" s="93" t="str">
        <f ca="1">IF(L993=0,"",COUNTIF(L$2:$L993,"&lt;&gt;"&amp;0))</f>
        <v/>
      </c>
      <c r="N993" s="93" t="str">
        <f t="shared" ca="1" si="31"/>
        <v/>
      </c>
    </row>
    <row r="994" spans="11:14" x14ac:dyDescent="0.25">
      <c r="K994" s="30" t="s">
        <v>5083</v>
      </c>
      <c r="L994" s="93">
        <f t="shared" ca="1" si="30"/>
        <v>0</v>
      </c>
      <c r="M994" s="93" t="str">
        <f ca="1">IF(L994=0,"",COUNTIF(L$2:$L994,"&lt;&gt;"&amp;0))</f>
        <v/>
      </c>
      <c r="N994" s="93" t="str">
        <f t="shared" ca="1" si="31"/>
        <v/>
      </c>
    </row>
    <row r="995" spans="11:14" x14ac:dyDescent="0.25">
      <c r="K995" s="14" t="s">
        <v>861</v>
      </c>
      <c r="L995" s="93">
        <f t="shared" ca="1" si="30"/>
        <v>0</v>
      </c>
      <c r="M995" s="93" t="str">
        <f ca="1">IF(L995=0,"",COUNTIF(L$2:$L995,"&lt;&gt;"&amp;0))</f>
        <v/>
      </c>
      <c r="N995" s="93" t="str">
        <f t="shared" ca="1" si="31"/>
        <v/>
      </c>
    </row>
    <row r="996" spans="11:14" x14ac:dyDescent="0.25">
      <c r="K996" s="14" t="s">
        <v>863</v>
      </c>
      <c r="L996" s="93">
        <f t="shared" ca="1" si="30"/>
        <v>0</v>
      </c>
      <c r="M996" s="93" t="str">
        <f ca="1">IF(L996=0,"",COUNTIF(L$2:$L996,"&lt;&gt;"&amp;0))</f>
        <v/>
      </c>
      <c r="N996" s="93" t="str">
        <f t="shared" ca="1" si="31"/>
        <v/>
      </c>
    </row>
    <row r="997" spans="11:14" x14ac:dyDescent="0.25">
      <c r="K997" s="14" t="s">
        <v>864</v>
      </c>
      <c r="L997" s="93">
        <f t="shared" ca="1" si="30"/>
        <v>0</v>
      </c>
      <c r="M997" s="93" t="str">
        <f ca="1">IF(L997=0,"",COUNTIF(L$2:$L997,"&lt;&gt;"&amp;0))</f>
        <v/>
      </c>
      <c r="N997" s="93" t="str">
        <f t="shared" ca="1" si="31"/>
        <v/>
      </c>
    </row>
    <row r="998" spans="11:14" x14ac:dyDescent="0.25">
      <c r="K998" s="30" t="s">
        <v>5084</v>
      </c>
      <c r="L998" s="93">
        <f t="shared" ca="1" si="30"/>
        <v>0</v>
      </c>
      <c r="M998" s="93" t="str">
        <f ca="1">IF(L998=0,"",COUNTIF(L$2:$L998,"&lt;&gt;"&amp;0))</f>
        <v/>
      </c>
      <c r="N998" s="93" t="str">
        <f t="shared" ca="1" si="31"/>
        <v/>
      </c>
    </row>
    <row r="999" spans="11:14" x14ac:dyDescent="0.25">
      <c r="K999" s="14" t="s">
        <v>865</v>
      </c>
      <c r="L999" s="93">
        <f t="shared" ca="1" si="30"/>
        <v>0</v>
      </c>
      <c r="M999" s="93" t="str">
        <f ca="1">IF(L999=0,"",COUNTIF(L$2:$L999,"&lt;&gt;"&amp;0))</f>
        <v/>
      </c>
      <c r="N999" s="93" t="str">
        <f t="shared" ca="1" si="31"/>
        <v/>
      </c>
    </row>
    <row r="1000" spans="11:14" x14ac:dyDescent="0.25">
      <c r="K1000" s="14" t="s">
        <v>866</v>
      </c>
      <c r="L1000" s="93">
        <f t="shared" ca="1" si="30"/>
        <v>0</v>
      </c>
      <c r="M1000" s="93" t="str">
        <f ca="1">IF(L1000=0,"",COUNTIF(L$2:$L1000,"&lt;&gt;"&amp;0))</f>
        <v/>
      </c>
      <c r="N1000" s="93" t="str">
        <f t="shared" ca="1" si="31"/>
        <v/>
      </c>
    </row>
    <row r="1001" spans="11:14" x14ac:dyDescent="0.25">
      <c r="K1001" s="14" t="s">
        <v>867</v>
      </c>
      <c r="L1001" s="93">
        <f t="shared" ca="1" si="30"/>
        <v>0</v>
      </c>
      <c r="M1001" s="93" t="str">
        <f ca="1">IF(L1001=0,"",COUNTIF(L$2:$L1001,"&lt;&gt;"&amp;0))</f>
        <v/>
      </c>
      <c r="N1001" s="93" t="str">
        <f t="shared" ca="1" si="31"/>
        <v/>
      </c>
    </row>
    <row r="1002" spans="11:14" x14ac:dyDescent="0.25">
      <c r="K1002" s="30" t="s">
        <v>5085</v>
      </c>
      <c r="L1002" s="93">
        <f t="shared" ca="1" si="30"/>
        <v>0</v>
      </c>
      <c r="M1002" s="93" t="str">
        <f ca="1">IF(L1002=0,"",COUNTIF(L$2:$L1002,"&lt;&gt;"&amp;0))</f>
        <v/>
      </c>
      <c r="N1002" s="93" t="str">
        <f t="shared" ca="1" si="31"/>
        <v/>
      </c>
    </row>
    <row r="1003" spans="11:14" x14ac:dyDescent="0.25">
      <c r="K1003" s="30" t="s">
        <v>5086</v>
      </c>
      <c r="L1003" s="93">
        <f t="shared" ca="1" si="30"/>
        <v>0</v>
      </c>
      <c r="M1003" s="93" t="str">
        <f ca="1">IF(L1003=0,"",COUNTIF(L$2:$L1003,"&lt;&gt;"&amp;0))</f>
        <v/>
      </c>
      <c r="N1003" s="93" t="str">
        <f t="shared" ca="1" si="31"/>
        <v/>
      </c>
    </row>
    <row r="1004" spans="11:14" x14ac:dyDescent="0.25">
      <c r="K1004" s="14" t="s">
        <v>868</v>
      </c>
      <c r="L1004" s="93">
        <f t="shared" ca="1" si="30"/>
        <v>0</v>
      </c>
      <c r="M1004" s="93" t="str">
        <f ca="1">IF(L1004=0,"",COUNTIF(L$2:$L1004,"&lt;&gt;"&amp;0))</f>
        <v/>
      </c>
      <c r="N1004" s="93" t="str">
        <f t="shared" ca="1" si="31"/>
        <v/>
      </c>
    </row>
    <row r="1005" spans="11:14" x14ac:dyDescent="0.25">
      <c r="K1005" s="14" t="s">
        <v>869</v>
      </c>
      <c r="L1005" s="93">
        <f t="shared" ca="1" si="30"/>
        <v>0</v>
      </c>
      <c r="M1005" s="93" t="str">
        <f ca="1">IF(L1005=0,"",COUNTIF(L$2:$L1005,"&lt;&gt;"&amp;0))</f>
        <v/>
      </c>
      <c r="N1005" s="93" t="str">
        <f t="shared" ca="1" si="31"/>
        <v/>
      </c>
    </row>
    <row r="1006" spans="11:14" x14ac:dyDescent="0.25">
      <c r="K1006" s="14" t="s">
        <v>870</v>
      </c>
      <c r="L1006" s="93">
        <f t="shared" ca="1" si="30"/>
        <v>0</v>
      </c>
      <c r="M1006" s="93" t="str">
        <f ca="1">IF(L1006=0,"",COUNTIF(L$2:$L1006,"&lt;&gt;"&amp;0))</f>
        <v/>
      </c>
      <c r="N1006" s="93" t="str">
        <f t="shared" ca="1" si="31"/>
        <v/>
      </c>
    </row>
    <row r="1007" spans="11:14" x14ac:dyDescent="0.25">
      <c r="K1007" s="14" t="s">
        <v>871</v>
      </c>
      <c r="L1007" s="93">
        <f t="shared" ca="1" si="30"/>
        <v>0</v>
      </c>
      <c r="M1007" s="93" t="str">
        <f ca="1">IF(L1007=0,"",COUNTIF(L$2:$L1007,"&lt;&gt;"&amp;0))</f>
        <v/>
      </c>
      <c r="N1007" s="93" t="str">
        <f t="shared" ca="1" si="31"/>
        <v/>
      </c>
    </row>
    <row r="1008" spans="11:14" x14ac:dyDescent="0.25">
      <c r="K1008" s="14" t="s">
        <v>872</v>
      </c>
      <c r="L1008" s="93">
        <f t="shared" ca="1" si="30"/>
        <v>0</v>
      </c>
      <c r="M1008" s="93" t="str">
        <f ca="1">IF(L1008=0,"",COUNTIF(L$2:$L1008,"&lt;&gt;"&amp;0))</f>
        <v/>
      </c>
      <c r="N1008" s="93" t="str">
        <f t="shared" ca="1" si="31"/>
        <v/>
      </c>
    </row>
    <row r="1009" spans="11:14" x14ac:dyDescent="0.25">
      <c r="K1009" s="14" t="s">
        <v>873</v>
      </c>
      <c r="L1009" s="93">
        <f t="shared" ca="1" si="30"/>
        <v>0</v>
      </c>
      <c r="M1009" s="93" t="str">
        <f ca="1">IF(L1009=0,"",COUNTIF(L$2:$L1009,"&lt;&gt;"&amp;0))</f>
        <v/>
      </c>
      <c r="N1009" s="93" t="str">
        <f t="shared" ca="1" si="31"/>
        <v/>
      </c>
    </row>
    <row r="1010" spans="11:14" x14ac:dyDescent="0.25">
      <c r="K1010" s="14" t="s">
        <v>874</v>
      </c>
      <c r="L1010" s="93">
        <f t="shared" ca="1" si="30"/>
        <v>0</v>
      </c>
      <c r="M1010" s="93" t="str">
        <f ca="1">IF(L1010=0,"",COUNTIF(L$2:$L1010,"&lt;&gt;"&amp;0))</f>
        <v/>
      </c>
      <c r="N1010" s="93" t="str">
        <f t="shared" ca="1" si="31"/>
        <v/>
      </c>
    </row>
    <row r="1011" spans="11:14" x14ac:dyDescent="0.25">
      <c r="K1011" s="14" t="s">
        <v>875</v>
      </c>
      <c r="L1011" s="93">
        <f t="shared" ca="1" si="30"/>
        <v>0</v>
      </c>
      <c r="M1011" s="93" t="str">
        <f ca="1">IF(L1011=0,"",COUNTIF(L$2:$L1011,"&lt;&gt;"&amp;0))</f>
        <v/>
      </c>
      <c r="N1011" s="93" t="str">
        <f t="shared" ca="1" si="31"/>
        <v/>
      </c>
    </row>
    <row r="1012" spans="11:14" x14ac:dyDescent="0.25">
      <c r="K1012" s="14" t="s">
        <v>876</v>
      </c>
      <c r="L1012" s="93">
        <f t="shared" ca="1" si="30"/>
        <v>0</v>
      </c>
      <c r="M1012" s="93" t="str">
        <f ca="1">IF(L1012=0,"",COUNTIF(L$2:$L1012,"&lt;&gt;"&amp;0))</f>
        <v/>
      </c>
      <c r="N1012" s="93" t="str">
        <f t="shared" ca="1" si="31"/>
        <v/>
      </c>
    </row>
    <row r="1013" spans="11:14" x14ac:dyDescent="0.25">
      <c r="K1013" s="14" t="s">
        <v>877</v>
      </c>
      <c r="L1013" s="93">
        <f t="shared" ca="1" si="30"/>
        <v>0</v>
      </c>
      <c r="M1013" s="93" t="str">
        <f ca="1">IF(L1013=0,"",COUNTIF(L$2:$L1013,"&lt;&gt;"&amp;0))</f>
        <v/>
      </c>
      <c r="N1013" s="93" t="str">
        <f t="shared" ca="1" si="31"/>
        <v/>
      </c>
    </row>
    <row r="1014" spans="11:14" x14ac:dyDescent="0.25">
      <c r="K1014" s="14" t="s">
        <v>878</v>
      </c>
      <c r="L1014" s="93">
        <f t="shared" ca="1" si="30"/>
        <v>0</v>
      </c>
      <c r="M1014" s="93" t="str">
        <f ca="1">IF(L1014=0,"",COUNTIF(L$2:$L1014,"&lt;&gt;"&amp;0))</f>
        <v/>
      </c>
      <c r="N1014" s="93" t="str">
        <f t="shared" ca="1" si="31"/>
        <v/>
      </c>
    </row>
    <row r="1015" spans="11:14" x14ac:dyDescent="0.25">
      <c r="K1015" s="14" t="s">
        <v>879</v>
      </c>
      <c r="L1015" s="93">
        <f t="shared" ca="1" si="30"/>
        <v>0</v>
      </c>
      <c r="M1015" s="93" t="str">
        <f ca="1">IF(L1015=0,"",COUNTIF(L$2:$L1015,"&lt;&gt;"&amp;0))</f>
        <v/>
      </c>
      <c r="N1015" s="93" t="str">
        <f t="shared" ca="1" si="31"/>
        <v/>
      </c>
    </row>
    <row r="1016" spans="11:14" x14ac:dyDescent="0.25">
      <c r="K1016" s="14" t="s">
        <v>880</v>
      </c>
      <c r="L1016" s="93">
        <f t="shared" ca="1" si="30"/>
        <v>0</v>
      </c>
      <c r="M1016" s="93" t="str">
        <f ca="1">IF(L1016=0,"",COUNTIF(L$2:$L1016,"&lt;&gt;"&amp;0))</f>
        <v/>
      </c>
      <c r="N1016" s="93" t="str">
        <f t="shared" ca="1" si="31"/>
        <v/>
      </c>
    </row>
    <row r="1017" spans="11:14" x14ac:dyDescent="0.25">
      <c r="K1017" s="14" t="s">
        <v>881</v>
      </c>
      <c r="L1017" s="93">
        <f t="shared" ca="1" si="30"/>
        <v>0</v>
      </c>
      <c r="M1017" s="93" t="str">
        <f ca="1">IF(L1017=0,"",COUNTIF(L$2:$L1017,"&lt;&gt;"&amp;0))</f>
        <v/>
      </c>
      <c r="N1017" s="93" t="str">
        <f t="shared" ca="1" si="31"/>
        <v/>
      </c>
    </row>
    <row r="1018" spans="11:14" x14ac:dyDescent="0.25">
      <c r="K1018" s="14" t="s">
        <v>882</v>
      </c>
      <c r="L1018" s="93">
        <f t="shared" ca="1" si="30"/>
        <v>0</v>
      </c>
      <c r="M1018" s="93" t="str">
        <f ca="1">IF(L1018=0,"",COUNTIF(L$2:$L1018,"&lt;&gt;"&amp;0))</f>
        <v/>
      </c>
      <c r="N1018" s="93" t="str">
        <f t="shared" ca="1" si="31"/>
        <v/>
      </c>
    </row>
    <row r="1019" spans="11:14" x14ac:dyDescent="0.25">
      <c r="K1019" s="14" t="s">
        <v>883</v>
      </c>
      <c r="L1019" s="93">
        <f t="shared" ca="1" si="30"/>
        <v>0</v>
      </c>
      <c r="M1019" s="93" t="str">
        <f ca="1">IF(L1019=0,"",COUNTIF(L$2:$L1019,"&lt;&gt;"&amp;0))</f>
        <v/>
      </c>
      <c r="N1019" s="93" t="str">
        <f t="shared" ca="1" si="31"/>
        <v/>
      </c>
    </row>
    <row r="1020" spans="11:14" x14ac:dyDescent="0.25">
      <c r="K1020" s="14" t="s">
        <v>884</v>
      </c>
      <c r="L1020" s="93">
        <f t="shared" ca="1" si="30"/>
        <v>0</v>
      </c>
      <c r="M1020" s="93" t="str">
        <f ca="1">IF(L1020=0,"",COUNTIF(L$2:$L1020,"&lt;&gt;"&amp;0))</f>
        <v/>
      </c>
      <c r="N1020" s="93" t="str">
        <f t="shared" ca="1" si="31"/>
        <v/>
      </c>
    </row>
    <row r="1021" spans="11:14" x14ac:dyDescent="0.25">
      <c r="K1021" s="14" t="s">
        <v>885</v>
      </c>
      <c r="L1021" s="93">
        <f t="shared" ca="1" si="30"/>
        <v>0</v>
      </c>
      <c r="M1021" s="93" t="str">
        <f ca="1">IF(L1021=0,"",COUNTIF(L$2:$L1021,"&lt;&gt;"&amp;0))</f>
        <v/>
      </c>
      <c r="N1021" s="93" t="str">
        <f t="shared" ca="1" si="31"/>
        <v/>
      </c>
    </row>
    <row r="1022" spans="11:14" x14ac:dyDescent="0.25">
      <c r="K1022" s="14" t="s">
        <v>886</v>
      </c>
      <c r="L1022" s="93">
        <f t="shared" ca="1" si="30"/>
        <v>0</v>
      </c>
      <c r="M1022" s="93" t="str">
        <f ca="1">IF(L1022=0,"",COUNTIF(L$2:$L1022,"&lt;&gt;"&amp;0))</f>
        <v/>
      </c>
      <c r="N1022" s="93" t="str">
        <f t="shared" ca="1" si="31"/>
        <v/>
      </c>
    </row>
    <row r="1023" spans="11:14" x14ac:dyDescent="0.25">
      <c r="K1023" s="14" t="s">
        <v>887</v>
      </c>
      <c r="L1023" s="93">
        <f t="shared" ca="1" si="30"/>
        <v>0</v>
      </c>
      <c r="M1023" s="93" t="str">
        <f ca="1">IF(L1023=0,"",COUNTIF(L$2:$L1023,"&lt;&gt;"&amp;0))</f>
        <v/>
      </c>
      <c r="N1023" s="93" t="str">
        <f t="shared" ca="1" si="31"/>
        <v/>
      </c>
    </row>
    <row r="1024" spans="11:14" x14ac:dyDescent="0.25">
      <c r="K1024" s="14" t="s">
        <v>888</v>
      </c>
      <c r="L1024" s="93">
        <f t="shared" ca="1" si="30"/>
        <v>0</v>
      </c>
      <c r="M1024" s="93" t="str">
        <f ca="1">IF(L1024=0,"",COUNTIF(L$2:$L1024,"&lt;&gt;"&amp;0))</f>
        <v/>
      </c>
      <c r="N1024" s="93" t="str">
        <f t="shared" ca="1" si="31"/>
        <v/>
      </c>
    </row>
    <row r="1025" spans="11:14" x14ac:dyDescent="0.25">
      <c r="K1025" s="14" t="s">
        <v>889</v>
      </c>
      <c r="L1025" s="93">
        <f t="shared" ca="1" si="30"/>
        <v>0</v>
      </c>
      <c r="M1025" s="93" t="str">
        <f ca="1">IF(L1025=0,"",COUNTIF(L$2:$L1025,"&lt;&gt;"&amp;0))</f>
        <v/>
      </c>
      <c r="N1025" s="93" t="str">
        <f t="shared" ca="1" si="31"/>
        <v/>
      </c>
    </row>
    <row r="1026" spans="11:14" x14ac:dyDescent="0.25">
      <c r="K1026" s="14" t="s">
        <v>890</v>
      </c>
      <c r="L1026" s="93">
        <f t="shared" ca="1" si="30"/>
        <v>0</v>
      </c>
      <c r="M1026" s="93" t="str">
        <f ca="1">IF(L1026=0,"",COUNTIF(L$2:$L1026,"&lt;&gt;"&amp;0))</f>
        <v/>
      </c>
      <c r="N1026" s="93" t="str">
        <f t="shared" ca="1" si="31"/>
        <v/>
      </c>
    </row>
    <row r="1027" spans="11:14" x14ac:dyDescent="0.25">
      <c r="K1027" s="14" t="s">
        <v>891</v>
      </c>
      <c r="L1027" s="93">
        <f t="shared" ref="L1027:L1090" ca="1" si="32">IFERROR(SEARCH(INDIRECT(CELL("adresse"),TRUE),K1027,1),0)</f>
        <v>0</v>
      </c>
      <c r="M1027" s="93" t="str">
        <f ca="1">IF(L1027=0,"",COUNTIF(L$2:$L1027,"&lt;&gt;"&amp;0))</f>
        <v/>
      </c>
      <c r="N1027" s="93" t="str">
        <f t="shared" ref="N1027:N1090" ca="1" si="33">IFERROR(INDEX($K$2:$K$5796,MATCH(ROW(F1026),$M$2:$M$5796,0),1),"")</f>
        <v/>
      </c>
    </row>
    <row r="1028" spans="11:14" x14ac:dyDescent="0.25">
      <c r="K1028" s="14" t="s">
        <v>892</v>
      </c>
      <c r="L1028" s="93">
        <f t="shared" ca="1" si="32"/>
        <v>0</v>
      </c>
      <c r="M1028" s="93" t="str">
        <f ca="1">IF(L1028=0,"",COUNTIF(L$2:$L1028,"&lt;&gt;"&amp;0))</f>
        <v/>
      </c>
      <c r="N1028" s="93" t="str">
        <f t="shared" ca="1" si="33"/>
        <v/>
      </c>
    </row>
    <row r="1029" spans="11:14" x14ac:dyDescent="0.25">
      <c r="K1029" s="14" t="s">
        <v>893</v>
      </c>
      <c r="L1029" s="93">
        <f t="shared" ca="1" si="32"/>
        <v>0</v>
      </c>
      <c r="M1029" s="93" t="str">
        <f ca="1">IF(L1029=0,"",COUNTIF(L$2:$L1029,"&lt;&gt;"&amp;0))</f>
        <v/>
      </c>
      <c r="N1029" s="93" t="str">
        <f t="shared" ca="1" si="33"/>
        <v/>
      </c>
    </row>
    <row r="1030" spans="11:14" x14ac:dyDescent="0.25">
      <c r="K1030" s="14" t="s">
        <v>894</v>
      </c>
      <c r="L1030" s="93">
        <f t="shared" ca="1" si="32"/>
        <v>0</v>
      </c>
      <c r="M1030" s="93" t="str">
        <f ca="1">IF(L1030=0,"",COUNTIF(L$2:$L1030,"&lt;&gt;"&amp;0))</f>
        <v/>
      </c>
      <c r="N1030" s="93" t="str">
        <f t="shared" ca="1" si="33"/>
        <v/>
      </c>
    </row>
    <row r="1031" spans="11:14" x14ac:dyDescent="0.25">
      <c r="K1031" s="14" t="s">
        <v>895</v>
      </c>
      <c r="L1031" s="93">
        <f t="shared" ca="1" si="32"/>
        <v>0</v>
      </c>
      <c r="M1031" s="93" t="str">
        <f ca="1">IF(L1031=0,"",COUNTIF(L$2:$L1031,"&lt;&gt;"&amp;0))</f>
        <v/>
      </c>
      <c r="N1031" s="93" t="str">
        <f t="shared" ca="1" si="33"/>
        <v/>
      </c>
    </row>
    <row r="1032" spans="11:14" x14ac:dyDescent="0.25">
      <c r="K1032" s="14" t="s">
        <v>896</v>
      </c>
      <c r="L1032" s="93">
        <f t="shared" ca="1" si="32"/>
        <v>0</v>
      </c>
      <c r="M1032" s="93" t="str">
        <f ca="1">IF(L1032=0,"",COUNTIF(L$2:$L1032,"&lt;&gt;"&amp;0))</f>
        <v/>
      </c>
      <c r="N1032" s="93" t="str">
        <f t="shared" ca="1" si="33"/>
        <v/>
      </c>
    </row>
    <row r="1033" spans="11:14" x14ac:dyDescent="0.25">
      <c r="K1033" s="14" t="s">
        <v>897</v>
      </c>
      <c r="L1033" s="93">
        <f t="shared" ca="1" si="32"/>
        <v>0</v>
      </c>
      <c r="M1033" s="93" t="str">
        <f ca="1">IF(L1033=0,"",COUNTIF(L$2:$L1033,"&lt;&gt;"&amp;0))</f>
        <v/>
      </c>
      <c r="N1033" s="93" t="str">
        <f t="shared" ca="1" si="33"/>
        <v/>
      </c>
    </row>
    <row r="1034" spans="11:14" x14ac:dyDescent="0.25">
      <c r="K1034" s="14" t="s">
        <v>898</v>
      </c>
      <c r="L1034" s="93">
        <f t="shared" ca="1" si="32"/>
        <v>0</v>
      </c>
      <c r="M1034" s="93" t="str">
        <f ca="1">IF(L1034=0,"",COUNTIF(L$2:$L1034,"&lt;&gt;"&amp;0))</f>
        <v/>
      </c>
      <c r="N1034" s="93" t="str">
        <f t="shared" ca="1" si="33"/>
        <v/>
      </c>
    </row>
    <row r="1035" spans="11:14" x14ac:dyDescent="0.25">
      <c r="K1035" s="14" t="s">
        <v>899</v>
      </c>
      <c r="L1035" s="93">
        <f t="shared" ca="1" si="32"/>
        <v>0</v>
      </c>
      <c r="M1035" s="93" t="str">
        <f ca="1">IF(L1035=0,"",COUNTIF(L$2:$L1035,"&lt;&gt;"&amp;0))</f>
        <v/>
      </c>
      <c r="N1035" s="93" t="str">
        <f t="shared" ca="1" si="33"/>
        <v/>
      </c>
    </row>
    <row r="1036" spans="11:14" x14ac:dyDescent="0.25">
      <c r="K1036" s="14" t="s">
        <v>900</v>
      </c>
      <c r="L1036" s="93">
        <f t="shared" ca="1" si="32"/>
        <v>0</v>
      </c>
      <c r="M1036" s="93" t="str">
        <f ca="1">IF(L1036=0,"",COUNTIF(L$2:$L1036,"&lt;&gt;"&amp;0))</f>
        <v/>
      </c>
      <c r="N1036" s="93" t="str">
        <f t="shared" ca="1" si="33"/>
        <v/>
      </c>
    </row>
    <row r="1037" spans="11:14" x14ac:dyDescent="0.25">
      <c r="K1037" s="14" t="s">
        <v>901</v>
      </c>
      <c r="L1037" s="93">
        <f t="shared" ca="1" si="32"/>
        <v>0</v>
      </c>
      <c r="M1037" s="93" t="str">
        <f ca="1">IF(L1037=0,"",COUNTIF(L$2:$L1037,"&lt;&gt;"&amp;0))</f>
        <v/>
      </c>
      <c r="N1037" s="93" t="str">
        <f t="shared" ca="1" si="33"/>
        <v/>
      </c>
    </row>
    <row r="1038" spans="11:14" x14ac:dyDescent="0.25">
      <c r="K1038" s="14" t="s">
        <v>902</v>
      </c>
      <c r="L1038" s="93">
        <f t="shared" ca="1" si="32"/>
        <v>0</v>
      </c>
      <c r="M1038" s="93" t="str">
        <f ca="1">IF(L1038=0,"",COUNTIF(L$2:$L1038,"&lt;&gt;"&amp;0))</f>
        <v/>
      </c>
      <c r="N1038" s="93" t="str">
        <f t="shared" ca="1" si="33"/>
        <v/>
      </c>
    </row>
    <row r="1039" spans="11:14" x14ac:dyDescent="0.25">
      <c r="K1039" s="14" t="s">
        <v>903</v>
      </c>
      <c r="L1039" s="93">
        <f t="shared" ca="1" si="32"/>
        <v>0</v>
      </c>
      <c r="M1039" s="93" t="str">
        <f ca="1">IF(L1039=0,"",COUNTIF(L$2:$L1039,"&lt;&gt;"&amp;0))</f>
        <v/>
      </c>
      <c r="N1039" s="93" t="str">
        <f t="shared" ca="1" si="33"/>
        <v/>
      </c>
    </row>
    <row r="1040" spans="11:14" x14ac:dyDescent="0.25">
      <c r="K1040" s="14" t="s">
        <v>904</v>
      </c>
      <c r="L1040" s="93">
        <f t="shared" ca="1" si="32"/>
        <v>0</v>
      </c>
      <c r="M1040" s="93" t="str">
        <f ca="1">IF(L1040=0,"",COUNTIF(L$2:$L1040,"&lt;&gt;"&amp;0))</f>
        <v/>
      </c>
      <c r="N1040" s="93" t="str">
        <f t="shared" ca="1" si="33"/>
        <v/>
      </c>
    </row>
    <row r="1041" spans="11:14" x14ac:dyDescent="0.25">
      <c r="K1041" s="14" t="s">
        <v>905</v>
      </c>
      <c r="L1041" s="93">
        <f t="shared" ca="1" si="32"/>
        <v>0</v>
      </c>
      <c r="M1041" s="93" t="str">
        <f ca="1">IF(L1041=0,"",COUNTIF(L$2:$L1041,"&lt;&gt;"&amp;0))</f>
        <v/>
      </c>
      <c r="N1041" s="93" t="str">
        <f t="shared" ca="1" si="33"/>
        <v/>
      </c>
    </row>
    <row r="1042" spans="11:14" x14ac:dyDescent="0.25">
      <c r="K1042" s="18" t="s">
        <v>906</v>
      </c>
      <c r="L1042" s="93">
        <f t="shared" ca="1" si="32"/>
        <v>0</v>
      </c>
      <c r="M1042" s="93" t="str">
        <f ca="1">IF(L1042=0,"",COUNTIF(L$2:$L1042,"&lt;&gt;"&amp;0))</f>
        <v/>
      </c>
      <c r="N1042" s="93" t="str">
        <f t="shared" ca="1" si="33"/>
        <v/>
      </c>
    </row>
    <row r="1043" spans="11:14" x14ac:dyDescent="0.25">
      <c r="K1043" s="14" t="s">
        <v>907</v>
      </c>
      <c r="L1043" s="93">
        <f t="shared" ca="1" si="32"/>
        <v>0</v>
      </c>
      <c r="M1043" s="93" t="str">
        <f ca="1">IF(L1043=0,"",COUNTIF(L$2:$L1043,"&lt;&gt;"&amp;0))</f>
        <v/>
      </c>
      <c r="N1043" s="93" t="str">
        <f t="shared" ca="1" si="33"/>
        <v/>
      </c>
    </row>
    <row r="1044" spans="11:14" x14ac:dyDescent="0.25">
      <c r="K1044" s="35" t="s">
        <v>100</v>
      </c>
      <c r="L1044" s="93">
        <f t="shared" ca="1" si="32"/>
        <v>0</v>
      </c>
      <c r="M1044" s="93" t="str">
        <f ca="1">IF(L1044=0,"",COUNTIF(L$2:$L1044,"&lt;&gt;"&amp;0))</f>
        <v/>
      </c>
      <c r="N1044" s="93" t="str">
        <f t="shared" ca="1" si="33"/>
        <v/>
      </c>
    </row>
    <row r="1045" spans="11:14" x14ac:dyDescent="0.25">
      <c r="K1045" s="35" t="s">
        <v>909</v>
      </c>
      <c r="L1045" s="93">
        <f t="shared" ca="1" si="32"/>
        <v>0</v>
      </c>
      <c r="M1045" s="93" t="str">
        <f ca="1">IF(L1045=0,"",COUNTIF(L$2:$L1045,"&lt;&gt;"&amp;0))</f>
        <v/>
      </c>
      <c r="N1045" s="93" t="str">
        <f t="shared" ca="1" si="33"/>
        <v/>
      </c>
    </row>
    <row r="1046" spans="11:14" x14ac:dyDescent="0.25">
      <c r="K1046" s="30" t="s">
        <v>5087</v>
      </c>
      <c r="L1046" s="93">
        <f t="shared" ca="1" si="32"/>
        <v>0</v>
      </c>
      <c r="M1046" s="93" t="str">
        <f ca="1">IF(L1046=0,"",COUNTIF(L$2:$L1046,"&lt;&gt;"&amp;0))</f>
        <v/>
      </c>
      <c r="N1046" s="93" t="str">
        <f t="shared" ca="1" si="33"/>
        <v/>
      </c>
    </row>
    <row r="1047" spans="11:14" x14ac:dyDescent="0.25">
      <c r="K1047" s="14" t="s">
        <v>908</v>
      </c>
      <c r="L1047" s="93">
        <f t="shared" ca="1" si="32"/>
        <v>0</v>
      </c>
      <c r="M1047" s="93" t="str">
        <f ca="1">IF(L1047=0,"",COUNTIF(L$2:$L1047,"&lt;&gt;"&amp;0))</f>
        <v/>
      </c>
      <c r="N1047" s="93" t="str">
        <f t="shared" ca="1" si="33"/>
        <v/>
      </c>
    </row>
    <row r="1048" spans="11:14" x14ac:dyDescent="0.25">
      <c r="K1048" s="35" t="s">
        <v>911</v>
      </c>
      <c r="L1048" s="93">
        <f t="shared" ca="1" si="32"/>
        <v>0</v>
      </c>
      <c r="M1048" s="93" t="str">
        <f ca="1">IF(L1048=0,"",COUNTIF(L$2:$L1048,"&lt;&gt;"&amp;0))</f>
        <v/>
      </c>
      <c r="N1048" s="93" t="str">
        <f t="shared" ca="1" si="33"/>
        <v/>
      </c>
    </row>
    <row r="1049" spans="11:14" x14ac:dyDescent="0.25">
      <c r="K1049" s="30" t="s">
        <v>5088</v>
      </c>
      <c r="L1049" s="93">
        <f t="shared" ca="1" si="32"/>
        <v>0</v>
      </c>
      <c r="M1049" s="93" t="str">
        <f ca="1">IF(L1049=0,"",COUNTIF(L$2:$L1049,"&lt;&gt;"&amp;0))</f>
        <v/>
      </c>
      <c r="N1049" s="93" t="str">
        <f t="shared" ca="1" si="33"/>
        <v/>
      </c>
    </row>
    <row r="1050" spans="11:14" x14ac:dyDescent="0.25">
      <c r="K1050" s="14" t="s">
        <v>910</v>
      </c>
      <c r="L1050" s="93">
        <f t="shared" ca="1" si="32"/>
        <v>0</v>
      </c>
      <c r="M1050" s="93" t="str">
        <f ca="1">IF(L1050=0,"",COUNTIF(L$2:$L1050,"&lt;&gt;"&amp;0))</f>
        <v/>
      </c>
      <c r="N1050" s="93" t="str">
        <f t="shared" ca="1" si="33"/>
        <v/>
      </c>
    </row>
    <row r="1051" spans="11:14" x14ac:dyDescent="0.25">
      <c r="K1051" s="35" t="s">
        <v>1141</v>
      </c>
      <c r="L1051" s="93">
        <f t="shared" ca="1" si="32"/>
        <v>0</v>
      </c>
      <c r="M1051" s="93" t="str">
        <f ca="1">IF(L1051=0,"",COUNTIF(L$2:$L1051,"&lt;&gt;"&amp;0))</f>
        <v/>
      </c>
      <c r="N1051" s="93" t="str">
        <f t="shared" ca="1" si="33"/>
        <v/>
      </c>
    </row>
    <row r="1052" spans="11:14" x14ac:dyDescent="0.25">
      <c r="K1052" s="30" t="s">
        <v>5089</v>
      </c>
      <c r="L1052" s="93">
        <f t="shared" ca="1" si="32"/>
        <v>0</v>
      </c>
      <c r="M1052" s="93" t="str">
        <f ca="1">IF(L1052=0,"",COUNTIF(L$2:$L1052,"&lt;&gt;"&amp;0))</f>
        <v/>
      </c>
      <c r="N1052" s="93" t="str">
        <f t="shared" ca="1" si="33"/>
        <v/>
      </c>
    </row>
    <row r="1053" spans="11:14" x14ac:dyDescent="0.25">
      <c r="K1053" s="14" t="s">
        <v>912</v>
      </c>
      <c r="L1053" s="93">
        <f t="shared" ca="1" si="32"/>
        <v>0</v>
      </c>
      <c r="M1053" s="93" t="str">
        <f ca="1">IF(L1053=0,"",COUNTIF(L$2:$L1053,"&lt;&gt;"&amp;0))</f>
        <v/>
      </c>
      <c r="N1053" s="93" t="str">
        <f t="shared" ca="1" si="33"/>
        <v/>
      </c>
    </row>
    <row r="1054" spans="11:14" x14ac:dyDescent="0.25">
      <c r="K1054" s="14" t="s">
        <v>913</v>
      </c>
      <c r="L1054" s="93">
        <f t="shared" ca="1" si="32"/>
        <v>0</v>
      </c>
      <c r="M1054" s="93" t="str">
        <f ca="1">IF(L1054=0,"",COUNTIF(L$2:$L1054,"&lt;&gt;"&amp;0))</f>
        <v/>
      </c>
      <c r="N1054" s="93" t="str">
        <f t="shared" ca="1" si="33"/>
        <v/>
      </c>
    </row>
    <row r="1055" spans="11:14" x14ac:dyDescent="0.25">
      <c r="K1055" s="14" t="s">
        <v>914</v>
      </c>
      <c r="L1055" s="93">
        <f t="shared" ca="1" si="32"/>
        <v>0</v>
      </c>
      <c r="M1055" s="93" t="str">
        <f ca="1">IF(L1055=0,"",COUNTIF(L$2:$L1055,"&lt;&gt;"&amp;0))</f>
        <v/>
      </c>
      <c r="N1055" s="93" t="str">
        <f t="shared" ca="1" si="33"/>
        <v/>
      </c>
    </row>
    <row r="1056" spans="11:14" x14ac:dyDescent="0.25">
      <c r="K1056" s="30" t="s">
        <v>5090</v>
      </c>
      <c r="L1056" s="93">
        <f t="shared" ca="1" si="32"/>
        <v>0</v>
      </c>
      <c r="M1056" s="93" t="str">
        <f ca="1">IF(L1056=0,"",COUNTIF(L$2:$L1056,"&lt;&gt;"&amp;0))</f>
        <v/>
      </c>
      <c r="N1056" s="93" t="str">
        <f t="shared" ca="1" si="33"/>
        <v/>
      </c>
    </row>
    <row r="1057" spans="11:14" x14ac:dyDescent="0.25">
      <c r="K1057" s="14" t="s">
        <v>915</v>
      </c>
      <c r="L1057" s="93">
        <f t="shared" ca="1" si="32"/>
        <v>0</v>
      </c>
      <c r="M1057" s="93" t="str">
        <f ca="1">IF(L1057=0,"",COUNTIF(L$2:$L1057,"&lt;&gt;"&amp;0))</f>
        <v/>
      </c>
      <c r="N1057" s="93" t="str">
        <f t="shared" ca="1" si="33"/>
        <v/>
      </c>
    </row>
    <row r="1058" spans="11:14" x14ac:dyDescent="0.25">
      <c r="K1058" s="30" t="s">
        <v>5091</v>
      </c>
      <c r="L1058" s="93">
        <f t="shared" ca="1" si="32"/>
        <v>0</v>
      </c>
      <c r="M1058" s="93" t="str">
        <f ca="1">IF(L1058=0,"",COUNTIF(L$2:$L1058,"&lt;&gt;"&amp;0))</f>
        <v/>
      </c>
      <c r="N1058" s="93" t="str">
        <f t="shared" ca="1" si="33"/>
        <v/>
      </c>
    </row>
    <row r="1059" spans="11:14" x14ac:dyDescent="0.25">
      <c r="K1059" s="30" t="s">
        <v>5092</v>
      </c>
      <c r="L1059" s="93">
        <f t="shared" ca="1" si="32"/>
        <v>0</v>
      </c>
      <c r="M1059" s="93" t="str">
        <f ca="1">IF(L1059=0,"",COUNTIF(L$2:$L1059,"&lt;&gt;"&amp;0))</f>
        <v/>
      </c>
      <c r="N1059" s="93" t="str">
        <f t="shared" ca="1" si="33"/>
        <v/>
      </c>
    </row>
    <row r="1060" spans="11:14" x14ac:dyDescent="0.25">
      <c r="K1060" s="14" t="s">
        <v>943</v>
      </c>
      <c r="L1060" s="93">
        <f t="shared" ca="1" si="32"/>
        <v>0</v>
      </c>
      <c r="M1060" s="93" t="str">
        <f ca="1">IF(L1060=0,"",COUNTIF(L$2:$L1060,"&lt;&gt;"&amp;0))</f>
        <v/>
      </c>
      <c r="N1060" s="93" t="str">
        <f t="shared" ca="1" si="33"/>
        <v/>
      </c>
    </row>
    <row r="1061" spans="11:14" x14ac:dyDescent="0.25">
      <c r="K1061" s="14" t="s">
        <v>916</v>
      </c>
      <c r="L1061" s="93">
        <f t="shared" ca="1" si="32"/>
        <v>0</v>
      </c>
      <c r="M1061" s="93" t="str">
        <f ca="1">IF(L1061=0,"",COUNTIF(L$2:$L1061,"&lt;&gt;"&amp;0))</f>
        <v/>
      </c>
      <c r="N1061" s="93" t="str">
        <f t="shared" ca="1" si="33"/>
        <v/>
      </c>
    </row>
    <row r="1062" spans="11:14" x14ac:dyDescent="0.25">
      <c r="K1062" s="14" t="s">
        <v>917</v>
      </c>
      <c r="L1062" s="93">
        <f t="shared" ca="1" si="32"/>
        <v>0</v>
      </c>
      <c r="M1062" s="93" t="str">
        <f ca="1">IF(L1062=0,"",COUNTIF(L$2:$L1062,"&lt;&gt;"&amp;0))</f>
        <v/>
      </c>
      <c r="N1062" s="93" t="str">
        <f t="shared" ca="1" si="33"/>
        <v/>
      </c>
    </row>
    <row r="1063" spans="11:14" x14ac:dyDescent="0.25">
      <c r="K1063" s="14" t="s">
        <v>918</v>
      </c>
      <c r="L1063" s="93">
        <f t="shared" ca="1" si="32"/>
        <v>0</v>
      </c>
      <c r="M1063" s="93" t="str">
        <f ca="1">IF(L1063=0,"",COUNTIF(L$2:$L1063,"&lt;&gt;"&amp;0))</f>
        <v/>
      </c>
      <c r="N1063" s="93" t="str">
        <f t="shared" ca="1" si="33"/>
        <v/>
      </c>
    </row>
    <row r="1064" spans="11:14" x14ac:dyDescent="0.25">
      <c r="K1064" s="14" t="s">
        <v>919</v>
      </c>
      <c r="L1064" s="93">
        <f t="shared" ca="1" si="32"/>
        <v>0</v>
      </c>
      <c r="M1064" s="93" t="str">
        <f ca="1">IF(L1064=0,"",COUNTIF(L$2:$L1064,"&lt;&gt;"&amp;0))</f>
        <v/>
      </c>
      <c r="N1064" s="93" t="str">
        <f t="shared" ca="1" si="33"/>
        <v/>
      </c>
    </row>
    <row r="1065" spans="11:14" x14ac:dyDescent="0.25">
      <c r="K1065" s="14" t="s">
        <v>920</v>
      </c>
      <c r="L1065" s="93">
        <f t="shared" ca="1" si="32"/>
        <v>0</v>
      </c>
      <c r="M1065" s="93" t="str">
        <f ca="1">IF(L1065=0,"",COUNTIF(L$2:$L1065,"&lt;&gt;"&amp;0))</f>
        <v/>
      </c>
      <c r="N1065" s="93" t="str">
        <f t="shared" ca="1" si="33"/>
        <v/>
      </c>
    </row>
    <row r="1066" spans="11:14" x14ac:dyDescent="0.25">
      <c r="K1066" s="14" t="s">
        <v>921</v>
      </c>
      <c r="L1066" s="93">
        <f t="shared" ca="1" si="32"/>
        <v>0</v>
      </c>
      <c r="M1066" s="93" t="str">
        <f ca="1">IF(L1066=0,"",COUNTIF(L$2:$L1066,"&lt;&gt;"&amp;0))</f>
        <v/>
      </c>
      <c r="N1066" s="93" t="str">
        <f t="shared" ca="1" si="33"/>
        <v/>
      </c>
    </row>
    <row r="1067" spans="11:14" x14ac:dyDescent="0.25">
      <c r="K1067" s="14" t="s">
        <v>922</v>
      </c>
      <c r="L1067" s="93">
        <f t="shared" ca="1" si="32"/>
        <v>0</v>
      </c>
      <c r="M1067" s="93" t="str">
        <f ca="1">IF(L1067=0,"",COUNTIF(L$2:$L1067,"&lt;&gt;"&amp;0))</f>
        <v/>
      </c>
      <c r="N1067" s="93" t="str">
        <f t="shared" ca="1" si="33"/>
        <v/>
      </c>
    </row>
    <row r="1068" spans="11:14" x14ac:dyDescent="0.25">
      <c r="K1068" s="14" t="s">
        <v>923</v>
      </c>
      <c r="L1068" s="93">
        <f t="shared" ca="1" si="32"/>
        <v>0</v>
      </c>
      <c r="M1068" s="93" t="str">
        <f ca="1">IF(L1068=0,"",COUNTIF(L$2:$L1068,"&lt;&gt;"&amp;0))</f>
        <v/>
      </c>
      <c r="N1068" s="93" t="str">
        <f t="shared" ca="1" si="33"/>
        <v/>
      </c>
    </row>
    <row r="1069" spans="11:14" x14ac:dyDescent="0.25">
      <c r="K1069" s="14" t="s">
        <v>925</v>
      </c>
      <c r="L1069" s="93">
        <f t="shared" ca="1" si="32"/>
        <v>0</v>
      </c>
      <c r="M1069" s="93" t="str">
        <f ca="1">IF(L1069=0,"",COUNTIF(L$2:$L1069,"&lt;&gt;"&amp;0))</f>
        <v/>
      </c>
      <c r="N1069" s="93" t="str">
        <f t="shared" ca="1" si="33"/>
        <v/>
      </c>
    </row>
    <row r="1070" spans="11:14" x14ac:dyDescent="0.25">
      <c r="K1070" s="14" t="s">
        <v>927</v>
      </c>
      <c r="L1070" s="93">
        <f t="shared" ca="1" si="32"/>
        <v>0</v>
      </c>
      <c r="M1070" s="93" t="str">
        <f ca="1">IF(L1070=0,"",COUNTIF(L$2:$L1070,"&lt;&gt;"&amp;0))</f>
        <v/>
      </c>
      <c r="N1070" s="93" t="str">
        <f t="shared" ca="1" si="33"/>
        <v/>
      </c>
    </row>
    <row r="1071" spans="11:14" x14ac:dyDescent="0.25">
      <c r="K1071" s="14" t="s">
        <v>926</v>
      </c>
      <c r="L1071" s="93">
        <f t="shared" ca="1" si="32"/>
        <v>0</v>
      </c>
      <c r="M1071" s="93" t="str">
        <f ca="1">IF(L1071=0,"",COUNTIF(L$2:$L1071,"&lt;&gt;"&amp;0))</f>
        <v/>
      </c>
      <c r="N1071" s="93" t="str">
        <f t="shared" ca="1" si="33"/>
        <v/>
      </c>
    </row>
    <row r="1072" spans="11:14" x14ac:dyDescent="0.25">
      <c r="K1072" s="14" t="s">
        <v>928</v>
      </c>
      <c r="L1072" s="93">
        <f t="shared" ca="1" si="32"/>
        <v>0</v>
      </c>
      <c r="M1072" s="93" t="str">
        <f ca="1">IF(L1072=0,"",COUNTIF(L$2:$L1072,"&lt;&gt;"&amp;0))</f>
        <v/>
      </c>
      <c r="N1072" s="93" t="str">
        <f t="shared" ca="1" si="33"/>
        <v/>
      </c>
    </row>
    <row r="1073" spans="11:14" x14ac:dyDescent="0.25">
      <c r="K1073" s="14" t="s">
        <v>929</v>
      </c>
      <c r="L1073" s="93">
        <f t="shared" ca="1" si="32"/>
        <v>0</v>
      </c>
      <c r="M1073" s="93" t="str">
        <f ca="1">IF(L1073=0,"",COUNTIF(L$2:$L1073,"&lt;&gt;"&amp;0))</f>
        <v/>
      </c>
      <c r="N1073" s="93" t="str">
        <f t="shared" ca="1" si="33"/>
        <v/>
      </c>
    </row>
    <row r="1074" spans="11:14" x14ac:dyDescent="0.25">
      <c r="K1074" s="14" t="s">
        <v>930</v>
      </c>
      <c r="L1074" s="93">
        <f t="shared" ca="1" si="32"/>
        <v>0</v>
      </c>
      <c r="M1074" s="93" t="str">
        <f ca="1">IF(L1074=0,"",COUNTIF(L$2:$L1074,"&lt;&gt;"&amp;0))</f>
        <v/>
      </c>
      <c r="N1074" s="93" t="str">
        <f t="shared" ca="1" si="33"/>
        <v/>
      </c>
    </row>
    <row r="1075" spans="11:14" x14ac:dyDescent="0.25">
      <c r="K1075" s="14" t="s">
        <v>931</v>
      </c>
      <c r="L1075" s="93">
        <f t="shared" ca="1" si="32"/>
        <v>0</v>
      </c>
      <c r="M1075" s="93" t="str">
        <f ca="1">IF(L1075=0,"",COUNTIF(L$2:$L1075,"&lt;&gt;"&amp;0))</f>
        <v/>
      </c>
      <c r="N1075" s="93" t="str">
        <f t="shared" ca="1" si="33"/>
        <v/>
      </c>
    </row>
    <row r="1076" spans="11:14" x14ac:dyDescent="0.25">
      <c r="K1076" s="14" t="s">
        <v>932</v>
      </c>
      <c r="L1076" s="93">
        <f t="shared" ca="1" si="32"/>
        <v>0</v>
      </c>
      <c r="M1076" s="93" t="str">
        <f ca="1">IF(L1076=0,"",COUNTIF(L$2:$L1076,"&lt;&gt;"&amp;0))</f>
        <v/>
      </c>
      <c r="N1076" s="93" t="str">
        <f t="shared" ca="1" si="33"/>
        <v/>
      </c>
    </row>
    <row r="1077" spans="11:14" x14ac:dyDescent="0.25">
      <c r="K1077" s="14" t="s">
        <v>933</v>
      </c>
      <c r="L1077" s="93">
        <f t="shared" ca="1" si="32"/>
        <v>0</v>
      </c>
      <c r="M1077" s="93" t="str">
        <f ca="1">IF(L1077=0,"",COUNTIF(L$2:$L1077,"&lt;&gt;"&amp;0))</f>
        <v/>
      </c>
      <c r="N1077" s="93" t="str">
        <f t="shared" ca="1" si="33"/>
        <v/>
      </c>
    </row>
    <row r="1078" spans="11:14" x14ac:dyDescent="0.25">
      <c r="K1078" s="14" t="s">
        <v>934</v>
      </c>
      <c r="L1078" s="93">
        <f t="shared" ca="1" si="32"/>
        <v>0</v>
      </c>
      <c r="M1078" s="93" t="str">
        <f ca="1">IF(L1078=0,"",COUNTIF(L$2:$L1078,"&lt;&gt;"&amp;0))</f>
        <v/>
      </c>
      <c r="N1078" s="93" t="str">
        <f t="shared" ca="1" si="33"/>
        <v/>
      </c>
    </row>
    <row r="1079" spans="11:14" x14ac:dyDescent="0.25">
      <c r="K1079" s="14" t="s">
        <v>935</v>
      </c>
      <c r="L1079" s="93">
        <f t="shared" ca="1" si="32"/>
        <v>0</v>
      </c>
      <c r="M1079" s="93" t="str">
        <f ca="1">IF(L1079=0,"",COUNTIF(L$2:$L1079,"&lt;&gt;"&amp;0))</f>
        <v/>
      </c>
      <c r="N1079" s="93" t="str">
        <f t="shared" ca="1" si="33"/>
        <v/>
      </c>
    </row>
    <row r="1080" spans="11:14" x14ac:dyDescent="0.25">
      <c r="K1080" s="14" t="s">
        <v>936</v>
      </c>
      <c r="L1080" s="93">
        <f t="shared" ca="1" si="32"/>
        <v>0</v>
      </c>
      <c r="M1080" s="93" t="str">
        <f ca="1">IF(L1080=0,"",COUNTIF(L$2:$L1080,"&lt;&gt;"&amp;0))</f>
        <v/>
      </c>
      <c r="N1080" s="93" t="str">
        <f t="shared" ca="1" si="33"/>
        <v/>
      </c>
    </row>
    <row r="1081" spans="11:14" x14ac:dyDescent="0.25">
      <c r="K1081" s="14" t="s">
        <v>937</v>
      </c>
      <c r="L1081" s="93">
        <f t="shared" ca="1" si="32"/>
        <v>0</v>
      </c>
      <c r="M1081" s="93" t="str">
        <f ca="1">IF(L1081=0,"",COUNTIF(L$2:$L1081,"&lt;&gt;"&amp;0))</f>
        <v/>
      </c>
      <c r="N1081" s="93" t="str">
        <f t="shared" ca="1" si="33"/>
        <v/>
      </c>
    </row>
    <row r="1082" spans="11:14" x14ac:dyDescent="0.25">
      <c r="K1082" s="14" t="s">
        <v>924</v>
      </c>
      <c r="L1082" s="93">
        <f t="shared" ca="1" si="32"/>
        <v>0</v>
      </c>
      <c r="M1082" s="93" t="str">
        <f ca="1">IF(L1082=0,"",COUNTIF(L$2:$L1082,"&lt;&gt;"&amp;0))</f>
        <v/>
      </c>
      <c r="N1082" s="93" t="str">
        <f t="shared" ca="1" si="33"/>
        <v/>
      </c>
    </row>
    <row r="1083" spans="11:14" x14ac:dyDescent="0.25">
      <c r="K1083" s="14" t="s">
        <v>938</v>
      </c>
      <c r="L1083" s="93">
        <f t="shared" ca="1" si="32"/>
        <v>0</v>
      </c>
      <c r="M1083" s="93" t="str">
        <f ca="1">IF(L1083=0,"",COUNTIF(L$2:$L1083,"&lt;&gt;"&amp;0))</f>
        <v/>
      </c>
      <c r="N1083" s="93" t="str">
        <f t="shared" ca="1" si="33"/>
        <v/>
      </c>
    </row>
    <row r="1084" spans="11:14" x14ac:dyDescent="0.25">
      <c r="K1084" s="14" t="s">
        <v>939</v>
      </c>
      <c r="L1084" s="93">
        <f t="shared" ca="1" si="32"/>
        <v>0</v>
      </c>
      <c r="M1084" s="93" t="str">
        <f ca="1">IF(L1084=0,"",COUNTIF(L$2:$L1084,"&lt;&gt;"&amp;0))</f>
        <v/>
      </c>
      <c r="N1084" s="93" t="str">
        <f t="shared" ca="1" si="33"/>
        <v/>
      </c>
    </row>
    <row r="1085" spans="11:14" x14ac:dyDescent="0.25">
      <c r="K1085" s="14" t="s">
        <v>940</v>
      </c>
      <c r="L1085" s="93">
        <f t="shared" ca="1" si="32"/>
        <v>0</v>
      </c>
      <c r="M1085" s="93" t="str">
        <f ca="1">IF(L1085=0,"",COUNTIF(L$2:$L1085,"&lt;&gt;"&amp;0))</f>
        <v/>
      </c>
      <c r="N1085" s="93" t="str">
        <f t="shared" ca="1" si="33"/>
        <v/>
      </c>
    </row>
    <row r="1086" spans="11:14" x14ac:dyDescent="0.25">
      <c r="K1086" s="14" t="s">
        <v>941</v>
      </c>
      <c r="L1086" s="93">
        <f t="shared" ca="1" si="32"/>
        <v>0</v>
      </c>
      <c r="M1086" s="93" t="str">
        <f ca="1">IF(L1086=0,"",COUNTIF(L$2:$L1086,"&lt;&gt;"&amp;0))</f>
        <v/>
      </c>
      <c r="N1086" s="93" t="str">
        <f t="shared" ca="1" si="33"/>
        <v/>
      </c>
    </row>
    <row r="1087" spans="11:14" x14ac:dyDescent="0.25">
      <c r="K1087" s="14" t="s">
        <v>942</v>
      </c>
      <c r="L1087" s="93">
        <f t="shared" ca="1" si="32"/>
        <v>0</v>
      </c>
      <c r="M1087" s="93" t="str">
        <f ca="1">IF(L1087=0,"",COUNTIF(L$2:$L1087,"&lt;&gt;"&amp;0))</f>
        <v/>
      </c>
      <c r="N1087" s="93" t="str">
        <f t="shared" ca="1" si="33"/>
        <v/>
      </c>
    </row>
    <row r="1088" spans="11:14" x14ac:dyDescent="0.25">
      <c r="K1088" s="30" t="s">
        <v>5093</v>
      </c>
      <c r="L1088" s="93">
        <f t="shared" ca="1" si="32"/>
        <v>0</v>
      </c>
      <c r="M1088" s="93" t="str">
        <f ca="1">IF(L1088=0,"",COUNTIF(L$2:$L1088,"&lt;&gt;"&amp;0))</f>
        <v/>
      </c>
      <c r="N1088" s="93" t="str">
        <f t="shared" ca="1" si="33"/>
        <v/>
      </c>
    </row>
    <row r="1089" spans="11:14" x14ac:dyDescent="0.25">
      <c r="K1089" s="14" t="s">
        <v>944</v>
      </c>
      <c r="L1089" s="93">
        <f t="shared" ca="1" si="32"/>
        <v>0</v>
      </c>
      <c r="M1089" s="93" t="str">
        <f ca="1">IF(L1089=0,"",COUNTIF(L$2:$L1089,"&lt;&gt;"&amp;0))</f>
        <v/>
      </c>
      <c r="N1089" s="93" t="str">
        <f t="shared" ca="1" si="33"/>
        <v/>
      </c>
    </row>
    <row r="1090" spans="11:14" x14ac:dyDescent="0.25">
      <c r="K1090" s="14" t="s">
        <v>945</v>
      </c>
      <c r="L1090" s="93">
        <f t="shared" ca="1" si="32"/>
        <v>0</v>
      </c>
      <c r="M1090" s="93" t="str">
        <f ca="1">IF(L1090=0,"",COUNTIF(L$2:$L1090,"&lt;&gt;"&amp;0))</f>
        <v/>
      </c>
      <c r="N1090" s="93" t="str">
        <f t="shared" ca="1" si="33"/>
        <v/>
      </c>
    </row>
    <row r="1091" spans="11:14" x14ac:dyDescent="0.25">
      <c r="K1091" s="14" t="s">
        <v>946</v>
      </c>
      <c r="L1091" s="93">
        <f t="shared" ref="L1091:L1154" ca="1" si="34">IFERROR(SEARCH(INDIRECT(CELL("adresse"),TRUE),K1091,1),0)</f>
        <v>0</v>
      </c>
      <c r="M1091" s="93" t="str">
        <f ca="1">IF(L1091=0,"",COUNTIF(L$2:$L1091,"&lt;&gt;"&amp;0))</f>
        <v/>
      </c>
      <c r="N1091" s="93" t="str">
        <f t="shared" ref="N1091:N1154" ca="1" si="35">IFERROR(INDEX($K$2:$K$5796,MATCH(ROW(F1090),$M$2:$M$5796,0),1),"")</f>
        <v/>
      </c>
    </row>
    <row r="1092" spans="11:14" x14ac:dyDescent="0.25">
      <c r="K1092" s="14" t="s">
        <v>947</v>
      </c>
      <c r="L1092" s="93">
        <f t="shared" ca="1" si="34"/>
        <v>0</v>
      </c>
      <c r="M1092" s="93" t="str">
        <f ca="1">IF(L1092=0,"",COUNTIF(L$2:$L1092,"&lt;&gt;"&amp;0))</f>
        <v/>
      </c>
      <c r="N1092" s="93" t="str">
        <f t="shared" ca="1" si="35"/>
        <v/>
      </c>
    </row>
    <row r="1093" spans="11:14" x14ac:dyDescent="0.25">
      <c r="K1093" s="18" t="s">
        <v>948</v>
      </c>
      <c r="L1093" s="93">
        <f t="shared" ca="1" si="34"/>
        <v>0</v>
      </c>
      <c r="M1093" s="93" t="str">
        <f ca="1">IF(L1093=0,"",COUNTIF(L$2:$L1093,"&lt;&gt;"&amp;0))</f>
        <v/>
      </c>
      <c r="N1093" s="93" t="str">
        <f t="shared" ca="1" si="35"/>
        <v/>
      </c>
    </row>
    <row r="1094" spans="11:14" x14ac:dyDescent="0.25">
      <c r="K1094" s="30" t="s">
        <v>5094</v>
      </c>
      <c r="L1094" s="93">
        <f t="shared" ca="1" si="34"/>
        <v>0</v>
      </c>
      <c r="M1094" s="93" t="str">
        <f ca="1">IF(L1094=0,"",COUNTIF(L$2:$L1094,"&lt;&gt;"&amp;0))</f>
        <v/>
      </c>
      <c r="N1094" s="93" t="str">
        <f t="shared" ca="1" si="35"/>
        <v/>
      </c>
    </row>
    <row r="1095" spans="11:14" x14ac:dyDescent="0.25">
      <c r="K1095" s="14" t="s">
        <v>949</v>
      </c>
      <c r="L1095" s="93">
        <f t="shared" ca="1" si="34"/>
        <v>0</v>
      </c>
      <c r="M1095" s="93" t="str">
        <f ca="1">IF(L1095=0,"",COUNTIF(L$2:$L1095,"&lt;&gt;"&amp;0))</f>
        <v/>
      </c>
      <c r="N1095" s="93" t="str">
        <f t="shared" ca="1" si="35"/>
        <v/>
      </c>
    </row>
    <row r="1096" spans="11:14" x14ac:dyDescent="0.25">
      <c r="K1096" s="30" t="s">
        <v>5095</v>
      </c>
      <c r="L1096" s="93">
        <f t="shared" ca="1" si="34"/>
        <v>0</v>
      </c>
      <c r="M1096" s="93" t="str">
        <f ca="1">IF(L1096=0,"",COUNTIF(L$2:$L1096,"&lt;&gt;"&amp;0))</f>
        <v/>
      </c>
      <c r="N1096" s="93" t="str">
        <f t="shared" ca="1" si="35"/>
        <v/>
      </c>
    </row>
    <row r="1097" spans="11:14" x14ac:dyDescent="0.25">
      <c r="K1097" s="30" t="s">
        <v>5096</v>
      </c>
      <c r="L1097" s="93">
        <f t="shared" ca="1" si="34"/>
        <v>0</v>
      </c>
      <c r="M1097" s="93" t="str">
        <f ca="1">IF(L1097=0,"",COUNTIF(L$2:$L1097,"&lt;&gt;"&amp;0))</f>
        <v/>
      </c>
      <c r="N1097" s="93" t="str">
        <f t="shared" ca="1" si="35"/>
        <v/>
      </c>
    </row>
    <row r="1098" spans="11:14" x14ac:dyDescent="0.25">
      <c r="K1098" s="14" t="s">
        <v>950</v>
      </c>
      <c r="L1098" s="93">
        <f t="shared" ca="1" si="34"/>
        <v>0</v>
      </c>
      <c r="M1098" s="93" t="str">
        <f ca="1">IF(L1098=0,"",COUNTIF(L$2:$L1098,"&lt;&gt;"&amp;0))</f>
        <v/>
      </c>
      <c r="N1098" s="93" t="str">
        <f t="shared" ca="1" si="35"/>
        <v/>
      </c>
    </row>
    <row r="1099" spans="11:14" x14ac:dyDescent="0.25">
      <c r="K1099" s="14" t="s">
        <v>951</v>
      </c>
      <c r="L1099" s="93">
        <f t="shared" ca="1" si="34"/>
        <v>0</v>
      </c>
      <c r="M1099" s="93" t="str">
        <f ca="1">IF(L1099=0,"",COUNTIF(L$2:$L1099,"&lt;&gt;"&amp;0))</f>
        <v/>
      </c>
      <c r="N1099" s="93" t="str">
        <f t="shared" ca="1" si="35"/>
        <v/>
      </c>
    </row>
    <row r="1100" spans="11:14" x14ac:dyDescent="0.25">
      <c r="K1100" s="14" t="s">
        <v>952</v>
      </c>
      <c r="L1100" s="93">
        <f t="shared" ca="1" si="34"/>
        <v>0</v>
      </c>
      <c r="M1100" s="93" t="str">
        <f ca="1">IF(L1100=0,"",COUNTIF(L$2:$L1100,"&lt;&gt;"&amp;0))</f>
        <v/>
      </c>
      <c r="N1100" s="93" t="str">
        <f t="shared" ca="1" si="35"/>
        <v/>
      </c>
    </row>
    <row r="1101" spans="11:14" x14ac:dyDescent="0.25">
      <c r="K1101" s="14" t="s">
        <v>953</v>
      </c>
      <c r="L1101" s="93">
        <f t="shared" ca="1" si="34"/>
        <v>0</v>
      </c>
      <c r="M1101" s="93" t="str">
        <f ca="1">IF(L1101=0,"",COUNTIF(L$2:$L1101,"&lt;&gt;"&amp;0))</f>
        <v/>
      </c>
      <c r="N1101" s="93" t="str">
        <f t="shared" ca="1" si="35"/>
        <v/>
      </c>
    </row>
    <row r="1102" spans="11:14" x14ac:dyDescent="0.25">
      <c r="K1102" s="14" t="s">
        <v>954</v>
      </c>
      <c r="L1102" s="93">
        <f t="shared" ca="1" si="34"/>
        <v>0</v>
      </c>
      <c r="M1102" s="93" t="str">
        <f ca="1">IF(L1102=0,"",COUNTIF(L$2:$L1102,"&lt;&gt;"&amp;0))</f>
        <v/>
      </c>
      <c r="N1102" s="93" t="str">
        <f t="shared" ca="1" si="35"/>
        <v/>
      </c>
    </row>
    <row r="1103" spans="11:14" x14ac:dyDescent="0.25">
      <c r="K1103" s="14" t="s">
        <v>955</v>
      </c>
      <c r="L1103" s="93">
        <f t="shared" ca="1" si="34"/>
        <v>0</v>
      </c>
      <c r="M1103" s="93" t="str">
        <f ca="1">IF(L1103=0,"",COUNTIF(L$2:$L1103,"&lt;&gt;"&amp;0))</f>
        <v/>
      </c>
      <c r="N1103" s="93" t="str">
        <f t="shared" ca="1" si="35"/>
        <v/>
      </c>
    </row>
    <row r="1104" spans="11:14" x14ac:dyDescent="0.25">
      <c r="K1104" s="14" t="s">
        <v>956</v>
      </c>
      <c r="L1104" s="93">
        <f t="shared" ca="1" si="34"/>
        <v>0</v>
      </c>
      <c r="M1104" s="93" t="str">
        <f ca="1">IF(L1104=0,"",COUNTIF(L$2:$L1104,"&lt;&gt;"&amp;0))</f>
        <v/>
      </c>
      <c r="N1104" s="93" t="str">
        <f t="shared" ca="1" si="35"/>
        <v/>
      </c>
    </row>
    <row r="1105" spans="11:14" x14ac:dyDescent="0.25">
      <c r="K1105" s="14" t="s">
        <v>957</v>
      </c>
      <c r="L1105" s="93">
        <f t="shared" ca="1" si="34"/>
        <v>0</v>
      </c>
      <c r="M1105" s="93" t="str">
        <f ca="1">IF(L1105=0,"",COUNTIF(L$2:$L1105,"&lt;&gt;"&amp;0))</f>
        <v/>
      </c>
      <c r="N1105" s="93" t="str">
        <f t="shared" ca="1" si="35"/>
        <v/>
      </c>
    </row>
    <row r="1106" spans="11:14" x14ac:dyDescent="0.25">
      <c r="K1106" s="14" t="s">
        <v>958</v>
      </c>
      <c r="L1106" s="93">
        <f t="shared" ca="1" si="34"/>
        <v>0</v>
      </c>
      <c r="M1106" s="93" t="str">
        <f ca="1">IF(L1106=0,"",COUNTIF(L$2:$L1106,"&lt;&gt;"&amp;0))</f>
        <v/>
      </c>
      <c r="N1106" s="93" t="str">
        <f t="shared" ca="1" si="35"/>
        <v/>
      </c>
    </row>
    <row r="1107" spans="11:14" x14ac:dyDescent="0.25">
      <c r="K1107" s="14" t="s">
        <v>959</v>
      </c>
      <c r="L1107" s="93">
        <f t="shared" ca="1" si="34"/>
        <v>0</v>
      </c>
      <c r="M1107" s="93" t="str">
        <f ca="1">IF(L1107=0,"",COUNTIF(L$2:$L1107,"&lt;&gt;"&amp;0))</f>
        <v/>
      </c>
      <c r="N1107" s="93" t="str">
        <f t="shared" ca="1" si="35"/>
        <v/>
      </c>
    </row>
    <row r="1108" spans="11:14" x14ac:dyDescent="0.25">
      <c r="K1108" s="14" t="s">
        <v>960</v>
      </c>
      <c r="L1108" s="93">
        <f t="shared" ca="1" si="34"/>
        <v>0</v>
      </c>
      <c r="M1108" s="93" t="str">
        <f ca="1">IF(L1108=0,"",COUNTIF(L$2:$L1108,"&lt;&gt;"&amp;0))</f>
        <v/>
      </c>
      <c r="N1108" s="93" t="str">
        <f t="shared" ca="1" si="35"/>
        <v/>
      </c>
    </row>
    <row r="1109" spans="11:14" x14ac:dyDescent="0.25">
      <c r="K1109" s="14" t="s">
        <v>961</v>
      </c>
      <c r="L1109" s="93">
        <f t="shared" ca="1" si="34"/>
        <v>0</v>
      </c>
      <c r="M1109" s="93" t="str">
        <f ca="1">IF(L1109=0,"",COUNTIF(L$2:$L1109,"&lt;&gt;"&amp;0))</f>
        <v/>
      </c>
      <c r="N1109" s="93" t="str">
        <f t="shared" ca="1" si="35"/>
        <v/>
      </c>
    </row>
    <row r="1110" spans="11:14" x14ac:dyDescent="0.25">
      <c r="K1110" s="18" t="s">
        <v>962</v>
      </c>
      <c r="L1110" s="93">
        <f t="shared" ca="1" si="34"/>
        <v>0</v>
      </c>
      <c r="M1110" s="93" t="str">
        <f ca="1">IF(L1110=0,"",COUNTIF(L$2:$L1110,"&lt;&gt;"&amp;0))</f>
        <v/>
      </c>
      <c r="N1110" s="93" t="str">
        <f t="shared" ca="1" si="35"/>
        <v/>
      </c>
    </row>
    <row r="1111" spans="11:14" x14ac:dyDescent="0.25">
      <c r="K1111" s="14" t="s">
        <v>963</v>
      </c>
      <c r="L1111" s="93">
        <f t="shared" ca="1" si="34"/>
        <v>0</v>
      </c>
      <c r="M1111" s="93" t="str">
        <f ca="1">IF(L1111=0,"",COUNTIF(L$2:$L1111,"&lt;&gt;"&amp;0))</f>
        <v/>
      </c>
      <c r="N1111" s="93" t="str">
        <f t="shared" ca="1" si="35"/>
        <v/>
      </c>
    </row>
    <row r="1112" spans="11:14" x14ac:dyDescent="0.25">
      <c r="K1112" s="14" t="s">
        <v>964</v>
      </c>
      <c r="L1112" s="93">
        <f t="shared" ca="1" si="34"/>
        <v>0</v>
      </c>
      <c r="M1112" s="93" t="str">
        <f ca="1">IF(L1112=0,"",COUNTIF(L$2:$L1112,"&lt;&gt;"&amp;0))</f>
        <v/>
      </c>
      <c r="N1112" s="93" t="str">
        <f t="shared" ca="1" si="35"/>
        <v/>
      </c>
    </row>
    <row r="1113" spans="11:14" x14ac:dyDescent="0.25">
      <c r="K1113" s="30" t="s">
        <v>5097</v>
      </c>
      <c r="L1113" s="93">
        <f t="shared" ca="1" si="34"/>
        <v>0</v>
      </c>
      <c r="M1113" s="93" t="str">
        <f ca="1">IF(L1113=0,"",COUNTIF(L$2:$L1113,"&lt;&gt;"&amp;0))</f>
        <v/>
      </c>
      <c r="N1113" s="93" t="str">
        <f t="shared" ca="1" si="35"/>
        <v/>
      </c>
    </row>
    <row r="1114" spans="11:14" x14ac:dyDescent="0.25">
      <c r="K1114" s="14" t="s">
        <v>966</v>
      </c>
      <c r="L1114" s="93">
        <f t="shared" ca="1" si="34"/>
        <v>0</v>
      </c>
      <c r="M1114" s="93" t="str">
        <f ca="1">IF(L1114=0,"",COUNTIF(L$2:$L1114,"&lt;&gt;"&amp;0))</f>
        <v/>
      </c>
      <c r="N1114" s="93" t="str">
        <f t="shared" ca="1" si="35"/>
        <v/>
      </c>
    </row>
    <row r="1115" spans="11:14" x14ac:dyDescent="0.25">
      <c r="K1115" s="14" t="s">
        <v>965</v>
      </c>
      <c r="L1115" s="93">
        <f t="shared" ca="1" si="34"/>
        <v>0</v>
      </c>
      <c r="M1115" s="93" t="str">
        <f ca="1">IF(L1115=0,"",COUNTIF(L$2:$L1115,"&lt;&gt;"&amp;0))</f>
        <v/>
      </c>
      <c r="N1115" s="93" t="str">
        <f t="shared" ca="1" si="35"/>
        <v/>
      </c>
    </row>
    <row r="1116" spans="11:14" x14ac:dyDescent="0.25">
      <c r="K1116" s="14" t="s">
        <v>967</v>
      </c>
      <c r="L1116" s="93">
        <f t="shared" ca="1" si="34"/>
        <v>0</v>
      </c>
      <c r="M1116" s="93" t="str">
        <f ca="1">IF(L1116=0,"",COUNTIF(L$2:$L1116,"&lt;&gt;"&amp;0))</f>
        <v/>
      </c>
      <c r="N1116" s="93" t="str">
        <f t="shared" ca="1" si="35"/>
        <v/>
      </c>
    </row>
    <row r="1117" spans="11:14" x14ac:dyDescent="0.25">
      <c r="K1117" s="14" t="s">
        <v>968</v>
      </c>
      <c r="L1117" s="93">
        <f t="shared" ca="1" si="34"/>
        <v>0</v>
      </c>
      <c r="M1117" s="93" t="str">
        <f ca="1">IF(L1117=0,"",COUNTIF(L$2:$L1117,"&lt;&gt;"&amp;0))</f>
        <v/>
      </c>
      <c r="N1117" s="93" t="str">
        <f t="shared" ca="1" si="35"/>
        <v/>
      </c>
    </row>
    <row r="1118" spans="11:14" x14ac:dyDescent="0.25">
      <c r="K1118" s="14" t="s">
        <v>969</v>
      </c>
      <c r="L1118" s="93">
        <f t="shared" ca="1" si="34"/>
        <v>0</v>
      </c>
      <c r="M1118" s="93" t="str">
        <f ca="1">IF(L1118=0,"",COUNTIF(L$2:$L1118,"&lt;&gt;"&amp;0))</f>
        <v/>
      </c>
      <c r="N1118" s="93" t="str">
        <f t="shared" ca="1" si="35"/>
        <v/>
      </c>
    </row>
    <row r="1119" spans="11:14" x14ac:dyDescent="0.25">
      <c r="K1119" s="14" t="s">
        <v>971</v>
      </c>
      <c r="L1119" s="93">
        <f t="shared" ca="1" si="34"/>
        <v>0</v>
      </c>
      <c r="M1119" s="93" t="str">
        <f ca="1">IF(L1119=0,"",COUNTIF(L$2:$L1119,"&lt;&gt;"&amp;0))</f>
        <v/>
      </c>
      <c r="N1119" s="93" t="str">
        <f t="shared" ca="1" si="35"/>
        <v/>
      </c>
    </row>
    <row r="1120" spans="11:14" x14ac:dyDescent="0.25">
      <c r="K1120" s="14" t="s">
        <v>970</v>
      </c>
      <c r="L1120" s="93">
        <f t="shared" ca="1" si="34"/>
        <v>0</v>
      </c>
      <c r="M1120" s="93" t="str">
        <f ca="1">IF(L1120=0,"",COUNTIF(L$2:$L1120,"&lt;&gt;"&amp;0))</f>
        <v/>
      </c>
      <c r="N1120" s="93" t="str">
        <f t="shared" ca="1" si="35"/>
        <v/>
      </c>
    </row>
    <row r="1121" spans="11:14" x14ac:dyDescent="0.25">
      <c r="K1121" s="14" t="s">
        <v>972</v>
      </c>
      <c r="L1121" s="93">
        <f t="shared" ca="1" si="34"/>
        <v>0</v>
      </c>
      <c r="M1121" s="93" t="str">
        <f ca="1">IF(L1121=0,"",COUNTIF(L$2:$L1121,"&lt;&gt;"&amp;0))</f>
        <v/>
      </c>
      <c r="N1121" s="93" t="str">
        <f t="shared" ca="1" si="35"/>
        <v/>
      </c>
    </row>
    <row r="1122" spans="11:14" x14ac:dyDescent="0.25">
      <c r="K1122" s="14" t="s">
        <v>973</v>
      </c>
      <c r="L1122" s="93">
        <f t="shared" ca="1" si="34"/>
        <v>0</v>
      </c>
      <c r="M1122" s="93" t="str">
        <f ca="1">IF(L1122=0,"",COUNTIF(L$2:$L1122,"&lt;&gt;"&amp;0))</f>
        <v/>
      </c>
      <c r="N1122" s="93" t="str">
        <f t="shared" ca="1" si="35"/>
        <v/>
      </c>
    </row>
    <row r="1123" spans="11:14" x14ac:dyDescent="0.25">
      <c r="K1123" s="14" t="s">
        <v>974</v>
      </c>
      <c r="L1123" s="93">
        <f t="shared" ca="1" si="34"/>
        <v>0</v>
      </c>
      <c r="M1123" s="93" t="str">
        <f ca="1">IF(L1123=0,"",COUNTIF(L$2:$L1123,"&lt;&gt;"&amp;0))</f>
        <v/>
      </c>
      <c r="N1123" s="93" t="str">
        <f t="shared" ca="1" si="35"/>
        <v/>
      </c>
    </row>
    <row r="1124" spans="11:14" x14ac:dyDescent="0.25">
      <c r="K1124" s="14" t="s">
        <v>975</v>
      </c>
      <c r="L1124" s="93">
        <f t="shared" ca="1" si="34"/>
        <v>0</v>
      </c>
      <c r="M1124" s="93" t="str">
        <f ca="1">IF(L1124=0,"",COUNTIF(L$2:$L1124,"&lt;&gt;"&amp;0))</f>
        <v/>
      </c>
      <c r="N1124" s="93" t="str">
        <f t="shared" ca="1" si="35"/>
        <v/>
      </c>
    </row>
    <row r="1125" spans="11:14" x14ac:dyDescent="0.25">
      <c r="K1125" s="14" t="s">
        <v>976</v>
      </c>
      <c r="L1125" s="93">
        <f t="shared" ca="1" si="34"/>
        <v>0</v>
      </c>
      <c r="M1125" s="93" t="str">
        <f ca="1">IF(L1125=0,"",COUNTIF(L$2:$L1125,"&lt;&gt;"&amp;0))</f>
        <v/>
      </c>
      <c r="N1125" s="93" t="str">
        <f t="shared" ca="1" si="35"/>
        <v/>
      </c>
    </row>
    <row r="1126" spans="11:14" x14ac:dyDescent="0.25">
      <c r="K1126" s="14" t="s">
        <v>977</v>
      </c>
      <c r="L1126" s="93">
        <f t="shared" ca="1" si="34"/>
        <v>0</v>
      </c>
      <c r="M1126" s="93" t="str">
        <f ca="1">IF(L1126=0,"",COUNTIF(L$2:$L1126,"&lt;&gt;"&amp;0))</f>
        <v/>
      </c>
      <c r="N1126" s="93" t="str">
        <f t="shared" ca="1" si="35"/>
        <v/>
      </c>
    </row>
    <row r="1127" spans="11:14" x14ac:dyDescent="0.25">
      <c r="K1127" s="14" t="s">
        <v>978</v>
      </c>
      <c r="L1127" s="93">
        <f t="shared" ca="1" si="34"/>
        <v>0</v>
      </c>
      <c r="M1127" s="93" t="str">
        <f ca="1">IF(L1127=0,"",COUNTIF(L$2:$L1127,"&lt;&gt;"&amp;0))</f>
        <v/>
      </c>
      <c r="N1127" s="93" t="str">
        <f t="shared" ca="1" si="35"/>
        <v/>
      </c>
    </row>
    <row r="1128" spans="11:14" x14ac:dyDescent="0.25">
      <c r="K1128" s="14" t="s">
        <v>979</v>
      </c>
      <c r="L1128" s="93">
        <f t="shared" ca="1" si="34"/>
        <v>0</v>
      </c>
      <c r="M1128" s="93" t="str">
        <f ca="1">IF(L1128=0,"",COUNTIF(L$2:$L1128,"&lt;&gt;"&amp;0))</f>
        <v/>
      </c>
      <c r="N1128" s="93" t="str">
        <f t="shared" ca="1" si="35"/>
        <v/>
      </c>
    </row>
    <row r="1129" spans="11:14" x14ac:dyDescent="0.25">
      <c r="K1129" s="14" t="s">
        <v>980</v>
      </c>
      <c r="L1129" s="93">
        <f t="shared" ca="1" si="34"/>
        <v>0</v>
      </c>
      <c r="M1129" s="93" t="str">
        <f ca="1">IF(L1129=0,"",COUNTIF(L$2:$L1129,"&lt;&gt;"&amp;0))</f>
        <v/>
      </c>
      <c r="N1129" s="93" t="str">
        <f t="shared" ca="1" si="35"/>
        <v/>
      </c>
    </row>
    <row r="1130" spans="11:14" x14ac:dyDescent="0.25">
      <c r="K1130" s="14" t="s">
        <v>981</v>
      </c>
      <c r="L1130" s="93">
        <f t="shared" ca="1" si="34"/>
        <v>0</v>
      </c>
      <c r="M1130" s="93" t="str">
        <f ca="1">IF(L1130=0,"",COUNTIF(L$2:$L1130,"&lt;&gt;"&amp;0))</f>
        <v/>
      </c>
      <c r="N1130" s="93" t="str">
        <f t="shared" ca="1" si="35"/>
        <v/>
      </c>
    </row>
    <row r="1131" spans="11:14" x14ac:dyDescent="0.25">
      <c r="K1131" s="14" t="s">
        <v>982</v>
      </c>
      <c r="L1131" s="93">
        <f t="shared" ca="1" si="34"/>
        <v>0</v>
      </c>
      <c r="M1131" s="93" t="str">
        <f ca="1">IF(L1131=0,"",COUNTIF(L$2:$L1131,"&lt;&gt;"&amp;0))</f>
        <v/>
      </c>
      <c r="N1131" s="93" t="str">
        <f t="shared" ca="1" si="35"/>
        <v/>
      </c>
    </row>
    <row r="1132" spans="11:14" x14ac:dyDescent="0.25">
      <c r="K1132" s="14" t="s">
        <v>983</v>
      </c>
      <c r="L1132" s="93">
        <f t="shared" ca="1" si="34"/>
        <v>0</v>
      </c>
      <c r="M1132" s="93" t="str">
        <f ca="1">IF(L1132=0,"",COUNTIF(L$2:$L1132,"&lt;&gt;"&amp;0))</f>
        <v/>
      </c>
      <c r="N1132" s="93" t="str">
        <f t="shared" ca="1" si="35"/>
        <v/>
      </c>
    </row>
    <row r="1133" spans="11:14" x14ac:dyDescent="0.25">
      <c r="K1133" s="14" t="s">
        <v>984</v>
      </c>
      <c r="L1133" s="93">
        <f t="shared" ca="1" si="34"/>
        <v>0</v>
      </c>
      <c r="M1133" s="93" t="str">
        <f ca="1">IF(L1133=0,"",COUNTIF(L$2:$L1133,"&lt;&gt;"&amp;0))</f>
        <v/>
      </c>
      <c r="N1133" s="93" t="str">
        <f t="shared" ca="1" si="35"/>
        <v/>
      </c>
    </row>
    <row r="1134" spans="11:14" x14ac:dyDescent="0.25">
      <c r="K1134" s="14" t="s">
        <v>985</v>
      </c>
      <c r="L1134" s="93">
        <f t="shared" ca="1" si="34"/>
        <v>0</v>
      </c>
      <c r="M1134" s="93" t="str">
        <f ca="1">IF(L1134=0,"",COUNTIF(L$2:$L1134,"&lt;&gt;"&amp;0))</f>
        <v/>
      </c>
      <c r="N1134" s="93" t="str">
        <f t="shared" ca="1" si="35"/>
        <v/>
      </c>
    </row>
    <row r="1135" spans="11:14" x14ac:dyDescent="0.25">
      <c r="K1135" s="14" t="s">
        <v>986</v>
      </c>
      <c r="L1135" s="93">
        <f t="shared" ca="1" si="34"/>
        <v>0</v>
      </c>
      <c r="M1135" s="93" t="str">
        <f ca="1">IF(L1135=0,"",COUNTIF(L$2:$L1135,"&lt;&gt;"&amp;0))</f>
        <v/>
      </c>
      <c r="N1135" s="93" t="str">
        <f t="shared" ca="1" si="35"/>
        <v/>
      </c>
    </row>
    <row r="1136" spans="11:14" x14ac:dyDescent="0.25">
      <c r="K1136" s="14" t="s">
        <v>987</v>
      </c>
      <c r="L1136" s="93">
        <f t="shared" ca="1" si="34"/>
        <v>0</v>
      </c>
      <c r="M1136" s="93" t="str">
        <f ca="1">IF(L1136=0,"",COUNTIF(L$2:$L1136,"&lt;&gt;"&amp;0))</f>
        <v/>
      </c>
      <c r="N1136" s="93" t="str">
        <f t="shared" ca="1" si="35"/>
        <v/>
      </c>
    </row>
    <row r="1137" spans="11:14" x14ac:dyDescent="0.25">
      <c r="K1137" s="14" t="s">
        <v>988</v>
      </c>
      <c r="L1137" s="93">
        <f t="shared" ca="1" si="34"/>
        <v>0</v>
      </c>
      <c r="M1137" s="93" t="str">
        <f ca="1">IF(L1137=0,"",COUNTIF(L$2:$L1137,"&lt;&gt;"&amp;0))</f>
        <v/>
      </c>
      <c r="N1137" s="93" t="str">
        <f t="shared" ca="1" si="35"/>
        <v/>
      </c>
    </row>
    <row r="1138" spans="11:14" x14ac:dyDescent="0.25">
      <c r="K1138" s="14" t="s">
        <v>989</v>
      </c>
      <c r="L1138" s="93">
        <f t="shared" ca="1" si="34"/>
        <v>0</v>
      </c>
      <c r="M1138" s="93" t="str">
        <f ca="1">IF(L1138=0,"",COUNTIF(L$2:$L1138,"&lt;&gt;"&amp;0))</f>
        <v/>
      </c>
      <c r="N1138" s="93" t="str">
        <f t="shared" ca="1" si="35"/>
        <v/>
      </c>
    </row>
    <row r="1139" spans="11:14" x14ac:dyDescent="0.25">
      <c r="K1139" s="14" t="s">
        <v>990</v>
      </c>
      <c r="L1139" s="93">
        <f t="shared" ca="1" si="34"/>
        <v>0</v>
      </c>
      <c r="M1139" s="93" t="str">
        <f ca="1">IF(L1139=0,"",COUNTIF(L$2:$L1139,"&lt;&gt;"&amp;0))</f>
        <v/>
      </c>
      <c r="N1139" s="93" t="str">
        <f t="shared" ca="1" si="35"/>
        <v/>
      </c>
    </row>
    <row r="1140" spans="11:14" x14ac:dyDescent="0.25">
      <c r="K1140" s="14" t="s">
        <v>991</v>
      </c>
      <c r="L1140" s="93">
        <f t="shared" ca="1" si="34"/>
        <v>0</v>
      </c>
      <c r="M1140" s="93" t="str">
        <f ca="1">IF(L1140=0,"",COUNTIF(L$2:$L1140,"&lt;&gt;"&amp;0))</f>
        <v/>
      </c>
      <c r="N1140" s="93" t="str">
        <f t="shared" ca="1" si="35"/>
        <v/>
      </c>
    </row>
    <row r="1141" spans="11:14" x14ac:dyDescent="0.25">
      <c r="K1141" s="14" t="s">
        <v>992</v>
      </c>
      <c r="L1141" s="93">
        <f t="shared" ca="1" si="34"/>
        <v>0</v>
      </c>
      <c r="M1141" s="93" t="str">
        <f ca="1">IF(L1141=0,"",COUNTIF(L$2:$L1141,"&lt;&gt;"&amp;0))</f>
        <v/>
      </c>
      <c r="N1141" s="93" t="str">
        <f t="shared" ca="1" si="35"/>
        <v/>
      </c>
    </row>
    <row r="1142" spans="11:14" x14ac:dyDescent="0.25">
      <c r="K1142" s="14" t="s">
        <v>993</v>
      </c>
      <c r="L1142" s="93">
        <f t="shared" ca="1" si="34"/>
        <v>0</v>
      </c>
      <c r="M1142" s="93" t="str">
        <f ca="1">IF(L1142=0,"",COUNTIF(L$2:$L1142,"&lt;&gt;"&amp;0))</f>
        <v/>
      </c>
      <c r="N1142" s="93" t="str">
        <f t="shared" ca="1" si="35"/>
        <v/>
      </c>
    </row>
    <row r="1143" spans="11:14" x14ac:dyDescent="0.25">
      <c r="K1143" s="14" t="s">
        <v>994</v>
      </c>
      <c r="L1143" s="93">
        <f t="shared" ca="1" si="34"/>
        <v>0</v>
      </c>
      <c r="M1143" s="93" t="str">
        <f ca="1">IF(L1143=0,"",COUNTIF(L$2:$L1143,"&lt;&gt;"&amp;0))</f>
        <v/>
      </c>
      <c r="N1143" s="93" t="str">
        <f t="shared" ca="1" si="35"/>
        <v/>
      </c>
    </row>
    <row r="1144" spans="11:14" x14ac:dyDescent="0.25">
      <c r="K1144" s="14" t="s">
        <v>995</v>
      </c>
      <c r="L1144" s="93">
        <f t="shared" ca="1" si="34"/>
        <v>0</v>
      </c>
      <c r="M1144" s="93" t="str">
        <f ca="1">IF(L1144=0,"",COUNTIF(L$2:$L1144,"&lt;&gt;"&amp;0))</f>
        <v/>
      </c>
      <c r="N1144" s="93" t="str">
        <f t="shared" ca="1" si="35"/>
        <v/>
      </c>
    </row>
    <row r="1145" spans="11:14" x14ac:dyDescent="0.25">
      <c r="K1145" s="14" t="s">
        <v>997</v>
      </c>
      <c r="L1145" s="93">
        <f t="shared" ca="1" si="34"/>
        <v>0</v>
      </c>
      <c r="M1145" s="93" t="str">
        <f ca="1">IF(L1145=0,"",COUNTIF(L$2:$L1145,"&lt;&gt;"&amp;0))</f>
        <v/>
      </c>
      <c r="N1145" s="93" t="str">
        <f t="shared" ca="1" si="35"/>
        <v/>
      </c>
    </row>
    <row r="1146" spans="11:14" x14ac:dyDescent="0.25">
      <c r="K1146" s="14" t="s">
        <v>998</v>
      </c>
      <c r="L1146" s="93">
        <f t="shared" ca="1" si="34"/>
        <v>0</v>
      </c>
      <c r="M1146" s="93" t="str">
        <f ca="1">IF(L1146=0,"",COUNTIF(L$2:$L1146,"&lt;&gt;"&amp;0))</f>
        <v/>
      </c>
      <c r="N1146" s="93" t="str">
        <f t="shared" ca="1" si="35"/>
        <v/>
      </c>
    </row>
    <row r="1147" spans="11:14" x14ac:dyDescent="0.25">
      <c r="K1147" s="14" t="s">
        <v>999</v>
      </c>
      <c r="L1147" s="93">
        <f t="shared" ca="1" si="34"/>
        <v>0</v>
      </c>
      <c r="M1147" s="93" t="str">
        <f ca="1">IF(L1147=0,"",COUNTIF(L$2:$L1147,"&lt;&gt;"&amp;0))</f>
        <v/>
      </c>
      <c r="N1147" s="93" t="str">
        <f t="shared" ca="1" si="35"/>
        <v/>
      </c>
    </row>
    <row r="1148" spans="11:14" x14ac:dyDescent="0.25">
      <c r="K1148" s="14" t="s">
        <v>1000</v>
      </c>
      <c r="L1148" s="93">
        <f t="shared" ca="1" si="34"/>
        <v>0</v>
      </c>
      <c r="M1148" s="93" t="str">
        <f ca="1">IF(L1148=0,"",COUNTIF(L$2:$L1148,"&lt;&gt;"&amp;0))</f>
        <v/>
      </c>
      <c r="N1148" s="93" t="str">
        <f t="shared" ca="1" si="35"/>
        <v/>
      </c>
    </row>
    <row r="1149" spans="11:14" x14ac:dyDescent="0.25">
      <c r="K1149" s="14" t="s">
        <v>1001</v>
      </c>
      <c r="L1149" s="93">
        <f t="shared" ca="1" si="34"/>
        <v>0</v>
      </c>
      <c r="M1149" s="93" t="str">
        <f ca="1">IF(L1149=0,"",COUNTIF(L$2:$L1149,"&lt;&gt;"&amp;0))</f>
        <v/>
      </c>
      <c r="N1149" s="93" t="str">
        <f t="shared" ca="1" si="35"/>
        <v/>
      </c>
    </row>
    <row r="1150" spans="11:14" x14ac:dyDescent="0.25">
      <c r="K1150" s="14" t="s">
        <v>1002</v>
      </c>
      <c r="L1150" s="93">
        <f t="shared" ca="1" si="34"/>
        <v>0</v>
      </c>
      <c r="M1150" s="93" t="str">
        <f ca="1">IF(L1150=0,"",COUNTIF(L$2:$L1150,"&lt;&gt;"&amp;0))</f>
        <v/>
      </c>
      <c r="N1150" s="93" t="str">
        <f t="shared" ca="1" si="35"/>
        <v/>
      </c>
    </row>
    <row r="1151" spans="11:14" x14ac:dyDescent="0.25">
      <c r="K1151" s="14" t="s">
        <v>1003</v>
      </c>
      <c r="L1151" s="93">
        <f t="shared" ca="1" si="34"/>
        <v>0</v>
      </c>
      <c r="M1151" s="93" t="str">
        <f ca="1">IF(L1151=0,"",COUNTIF(L$2:$L1151,"&lt;&gt;"&amp;0))</f>
        <v/>
      </c>
      <c r="N1151" s="93" t="str">
        <f t="shared" ca="1" si="35"/>
        <v/>
      </c>
    </row>
    <row r="1152" spans="11:14" x14ac:dyDescent="0.25">
      <c r="K1152" s="14" t="s">
        <v>1004</v>
      </c>
      <c r="L1152" s="93">
        <f t="shared" ca="1" si="34"/>
        <v>0</v>
      </c>
      <c r="M1152" s="93" t="str">
        <f ca="1">IF(L1152=0,"",COUNTIF(L$2:$L1152,"&lt;&gt;"&amp;0))</f>
        <v/>
      </c>
      <c r="N1152" s="93" t="str">
        <f t="shared" ca="1" si="35"/>
        <v/>
      </c>
    </row>
    <row r="1153" spans="11:14" x14ac:dyDescent="0.25">
      <c r="K1153" s="14" t="s">
        <v>1006</v>
      </c>
      <c r="L1153" s="93">
        <f t="shared" ca="1" si="34"/>
        <v>0</v>
      </c>
      <c r="M1153" s="93" t="str">
        <f ca="1">IF(L1153=0,"",COUNTIF(L$2:$L1153,"&lt;&gt;"&amp;0))</f>
        <v/>
      </c>
      <c r="N1153" s="93" t="str">
        <f t="shared" ca="1" si="35"/>
        <v/>
      </c>
    </row>
    <row r="1154" spans="11:14" x14ac:dyDescent="0.25">
      <c r="K1154" s="14" t="s">
        <v>1007</v>
      </c>
      <c r="L1154" s="93">
        <f t="shared" ca="1" si="34"/>
        <v>0</v>
      </c>
      <c r="M1154" s="93" t="str">
        <f ca="1">IF(L1154=0,"",COUNTIF(L$2:$L1154,"&lt;&gt;"&amp;0))</f>
        <v/>
      </c>
      <c r="N1154" s="93" t="str">
        <f t="shared" ca="1" si="35"/>
        <v/>
      </c>
    </row>
    <row r="1155" spans="11:14" x14ac:dyDescent="0.25">
      <c r="K1155" s="14" t="s">
        <v>1008</v>
      </c>
      <c r="L1155" s="93">
        <f t="shared" ref="L1155:L1218" ca="1" si="36">IFERROR(SEARCH(INDIRECT(CELL("adresse"),TRUE),K1155,1),0)</f>
        <v>0</v>
      </c>
      <c r="M1155" s="93" t="str">
        <f ca="1">IF(L1155=0,"",COUNTIF(L$2:$L1155,"&lt;&gt;"&amp;0))</f>
        <v/>
      </c>
      <c r="N1155" s="93" t="str">
        <f t="shared" ref="N1155:N1218" ca="1" si="37">IFERROR(INDEX($K$2:$K$5796,MATCH(ROW(F1154),$M$2:$M$5796,0),1),"")</f>
        <v/>
      </c>
    </row>
    <row r="1156" spans="11:14" x14ac:dyDescent="0.25">
      <c r="K1156" s="14" t="s">
        <v>1009</v>
      </c>
      <c r="L1156" s="93">
        <f t="shared" ca="1" si="36"/>
        <v>0</v>
      </c>
      <c r="M1156" s="93" t="str">
        <f ca="1">IF(L1156=0,"",COUNTIF(L$2:$L1156,"&lt;&gt;"&amp;0))</f>
        <v/>
      </c>
      <c r="N1156" s="93" t="str">
        <f t="shared" ca="1" si="37"/>
        <v/>
      </c>
    </row>
    <row r="1157" spans="11:14" x14ac:dyDescent="0.25">
      <c r="K1157" s="14" t="s">
        <v>1010</v>
      </c>
      <c r="L1157" s="93">
        <f t="shared" ca="1" si="36"/>
        <v>0</v>
      </c>
      <c r="M1157" s="93" t="str">
        <f ca="1">IF(L1157=0,"",COUNTIF(L$2:$L1157,"&lt;&gt;"&amp;0))</f>
        <v/>
      </c>
      <c r="N1157" s="93" t="str">
        <f t="shared" ca="1" si="37"/>
        <v/>
      </c>
    </row>
    <row r="1158" spans="11:14" x14ac:dyDescent="0.25">
      <c r="K1158" s="14" t="s">
        <v>1011</v>
      </c>
      <c r="L1158" s="93">
        <f t="shared" ca="1" si="36"/>
        <v>0</v>
      </c>
      <c r="M1158" s="93" t="str">
        <f ca="1">IF(L1158=0,"",COUNTIF(L$2:$L1158,"&lt;&gt;"&amp;0))</f>
        <v/>
      </c>
      <c r="N1158" s="93" t="str">
        <f t="shared" ca="1" si="37"/>
        <v/>
      </c>
    </row>
    <row r="1159" spans="11:14" x14ac:dyDescent="0.25">
      <c r="K1159" s="14" t="s">
        <v>1012</v>
      </c>
      <c r="L1159" s="93">
        <f t="shared" ca="1" si="36"/>
        <v>0</v>
      </c>
      <c r="M1159" s="93" t="str">
        <f ca="1">IF(L1159=0,"",COUNTIF(L$2:$L1159,"&lt;&gt;"&amp;0))</f>
        <v/>
      </c>
      <c r="N1159" s="93" t="str">
        <f t="shared" ca="1" si="37"/>
        <v/>
      </c>
    </row>
    <row r="1160" spans="11:14" x14ac:dyDescent="0.25">
      <c r="K1160" s="14" t="s">
        <v>1013</v>
      </c>
      <c r="L1160" s="93">
        <f t="shared" ca="1" si="36"/>
        <v>0</v>
      </c>
      <c r="M1160" s="93" t="str">
        <f ca="1">IF(L1160=0,"",COUNTIF(L$2:$L1160,"&lt;&gt;"&amp;0))</f>
        <v/>
      </c>
      <c r="N1160" s="93" t="str">
        <f t="shared" ca="1" si="37"/>
        <v/>
      </c>
    </row>
    <row r="1161" spans="11:14" x14ac:dyDescent="0.25">
      <c r="K1161" s="14" t="s">
        <v>996</v>
      </c>
      <c r="L1161" s="93">
        <f t="shared" ca="1" si="36"/>
        <v>0</v>
      </c>
      <c r="M1161" s="93" t="str">
        <f ca="1">IF(L1161=0,"",COUNTIF(L$2:$L1161,"&lt;&gt;"&amp;0))</f>
        <v/>
      </c>
      <c r="N1161" s="93" t="str">
        <f t="shared" ca="1" si="37"/>
        <v/>
      </c>
    </row>
    <row r="1162" spans="11:14" x14ac:dyDescent="0.25">
      <c r="K1162" s="14" t="s">
        <v>1014</v>
      </c>
      <c r="L1162" s="93">
        <f t="shared" ca="1" si="36"/>
        <v>0</v>
      </c>
      <c r="M1162" s="93" t="str">
        <f ca="1">IF(L1162=0,"",COUNTIF(L$2:$L1162,"&lt;&gt;"&amp;0))</f>
        <v/>
      </c>
      <c r="N1162" s="93" t="str">
        <f t="shared" ca="1" si="37"/>
        <v/>
      </c>
    </row>
    <row r="1163" spans="11:14" x14ac:dyDescent="0.25">
      <c r="K1163" s="14" t="s">
        <v>1015</v>
      </c>
      <c r="L1163" s="93">
        <f t="shared" ca="1" si="36"/>
        <v>0</v>
      </c>
      <c r="M1163" s="93" t="str">
        <f ca="1">IF(L1163=0,"",COUNTIF(L$2:$L1163,"&lt;&gt;"&amp;0))</f>
        <v/>
      </c>
      <c r="N1163" s="93" t="str">
        <f t="shared" ca="1" si="37"/>
        <v/>
      </c>
    </row>
    <row r="1164" spans="11:14" x14ac:dyDescent="0.25">
      <c r="K1164" s="14" t="s">
        <v>1016</v>
      </c>
      <c r="L1164" s="93">
        <f t="shared" ca="1" si="36"/>
        <v>0</v>
      </c>
      <c r="M1164" s="93" t="str">
        <f ca="1">IF(L1164=0,"",COUNTIF(L$2:$L1164,"&lt;&gt;"&amp;0))</f>
        <v/>
      </c>
      <c r="N1164" s="93" t="str">
        <f t="shared" ca="1" si="37"/>
        <v/>
      </c>
    </row>
    <row r="1165" spans="11:14" x14ac:dyDescent="0.25">
      <c r="K1165" s="14" t="s">
        <v>1017</v>
      </c>
      <c r="L1165" s="93">
        <f t="shared" ca="1" si="36"/>
        <v>0</v>
      </c>
      <c r="M1165" s="93" t="str">
        <f ca="1">IF(L1165=0,"",COUNTIF(L$2:$L1165,"&lt;&gt;"&amp;0))</f>
        <v/>
      </c>
      <c r="N1165" s="93" t="str">
        <f t="shared" ca="1" si="37"/>
        <v/>
      </c>
    </row>
    <row r="1166" spans="11:14" x14ac:dyDescent="0.25">
      <c r="K1166" s="14" t="s">
        <v>1018</v>
      </c>
      <c r="L1166" s="93">
        <f t="shared" ca="1" si="36"/>
        <v>0</v>
      </c>
      <c r="M1166" s="93" t="str">
        <f ca="1">IF(L1166=0,"",COUNTIF(L$2:$L1166,"&lt;&gt;"&amp;0))</f>
        <v/>
      </c>
      <c r="N1166" s="93" t="str">
        <f t="shared" ca="1" si="37"/>
        <v/>
      </c>
    </row>
    <row r="1167" spans="11:14" x14ac:dyDescent="0.25">
      <c r="K1167" s="14" t="s">
        <v>1019</v>
      </c>
      <c r="L1167" s="93">
        <f t="shared" ca="1" si="36"/>
        <v>0</v>
      </c>
      <c r="M1167" s="93" t="str">
        <f ca="1">IF(L1167=0,"",COUNTIF(L$2:$L1167,"&lt;&gt;"&amp;0))</f>
        <v/>
      </c>
      <c r="N1167" s="93" t="str">
        <f t="shared" ca="1" si="37"/>
        <v/>
      </c>
    </row>
    <row r="1168" spans="11:14" x14ac:dyDescent="0.25">
      <c r="K1168" s="14" t="s">
        <v>1020</v>
      </c>
      <c r="L1168" s="93">
        <f t="shared" ca="1" si="36"/>
        <v>0</v>
      </c>
      <c r="M1168" s="93" t="str">
        <f ca="1">IF(L1168=0,"",COUNTIF(L$2:$L1168,"&lt;&gt;"&amp;0))</f>
        <v/>
      </c>
      <c r="N1168" s="93" t="str">
        <f t="shared" ca="1" si="37"/>
        <v/>
      </c>
    </row>
    <row r="1169" spans="11:14" x14ac:dyDescent="0.25">
      <c r="K1169" s="14" t="s">
        <v>1021</v>
      </c>
      <c r="L1169" s="93">
        <f t="shared" ca="1" si="36"/>
        <v>0</v>
      </c>
      <c r="M1169" s="93" t="str">
        <f ca="1">IF(L1169=0,"",COUNTIF(L$2:$L1169,"&lt;&gt;"&amp;0))</f>
        <v/>
      </c>
      <c r="N1169" s="93" t="str">
        <f t="shared" ca="1" si="37"/>
        <v/>
      </c>
    </row>
    <row r="1170" spans="11:14" x14ac:dyDescent="0.25">
      <c r="K1170" s="14" t="s">
        <v>1022</v>
      </c>
      <c r="L1170" s="93">
        <f t="shared" ca="1" si="36"/>
        <v>0</v>
      </c>
      <c r="M1170" s="93" t="str">
        <f ca="1">IF(L1170=0,"",COUNTIF(L$2:$L1170,"&lt;&gt;"&amp;0))</f>
        <v/>
      </c>
      <c r="N1170" s="93" t="str">
        <f t="shared" ca="1" si="37"/>
        <v/>
      </c>
    </row>
    <row r="1171" spans="11:14" x14ac:dyDescent="0.25">
      <c r="K1171" s="14" t="s">
        <v>1023</v>
      </c>
      <c r="L1171" s="93">
        <f t="shared" ca="1" si="36"/>
        <v>0</v>
      </c>
      <c r="M1171" s="93" t="str">
        <f ca="1">IF(L1171=0,"",COUNTIF(L$2:$L1171,"&lt;&gt;"&amp;0))</f>
        <v/>
      </c>
      <c r="N1171" s="93" t="str">
        <f t="shared" ca="1" si="37"/>
        <v/>
      </c>
    </row>
    <row r="1172" spans="11:14" x14ac:dyDescent="0.25">
      <c r="K1172" s="14" t="s">
        <v>1024</v>
      </c>
      <c r="L1172" s="93">
        <f t="shared" ca="1" si="36"/>
        <v>0</v>
      </c>
      <c r="M1172" s="93" t="str">
        <f ca="1">IF(L1172=0,"",COUNTIF(L$2:$L1172,"&lt;&gt;"&amp;0))</f>
        <v/>
      </c>
      <c r="N1172" s="93" t="str">
        <f t="shared" ca="1" si="37"/>
        <v/>
      </c>
    </row>
    <row r="1173" spans="11:14" x14ac:dyDescent="0.25">
      <c r="K1173" s="14" t="s">
        <v>1025</v>
      </c>
      <c r="L1173" s="93">
        <f t="shared" ca="1" si="36"/>
        <v>0</v>
      </c>
      <c r="M1173" s="93" t="str">
        <f ca="1">IF(L1173=0,"",COUNTIF(L$2:$L1173,"&lt;&gt;"&amp;0))</f>
        <v/>
      </c>
      <c r="N1173" s="93" t="str">
        <f t="shared" ca="1" si="37"/>
        <v/>
      </c>
    </row>
    <row r="1174" spans="11:14" x14ac:dyDescent="0.25">
      <c r="K1174" s="14" t="s">
        <v>1026</v>
      </c>
      <c r="L1174" s="93">
        <f t="shared" ca="1" si="36"/>
        <v>0</v>
      </c>
      <c r="M1174" s="93" t="str">
        <f ca="1">IF(L1174=0,"",COUNTIF(L$2:$L1174,"&lt;&gt;"&amp;0))</f>
        <v/>
      </c>
      <c r="N1174" s="93" t="str">
        <f t="shared" ca="1" si="37"/>
        <v/>
      </c>
    </row>
    <row r="1175" spans="11:14" x14ac:dyDescent="0.25">
      <c r="K1175" s="14" t="s">
        <v>1027</v>
      </c>
      <c r="L1175" s="93">
        <f t="shared" ca="1" si="36"/>
        <v>0</v>
      </c>
      <c r="M1175" s="93" t="str">
        <f ca="1">IF(L1175=0,"",COUNTIF(L$2:$L1175,"&lt;&gt;"&amp;0))</f>
        <v/>
      </c>
      <c r="N1175" s="93" t="str">
        <f t="shared" ca="1" si="37"/>
        <v/>
      </c>
    </row>
    <row r="1176" spans="11:14" x14ac:dyDescent="0.25">
      <c r="K1176" s="14" t="s">
        <v>1028</v>
      </c>
      <c r="L1176" s="93">
        <f t="shared" ca="1" si="36"/>
        <v>0</v>
      </c>
      <c r="M1176" s="93" t="str">
        <f ca="1">IF(L1176=0,"",COUNTIF(L$2:$L1176,"&lt;&gt;"&amp;0))</f>
        <v/>
      </c>
      <c r="N1176" s="93" t="str">
        <f t="shared" ca="1" si="37"/>
        <v/>
      </c>
    </row>
    <row r="1177" spans="11:14" x14ac:dyDescent="0.25">
      <c r="K1177" s="14" t="s">
        <v>1029</v>
      </c>
      <c r="L1177" s="93">
        <f t="shared" ca="1" si="36"/>
        <v>0</v>
      </c>
      <c r="M1177" s="93" t="str">
        <f ca="1">IF(L1177=0,"",COUNTIF(L$2:$L1177,"&lt;&gt;"&amp;0))</f>
        <v/>
      </c>
      <c r="N1177" s="93" t="str">
        <f t="shared" ca="1" si="37"/>
        <v/>
      </c>
    </row>
    <row r="1178" spans="11:14" x14ac:dyDescent="0.25">
      <c r="K1178" s="14" t="s">
        <v>1030</v>
      </c>
      <c r="L1178" s="93">
        <f t="shared" ca="1" si="36"/>
        <v>0</v>
      </c>
      <c r="M1178" s="93" t="str">
        <f ca="1">IF(L1178=0,"",COUNTIF(L$2:$L1178,"&lt;&gt;"&amp;0))</f>
        <v/>
      </c>
      <c r="N1178" s="93" t="str">
        <f t="shared" ca="1" si="37"/>
        <v/>
      </c>
    </row>
    <row r="1179" spans="11:14" x14ac:dyDescent="0.25">
      <c r="K1179" s="14" t="s">
        <v>1031</v>
      </c>
      <c r="L1179" s="93">
        <f t="shared" ca="1" si="36"/>
        <v>0</v>
      </c>
      <c r="M1179" s="93" t="str">
        <f ca="1">IF(L1179=0,"",COUNTIF(L$2:$L1179,"&lt;&gt;"&amp;0))</f>
        <v/>
      </c>
      <c r="N1179" s="93" t="str">
        <f t="shared" ca="1" si="37"/>
        <v/>
      </c>
    </row>
    <row r="1180" spans="11:14" x14ac:dyDescent="0.25">
      <c r="K1180" s="14" t="s">
        <v>1032</v>
      </c>
      <c r="L1180" s="93">
        <f t="shared" ca="1" si="36"/>
        <v>0</v>
      </c>
      <c r="M1180" s="93" t="str">
        <f ca="1">IF(L1180=0,"",COUNTIF(L$2:$L1180,"&lt;&gt;"&amp;0))</f>
        <v/>
      </c>
      <c r="N1180" s="93" t="str">
        <f t="shared" ca="1" si="37"/>
        <v/>
      </c>
    </row>
    <row r="1181" spans="11:14" x14ac:dyDescent="0.25">
      <c r="K1181" s="14" t="s">
        <v>1033</v>
      </c>
      <c r="L1181" s="93">
        <f t="shared" ca="1" si="36"/>
        <v>0</v>
      </c>
      <c r="M1181" s="93" t="str">
        <f ca="1">IF(L1181=0,"",COUNTIF(L$2:$L1181,"&lt;&gt;"&amp;0))</f>
        <v/>
      </c>
      <c r="N1181" s="93" t="str">
        <f t="shared" ca="1" si="37"/>
        <v/>
      </c>
    </row>
    <row r="1182" spans="11:14" x14ac:dyDescent="0.25">
      <c r="K1182" s="14" t="s">
        <v>1034</v>
      </c>
      <c r="L1182" s="93">
        <f t="shared" ca="1" si="36"/>
        <v>0</v>
      </c>
      <c r="M1182" s="93" t="str">
        <f ca="1">IF(L1182=0,"",COUNTIF(L$2:$L1182,"&lt;&gt;"&amp;0))</f>
        <v/>
      </c>
      <c r="N1182" s="93" t="str">
        <f t="shared" ca="1" si="37"/>
        <v/>
      </c>
    </row>
    <row r="1183" spans="11:14" x14ac:dyDescent="0.25">
      <c r="K1183" s="14" t="s">
        <v>1035</v>
      </c>
      <c r="L1183" s="93">
        <f t="shared" ca="1" si="36"/>
        <v>0</v>
      </c>
      <c r="M1183" s="93" t="str">
        <f ca="1">IF(L1183=0,"",COUNTIF(L$2:$L1183,"&lt;&gt;"&amp;0))</f>
        <v/>
      </c>
      <c r="N1183" s="93" t="str">
        <f t="shared" ca="1" si="37"/>
        <v/>
      </c>
    </row>
    <row r="1184" spans="11:14" x14ac:dyDescent="0.25">
      <c r="K1184" s="14" t="s">
        <v>1036</v>
      </c>
      <c r="L1184" s="93">
        <f t="shared" ca="1" si="36"/>
        <v>0</v>
      </c>
      <c r="M1184" s="93" t="str">
        <f ca="1">IF(L1184=0,"",COUNTIF(L$2:$L1184,"&lt;&gt;"&amp;0))</f>
        <v/>
      </c>
      <c r="N1184" s="93" t="str">
        <f t="shared" ca="1" si="37"/>
        <v/>
      </c>
    </row>
    <row r="1185" spans="11:14" x14ac:dyDescent="0.25">
      <c r="K1185" s="14" t="s">
        <v>1037</v>
      </c>
      <c r="L1185" s="93">
        <f t="shared" ca="1" si="36"/>
        <v>0</v>
      </c>
      <c r="M1185" s="93" t="str">
        <f ca="1">IF(L1185=0,"",COUNTIF(L$2:$L1185,"&lt;&gt;"&amp;0))</f>
        <v/>
      </c>
      <c r="N1185" s="93" t="str">
        <f t="shared" ca="1" si="37"/>
        <v/>
      </c>
    </row>
    <row r="1186" spans="11:14" x14ac:dyDescent="0.25">
      <c r="K1186" s="14" t="s">
        <v>1038</v>
      </c>
      <c r="L1186" s="93">
        <f t="shared" ca="1" si="36"/>
        <v>0</v>
      </c>
      <c r="M1186" s="93" t="str">
        <f ca="1">IF(L1186=0,"",COUNTIF(L$2:$L1186,"&lt;&gt;"&amp;0))</f>
        <v/>
      </c>
      <c r="N1186" s="93" t="str">
        <f t="shared" ca="1" si="37"/>
        <v/>
      </c>
    </row>
    <row r="1187" spans="11:14" x14ac:dyDescent="0.25">
      <c r="K1187" s="14" t="s">
        <v>1039</v>
      </c>
      <c r="L1187" s="93">
        <f t="shared" ca="1" si="36"/>
        <v>0</v>
      </c>
      <c r="M1187" s="93" t="str">
        <f ca="1">IF(L1187=0,"",COUNTIF(L$2:$L1187,"&lt;&gt;"&amp;0))</f>
        <v/>
      </c>
      <c r="N1187" s="93" t="str">
        <f t="shared" ca="1" si="37"/>
        <v/>
      </c>
    </row>
    <row r="1188" spans="11:14" x14ac:dyDescent="0.25">
      <c r="K1188" s="14" t="s">
        <v>1005</v>
      </c>
      <c r="L1188" s="93">
        <f t="shared" ca="1" si="36"/>
        <v>0</v>
      </c>
      <c r="M1188" s="93" t="str">
        <f ca="1">IF(L1188=0,"",COUNTIF(L$2:$L1188,"&lt;&gt;"&amp;0))</f>
        <v/>
      </c>
      <c r="N1188" s="93" t="str">
        <f t="shared" ca="1" si="37"/>
        <v/>
      </c>
    </row>
    <row r="1189" spans="11:14" x14ac:dyDescent="0.25">
      <c r="K1189" s="14" t="s">
        <v>1040</v>
      </c>
      <c r="L1189" s="93">
        <f t="shared" ca="1" si="36"/>
        <v>0</v>
      </c>
      <c r="M1189" s="93" t="str">
        <f ca="1">IF(L1189=0,"",COUNTIF(L$2:$L1189,"&lt;&gt;"&amp;0))</f>
        <v/>
      </c>
      <c r="N1189" s="93" t="str">
        <f t="shared" ca="1" si="37"/>
        <v/>
      </c>
    </row>
    <row r="1190" spans="11:14" x14ac:dyDescent="0.25">
      <c r="K1190" s="14" t="s">
        <v>1041</v>
      </c>
      <c r="L1190" s="93">
        <f t="shared" ca="1" si="36"/>
        <v>0</v>
      </c>
      <c r="M1190" s="93" t="str">
        <f ca="1">IF(L1190=0,"",COUNTIF(L$2:$L1190,"&lt;&gt;"&amp;0))</f>
        <v/>
      </c>
      <c r="N1190" s="93" t="str">
        <f t="shared" ca="1" si="37"/>
        <v/>
      </c>
    </row>
    <row r="1191" spans="11:14" x14ac:dyDescent="0.25">
      <c r="K1191" s="14" t="s">
        <v>1042</v>
      </c>
      <c r="L1191" s="93">
        <f t="shared" ca="1" si="36"/>
        <v>0</v>
      </c>
      <c r="M1191" s="93" t="str">
        <f ca="1">IF(L1191=0,"",COUNTIF(L$2:$L1191,"&lt;&gt;"&amp;0))</f>
        <v/>
      </c>
      <c r="N1191" s="93" t="str">
        <f t="shared" ca="1" si="37"/>
        <v/>
      </c>
    </row>
    <row r="1192" spans="11:14" x14ac:dyDescent="0.25">
      <c r="K1192" s="14" t="s">
        <v>1043</v>
      </c>
      <c r="L1192" s="93">
        <f t="shared" ca="1" si="36"/>
        <v>0</v>
      </c>
      <c r="M1192" s="93" t="str">
        <f ca="1">IF(L1192=0,"",COUNTIF(L$2:$L1192,"&lt;&gt;"&amp;0))</f>
        <v/>
      </c>
      <c r="N1192" s="93" t="str">
        <f t="shared" ca="1" si="37"/>
        <v/>
      </c>
    </row>
    <row r="1193" spans="11:14" x14ac:dyDescent="0.25">
      <c r="K1193" s="14" t="s">
        <v>1044</v>
      </c>
      <c r="L1193" s="93">
        <f t="shared" ca="1" si="36"/>
        <v>0</v>
      </c>
      <c r="M1193" s="93" t="str">
        <f ca="1">IF(L1193=0,"",COUNTIF(L$2:$L1193,"&lt;&gt;"&amp;0))</f>
        <v/>
      </c>
      <c r="N1193" s="93" t="str">
        <f t="shared" ca="1" si="37"/>
        <v/>
      </c>
    </row>
    <row r="1194" spans="11:14" x14ac:dyDescent="0.25">
      <c r="K1194" s="14" t="s">
        <v>1045</v>
      </c>
      <c r="L1194" s="93">
        <f t="shared" ca="1" si="36"/>
        <v>0</v>
      </c>
      <c r="M1194" s="93" t="str">
        <f ca="1">IF(L1194=0,"",COUNTIF(L$2:$L1194,"&lt;&gt;"&amp;0))</f>
        <v/>
      </c>
      <c r="N1194" s="93" t="str">
        <f t="shared" ca="1" si="37"/>
        <v/>
      </c>
    </row>
    <row r="1195" spans="11:14" x14ac:dyDescent="0.25">
      <c r="K1195" s="14" t="s">
        <v>1046</v>
      </c>
      <c r="L1195" s="93">
        <f t="shared" ca="1" si="36"/>
        <v>0</v>
      </c>
      <c r="M1195" s="93" t="str">
        <f ca="1">IF(L1195=0,"",COUNTIF(L$2:$L1195,"&lt;&gt;"&amp;0))</f>
        <v/>
      </c>
      <c r="N1195" s="93" t="str">
        <f t="shared" ca="1" si="37"/>
        <v/>
      </c>
    </row>
    <row r="1196" spans="11:14" x14ac:dyDescent="0.25">
      <c r="K1196" s="14" t="s">
        <v>1047</v>
      </c>
      <c r="L1196" s="93">
        <f t="shared" ca="1" si="36"/>
        <v>0</v>
      </c>
      <c r="M1196" s="93" t="str">
        <f ca="1">IF(L1196=0,"",COUNTIF(L$2:$L1196,"&lt;&gt;"&amp;0))</f>
        <v/>
      </c>
      <c r="N1196" s="93" t="str">
        <f t="shared" ca="1" si="37"/>
        <v/>
      </c>
    </row>
    <row r="1197" spans="11:14" x14ac:dyDescent="0.25">
      <c r="K1197" s="14" t="s">
        <v>1048</v>
      </c>
      <c r="L1197" s="93">
        <f t="shared" ca="1" si="36"/>
        <v>0</v>
      </c>
      <c r="M1197" s="93" t="str">
        <f ca="1">IF(L1197=0,"",COUNTIF(L$2:$L1197,"&lt;&gt;"&amp;0))</f>
        <v/>
      </c>
      <c r="N1197" s="93" t="str">
        <f t="shared" ca="1" si="37"/>
        <v/>
      </c>
    </row>
    <row r="1198" spans="11:14" x14ac:dyDescent="0.25">
      <c r="K1198" s="14" t="s">
        <v>1049</v>
      </c>
      <c r="L1198" s="93">
        <f t="shared" ca="1" si="36"/>
        <v>0</v>
      </c>
      <c r="M1198" s="93" t="str">
        <f ca="1">IF(L1198=0,"",COUNTIF(L$2:$L1198,"&lt;&gt;"&amp;0))</f>
        <v/>
      </c>
      <c r="N1198" s="93" t="str">
        <f t="shared" ca="1" si="37"/>
        <v/>
      </c>
    </row>
    <row r="1199" spans="11:14" x14ac:dyDescent="0.25">
      <c r="K1199" s="14" t="s">
        <v>1050</v>
      </c>
      <c r="L1199" s="93">
        <f t="shared" ca="1" si="36"/>
        <v>0</v>
      </c>
      <c r="M1199" s="93" t="str">
        <f ca="1">IF(L1199=0,"",COUNTIF(L$2:$L1199,"&lt;&gt;"&amp;0))</f>
        <v/>
      </c>
      <c r="N1199" s="93" t="str">
        <f t="shared" ca="1" si="37"/>
        <v/>
      </c>
    </row>
    <row r="1200" spans="11:14" x14ac:dyDescent="0.25">
      <c r="K1200" s="14" t="s">
        <v>1051</v>
      </c>
      <c r="L1200" s="93">
        <f t="shared" ca="1" si="36"/>
        <v>0</v>
      </c>
      <c r="M1200" s="93" t="str">
        <f ca="1">IF(L1200=0,"",COUNTIF(L$2:$L1200,"&lt;&gt;"&amp;0))</f>
        <v/>
      </c>
      <c r="N1200" s="93" t="str">
        <f t="shared" ca="1" si="37"/>
        <v/>
      </c>
    </row>
    <row r="1201" spans="11:14" x14ac:dyDescent="0.25">
      <c r="K1201" s="14" t="s">
        <v>1052</v>
      </c>
      <c r="L1201" s="93">
        <f t="shared" ca="1" si="36"/>
        <v>0</v>
      </c>
      <c r="M1201" s="93" t="str">
        <f ca="1">IF(L1201=0,"",COUNTIF(L$2:$L1201,"&lt;&gt;"&amp;0))</f>
        <v/>
      </c>
      <c r="N1201" s="93" t="str">
        <f t="shared" ca="1" si="37"/>
        <v/>
      </c>
    </row>
    <row r="1202" spans="11:14" x14ac:dyDescent="0.25">
      <c r="K1202" s="14" t="s">
        <v>1053</v>
      </c>
      <c r="L1202" s="93">
        <f t="shared" ca="1" si="36"/>
        <v>0</v>
      </c>
      <c r="M1202" s="93" t="str">
        <f ca="1">IF(L1202=0,"",COUNTIF(L$2:$L1202,"&lt;&gt;"&amp;0))</f>
        <v/>
      </c>
      <c r="N1202" s="93" t="str">
        <f t="shared" ca="1" si="37"/>
        <v/>
      </c>
    </row>
    <row r="1203" spans="11:14" x14ac:dyDescent="0.25">
      <c r="K1203" s="14" t="s">
        <v>1054</v>
      </c>
      <c r="L1203" s="93">
        <f t="shared" ca="1" si="36"/>
        <v>0</v>
      </c>
      <c r="M1203" s="93" t="str">
        <f ca="1">IF(L1203=0,"",COUNTIF(L$2:$L1203,"&lt;&gt;"&amp;0))</f>
        <v/>
      </c>
      <c r="N1203" s="93" t="str">
        <f t="shared" ca="1" si="37"/>
        <v/>
      </c>
    </row>
    <row r="1204" spans="11:14" x14ac:dyDescent="0.25">
      <c r="K1204" s="14" t="s">
        <v>1055</v>
      </c>
      <c r="L1204" s="93">
        <f t="shared" ca="1" si="36"/>
        <v>0</v>
      </c>
      <c r="M1204" s="93" t="str">
        <f ca="1">IF(L1204=0,"",COUNTIF(L$2:$L1204,"&lt;&gt;"&amp;0))</f>
        <v/>
      </c>
      <c r="N1204" s="93" t="str">
        <f t="shared" ca="1" si="37"/>
        <v/>
      </c>
    </row>
    <row r="1205" spans="11:14" x14ac:dyDescent="0.25">
      <c r="K1205" s="14" t="s">
        <v>1056</v>
      </c>
      <c r="L1205" s="93">
        <f t="shared" ca="1" si="36"/>
        <v>0</v>
      </c>
      <c r="M1205" s="93" t="str">
        <f ca="1">IF(L1205=0,"",COUNTIF(L$2:$L1205,"&lt;&gt;"&amp;0))</f>
        <v/>
      </c>
      <c r="N1205" s="93" t="str">
        <f t="shared" ca="1" si="37"/>
        <v/>
      </c>
    </row>
    <row r="1206" spans="11:14" x14ac:dyDescent="0.25">
      <c r="K1206" s="14" t="s">
        <v>1057</v>
      </c>
      <c r="L1206" s="93">
        <f t="shared" ca="1" si="36"/>
        <v>0</v>
      </c>
      <c r="M1206" s="93" t="str">
        <f ca="1">IF(L1206=0,"",COUNTIF(L$2:$L1206,"&lt;&gt;"&amp;0))</f>
        <v/>
      </c>
      <c r="N1206" s="93" t="str">
        <f t="shared" ca="1" si="37"/>
        <v/>
      </c>
    </row>
    <row r="1207" spans="11:14" x14ac:dyDescent="0.25">
      <c r="K1207" s="14" t="s">
        <v>1058</v>
      </c>
      <c r="L1207" s="93">
        <f t="shared" ca="1" si="36"/>
        <v>0</v>
      </c>
      <c r="M1207" s="93" t="str">
        <f ca="1">IF(L1207=0,"",COUNTIF(L$2:$L1207,"&lt;&gt;"&amp;0))</f>
        <v/>
      </c>
      <c r="N1207" s="93" t="str">
        <f t="shared" ca="1" si="37"/>
        <v/>
      </c>
    </row>
    <row r="1208" spans="11:14" x14ac:dyDescent="0.25">
      <c r="K1208" s="18" t="s">
        <v>1059</v>
      </c>
      <c r="L1208" s="93">
        <f t="shared" ca="1" si="36"/>
        <v>0</v>
      </c>
      <c r="M1208" s="93" t="str">
        <f ca="1">IF(L1208=0,"",COUNTIF(L$2:$L1208,"&lt;&gt;"&amp;0))</f>
        <v/>
      </c>
      <c r="N1208" s="93" t="str">
        <f t="shared" ca="1" si="37"/>
        <v/>
      </c>
    </row>
    <row r="1209" spans="11:14" x14ac:dyDescent="0.25">
      <c r="K1209" s="14" t="s">
        <v>1060</v>
      </c>
      <c r="L1209" s="93">
        <f t="shared" ca="1" si="36"/>
        <v>0</v>
      </c>
      <c r="M1209" s="93" t="str">
        <f ca="1">IF(L1209=0,"",COUNTIF(L$2:$L1209,"&lt;&gt;"&amp;0))</f>
        <v/>
      </c>
      <c r="N1209" s="93" t="str">
        <f t="shared" ca="1" si="37"/>
        <v/>
      </c>
    </row>
    <row r="1210" spans="11:14" x14ac:dyDescent="0.25">
      <c r="K1210" s="14" t="s">
        <v>1061</v>
      </c>
      <c r="L1210" s="93">
        <f t="shared" ca="1" si="36"/>
        <v>0</v>
      </c>
      <c r="M1210" s="93" t="str">
        <f ca="1">IF(L1210=0,"",COUNTIF(L$2:$L1210,"&lt;&gt;"&amp;0))</f>
        <v/>
      </c>
      <c r="N1210" s="93" t="str">
        <f t="shared" ca="1" si="37"/>
        <v/>
      </c>
    </row>
    <row r="1211" spans="11:14" x14ac:dyDescent="0.25">
      <c r="K1211" s="14" t="s">
        <v>1062</v>
      </c>
      <c r="L1211" s="93">
        <f t="shared" ca="1" si="36"/>
        <v>0</v>
      </c>
      <c r="M1211" s="93" t="str">
        <f ca="1">IF(L1211=0,"",COUNTIF(L$2:$L1211,"&lt;&gt;"&amp;0))</f>
        <v/>
      </c>
      <c r="N1211" s="93" t="str">
        <f t="shared" ca="1" si="37"/>
        <v/>
      </c>
    </row>
    <row r="1212" spans="11:14" x14ac:dyDescent="0.25">
      <c r="K1212" s="14" t="s">
        <v>1063</v>
      </c>
      <c r="L1212" s="93">
        <f t="shared" ca="1" si="36"/>
        <v>0</v>
      </c>
      <c r="M1212" s="93" t="str">
        <f ca="1">IF(L1212=0,"",COUNTIF(L$2:$L1212,"&lt;&gt;"&amp;0))</f>
        <v/>
      </c>
      <c r="N1212" s="93" t="str">
        <f t="shared" ca="1" si="37"/>
        <v/>
      </c>
    </row>
    <row r="1213" spans="11:14" x14ac:dyDescent="0.25">
      <c r="K1213" s="14" t="s">
        <v>1064</v>
      </c>
      <c r="L1213" s="93">
        <f t="shared" ca="1" si="36"/>
        <v>0</v>
      </c>
      <c r="M1213" s="93" t="str">
        <f ca="1">IF(L1213=0,"",COUNTIF(L$2:$L1213,"&lt;&gt;"&amp;0))</f>
        <v/>
      </c>
      <c r="N1213" s="93" t="str">
        <f t="shared" ca="1" si="37"/>
        <v/>
      </c>
    </row>
    <row r="1214" spans="11:14" x14ac:dyDescent="0.25">
      <c r="K1214" s="14" t="s">
        <v>1065</v>
      </c>
      <c r="L1214" s="93">
        <f t="shared" ca="1" si="36"/>
        <v>0</v>
      </c>
      <c r="M1214" s="93" t="str">
        <f ca="1">IF(L1214=0,"",COUNTIF(L$2:$L1214,"&lt;&gt;"&amp;0))</f>
        <v/>
      </c>
      <c r="N1214" s="93" t="str">
        <f t="shared" ca="1" si="37"/>
        <v/>
      </c>
    </row>
    <row r="1215" spans="11:14" x14ac:dyDescent="0.25">
      <c r="K1215" s="14" t="s">
        <v>1066</v>
      </c>
      <c r="L1215" s="93">
        <f t="shared" ca="1" si="36"/>
        <v>0</v>
      </c>
      <c r="M1215" s="93" t="str">
        <f ca="1">IF(L1215=0,"",COUNTIF(L$2:$L1215,"&lt;&gt;"&amp;0))</f>
        <v/>
      </c>
      <c r="N1215" s="93" t="str">
        <f t="shared" ca="1" si="37"/>
        <v/>
      </c>
    </row>
    <row r="1216" spans="11:14" x14ac:dyDescent="0.25">
      <c r="K1216" s="14" t="s">
        <v>1067</v>
      </c>
      <c r="L1216" s="93">
        <f t="shared" ca="1" si="36"/>
        <v>0</v>
      </c>
      <c r="M1216" s="93" t="str">
        <f ca="1">IF(L1216=0,"",COUNTIF(L$2:$L1216,"&lt;&gt;"&amp;0))</f>
        <v/>
      </c>
      <c r="N1216" s="93" t="str">
        <f t="shared" ca="1" si="37"/>
        <v/>
      </c>
    </row>
    <row r="1217" spans="11:14" x14ac:dyDescent="0.25">
      <c r="K1217" s="14" t="s">
        <v>1068</v>
      </c>
      <c r="L1217" s="93">
        <f t="shared" ca="1" si="36"/>
        <v>0</v>
      </c>
      <c r="M1217" s="93" t="str">
        <f ca="1">IF(L1217=0,"",COUNTIF(L$2:$L1217,"&lt;&gt;"&amp;0))</f>
        <v/>
      </c>
      <c r="N1217" s="93" t="str">
        <f t="shared" ca="1" si="37"/>
        <v/>
      </c>
    </row>
    <row r="1218" spans="11:14" x14ac:dyDescent="0.25">
      <c r="K1218" s="14" t="s">
        <v>1069</v>
      </c>
      <c r="L1218" s="93">
        <f t="shared" ca="1" si="36"/>
        <v>0</v>
      </c>
      <c r="M1218" s="93" t="str">
        <f ca="1">IF(L1218=0,"",COUNTIF(L$2:$L1218,"&lt;&gt;"&amp;0))</f>
        <v/>
      </c>
      <c r="N1218" s="93" t="str">
        <f t="shared" ca="1" si="37"/>
        <v/>
      </c>
    </row>
    <row r="1219" spans="11:14" x14ac:dyDescent="0.25">
      <c r="K1219" s="14" t="s">
        <v>1070</v>
      </c>
      <c r="L1219" s="93">
        <f t="shared" ref="L1219:L1282" ca="1" si="38">IFERROR(SEARCH(INDIRECT(CELL("adresse"),TRUE),K1219,1),0)</f>
        <v>0</v>
      </c>
      <c r="M1219" s="93" t="str">
        <f ca="1">IF(L1219=0,"",COUNTIF(L$2:$L1219,"&lt;&gt;"&amp;0))</f>
        <v/>
      </c>
      <c r="N1219" s="93" t="str">
        <f t="shared" ref="N1219:N1282" ca="1" si="39">IFERROR(INDEX($K$2:$K$5796,MATCH(ROW(F1218),$M$2:$M$5796,0),1),"")</f>
        <v/>
      </c>
    </row>
    <row r="1220" spans="11:14" x14ac:dyDescent="0.25">
      <c r="K1220" s="14" t="s">
        <v>1071</v>
      </c>
      <c r="L1220" s="93">
        <f t="shared" ca="1" si="38"/>
        <v>0</v>
      </c>
      <c r="M1220" s="93" t="str">
        <f ca="1">IF(L1220=0,"",COUNTIF(L$2:$L1220,"&lt;&gt;"&amp;0))</f>
        <v/>
      </c>
      <c r="N1220" s="93" t="str">
        <f t="shared" ca="1" si="39"/>
        <v/>
      </c>
    </row>
    <row r="1221" spans="11:14" x14ac:dyDescent="0.25">
      <c r="K1221" s="14" t="s">
        <v>1072</v>
      </c>
      <c r="L1221" s="93">
        <f t="shared" ca="1" si="38"/>
        <v>0</v>
      </c>
      <c r="M1221" s="93" t="str">
        <f ca="1">IF(L1221=0,"",COUNTIF(L$2:$L1221,"&lt;&gt;"&amp;0))</f>
        <v/>
      </c>
      <c r="N1221" s="93" t="str">
        <f t="shared" ca="1" si="39"/>
        <v/>
      </c>
    </row>
    <row r="1222" spans="11:14" x14ac:dyDescent="0.25">
      <c r="K1222" s="14" t="s">
        <v>1073</v>
      </c>
      <c r="L1222" s="93">
        <f t="shared" ca="1" si="38"/>
        <v>0</v>
      </c>
      <c r="M1222" s="93" t="str">
        <f ca="1">IF(L1222=0,"",COUNTIF(L$2:$L1222,"&lt;&gt;"&amp;0))</f>
        <v/>
      </c>
      <c r="N1222" s="93" t="str">
        <f t="shared" ca="1" si="39"/>
        <v/>
      </c>
    </row>
    <row r="1223" spans="11:14" x14ac:dyDescent="0.25">
      <c r="K1223" s="14" t="s">
        <v>1074</v>
      </c>
      <c r="L1223" s="93">
        <f t="shared" ca="1" si="38"/>
        <v>0</v>
      </c>
      <c r="M1223" s="93" t="str">
        <f ca="1">IF(L1223=0,"",COUNTIF(L$2:$L1223,"&lt;&gt;"&amp;0))</f>
        <v/>
      </c>
      <c r="N1223" s="93" t="str">
        <f t="shared" ca="1" si="39"/>
        <v/>
      </c>
    </row>
    <row r="1224" spans="11:14" x14ac:dyDescent="0.25">
      <c r="K1224" s="14" t="s">
        <v>1075</v>
      </c>
      <c r="L1224" s="93">
        <f t="shared" ca="1" si="38"/>
        <v>0</v>
      </c>
      <c r="M1224" s="93" t="str">
        <f ca="1">IF(L1224=0,"",COUNTIF(L$2:$L1224,"&lt;&gt;"&amp;0))</f>
        <v/>
      </c>
      <c r="N1224" s="93" t="str">
        <f t="shared" ca="1" si="39"/>
        <v/>
      </c>
    </row>
    <row r="1225" spans="11:14" x14ac:dyDescent="0.25">
      <c r="K1225" s="14" t="s">
        <v>1076</v>
      </c>
      <c r="L1225" s="93">
        <f t="shared" ca="1" si="38"/>
        <v>0</v>
      </c>
      <c r="M1225" s="93" t="str">
        <f ca="1">IF(L1225=0,"",COUNTIF(L$2:$L1225,"&lt;&gt;"&amp;0))</f>
        <v/>
      </c>
      <c r="N1225" s="93" t="str">
        <f t="shared" ca="1" si="39"/>
        <v/>
      </c>
    </row>
    <row r="1226" spans="11:14" x14ac:dyDescent="0.25">
      <c r="K1226" s="14" t="s">
        <v>1077</v>
      </c>
      <c r="L1226" s="93">
        <f t="shared" ca="1" si="38"/>
        <v>0</v>
      </c>
      <c r="M1226" s="93" t="str">
        <f ca="1">IF(L1226=0,"",COUNTIF(L$2:$L1226,"&lt;&gt;"&amp;0))</f>
        <v/>
      </c>
      <c r="N1226" s="93" t="str">
        <f t="shared" ca="1" si="39"/>
        <v/>
      </c>
    </row>
    <row r="1227" spans="11:14" x14ac:dyDescent="0.25">
      <c r="K1227" s="14" t="s">
        <v>1078</v>
      </c>
      <c r="L1227" s="93">
        <f t="shared" ca="1" si="38"/>
        <v>0</v>
      </c>
      <c r="M1227" s="93" t="str">
        <f ca="1">IF(L1227=0,"",COUNTIF(L$2:$L1227,"&lt;&gt;"&amp;0))</f>
        <v/>
      </c>
      <c r="N1227" s="93" t="str">
        <f t="shared" ca="1" si="39"/>
        <v/>
      </c>
    </row>
    <row r="1228" spans="11:14" x14ac:dyDescent="0.25">
      <c r="K1228" s="14" t="s">
        <v>1079</v>
      </c>
      <c r="L1228" s="93">
        <f t="shared" ca="1" si="38"/>
        <v>0</v>
      </c>
      <c r="M1228" s="93" t="str">
        <f ca="1">IF(L1228=0,"",COUNTIF(L$2:$L1228,"&lt;&gt;"&amp;0))</f>
        <v/>
      </c>
      <c r="N1228" s="93" t="str">
        <f t="shared" ca="1" si="39"/>
        <v/>
      </c>
    </row>
    <row r="1229" spans="11:14" x14ac:dyDescent="0.25">
      <c r="K1229" s="14" t="s">
        <v>1080</v>
      </c>
      <c r="L1229" s="93">
        <f t="shared" ca="1" si="38"/>
        <v>0</v>
      </c>
      <c r="M1229" s="93" t="str">
        <f ca="1">IF(L1229=0,"",COUNTIF(L$2:$L1229,"&lt;&gt;"&amp;0))</f>
        <v/>
      </c>
      <c r="N1229" s="93" t="str">
        <f t="shared" ca="1" si="39"/>
        <v/>
      </c>
    </row>
    <row r="1230" spans="11:14" x14ac:dyDescent="0.25">
      <c r="K1230" s="14" t="s">
        <v>1081</v>
      </c>
      <c r="L1230" s="93">
        <f t="shared" ca="1" si="38"/>
        <v>0</v>
      </c>
      <c r="M1230" s="93" t="str">
        <f ca="1">IF(L1230=0,"",COUNTIF(L$2:$L1230,"&lt;&gt;"&amp;0))</f>
        <v/>
      </c>
      <c r="N1230" s="93" t="str">
        <f t="shared" ca="1" si="39"/>
        <v/>
      </c>
    </row>
    <row r="1231" spans="11:14" x14ac:dyDescent="0.25">
      <c r="K1231" s="30" t="s">
        <v>5098</v>
      </c>
      <c r="L1231" s="93">
        <f t="shared" ca="1" si="38"/>
        <v>0</v>
      </c>
      <c r="M1231" s="93" t="str">
        <f ca="1">IF(L1231=0,"",COUNTIF(L$2:$L1231,"&lt;&gt;"&amp;0))</f>
        <v/>
      </c>
      <c r="N1231" s="93" t="str">
        <f t="shared" ca="1" si="39"/>
        <v/>
      </c>
    </row>
    <row r="1232" spans="11:14" x14ac:dyDescent="0.25">
      <c r="K1232" s="14" t="s">
        <v>1082</v>
      </c>
      <c r="L1232" s="93">
        <f t="shared" ca="1" si="38"/>
        <v>0</v>
      </c>
      <c r="M1232" s="93" t="str">
        <f ca="1">IF(L1232=0,"",COUNTIF(L$2:$L1232,"&lt;&gt;"&amp;0))</f>
        <v/>
      </c>
      <c r="N1232" s="93" t="str">
        <f t="shared" ca="1" si="39"/>
        <v/>
      </c>
    </row>
    <row r="1233" spans="11:14" x14ac:dyDescent="0.25">
      <c r="K1233" s="14" t="s">
        <v>1083</v>
      </c>
      <c r="L1233" s="93">
        <f t="shared" ca="1" si="38"/>
        <v>0</v>
      </c>
      <c r="M1233" s="93" t="str">
        <f ca="1">IF(L1233=0,"",COUNTIF(L$2:$L1233,"&lt;&gt;"&amp;0))</f>
        <v/>
      </c>
      <c r="N1233" s="93" t="str">
        <f t="shared" ca="1" si="39"/>
        <v/>
      </c>
    </row>
    <row r="1234" spans="11:14" x14ac:dyDescent="0.25">
      <c r="K1234" s="14" t="s">
        <v>1084</v>
      </c>
      <c r="L1234" s="93">
        <f t="shared" ca="1" si="38"/>
        <v>0</v>
      </c>
      <c r="M1234" s="93" t="str">
        <f ca="1">IF(L1234=0,"",COUNTIF(L$2:$L1234,"&lt;&gt;"&amp;0))</f>
        <v/>
      </c>
      <c r="N1234" s="93" t="str">
        <f t="shared" ca="1" si="39"/>
        <v/>
      </c>
    </row>
    <row r="1235" spans="11:14" x14ac:dyDescent="0.25">
      <c r="K1235" s="14" t="s">
        <v>1085</v>
      </c>
      <c r="L1235" s="93">
        <f t="shared" ca="1" si="38"/>
        <v>0</v>
      </c>
      <c r="M1235" s="93" t="str">
        <f ca="1">IF(L1235=0,"",COUNTIF(L$2:$L1235,"&lt;&gt;"&amp;0))</f>
        <v/>
      </c>
      <c r="N1235" s="93" t="str">
        <f t="shared" ca="1" si="39"/>
        <v/>
      </c>
    </row>
    <row r="1236" spans="11:14" x14ac:dyDescent="0.25">
      <c r="K1236" s="14" t="s">
        <v>1086</v>
      </c>
      <c r="L1236" s="93">
        <f t="shared" ca="1" si="38"/>
        <v>0</v>
      </c>
      <c r="M1236" s="93" t="str">
        <f ca="1">IF(L1236=0,"",COUNTIF(L$2:$L1236,"&lt;&gt;"&amp;0))</f>
        <v/>
      </c>
      <c r="N1236" s="93" t="str">
        <f t="shared" ca="1" si="39"/>
        <v/>
      </c>
    </row>
    <row r="1237" spans="11:14" x14ac:dyDescent="0.25">
      <c r="K1237" s="14" t="s">
        <v>1088</v>
      </c>
      <c r="L1237" s="93">
        <f t="shared" ca="1" si="38"/>
        <v>0</v>
      </c>
      <c r="M1237" s="93" t="str">
        <f ca="1">IF(L1237=0,"",COUNTIF(L$2:$L1237,"&lt;&gt;"&amp;0))</f>
        <v/>
      </c>
      <c r="N1237" s="93" t="str">
        <f t="shared" ca="1" si="39"/>
        <v/>
      </c>
    </row>
    <row r="1238" spans="11:14" x14ac:dyDescent="0.25">
      <c r="K1238" s="14" t="s">
        <v>1089</v>
      </c>
      <c r="L1238" s="93">
        <f t="shared" ca="1" si="38"/>
        <v>0</v>
      </c>
      <c r="M1238" s="93" t="str">
        <f ca="1">IF(L1238=0,"",COUNTIF(L$2:$L1238,"&lt;&gt;"&amp;0))</f>
        <v/>
      </c>
      <c r="N1238" s="93" t="str">
        <f t="shared" ca="1" si="39"/>
        <v/>
      </c>
    </row>
    <row r="1239" spans="11:14" x14ac:dyDescent="0.25">
      <c r="K1239" s="14" t="s">
        <v>1087</v>
      </c>
      <c r="L1239" s="93">
        <f t="shared" ca="1" si="38"/>
        <v>0</v>
      </c>
      <c r="M1239" s="93" t="str">
        <f ca="1">IF(L1239=0,"",COUNTIF(L$2:$L1239,"&lt;&gt;"&amp;0))</f>
        <v/>
      </c>
      <c r="N1239" s="93" t="str">
        <f t="shared" ca="1" si="39"/>
        <v/>
      </c>
    </row>
    <row r="1240" spans="11:14" x14ac:dyDescent="0.25">
      <c r="K1240" s="14" t="s">
        <v>1090</v>
      </c>
      <c r="L1240" s="93">
        <f t="shared" ca="1" si="38"/>
        <v>0</v>
      </c>
      <c r="M1240" s="93" t="str">
        <f ca="1">IF(L1240=0,"",COUNTIF(L$2:$L1240,"&lt;&gt;"&amp;0))</f>
        <v/>
      </c>
      <c r="N1240" s="93" t="str">
        <f t="shared" ca="1" si="39"/>
        <v/>
      </c>
    </row>
    <row r="1241" spans="11:14" x14ac:dyDescent="0.25">
      <c r="K1241" s="30" t="s">
        <v>5099</v>
      </c>
      <c r="L1241" s="93">
        <f t="shared" ca="1" si="38"/>
        <v>0</v>
      </c>
      <c r="M1241" s="93" t="str">
        <f ca="1">IF(L1241=0,"",COUNTIF(L$2:$L1241,"&lt;&gt;"&amp;0))</f>
        <v/>
      </c>
      <c r="N1241" s="93" t="str">
        <f t="shared" ca="1" si="39"/>
        <v/>
      </c>
    </row>
    <row r="1242" spans="11:14" x14ac:dyDescent="0.25">
      <c r="K1242" s="14" t="s">
        <v>1091</v>
      </c>
      <c r="L1242" s="93">
        <f t="shared" ca="1" si="38"/>
        <v>0</v>
      </c>
      <c r="M1242" s="93" t="str">
        <f ca="1">IF(L1242=0,"",COUNTIF(L$2:$L1242,"&lt;&gt;"&amp;0))</f>
        <v/>
      </c>
      <c r="N1242" s="93" t="str">
        <f t="shared" ca="1" si="39"/>
        <v/>
      </c>
    </row>
    <row r="1243" spans="11:14" x14ac:dyDescent="0.25">
      <c r="K1243" s="30" t="s">
        <v>5100</v>
      </c>
      <c r="L1243" s="93">
        <f t="shared" ca="1" si="38"/>
        <v>0</v>
      </c>
      <c r="M1243" s="93" t="str">
        <f ca="1">IF(L1243=0,"",COUNTIF(L$2:$L1243,"&lt;&gt;"&amp;0))</f>
        <v/>
      </c>
      <c r="N1243" s="93" t="str">
        <f t="shared" ca="1" si="39"/>
        <v/>
      </c>
    </row>
    <row r="1244" spans="11:14" x14ac:dyDescent="0.25">
      <c r="K1244" s="14" t="s">
        <v>1092</v>
      </c>
      <c r="L1244" s="93">
        <f t="shared" ca="1" si="38"/>
        <v>0</v>
      </c>
      <c r="M1244" s="93" t="str">
        <f ca="1">IF(L1244=0,"",COUNTIF(L$2:$L1244,"&lt;&gt;"&amp;0))</f>
        <v/>
      </c>
      <c r="N1244" s="93" t="str">
        <f t="shared" ca="1" si="39"/>
        <v/>
      </c>
    </row>
    <row r="1245" spans="11:14" x14ac:dyDescent="0.25">
      <c r="K1245" s="30" t="s">
        <v>5101</v>
      </c>
      <c r="L1245" s="93">
        <f t="shared" ca="1" si="38"/>
        <v>0</v>
      </c>
      <c r="M1245" s="93" t="str">
        <f ca="1">IF(L1245=0,"",COUNTIF(L$2:$L1245,"&lt;&gt;"&amp;0))</f>
        <v/>
      </c>
      <c r="N1245" s="93" t="str">
        <f t="shared" ca="1" si="39"/>
        <v/>
      </c>
    </row>
    <row r="1246" spans="11:14" x14ac:dyDescent="0.25">
      <c r="K1246" s="14" t="s">
        <v>1093</v>
      </c>
      <c r="L1246" s="93">
        <f t="shared" ca="1" si="38"/>
        <v>0</v>
      </c>
      <c r="M1246" s="93" t="str">
        <f ca="1">IF(L1246=0,"",COUNTIF(L$2:$L1246,"&lt;&gt;"&amp;0))</f>
        <v/>
      </c>
      <c r="N1246" s="93" t="str">
        <f t="shared" ca="1" si="39"/>
        <v/>
      </c>
    </row>
    <row r="1247" spans="11:14" x14ac:dyDescent="0.25">
      <c r="K1247" s="30" t="s">
        <v>5102</v>
      </c>
      <c r="L1247" s="93">
        <f t="shared" ca="1" si="38"/>
        <v>0</v>
      </c>
      <c r="M1247" s="93" t="str">
        <f ca="1">IF(L1247=0,"",COUNTIF(L$2:$L1247,"&lt;&gt;"&amp;0))</f>
        <v/>
      </c>
      <c r="N1247" s="93" t="str">
        <f t="shared" ca="1" si="39"/>
        <v/>
      </c>
    </row>
    <row r="1248" spans="11:14" x14ac:dyDescent="0.25">
      <c r="K1248" s="14" t="s">
        <v>1094</v>
      </c>
      <c r="L1248" s="93">
        <f t="shared" ca="1" si="38"/>
        <v>0</v>
      </c>
      <c r="M1248" s="93" t="str">
        <f ca="1">IF(L1248=0,"",COUNTIF(L$2:$L1248,"&lt;&gt;"&amp;0))</f>
        <v/>
      </c>
      <c r="N1248" s="93" t="str">
        <f t="shared" ca="1" si="39"/>
        <v/>
      </c>
    </row>
    <row r="1249" spans="11:14" x14ac:dyDescent="0.25">
      <c r="K1249" s="35" t="s">
        <v>137</v>
      </c>
      <c r="L1249" s="93">
        <f t="shared" ca="1" si="38"/>
        <v>0</v>
      </c>
      <c r="M1249" s="93" t="str">
        <f ca="1">IF(L1249=0,"",COUNTIF(L$2:$L1249,"&lt;&gt;"&amp;0))</f>
        <v/>
      </c>
      <c r="N1249" s="93" t="str">
        <f t="shared" ca="1" si="39"/>
        <v/>
      </c>
    </row>
    <row r="1250" spans="11:14" x14ac:dyDescent="0.25">
      <c r="K1250" s="30" t="s">
        <v>5103</v>
      </c>
      <c r="L1250" s="93">
        <f t="shared" ca="1" si="38"/>
        <v>0</v>
      </c>
      <c r="M1250" s="93" t="str">
        <f ca="1">IF(L1250=0,"",COUNTIF(L$2:$L1250,"&lt;&gt;"&amp;0))</f>
        <v/>
      </c>
      <c r="N1250" s="93" t="str">
        <f t="shared" ca="1" si="39"/>
        <v/>
      </c>
    </row>
    <row r="1251" spans="11:14" x14ac:dyDescent="0.25">
      <c r="K1251" s="14" t="s">
        <v>1095</v>
      </c>
      <c r="L1251" s="93">
        <f t="shared" ca="1" si="38"/>
        <v>0</v>
      </c>
      <c r="M1251" s="93" t="str">
        <f ca="1">IF(L1251=0,"",COUNTIF(L$2:$L1251,"&lt;&gt;"&amp;0))</f>
        <v/>
      </c>
      <c r="N1251" s="93" t="str">
        <f t="shared" ca="1" si="39"/>
        <v/>
      </c>
    </row>
    <row r="1252" spans="11:14" x14ac:dyDescent="0.25">
      <c r="K1252" s="30" t="s">
        <v>5104</v>
      </c>
      <c r="L1252" s="93">
        <f t="shared" ca="1" si="38"/>
        <v>0</v>
      </c>
      <c r="M1252" s="93" t="str">
        <f ca="1">IF(L1252=0,"",COUNTIF(L$2:$L1252,"&lt;&gt;"&amp;0))</f>
        <v/>
      </c>
      <c r="N1252" s="93" t="str">
        <f t="shared" ca="1" si="39"/>
        <v/>
      </c>
    </row>
    <row r="1253" spans="11:14" x14ac:dyDescent="0.25">
      <c r="K1253" s="30" t="s">
        <v>5105</v>
      </c>
      <c r="L1253" s="93">
        <f t="shared" ca="1" si="38"/>
        <v>0</v>
      </c>
      <c r="M1253" s="93" t="str">
        <f ca="1">IF(L1253=0,"",COUNTIF(L$2:$L1253,"&lt;&gt;"&amp;0))</f>
        <v/>
      </c>
      <c r="N1253" s="93" t="str">
        <f t="shared" ca="1" si="39"/>
        <v/>
      </c>
    </row>
    <row r="1254" spans="11:14" x14ac:dyDescent="0.25">
      <c r="K1254" s="14" t="s">
        <v>1096</v>
      </c>
      <c r="L1254" s="93">
        <f t="shared" ca="1" si="38"/>
        <v>0</v>
      </c>
      <c r="M1254" s="93" t="str">
        <f ca="1">IF(L1254=0,"",COUNTIF(L$2:$L1254,"&lt;&gt;"&amp;0))</f>
        <v/>
      </c>
      <c r="N1254" s="93" t="str">
        <f t="shared" ca="1" si="39"/>
        <v/>
      </c>
    </row>
    <row r="1255" spans="11:14" x14ac:dyDescent="0.25">
      <c r="K1255" s="30" t="s">
        <v>5106</v>
      </c>
      <c r="L1255" s="93">
        <f t="shared" ca="1" si="38"/>
        <v>0</v>
      </c>
      <c r="M1255" s="93" t="str">
        <f ca="1">IF(L1255=0,"",COUNTIF(L$2:$L1255,"&lt;&gt;"&amp;0))</f>
        <v/>
      </c>
      <c r="N1255" s="93" t="str">
        <f t="shared" ca="1" si="39"/>
        <v/>
      </c>
    </row>
    <row r="1256" spans="11:14" x14ac:dyDescent="0.25">
      <c r="K1256" s="14" t="s">
        <v>1098</v>
      </c>
      <c r="L1256" s="93">
        <f t="shared" ca="1" si="38"/>
        <v>0</v>
      </c>
      <c r="M1256" s="93" t="str">
        <f ca="1">IF(L1256=0,"",COUNTIF(L$2:$L1256,"&lt;&gt;"&amp;0))</f>
        <v/>
      </c>
      <c r="N1256" s="93" t="str">
        <f t="shared" ca="1" si="39"/>
        <v/>
      </c>
    </row>
    <row r="1257" spans="11:14" x14ac:dyDescent="0.25">
      <c r="K1257" s="30" t="s">
        <v>5107</v>
      </c>
      <c r="L1257" s="93">
        <f t="shared" ca="1" si="38"/>
        <v>0</v>
      </c>
      <c r="M1257" s="93" t="str">
        <f ca="1">IF(L1257=0,"",COUNTIF(L$2:$L1257,"&lt;&gt;"&amp;0))</f>
        <v/>
      </c>
      <c r="N1257" s="93" t="str">
        <f t="shared" ca="1" si="39"/>
        <v/>
      </c>
    </row>
    <row r="1258" spans="11:14" x14ac:dyDescent="0.25">
      <c r="K1258" s="14" t="s">
        <v>1099</v>
      </c>
      <c r="L1258" s="93">
        <f t="shared" ca="1" si="38"/>
        <v>0</v>
      </c>
      <c r="M1258" s="93" t="str">
        <f ca="1">IF(L1258=0,"",COUNTIF(L$2:$L1258,"&lt;&gt;"&amp;0))</f>
        <v/>
      </c>
      <c r="N1258" s="93" t="str">
        <f t="shared" ca="1" si="39"/>
        <v/>
      </c>
    </row>
    <row r="1259" spans="11:14" x14ac:dyDescent="0.25">
      <c r="K1259" s="30" t="s">
        <v>5108</v>
      </c>
      <c r="L1259" s="93">
        <f t="shared" ca="1" si="38"/>
        <v>0</v>
      </c>
      <c r="M1259" s="93" t="str">
        <f ca="1">IF(L1259=0,"",COUNTIF(L$2:$L1259,"&lt;&gt;"&amp;0))</f>
        <v/>
      </c>
      <c r="N1259" s="93" t="str">
        <f t="shared" ca="1" si="39"/>
        <v/>
      </c>
    </row>
    <row r="1260" spans="11:14" x14ac:dyDescent="0.25">
      <c r="K1260" s="14" t="s">
        <v>1101</v>
      </c>
      <c r="L1260" s="93">
        <f t="shared" ca="1" si="38"/>
        <v>0</v>
      </c>
      <c r="M1260" s="93" t="str">
        <f ca="1">IF(L1260=0,"",COUNTIF(L$2:$L1260,"&lt;&gt;"&amp;0))</f>
        <v/>
      </c>
      <c r="N1260" s="93" t="str">
        <f t="shared" ca="1" si="39"/>
        <v/>
      </c>
    </row>
    <row r="1261" spans="11:14" x14ac:dyDescent="0.25">
      <c r="K1261" s="30" t="s">
        <v>5109</v>
      </c>
      <c r="L1261" s="93">
        <f t="shared" ca="1" si="38"/>
        <v>0</v>
      </c>
      <c r="M1261" s="93" t="str">
        <f ca="1">IF(L1261=0,"",COUNTIF(L$2:$L1261,"&lt;&gt;"&amp;0))</f>
        <v/>
      </c>
      <c r="N1261" s="93" t="str">
        <f t="shared" ca="1" si="39"/>
        <v/>
      </c>
    </row>
    <row r="1262" spans="11:14" x14ac:dyDescent="0.25">
      <c r="K1262" s="14" t="s">
        <v>1102</v>
      </c>
      <c r="L1262" s="93">
        <f t="shared" ca="1" si="38"/>
        <v>0</v>
      </c>
      <c r="M1262" s="93" t="str">
        <f ca="1">IF(L1262=0,"",COUNTIF(L$2:$L1262,"&lt;&gt;"&amp;0))</f>
        <v/>
      </c>
      <c r="N1262" s="93" t="str">
        <f t="shared" ca="1" si="39"/>
        <v/>
      </c>
    </row>
    <row r="1263" spans="11:14" x14ac:dyDescent="0.25">
      <c r="K1263" s="14" t="s">
        <v>1103</v>
      </c>
      <c r="L1263" s="93">
        <f t="shared" ca="1" si="38"/>
        <v>0</v>
      </c>
      <c r="M1263" s="93" t="str">
        <f ca="1">IF(L1263=0,"",COUNTIF(L$2:$L1263,"&lt;&gt;"&amp;0))</f>
        <v/>
      </c>
      <c r="N1263" s="93" t="str">
        <f t="shared" ca="1" si="39"/>
        <v/>
      </c>
    </row>
    <row r="1264" spans="11:14" x14ac:dyDescent="0.25">
      <c r="K1264" s="30" t="s">
        <v>5110</v>
      </c>
      <c r="L1264" s="93">
        <f t="shared" ca="1" si="38"/>
        <v>0</v>
      </c>
      <c r="M1264" s="93" t="str">
        <f ca="1">IF(L1264=0,"",COUNTIF(L$2:$L1264,"&lt;&gt;"&amp;0))</f>
        <v/>
      </c>
      <c r="N1264" s="93" t="str">
        <f t="shared" ca="1" si="39"/>
        <v/>
      </c>
    </row>
    <row r="1265" spans="11:14" x14ac:dyDescent="0.25">
      <c r="K1265" s="14" t="s">
        <v>1104</v>
      </c>
      <c r="L1265" s="93">
        <f t="shared" ca="1" si="38"/>
        <v>0</v>
      </c>
      <c r="M1265" s="93" t="str">
        <f ca="1">IF(L1265=0,"",COUNTIF(L$2:$L1265,"&lt;&gt;"&amp;0))</f>
        <v/>
      </c>
      <c r="N1265" s="93" t="str">
        <f t="shared" ca="1" si="39"/>
        <v/>
      </c>
    </row>
    <row r="1266" spans="11:14" x14ac:dyDescent="0.25">
      <c r="K1266" s="30" t="s">
        <v>5111</v>
      </c>
      <c r="L1266" s="93">
        <f t="shared" ca="1" si="38"/>
        <v>0</v>
      </c>
      <c r="M1266" s="93" t="str">
        <f ca="1">IF(L1266=0,"",COUNTIF(L$2:$L1266,"&lt;&gt;"&amp;0))</f>
        <v/>
      </c>
      <c r="N1266" s="93" t="str">
        <f t="shared" ca="1" si="39"/>
        <v/>
      </c>
    </row>
    <row r="1267" spans="11:14" x14ac:dyDescent="0.25">
      <c r="K1267" s="35" t="s">
        <v>1778</v>
      </c>
      <c r="L1267" s="93">
        <f t="shared" ca="1" si="38"/>
        <v>0</v>
      </c>
      <c r="M1267" s="93" t="str">
        <f ca="1">IF(L1267=0,"",COUNTIF(L$2:$L1267,"&lt;&gt;"&amp;0))</f>
        <v/>
      </c>
      <c r="N1267" s="93" t="str">
        <f t="shared" ca="1" si="39"/>
        <v/>
      </c>
    </row>
    <row r="1268" spans="11:14" x14ac:dyDescent="0.25">
      <c r="K1268" s="30" t="s">
        <v>5112</v>
      </c>
      <c r="L1268" s="93">
        <f t="shared" ca="1" si="38"/>
        <v>0</v>
      </c>
      <c r="M1268" s="93" t="str">
        <f ca="1">IF(L1268=0,"",COUNTIF(L$2:$L1268,"&lt;&gt;"&amp;0))</f>
        <v/>
      </c>
      <c r="N1268" s="93" t="str">
        <f t="shared" ca="1" si="39"/>
        <v/>
      </c>
    </row>
    <row r="1269" spans="11:14" x14ac:dyDescent="0.25">
      <c r="K1269" s="14" t="s">
        <v>1105</v>
      </c>
      <c r="L1269" s="93">
        <f t="shared" ca="1" si="38"/>
        <v>0</v>
      </c>
      <c r="M1269" s="93" t="str">
        <f ca="1">IF(L1269=0,"",COUNTIF(L$2:$L1269,"&lt;&gt;"&amp;0))</f>
        <v/>
      </c>
      <c r="N1269" s="93" t="str">
        <f t="shared" ca="1" si="39"/>
        <v/>
      </c>
    </row>
    <row r="1270" spans="11:14" x14ac:dyDescent="0.25">
      <c r="K1270" s="14" t="s">
        <v>1106</v>
      </c>
      <c r="L1270" s="93">
        <f t="shared" ca="1" si="38"/>
        <v>0</v>
      </c>
      <c r="M1270" s="93" t="str">
        <f ca="1">IF(L1270=0,"",COUNTIF(L$2:$L1270,"&lt;&gt;"&amp;0))</f>
        <v/>
      </c>
      <c r="N1270" s="93" t="str">
        <f t="shared" ca="1" si="39"/>
        <v/>
      </c>
    </row>
    <row r="1271" spans="11:14" x14ac:dyDescent="0.25">
      <c r="K1271" s="30" t="s">
        <v>5113</v>
      </c>
      <c r="L1271" s="93">
        <f t="shared" ca="1" si="38"/>
        <v>0</v>
      </c>
      <c r="M1271" s="93" t="str">
        <f ca="1">IF(L1271=0,"",COUNTIF(L$2:$L1271,"&lt;&gt;"&amp;0))</f>
        <v/>
      </c>
      <c r="N1271" s="93" t="str">
        <f t="shared" ca="1" si="39"/>
        <v/>
      </c>
    </row>
    <row r="1272" spans="11:14" x14ac:dyDescent="0.25">
      <c r="K1272" s="30" t="s">
        <v>5114</v>
      </c>
      <c r="L1272" s="93">
        <f t="shared" ca="1" si="38"/>
        <v>0</v>
      </c>
      <c r="M1272" s="93" t="str">
        <f ca="1">IF(L1272=0,"",COUNTIF(L$2:$L1272,"&lt;&gt;"&amp;0))</f>
        <v/>
      </c>
      <c r="N1272" s="93" t="str">
        <f t="shared" ca="1" si="39"/>
        <v/>
      </c>
    </row>
    <row r="1273" spans="11:14" x14ac:dyDescent="0.25">
      <c r="K1273" s="14" t="s">
        <v>1107</v>
      </c>
      <c r="L1273" s="93">
        <f t="shared" ca="1" si="38"/>
        <v>0</v>
      </c>
      <c r="M1273" s="93" t="str">
        <f ca="1">IF(L1273=0,"",COUNTIF(L$2:$L1273,"&lt;&gt;"&amp;0))</f>
        <v/>
      </c>
      <c r="N1273" s="93" t="str">
        <f t="shared" ca="1" si="39"/>
        <v/>
      </c>
    </row>
    <row r="1274" spans="11:14" x14ac:dyDescent="0.25">
      <c r="K1274" s="14" t="s">
        <v>1108</v>
      </c>
      <c r="L1274" s="93">
        <f t="shared" ca="1" si="38"/>
        <v>0</v>
      </c>
      <c r="M1274" s="93" t="str">
        <f ca="1">IF(L1274=0,"",COUNTIF(L$2:$L1274,"&lt;&gt;"&amp;0))</f>
        <v/>
      </c>
      <c r="N1274" s="93" t="str">
        <f t="shared" ca="1" si="39"/>
        <v/>
      </c>
    </row>
    <row r="1275" spans="11:14" x14ac:dyDescent="0.25">
      <c r="K1275" s="14" t="s">
        <v>1109</v>
      </c>
      <c r="L1275" s="93">
        <f t="shared" ca="1" si="38"/>
        <v>0</v>
      </c>
      <c r="M1275" s="93" t="str">
        <f ca="1">IF(L1275=0,"",COUNTIF(L$2:$L1275,"&lt;&gt;"&amp;0))</f>
        <v/>
      </c>
      <c r="N1275" s="93" t="str">
        <f t="shared" ca="1" si="39"/>
        <v/>
      </c>
    </row>
    <row r="1276" spans="11:14" x14ac:dyDescent="0.25">
      <c r="K1276" s="14" t="s">
        <v>1111</v>
      </c>
      <c r="L1276" s="93">
        <f t="shared" ca="1" si="38"/>
        <v>0</v>
      </c>
      <c r="M1276" s="93" t="str">
        <f ca="1">IF(L1276=0,"",COUNTIF(L$2:$L1276,"&lt;&gt;"&amp;0))</f>
        <v/>
      </c>
      <c r="N1276" s="93" t="str">
        <f t="shared" ca="1" si="39"/>
        <v/>
      </c>
    </row>
    <row r="1277" spans="11:14" x14ac:dyDescent="0.25">
      <c r="K1277" s="14" t="s">
        <v>1110</v>
      </c>
      <c r="L1277" s="93">
        <f t="shared" ca="1" si="38"/>
        <v>0</v>
      </c>
      <c r="M1277" s="93" t="str">
        <f ca="1">IF(L1277=0,"",COUNTIF(L$2:$L1277,"&lt;&gt;"&amp;0))</f>
        <v/>
      </c>
      <c r="N1277" s="93" t="str">
        <f t="shared" ca="1" si="39"/>
        <v/>
      </c>
    </row>
    <row r="1278" spans="11:14" x14ac:dyDescent="0.25">
      <c r="K1278" s="14" t="s">
        <v>1112</v>
      </c>
      <c r="L1278" s="93">
        <f t="shared" ca="1" si="38"/>
        <v>0</v>
      </c>
      <c r="M1278" s="93" t="str">
        <f ca="1">IF(L1278=0,"",COUNTIF(L$2:$L1278,"&lt;&gt;"&amp;0))</f>
        <v/>
      </c>
      <c r="N1278" s="93" t="str">
        <f t="shared" ca="1" si="39"/>
        <v/>
      </c>
    </row>
    <row r="1279" spans="11:14" x14ac:dyDescent="0.25">
      <c r="K1279" s="14" t="s">
        <v>1113</v>
      </c>
      <c r="L1279" s="93">
        <f t="shared" ca="1" si="38"/>
        <v>0</v>
      </c>
      <c r="M1279" s="93" t="str">
        <f ca="1">IF(L1279=0,"",COUNTIF(L$2:$L1279,"&lt;&gt;"&amp;0))</f>
        <v/>
      </c>
      <c r="N1279" s="93" t="str">
        <f t="shared" ca="1" si="39"/>
        <v/>
      </c>
    </row>
    <row r="1280" spans="11:14" x14ac:dyDescent="0.25">
      <c r="K1280" s="14" t="s">
        <v>1114</v>
      </c>
      <c r="L1280" s="93">
        <f t="shared" ca="1" si="38"/>
        <v>0</v>
      </c>
      <c r="M1280" s="93" t="str">
        <f ca="1">IF(L1280=0,"",COUNTIF(L$2:$L1280,"&lt;&gt;"&amp;0))</f>
        <v/>
      </c>
      <c r="N1280" s="93" t="str">
        <f t="shared" ca="1" si="39"/>
        <v/>
      </c>
    </row>
    <row r="1281" spans="11:14" x14ac:dyDescent="0.25">
      <c r="K1281" s="14" t="s">
        <v>1115</v>
      </c>
      <c r="L1281" s="93">
        <f t="shared" ca="1" si="38"/>
        <v>0</v>
      </c>
      <c r="M1281" s="93" t="str">
        <f ca="1">IF(L1281=0,"",COUNTIF(L$2:$L1281,"&lt;&gt;"&amp;0))</f>
        <v/>
      </c>
      <c r="N1281" s="93" t="str">
        <f t="shared" ca="1" si="39"/>
        <v/>
      </c>
    </row>
    <row r="1282" spans="11:14" x14ac:dyDescent="0.25">
      <c r="K1282" s="14" t="s">
        <v>1116</v>
      </c>
      <c r="L1282" s="93">
        <f t="shared" ca="1" si="38"/>
        <v>0</v>
      </c>
      <c r="M1282" s="93" t="str">
        <f ca="1">IF(L1282=0,"",COUNTIF(L$2:$L1282,"&lt;&gt;"&amp;0))</f>
        <v/>
      </c>
      <c r="N1282" s="93" t="str">
        <f t="shared" ca="1" si="39"/>
        <v/>
      </c>
    </row>
    <row r="1283" spans="11:14" x14ac:dyDescent="0.25">
      <c r="K1283" s="14" t="s">
        <v>1117</v>
      </c>
      <c r="L1283" s="93">
        <f t="shared" ref="L1283:L1346" ca="1" si="40">IFERROR(SEARCH(INDIRECT(CELL("adresse"),TRUE),K1283,1),0)</f>
        <v>0</v>
      </c>
      <c r="M1283" s="93" t="str">
        <f ca="1">IF(L1283=0,"",COUNTIF(L$2:$L1283,"&lt;&gt;"&amp;0))</f>
        <v/>
      </c>
      <c r="N1283" s="93" t="str">
        <f t="shared" ref="N1283:N1346" ca="1" si="41">IFERROR(INDEX($K$2:$K$5796,MATCH(ROW(F1282),$M$2:$M$5796,0),1),"")</f>
        <v/>
      </c>
    </row>
    <row r="1284" spans="11:14" x14ac:dyDescent="0.25">
      <c r="K1284" s="14" t="s">
        <v>1118</v>
      </c>
      <c r="L1284" s="93">
        <f t="shared" ca="1" si="40"/>
        <v>0</v>
      </c>
      <c r="M1284" s="93" t="str">
        <f ca="1">IF(L1284=0,"",COUNTIF(L$2:$L1284,"&lt;&gt;"&amp;0))</f>
        <v/>
      </c>
      <c r="N1284" s="93" t="str">
        <f t="shared" ca="1" si="41"/>
        <v/>
      </c>
    </row>
    <row r="1285" spans="11:14" x14ac:dyDescent="0.25">
      <c r="K1285" s="18" t="s">
        <v>1119</v>
      </c>
      <c r="L1285" s="93">
        <f t="shared" ca="1" si="40"/>
        <v>0</v>
      </c>
      <c r="M1285" s="93" t="str">
        <f ca="1">IF(L1285=0,"",COUNTIF(L$2:$L1285,"&lt;&gt;"&amp;0))</f>
        <v/>
      </c>
      <c r="N1285" s="93" t="str">
        <f t="shared" ca="1" si="41"/>
        <v/>
      </c>
    </row>
    <row r="1286" spans="11:14" x14ac:dyDescent="0.25">
      <c r="K1286" s="14" t="s">
        <v>1120</v>
      </c>
      <c r="L1286" s="93">
        <f t="shared" ca="1" si="40"/>
        <v>0</v>
      </c>
      <c r="M1286" s="93" t="str">
        <f ca="1">IF(L1286=0,"",COUNTIF(L$2:$L1286,"&lt;&gt;"&amp;0))</f>
        <v/>
      </c>
      <c r="N1286" s="93" t="str">
        <f t="shared" ca="1" si="41"/>
        <v/>
      </c>
    </row>
    <row r="1287" spans="11:14" x14ac:dyDescent="0.25">
      <c r="K1287" s="14" t="s">
        <v>1121</v>
      </c>
      <c r="L1287" s="93">
        <f t="shared" ca="1" si="40"/>
        <v>0</v>
      </c>
      <c r="M1287" s="93" t="str">
        <f ca="1">IF(L1287=0,"",COUNTIF(L$2:$L1287,"&lt;&gt;"&amp;0))</f>
        <v/>
      </c>
      <c r="N1287" s="93" t="str">
        <f t="shared" ca="1" si="41"/>
        <v/>
      </c>
    </row>
    <row r="1288" spans="11:14" x14ac:dyDescent="0.25">
      <c r="K1288" s="14" t="s">
        <v>1123</v>
      </c>
      <c r="L1288" s="93">
        <f t="shared" ca="1" si="40"/>
        <v>0</v>
      </c>
      <c r="M1288" s="93" t="str">
        <f ca="1">IF(L1288=0,"",COUNTIF(L$2:$L1288,"&lt;&gt;"&amp;0))</f>
        <v/>
      </c>
      <c r="N1288" s="93" t="str">
        <f t="shared" ca="1" si="41"/>
        <v/>
      </c>
    </row>
    <row r="1289" spans="11:14" x14ac:dyDescent="0.25">
      <c r="K1289" s="14" t="s">
        <v>1122</v>
      </c>
      <c r="L1289" s="93">
        <f t="shared" ca="1" si="40"/>
        <v>0</v>
      </c>
      <c r="M1289" s="93" t="str">
        <f ca="1">IF(L1289=0,"",COUNTIF(L$2:$L1289,"&lt;&gt;"&amp;0))</f>
        <v/>
      </c>
      <c r="N1289" s="93" t="str">
        <f t="shared" ca="1" si="41"/>
        <v/>
      </c>
    </row>
    <row r="1290" spans="11:14" x14ac:dyDescent="0.25">
      <c r="K1290" s="14" t="s">
        <v>1124</v>
      </c>
      <c r="L1290" s="93">
        <f t="shared" ca="1" si="40"/>
        <v>0</v>
      </c>
      <c r="M1290" s="93" t="str">
        <f ca="1">IF(L1290=0,"",COUNTIF(L$2:$L1290,"&lt;&gt;"&amp;0))</f>
        <v/>
      </c>
      <c r="N1290" s="93" t="str">
        <f t="shared" ca="1" si="41"/>
        <v/>
      </c>
    </row>
    <row r="1291" spans="11:14" x14ac:dyDescent="0.25">
      <c r="K1291" s="14" t="s">
        <v>1125</v>
      </c>
      <c r="L1291" s="93">
        <f t="shared" ca="1" si="40"/>
        <v>0</v>
      </c>
      <c r="M1291" s="93" t="str">
        <f ca="1">IF(L1291=0,"",COUNTIF(L$2:$L1291,"&lt;&gt;"&amp;0))</f>
        <v/>
      </c>
      <c r="N1291" s="93" t="str">
        <f t="shared" ca="1" si="41"/>
        <v/>
      </c>
    </row>
    <row r="1292" spans="11:14" x14ac:dyDescent="0.25">
      <c r="K1292" s="14" t="s">
        <v>1126</v>
      </c>
      <c r="L1292" s="93">
        <f t="shared" ca="1" si="40"/>
        <v>0</v>
      </c>
      <c r="M1292" s="93" t="str">
        <f ca="1">IF(L1292=0,"",COUNTIF(L$2:$L1292,"&lt;&gt;"&amp;0))</f>
        <v/>
      </c>
      <c r="N1292" s="93" t="str">
        <f t="shared" ca="1" si="41"/>
        <v/>
      </c>
    </row>
    <row r="1293" spans="11:14" x14ac:dyDescent="0.25">
      <c r="K1293" s="14" t="s">
        <v>1127</v>
      </c>
      <c r="L1293" s="93">
        <f t="shared" ca="1" si="40"/>
        <v>0</v>
      </c>
      <c r="M1293" s="93" t="str">
        <f ca="1">IF(L1293=0,"",COUNTIF(L$2:$L1293,"&lt;&gt;"&amp;0))</f>
        <v/>
      </c>
      <c r="N1293" s="93" t="str">
        <f t="shared" ca="1" si="41"/>
        <v/>
      </c>
    </row>
    <row r="1294" spans="11:14" x14ac:dyDescent="0.25">
      <c r="K1294" s="14" t="s">
        <v>1128</v>
      </c>
      <c r="L1294" s="93">
        <f t="shared" ca="1" si="40"/>
        <v>0</v>
      </c>
      <c r="M1294" s="93" t="str">
        <f ca="1">IF(L1294=0,"",COUNTIF(L$2:$L1294,"&lt;&gt;"&amp;0))</f>
        <v/>
      </c>
      <c r="N1294" s="93" t="str">
        <f t="shared" ca="1" si="41"/>
        <v/>
      </c>
    </row>
    <row r="1295" spans="11:14" x14ac:dyDescent="0.25">
      <c r="K1295" s="14" t="s">
        <v>1129</v>
      </c>
      <c r="L1295" s="93">
        <f t="shared" ca="1" si="40"/>
        <v>0</v>
      </c>
      <c r="M1295" s="93" t="str">
        <f ca="1">IF(L1295=0,"",COUNTIF(L$2:$L1295,"&lt;&gt;"&amp;0))</f>
        <v/>
      </c>
      <c r="N1295" s="93" t="str">
        <f t="shared" ca="1" si="41"/>
        <v/>
      </c>
    </row>
    <row r="1296" spans="11:14" x14ac:dyDescent="0.25">
      <c r="K1296" s="14" t="s">
        <v>1130</v>
      </c>
      <c r="L1296" s="93">
        <f t="shared" ca="1" si="40"/>
        <v>0</v>
      </c>
      <c r="M1296" s="93" t="str">
        <f ca="1">IF(L1296=0,"",COUNTIF(L$2:$L1296,"&lt;&gt;"&amp;0))</f>
        <v/>
      </c>
      <c r="N1296" s="93" t="str">
        <f t="shared" ca="1" si="41"/>
        <v/>
      </c>
    </row>
    <row r="1297" spans="11:14" x14ac:dyDescent="0.25">
      <c r="K1297" s="14" t="s">
        <v>1131</v>
      </c>
      <c r="L1297" s="93">
        <f t="shared" ca="1" si="40"/>
        <v>0</v>
      </c>
      <c r="M1297" s="93" t="str">
        <f ca="1">IF(L1297=0,"",COUNTIF(L$2:$L1297,"&lt;&gt;"&amp;0))</f>
        <v/>
      </c>
      <c r="N1297" s="93" t="str">
        <f t="shared" ca="1" si="41"/>
        <v/>
      </c>
    </row>
    <row r="1298" spans="11:14" x14ac:dyDescent="0.25">
      <c r="K1298" s="14" t="s">
        <v>1132</v>
      </c>
      <c r="L1298" s="93">
        <f t="shared" ca="1" si="40"/>
        <v>0</v>
      </c>
      <c r="M1298" s="93" t="str">
        <f ca="1">IF(L1298=0,"",COUNTIF(L$2:$L1298,"&lt;&gt;"&amp;0))</f>
        <v/>
      </c>
      <c r="N1298" s="93" t="str">
        <f t="shared" ca="1" si="41"/>
        <v/>
      </c>
    </row>
    <row r="1299" spans="11:14" x14ac:dyDescent="0.25">
      <c r="K1299" s="14" t="s">
        <v>1133</v>
      </c>
      <c r="L1299" s="93">
        <f t="shared" ca="1" si="40"/>
        <v>0</v>
      </c>
      <c r="M1299" s="93" t="str">
        <f ca="1">IF(L1299=0,"",COUNTIF(L$2:$L1299,"&lt;&gt;"&amp;0))</f>
        <v/>
      </c>
      <c r="N1299" s="93" t="str">
        <f t="shared" ca="1" si="41"/>
        <v/>
      </c>
    </row>
    <row r="1300" spans="11:14" x14ac:dyDescent="0.25">
      <c r="K1300" s="14" t="s">
        <v>1134</v>
      </c>
      <c r="L1300" s="93">
        <f t="shared" ca="1" si="40"/>
        <v>0</v>
      </c>
      <c r="M1300" s="93" t="str">
        <f ca="1">IF(L1300=0,"",COUNTIF(L$2:$L1300,"&lt;&gt;"&amp;0))</f>
        <v/>
      </c>
      <c r="N1300" s="93" t="str">
        <f t="shared" ca="1" si="41"/>
        <v/>
      </c>
    </row>
    <row r="1301" spans="11:14" x14ac:dyDescent="0.25">
      <c r="K1301" s="14" t="s">
        <v>1135</v>
      </c>
      <c r="L1301" s="93">
        <f t="shared" ca="1" si="40"/>
        <v>0</v>
      </c>
      <c r="M1301" s="93" t="str">
        <f ca="1">IF(L1301=0,"",COUNTIF(L$2:$L1301,"&lt;&gt;"&amp;0))</f>
        <v/>
      </c>
      <c r="N1301" s="93" t="str">
        <f t="shared" ca="1" si="41"/>
        <v/>
      </c>
    </row>
    <row r="1302" spans="11:14" x14ac:dyDescent="0.25">
      <c r="K1302" s="14" t="s">
        <v>1136</v>
      </c>
      <c r="L1302" s="93">
        <f t="shared" ca="1" si="40"/>
        <v>0</v>
      </c>
      <c r="M1302" s="93" t="str">
        <f ca="1">IF(L1302=0,"",COUNTIF(L$2:$L1302,"&lt;&gt;"&amp;0))</f>
        <v/>
      </c>
      <c r="N1302" s="93" t="str">
        <f t="shared" ca="1" si="41"/>
        <v/>
      </c>
    </row>
    <row r="1303" spans="11:14" x14ac:dyDescent="0.25">
      <c r="K1303" s="14" t="s">
        <v>1137</v>
      </c>
      <c r="L1303" s="93">
        <f t="shared" ca="1" si="40"/>
        <v>0</v>
      </c>
      <c r="M1303" s="93" t="str">
        <f ca="1">IF(L1303=0,"",COUNTIF(L$2:$L1303,"&lt;&gt;"&amp;0))</f>
        <v/>
      </c>
      <c r="N1303" s="93" t="str">
        <f t="shared" ca="1" si="41"/>
        <v/>
      </c>
    </row>
    <row r="1304" spans="11:14" x14ac:dyDescent="0.25">
      <c r="K1304" s="30" t="s">
        <v>5115</v>
      </c>
      <c r="L1304" s="93">
        <f t="shared" ca="1" si="40"/>
        <v>0</v>
      </c>
      <c r="M1304" s="93" t="str">
        <f ca="1">IF(L1304=0,"",COUNTIF(L$2:$L1304,"&lt;&gt;"&amp;0))</f>
        <v/>
      </c>
      <c r="N1304" s="93" t="str">
        <f t="shared" ca="1" si="41"/>
        <v/>
      </c>
    </row>
    <row r="1305" spans="11:14" x14ac:dyDescent="0.25">
      <c r="K1305" s="14" t="s">
        <v>1138</v>
      </c>
      <c r="L1305" s="93">
        <f t="shared" ca="1" si="40"/>
        <v>0</v>
      </c>
      <c r="M1305" s="93" t="str">
        <f ca="1">IF(L1305=0,"",COUNTIF(L$2:$L1305,"&lt;&gt;"&amp;0))</f>
        <v/>
      </c>
      <c r="N1305" s="93" t="str">
        <f t="shared" ca="1" si="41"/>
        <v/>
      </c>
    </row>
    <row r="1306" spans="11:14" x14ac:dyDescent="0.25">
      <c r="K1306" s="14" t="s">
        <v>1139</v>
      </c>
      <c r="L1306" s="93">
        <f t="shared" ca="1" si="40"/>
        <v>0</v>
      </c>
      <c r="M1306" s="93" t="str">
        <f ca="1">IF(L1306=0,"",COUNTIF(L$2:$L1306,"&lt;&gt;"&amp;0))</f>
        <v/>
      </c>
      <c r="N1306" s="93" t="str">
        <f t="shared" ca="1" si="41"/>
        <v/>
      </c>
    </row>
    <row r="1307" spans="11:14" x14ac:dyDescent="0.25">
      <c r="K1307" s="30" t="s">
        <v>5116</v>
      </c>
      <c r="L1307" s="93">
        <f t="shared" ca="1" si="40"/>
        <v>0</v>
      </c>
      <c r="M1307" s="93" t="str">
        <f ca="1">IF(L1307=0,"",COUNTIF(L$2:$L1307,"&lt;&gt;"&amp;0))</f>
        <v/>
      </c>
      <c r="N1307" s="93" t="str">
        <f t="shared" ca="1" si="41"/>
        <v/>
      </c>
    </row>
    <row r="1308" spans="11:14" x14ac:dyDescent="0.25">
      <c r="K1308" s="14" t="s">
        <v>1140</v>
      </c>
      <c r="L1308" s="93">
        <f t="shared" ca="1" si="40"/>
        <v>0</v>
      </c>
      <c r="M1308" s="93" t="str">
        <f ca="1">IF(L1308=0,"",COUNTIF(L$2:$L1308,"&lt;&gt;"&amp;0))</f>
        <v/>
      </c>
      <c r="N1308" s="93" t="str">
        <f t="shared" ca="1" si="41"/>
        <v/>
      </c>
    </row>
    <row r="1309" spans="11:14" x14ac:dyDescent="0.25">
      <c r="K1309" s="14" t="s">
        <v>1142</v>
      </c>
      <c r="L1309" s="93">
        <f t="shared" ca="1" si="40"/>
        <v>0</v>
      </c>
      <c r="M1309" s="93" t="str">
        <f ca="1">IF(L1309=0,"",COUNTIF(L$2:$L1309,"&lt;&gt;"&amp;0))</f>
        <v/>
      </c>
      <c r="N1309" s="93" t="str">
        <f t="shared" ca="1" si="41"/>
        <v/>
      </c>
    </row>
    <row r="1310" spans="11:14" x14ac:dyDescent="0.25">
      <c r="K1310" s="14" t="s">
        <v>1143</v>
      </c>
      <c r="L1310" s="93">
        <f t="shared" ca="1" si="40"/>
        <v>0</v>
      </c>
      <c r="M1310" s="93" t="str">
        <f ca="1">IF(L1310=0,"",COUNTIF(L$2:$L1310,"&lt;&gt;"&amp;0))</f>
        <v/>
      </c>
      <c r="N1310" s="93" t="str">
        <f t="shared" ca="1" si="41"/>
        <v/>
      </c>
    </row>
    <row r="1311" spans="11:14" x14ac:dyDescent="0.25">
      <c r="K1311" s="30" t="s">
        <v>5117</v>
      </c>
      <c r="L1311" s="93">
        <f t="shared" ca="1" si="40"/>
        <v>0</v>
      </c>
      <c r="M1311" s="93" t="str">
        <f ca="1">IF(L1311=0,"",COUNTIF(L$2:$L1311,"&lt;&gt;"&amp;0))</f>
        <v/>
      </c>
      <c r="N1311" s="93" t="str">
        <f t="shared" ca="1" si="41"/>
        <v/>
      </c>
    </row>
    <row r="1312" spans="11:14" x14ac:dyDescent="0.25">
      <c r="K1312" s="30" t="s">
        <v>5118</v>
      </c>
      <c r="L1312" s="93">
        <f t="shared" ca="1" si="40"/>
        <v>0</v>
      </c>
      <c r="M1312" s="93" t="str">
        <f ca="1">IF(L1312=0,"",COUNTIF(L$2:$L1312,"&lt;&gt;"&amp;0))</f>
        <v/>
      </c>
      <c r="N1312" s="93" t="str">
        <f t="shared" ca="1" si="41"/>
        <v/>
      </c>
    </row>
    <row r="1313" spans="11:14" x14ac:dyDescent="0.25">
      <c r="K1313" s="14" t="s">
        <v>1144</v>
      </c>
      <c r="L1313" s="93">
        <f t="shared" ca="1" si="40"/>
        <v>0</v>
      </c>
      <c r="M1313" s="93" t="str">
        <f ca="1">IF(L1313=0,"",COUNTIF(L$2:$L1313,"&lt;&gt;"&amp;0))</f>
        <v/>
      </c>
      <c r="N1313" s="93" t="str">
        <f t="shared" ca="1" si="41"/>
        <v/>
      </c>
    </row>
    <row r="1314" spans="11:14" x14ac:dyDescent="0.25">
      <c r="K1314" s="14" t="s">
        <v>1145</v>
      </c>
      <c r="L1314" s="93">
        <f t="shared" ca="1" si="40"/>
        <v>0</v>
      </c>
      <c r="M1314" s="93" t="str">
        <f ca="1">IF(L1314=0,"",COUNTIF(L$2:$L1314,"&lt;&gt;"&amp;0))</f>
        <v/>
      </c>
      <c r="N1314" s="93" t="str">
        <f t="shared" ca="1" si="41"/>
        <v/>
      </c>
    </row>
    <row r="1315" spans="11:14" x14ac:dyDescent="0.25">
      <c r="K1315" s="14" t="s">
        <v>1146</v>
      </c>
      <c r="L1315" s="93">
        <f t="shared" ca="1" si="40"/>
        <v>0</v>
      </c>
      <c r="M1315" s="93" t="str">
        <f ca="1">IF(L1315=0,"",COUNTIF(L$2:$L1315,"&lt;&gt;"&amp;0))</f>
        <v/>
      </c>
      <c r="N1315" s="93" t="str">
        <f t="shared" ca="1" si="41"/>
        <v/>
      </c>
    </row>
    <row r="1316" spans="11:14" x14ac:dyDescent="0.25">
      <c r="K1316" s="30" t="s">
        <v>5119</v>
      </c>
      <c r="L1316" s="93">
        <f t="shared" ca="1" si="40"/>
        <v>0</v>
      </c>
      <c r="M1316" s="93" t="str">
        <f ca="1">IF(L1316=0,"",COUNTIF(L$2:$L1316,"&lt;&gt;"&amp;0))</f>
        <v/>
      </c>
      <c r="N1316" s="93" t="str">
        <f t="shared" ca="1" si="41"/>
        <v/>
      </c>
    </row>
    <row r="1317" spans="11:14" x14ac:dyDescent="0.25">
      <c r="K1317" s="14" t="s">
        <v>1147</v>
      </c>
      <c r="L1317" s="93">
        <f t="shared" ca="1" si="40"/>
        <v>0</v>
      </c>
      <c r="M1317" s="93" t="str">
        <f ca="1">IF(L1317=0,"",COUNTIF(L$2:$L1317,"&lt;&gt;"&amp;0))</f>
        <v/>
      </c>
      <c r="N1317" s="93" t="str">
        <f t="shared" ca="1" si="41"/>
        <v/>
      </c>
    </row>
    <row r="1318" spans="11:14" x14ac:dyDescent="0.25">
      <c r="K1318" s="14" t="s">
        <v>1148</v>
      </c>
      <c r="L1318" s="93">
        <f t="shared" ca="1" si="40"/>
        <v>0</v>
      </c>
      <c r="M1318" s="93" t="str">
        <f ca="1">IF(L1318=0,"",COUNTIF(L$2:$L1318,"&lt;&gt;"&amp;0))</f>
        <v/>
      </c>
      <c r="N1318" s="93" t="str">
        <f t="shared" ca="1" si="41"/>
        <v/>
      </c>
    </row>
    <row r="1319" spans="11:14" x14ac:dyDescent="0.25">
      <c r="K1319" s="30" t="s">
        <v>5120</v>
      </c>
      <c r="L1319" s="93">
        <f t="shared" ca="1" si="40"/>
        <v>0</v>
      </c>
      <c r="M1319" s="93" t="str">
        <f ca="1">IF(L1319=0,"",COUNTIF(L$2:$L1319,"&lt;&gt;"&amp;0))</f>
        <v/>
      </c>
      <c r="N1319" s="93" t="str">
        <f t="shared" ca="1" si="41"/>
        <v/>
      </c>
    </row>
    <row r="1320" spans="11:14" x14ac:dyDescent="0.25">
      <c r="K1320" s="14" t="s">
        <v>1149</v>
      </c>
      <c r="L1320" s="93">
        <f t="shared" ca="1" si="40"/>
        <v>0</v>
      </c>
      <c r="M1320" s="93" t="str">
        <f ca="1">IF(L1320=0,"",COUNTIF(L$2:$L1320,"&lt;&gt;"&amp;0))</f>
        <v/>
      </c>
      <c r="N1320" s="93" t="str">
        <f t="shared" ca="1" si="41"/>
        <v/>
      </c>
    </row>
    <row r="1321" spans="11:14" x14ac:dyDescent="0.25">
      <c r="K1321" s="14" t="s">
        <v>1150</v>
      </c>
      <c r="L1321" s="93">
        <f t="shared" ca="1" si="40"/>
        <v>0</v>
      </c>
      <c r="M1321" s="93" t="str">
        <f ca="1">IF(L1321=0,"",COUNTIF(L$2:$L1321,"&lt;&gt;"&amp;0))</f>
        <v/>
      </c>
      <c r="N1321" s="93" t="str">
        <f t="shared" ca="1" si="41"/>
        <v/>
      </c>
    </row>
    <row r="1322" spans="11:14" x14ac:dyDescent="0.25">
      <c r="K1322" s="14" t="s">
        <v>1151</v>
      </c>
      <c r="L1322" s="93">
        <f t="shared" ca="1" si="40"/>
        <v>0</v>
      </c>
      <c r="M1322" s="93" t="str">
        <f ca="1">IF(L1322=0,"",COUNTIF(L$2:$L1322,"&lt;&gt;"&amp;0))</f>
        <v/>
      </c>
      <c r="N1322" s="93" t="str">
        <f t="shared" ca="1" si="41"/>
        <v/>
      </c>
    </row>
    <row r="1323" spans="11:14" x14ac:dyDescent="0.25">
      <c r="K1323" s="14" t="s">
        <v>1152</v>
      </c>
      <c r="L1323" s="93">
        <f t="shared" ca="1" si="40"/>
        <v>0</v>
      </c>
      <c r="M1323" s="93" t="str">
        <f ca="1">IF(L1323=0,"",COUNTIF(L$2:$L1323,"&lt;&gt;"&amp;0))</f>
        <v/>
      </c>
      <c r="N1323" s="93" t="str">
        <f t="shared" ca="1" si="41"/>
        <v/>
      </c>
    </row>
    <row r="1324" spans="11:14" x14ac:dyDescent="0.25">
      <c r="K1324" s="14" t="s">
        <v>1153</v>
      </c>
      <c r="L1324" s="93">
        <f t="shared" ca="1" si="40"/>
        <v>0</v>
      </c>
      <c r="M1324" s="93" t="str">
        <f ca="1">IF(L1324=0,"",COUNTIF(L$2:$L1324,"&lt;&gt;"&amp;0))</f>
        <v/>
      </c>
      <c r="N1324" s="93" t="str">
        <f t="shared" ca="1" si="41"/>
        <v/>
      </c>
    </row>
    <row r="1325" spans="11:14" x14ac:dyDescent="0.25">
      <c r="K1325" s="14" t="s">
        <v>1154</v>
      </c>
      <c r="L1325" s="93">
        <f t="shared" ca="1" si="40"/>
        <v>0</v>
      </c>
      <c r="M1325" s="93" t="str">
        <f ca="1">IF(L1325=0,"",COUNTIF(L$2:$L1325,"&lt;&gt;"&amp;0))</f>
        <v/>
      </c>
      <c r="N1325" s="93" t="str">
        <f t="shared" ca="1" si="41"/>
        <v/>
      </c>
    </row>
    <row r="1326" spans="11:14" x14ac:dyDescent="0.25">
      <c r="K1326" s="14" t="s">
        <v>1155</v>
      </c>
      <c r="L1326" s="93">
        <f t="shared" ca="1" si="40"/>
        <v>0</v>
      </c>
      <c r="M1326" s="93" t="str">
        <f ca="1">IF(L1326=0,"",COUNTIF(L$2:$L1326,"&lt;&gt;"&amp;0))</f>
        <v/>
      </c>
      <c r="N1326" s="93" t="str">
        <f t="shared" ca="1" si="41"/>
        <v/>
      </c>
    </row>
    <row r="1327" spans="11:14" x14ac:dyDescent="0.25">
      <c r="K1327" s="14" t="s">
        <v>1156</v>
      </c>
      <c r="L1327" s="93">
        <f t="shared" ca="1" si="40"/>
        <v>0</v>
      </c>
      <c r="M1327" s="93" t="str">
        <f ca="1">IF(L1327=0,"",COUNTIF(L$2:$L1327,"&lt;&gt;"&amp;0))</f>
        <v/>
      </c>
      <c r="N1327" s="93" t="str">
        <f t="shared" ca="1" si="41"/>
        <v/>
      </c>
    </row>
    <row r="1328" spans="11:14" x14ac:dyDescent="0.25">
      <c r="K1328" s="14" t="s">
        <v>1157</v>
      </c>
      <c r="L1328" s="93">
        <f t="shared" ca="1" si="40"/>
        <v>0</v>
      </c>
      <c r="M1328" s="93" t="str">
        <f ca="1">IF(L1328=0,"",COUNTIF(L$2:$L1328,"&lt;&gt;"&amp;0))</f>
        <v/>
      </c>
      <c r="N1328" s="93" t="str">
        <f t="shared" ca="1" si="41"/>
        <v/>
      </c>
    </row>
    <row r="1329" spans="11:14" x14ac:dyDescent="0.25">
      <c r="K1329" s="14" t="s">
        <v>1158</v>
      </c>
      <c r="L1329" s="93">
        <f t="shared" ca="1" si="40"/>
        <v>0</v>
      </c>
      <c r="M1329" s="93" t="str">
        <f ca="1">IF(L1329=0,"",COUNTIF(L$2:$L1329,"&lt;&gt;"&amp;0))</f>
        <v/>
      </c>
      <c r="N1329" s="93" t="str">
        <f t="shared" ca="1" si="41"/>
        <v/>
      </c>
    </row>
    <row r="1330" spans="11:14" x14ac:dyDescent="0.25">
      <c r="K1330" s="14" t="s">
        <v>1159</v>
      </c>
      <c r="L1330" s="93">
        <f t="shared" ca="1" si="40"/>
        <v>0</v>
      </c>
      <c r="M1330" s="93" t="str">
        <f ca="1">IF(L1330=0,"",COUNTIF(L$2:$L1330,"&lt;&gt;"&amp;0))</f>
        <v/>
      </c>
      <c r="N1330" s="93" t="str">
        <f t="shared" ca="1" si="41"/>
        <v/>
      </c>
    </row>
    <row r="1331" spans="11:14" x14ac:dyDescent="0.25">
      <c r="K1331" s="14" t="s">
        <v>1160</v>
      </c>
      <c r="L1331" s="93">
        <f t="shared" ca="1" si="40"/>
        <v>0</v>
      </c>
      <c r="M1331" s="93" t="str">
        <f ca="1">IF(L1331=0,"",COUNTIF(L$2:$L1331,"&lt;&gt;"&amp;0))</f>
        <v/>
      </c>
      <c r="N1331" s="93" t="str">
        <f t="shared" ca="1" si="41"/>
        <v/>
      </c>
    </row>
    <row r="1332" spans="11:14" x14ac:dyDescent="0.25">
      <c r="K1332" s="14" t="s">
        <v>1161</v>
      </c>
      <c r="L1332" s="93">
        <f t="shared" ca="1" si="40"/>
        <v>0</v>
      </c>
      <c r="M1332" s="93" t="str">
        <f ca="1">IF(L1332=0,"",COUNTIF(L$2:$L1332,"&lt;&gt;"&amp;0))</f>
        <v/>
      </c>
      <c r="N1332" s="93" t="str">
        <f t="shared" ca="1" si="41"/>
        <v/>
      </c>
    </row>
    <row r="1333" spans="11:14" x14ac:dyDescent="0.25">
      <c r="K1333" s="14" t="s">
        <v>1162</v>
      </c>
      <c r="L1333" s="93">
        <f t="shared" ca="1" si="40"/>
        <v>0</v>
      </c>
      <c r="M1333" s="93" t="str">
        <f ca="1">IF(L1333=0,"",COUNTIF(L$2:$L1333,"&lt;&gt;"&amp;0))</f>
        <v/>
      </c>
      <c r="N1333" s="93" t="str">
        <f t="shared" ca="1" si="41"/>
        <v/>
      </c>
    </row>
    <row r="1334" spans="11:14" x14ac:dyDescent="0.25">
      <c r="K1334" s="14" t="s">
        <v>1163</v>
      </c>
      <c r="L1334" s="93">
        <f t="shared" ca="1" si="40"/>
        <v>0</v>
      </c>
      <c r="M1334" s="93" t="str">
        <f ca="1">IF(L1334=0,"",COUNTIF(L$2:$L1334,"&lt;&gt;"&amp;0))</f>
        <v/>
      </c>
      <c r="N1334" s="93" t="str">
        <f t="shared" ca="1" si="41"/>
        <v/>
      </c>
    </row>
    <row r="1335" spans="11:14" x14ac:dyDescent="0.25">
      <c r="K1335" s="14" t="s">
        <v>1164</v>
      </c>
      <c r="L1335" s="93">
        <f t="shared" ca="1" si="40"/>
        <v>0</v>
      </c>
      <c r="M1335" s="93" t="str">
        <f ca="1">IF(L1335=0,"",COUNTIF(L$2:$L1335,"&lt;&gt;"&amp;0))</f>
        <v/>
      </c>
      <c r="N1335" s="93" t="str">
        <f t="shared" ca="1" si="41"/>
        <v/>
      </c>
    </row>
    <row r="1336" spans="11:14" x14ac:dyDescent="0.25">
      <c r="K1336" s="14" t="s">
        <v>1165</v>
      </c>
      <c r="L1336" s="93">
        <f t="shared" ca="1" si="40"/>
        <v>0</v>
      </c>
      <c r="M1336" s="93" t="str">
        <f ca="1">IF(L1336=0,"",COUNTIF(L$2:$L1336,"&lt;&gt;"&amp;0))</f>
        <v/>
      </c>
      <c r="N1336" s="93" t="str">
        <f t="shared" ca="1" si="41"/>
        <v/>
      </c>
    </row>
    <row r="1337" spans="11:14" x14ac:dyDescent="0.25">
      <c r="K1337" s="14" t="s">
        <v>1167</v>
      </c>
      <c r="L1337" s="93">
        <f t="shared" ca="1" si="40"/>
        <v>0</v>
      </c>
      <c r="M1337" s="93" t="str">
        <f ca="1">IF(L1337=0,"",COUNTIF(L$2:$L1337,"&lt;&gt;"&amp;0))</f>
        <v/>
      </c>
      <c r="N1337" s="93" t="str">
        <f t="shared" ca="1" si="41"/>
        <v/>
      </c>
    </row>
    <row r="1338" spans="11:14" x14ac:dyDescent="0.25">
      <c r="K1338" s="14" t="s">
        <v>1168</v>
      </c>
      <c r="L1338" s="93">
        <f t="shared" ca="1" si="40"/>
        <v>0</v>
      </c>
      <c r="M1338" s="93" t="str">
        <f ca="1">IF(L1338=0,"",COUNTIF(L$2:$L1338,"&lt;&gt;"&amp;0))</f>
        <v/>
      </c>
      <c r="N1338" s="93" t="str">
        <f t="shared" ca="1" si="41"/>
        <v/>
      </c>
    </row>
    <row r="1339" spans="11:14" x14ac:dyDescent="0.25">
      <c r="K1339" s="18" t="s">
        <v>1169</v>
      </c>
      <c r="L1339" s="93">
        <f t="shared" ca="1" si="40"/>
        <v>0</v>
      </c>
      <c r="M1339" s="93" t="str">
        <f ca="1">IF(L1339=0,"",COUNTIF(L$2:$L1339,"&lt;&gt;"&amp;0))</f>
        <v/>
      </c>
      <c r="N1339" s="93" t="str">
        <f t="shared" ca="1" si="41"/>
        <v/>
      </c>
    </row>
    <row r="1340" spans="11:14" x14ac:dyDescent="0.25">
      <c r="K1340" s="14" t="s">
        <v>1170</v>
      </c>
      <c r="L1340" s="93">
        <f t="shared" ca="1" si="40"/>
        <v>0</v>
      </c>
      <c r="M1340" s="93" t="str">
        <f ca="1">IF(L1340=0,"",COUNTIF(L$2:$L1340,"&lt;&gt;"&amp;0))</f>
        <v/>
      </c>
      <c r="N1340" s="93" t="str">
        <f t="shared" ca="1" si="41"/>
        <v/>
      </c>
    </row>
    <row r="1341" spans="11:14" x14ac:dyDescent="0.25">
      <c r="K1341" s="14" t="s">
        <v>1171</v>
      </c>
      <c r="L1341" s="93">
        <f t="shared" ca="1" si="40"/>
        <v>0</v>
      </c>
      <c r="M1341" s="93" t="str">
        <f ca="1">IF(L1341=0,"",COUNTIF(L$2:$L1341,"&lt;&gt;"&amp;0))</f>
        <v/>
      </c>
      <c r="N1341" s="93" t="str">
        <f t="shared" ca="1" si="41"/>
        <v/>
      </c>
    </row>
    <row r="1342" spans="11:14" x14ac:dyDescent="0.25">
      <c r="K1342" s="14" t="s">
        <v>1166</v>
      </c>
      <c r="L1342" s="93">
        <f t="shared" ca="1" si="40"/>
        <v>0</v>
      </c>
      <c r="M1342" s="93" t="str">
        <f ca="1">IF(L1342=0,"",COUNTIF(L$2:$L1342,"&lt;&gt;"&amp;0))</f>
        <v/>
      </c>
      <c r="N1342" s="93" t="str">
        <f t="shared" ca="1" si="41"/>
        <v/>
      </c>
    </row>
    <row r="1343" spans="11:14" x14ac:dyDescent="0.25">
      <c r="K1343" s="14" t="s">
        <v>1172</v>
      </c>
      <c r="L1343" s="93">
        <f t="shared" ca="1" si="40"/>
        <v>0</v>
      </c>
      <c r="M1343" s="93" t="str">
        <f ca="1">IF(L1343=0,"",COUNTIF(L$2:$L1343,"&lt;&gt;"&amp;0))</f>
        <v/>
      </c>
      <c r="N1343" s="93" t="str">
        <f t="shared" ca="1" si="41"/>
        <v/>
      </c>
    </row>
    <row r="1344" spans="11:14" x14ac:dyDescent="0.25">
      <c r="K1344" s="14" t="s">
        <v>1173</v>
      </c>
      <c r="L1344" s="93">
        <f t="shared" ca="1" si="40"/>
        <v>0</v>
      </c>
      <c r="M1344" s="93" t="str">
        <f ca="1">IF(L1344=0,"",COUNTIF(L$2:$L1344,"&lt;&gt;"&amp;0))</f>
        <v/>
      </c>
      <c r="N1344" s="93" t="str">
        <f t="shared" ca="1" si="41"/>
        <v/>
      </c>
    </row>
    <row r="1345" spans="11:14" x14ac:dyDescent="0.25">
      <c r="K1345" s="14" t="s">
        <v>1174</v>
      </c>
      <c r="L1345" s="93">
        <f t="shared" ca="1" si="40"/>
        <v>0</v>
      </c>
      <c r="M1345" s="93" t="str">
        <f ca="1">IF(L1345=0,"",COUNTIF(L$2:$L1345,"&lt;&gt;"&amp;0))</f>
        <v/>
      </c>
      <c r="N1345" s="93" t="str">
        <f t="shared" ca="1" si="41"/>
        <v/>
      </c>
    </row>
    <row r="1346" spans="11:14" x14ac:dyDescent="0.25">
      <c r="K1346" s="14" t="s">
        <v>1175</v>
      </c>
      <c r="L1346" s="93">
        <f t="shared" ca="1" si="40"/>
        <v>0</v>
      </c>
      <c r="M1346" s="93" t="str">
        <f ca="1">IF(L1346=0,"",COUNTIF(L$2:$L1346,"&lt;&gt;"&amp;0))</f>
        <v/>
      </c>
      <c r="N1346" s="93" t="str">
        <f t="shared" ca="1" si="41"/>
        <v/>
      </c>
    </row>
    <row r="1347" spans="11:14" x14ac:dyDescent="0.25">
      <c r="K1347" s="30" t="s">
        <v>5121</v>
      </c>
      <c r="L1347" s="93">
        <f t="shared" ref="L1347:L1410" ca="1" si="42">IFERROR(SEARCH(INDIRECT(CELL("adresse"),TRUE),K1347,1),0)</f>
        <v>0</v>
      </c>
      <c r="M1347" s="93" t="str">
        <f ca="1">IF(L1347=0,"",COUNTIF(L$2:$L1347,"&lt;&gt;"&amp;0))</f>
        <v/>
      </c>
      <c r="N1347" s="93" t="str">
        <f t="shared" ref="N1347:N1410" ca="1" si="43">IFERROR(INDEX($K$2:$K$5796,MATCH(ROW(F1346),$M$2:$M$5796,0),1),"")</f>
        <v/>
      </c>
    </row>
    <row r="1348" spans="11:14" x14ac:dyDescent="0.25">
      <c r="K1348" s="35" t="s">
        <v>1177</v>
      </c>
      <c r="L1348" s="93">
        <f t="shared" ca="1" si="42"/>
        <v>0</v>
      </c>
      <c r="M1348" s="93" t="str">
        <f ca="1">IF(L1348=0,"",COUNTIF(L$2:$L1348,"&lt;&gt;"&amp;0))</f>
        <v/>
      </c>
      <c r="N1348" s="93" t="str">
        <f t="shared" ca="1" si="43"/>
        <v/>
      </c>
    </row>
    <row r="1349" spans="11:14" x14ac:dyDescent="0.25">
      <c r="K1349" s="30" t="s">
        <v>5122</v>
      </c>
      <c r="L1349" s="93">
        <f t="shared" ca="1" si="42"/>
        <v>0</v>
      </c>
      <c r="M1349" s="93" t="str">
        <f ca="1">IF(L1349=0,"",COUNTIF(L$2:$L1349,"&lt;&gt;"&amp;0))</f>
        <v/>
      </c>
      <c r="N1349" s="93" t="str">
        <f t="shared" ca="1" si="43"/>
        <v/>
      </c>
    </row>
    <row r="1350" spans="11:14" x14ac:dyDescent="0.25">
      <c r="K1350" s="14" t="s">
        <v>1176</v>
      </c>
      <c r="L1350" s="93">
        <f t="shared" ca="1" si="42"/>
        <v>0</v>
      </c>
      <c r="M1350" s="93" t="str">
        <f ca="1">IF(L1350=0,"",COUNTIF(L$2:$L1350,"&lt;&gt;"&amp;0))</f>
        <v/>
      </c>
      <c r="N1350" s="93" t="str">
        <f t="shared" ca="1" si="43"/>
        <v/>
      </c>
    </row>
    <row r="1351" spans="11:14" x14ac:dyDescent="0.25">
      <c r="K1351" s="14" t="s">
        <v>1178</v>
      </c>
      <c r="L1351" s="93">
        <f t="shared" ca="1" si="42"/>
        <v>0</v>
      </c>
      <c r="M1351" s="93" t="str">
        <f ca="1">IF(L1351=0,"",COUNTIF(L$2:$L1351,"&lt;&gt;"&amp;0))</f>
        <v/>
      </c>
      <c r="N1351" s="93" t="str">
        <f t="shared" ca="1" si="43"/>
        <v/>
      </c>
    </row>
    <row r="1352" spans="11:14" x14ac:dyDescent="0.25">
      <c r="K1352" s="30" t="s">
        <v>5123</v>
      </c>
      <c r="L1352" s="93">
        <f t="shared" ca="1" si="42"/>
        <v>0</v>
      </c>
      <c r="M1352" s="93" t="str">
        <f ca="1">IF(L1352=0,"",COUNTIF(L$2:$L1352,"&lt;&gt;"&amp;0))</f>
        <v/>
      </c>
      <c r="N1352" s="93" t="str">
        <f t="shared" ca="1" si="43"/>
        <v/>
      </c>
    </row>
    <row r="1353" spans="11:14" x14ac:dyDescent="0.25">
      <c r="K1353" s="14" t="s">
        <v>1179</v>
      </c>
      <c r="L1353" s="93">
        <f t="shared" ca="1" si="42"/>
        <v>0</v>
      </c>
      <c r="M1353" s="93" t="str">
        <f ca="1">IF(L1353=0,"",COUNTIF(L$2:$L1353,"&lt;&gt;"&amp;0))</f>
        <v/>
      </c>
      <c r="N1353" s="93" t="str">
        <f t="shared" ca="1" si="43"/>
        <v/>
      </c>
    </row>
    <row r="1354" spans="11:14" x14ac:dyDescent="0.25">
      <c r="K1354" s="30" t="s">
        <v>5124</v>
      </c>
      <c r="L1354" s="93">
        <f t="shared" ca="1" si="42"/>
        <v>0</v>
      </c>
      <c r="M1354" s="93" t="str">
        <f ca="1">IF(L1354=0,"",COUNTIF(L$2:$L1354,"&lt;&gt;"&amp;0))</f>
        <v/>
      </c>
      <c r="N1354" s="93" t="str">
        <f t="shared" ca="1" si="43"/>
        <v/>
      </c>
    </row>
    <row r="1355" spans="11:14" x14ac:dyDescent="0.25">
      <c r="K1355" s="14" t="s">
        <v>1180</v>
      </c>
      <c r="L1355" s="93">
        <f t="shared" ca="1" si="42"/>
        <v>0</v>
      </c>
      <c r="M1355" s="93" t="str">
        <f ca="1">IF(L1355=0,"",COUNTIF(L$2:$L1355,"&lt;&gt;"&amp;0))</f>
        <v/>
      </c>
      <c r="N1355" s="93" t="str">
        <f t="shared" ca="1" si="43"/>
        <v/>
      </c>
    </row>
    <row r="1356" spans="11:14" x14ac:dyDescent="0.25">
      <c r="K1356" s="30" t="s">
        <v>5125</v>
      </c>
      <c r="L1356" s="93">
        <f t="shared" ca="1" si="42"/>
        <v>0</v>
      </c>
      <c r="M1356" s="93" t="str">
        <f ca="1">IF(L1356=0,"",COUNTIF(L$2:$L1356,"&lt;&gt;"&amp;0))</f>
        <v/>
      </c>
      <c r="N1356" s="93" t="str">
        <f t="shared" ca="1" si="43"/>
        <v/>
      </c>
    </row>
    <row r="1357" spans="11:14" x14ac:dyDescent="0.25">
      <c r="K1357" s="14" t="s">
        <v>1181</v>
      </c>
      <c r="L1357" s="93">
        <f t="shared" ca="1" si="42"/>
        <v>0</v>
      </c>
      <c r="M1357" s="93" t="str">
        <f ca="1">IF(L1357=0,"",COUNTIF(L$2:$L1357,"&lt;&gt;"&amp;0))</f>
        <v/>
      </c>
      <c r="N1357" s="93" t="str">
        <f t="shared" ca="1" si="43"/>
        <v/>
      </c>
    </row>
    <row r="1358" spans="11:14" x14ac:dyDescent="0.25">
      <c r="K1358" s="14" t="s">
        <v>1182</v>
      </c>
      <c r="L1358" s="93">
        <f t="shared" ca="1" si="42"/>
        <v>0</v>
      </c>
      <c r="M1358" s="93" t="str">
        <f ca="1">IF(L1358=0,"",COUNTIF(L$2:$L1358,"&lt;&gt;"&amp;0))</f>
        <v/>
      </c>
      <c r="N1358" s="93" t="str">
        <f t="shared" ca="1" si="43"/>
        <v/>
      </c>
    </row>
    <row r="1359" spans="11:14" x14ac:dyDescent="0.25">
      <c r="K1359" s="14" t="s">
        <v>1183</v>
      </c>
      <c r="L1359" s="93">
        <f t="shared" ca="1" si="42"/>
        <v>0</v>
      </c>
      <c r="M1359" s="93" t="str">
        <f ca="1">IF(L1359=0,"",COUNTIF(L$2:$L1359,"&lt;&gt;"&amp;0))</f>
        <v/>
      </c>
      <c r="N1359" s="93" t="str">
        <f t="shared" ca="1" si="43"/>
        <v/>
      </c>
    </row>
    <row r="1360" spans="11:14" x14ac:dyDescent="0.25">
      <c r="K1360" s="14" t="s">
        <v>1184</v>
      </c>
      <c r="L1360" s="93">
        <f t="shared" ca="1" si="42"/>
        <v>0</v>
      </c>
      <c r="M1360" s="93" t="str">
        <f ca="1">IF(L1360=0,"",COUNTIF(L$2:$L1360,"&lt;&gt;"&amp;0))</f>
        <v/>
      </c>
      <c r="N1360" s="93" t="str">
        <f t="shared" ca="1" si="43"/>
        <v/>
      </c>
    </row>
    <row r="1361" spans="11:14" x14ac:dyDescent="0.25">
      <c r="K1361" s="30" t="s">
        <v>5126</v>
      </c>
      <c r="L1361" s="93">
        <f t="shared" ca="1" si="42"/>
        <v>0</v>
      </c>
      <c r="M1361" s="93" t="str">
        <f ca="1">IF(L1361=0,"",COUNTIF(L$2:$L1361,"&lt;&gt;"&amp;0))</f>
        <v/>
      </c>
      <c r="N1361" s="93" t="str">
        <f t="shared" ca="1" si="43"/>
        <v/>
      </c>
    </row>
    <row r="1362" spans="11:14" x14ac:dyDescent="0.25">
      <c r="K1362" s="30" t="s">
        <v>5127</v>
      </c>
      <c r="L1362" s="93">
        <f t="shared" ca="1" si="42"/>
        <v>0</v>
      </c>
      <c r="M1362" s="93" t="str">
        <f ca="1">IF(L1362=0,"",COUNTIF(L$2:$L1362,"&lt;&gt;"&amp;0))</f>
        <v/>
      </c>
      <c r="N1362" s="93" t="str">
        <f t="shared" ca="1" si="43"/>
        <v/>
      </c>
    </row>
    <row r="1363" spans="11:14" x14ac:dyDescent="0.25">
      <c r="K1363" s="14" t="s">
        <v>1185</v>
      </c>
      <c r="L1363" s="93">
        <f t="shared" ca="1" si="42"/>
        <v>0</v>
      </c>
      <c r="M1363" s="93" t="str">
        <f ca="1">IF(L1363=0,"",COUNTIF(L$2:$L1363,"&lt;&gt;"&amp;0))</f>
        <v/>
      </c>
      <c r="N1363" s="93" t="str">
        <f t="shared" ca="1" si="43"/>
        <v/>
      </c>
    </row>
    <row r="1364" spans="11:14" x14ac:dyDescent="0.25">
      <c r="K1364" s="30" t="s">
        <v>5128</v>
      </c>
      <c r="L1364" s="93">
        <f t="shared" ca="1" si="42"/>
        <v>0</v>
      </c>
      <c r="M1364" s="93" t="str">
        <f ca="1">IF(L1364=0,"",COUNTIF(L$2:$L1364,"&lt;&gt;"&amp;0))</f>
        <v/>
      </c>
      <c r="N1364" s="93" t="str">
        <f t="shared" ca="1" si="43"/>
        <v/>
      </c>
    </row>
    <row r="1365" spans="11:14" x14ac:dyDescent="0.25">
      <c r="K1365" s="14" t="s">
        <v>1186</v>
      </c>
      <c r="L1365" s="93">
        <f t="shared" ca="1" si="42"/>
        <v>0</v>
      </c>
      <c r="M1365" s="93" t="str">
        <f ca="1">IF(L1365=0,"",COUNTIF(L$2:$L1365,"&lt;&gt;"&amp;0))</f>
        <v/>
      </c>
      <c r="N1365" s="93" t="str">
        <f t="shared" ca="1" si="43"/>
        <v/>
      </c>
    </row>
    <row r="1366" spans="11:14" x14ac:dyDescent="0.25">
      <c r="K1366" s="18" t="s">
        <v>1187</v>
      </c>
      <c r="L1366" s="93">
        <f t="shared" ca="1" si="42"/>
        <v>0</v>
      </c>
      <c r="M1366" s="93" t="str">
        <f ca="1">IF(L1366=0,"",COUNTIF(L$2:$L1366,"&lt;&gt;"&amp;0))</f>
        <v/>
      </c>
      <c r="N1366" s="93" t="str">
        <f t="shared" ca="1" si="43"/>
        <v/>
      </c>
    </row>
    <row r="1367" spans="11:14" x14ac:dyDescent="0.25">
      <c r="K1367" s="30" t="s">
        <v>5129</v>
      </c>
      <c r="L1367" s="93">
        <f t="shared" ca="1" si="42"/>
        <v>0</v>
      </c>
      <c r="M1367" s="93" t="str">
        <f ca="1">IF(L1367=0,"",COUNTIF(L$2:$L1367,"&lt;&gt;"&amp;0))</f>
        <v/>
      </c>
      <c r="N1367" s="93" t="str">
        <f t="shared" ca="1" si="43"/>
        <v/>
      </c>
    </row>
    <row r="1368" spans="11:14" x14ac:dyDescent="0.25">
      <c r="K1368" s="14" t="s">
        <v>1188</v>
      </c>
      <c r="L1368" s="93">
        <f t="shared" ca="1" si="42"/>
        <v>0</v>
      </c>
      <c r="M1368" s="93" t="str">
        <f ca="1">IF(L1368=0,"",COUNTIF(L$2:$L1368,"&lt;&gt;"&amp;0))</f>
        <v/>
      </c>
      <c r="N1368" s="93" t="str">
        <f t="shared" ca="1" si="43"/>
        <v/>
      </c>
    </row>
    <row r="1369" spans="11:14" x14ac:dyDescent="0.25">
      <c r="K1369" s="30" t="s">
        <v>5130</v>
      </c>
      <c r="L1369" s="93">
        <f t="shared" ca="1" si="42"/>
        <v>0</v>
      </c>
      <c r="M1369" s="93" t="str">
        <f ca="1">IF(L1369=0,"",COUNTIF(L$2:$L1369,"&lt;&gt;"&amp;0))</f>
        <v/>
      </c>
      <c r="N1369" s="93" t="str">
        <f t="shared" ca="1" si="43"/>
        <v/>
      </c>
    </row>
    <row r="1370" spans="11:14" x14ac:dyDescent="0.25">
      <c r="K1370" s="14" t="s">
        <v>1189</v>
      </c>
      <c r="L1370" s="93">
        <f t="shared" ca="1" si="42"/>
        <v>0</v>
      </c>
      <c r="M1370" s="93" t="str">
        <f ca="1">IF(L1370=0,"",COUNTIF(L$2:$L1370,"&lt;&gt;"&amp;0))</f>
        <v/>
      </c>
      <c r="N1370" s="93" t="str">
        <f t="shared" ca="1" si="43"/>
        <v/>
      </c>
    </row>
    <row r="1371" spans="11:14" x14ac:dyDescent="0.25">
      <c r="K1371" s="14" t="s">
        <v>1190</v>
      </c>
      <c r="L1371" s="93">
        <f t="shared" ca="1" si="42"/>
        <v>0</v>
      </c>
      <c r="M1371" s="93" t="str">
        <f ca="1">IF(L1371=0,"",COUNTIF(L$2:$L1371,"&lt;&gt;"&amp;0))</f>
        <v/>
      </c>
      <c r="N1371" s="93" t="str">
        <f t="shared" ca="1" si="43"/>
        <v/>
      </c>
    </row>
    <row r="1372" spans="11:14" x14ac:dyDescent="0.25">
      <c r="K1372" s="14" t="s">
        <v>1191</v>
      </c>
      <c r="L1372" s="93">
        <f t="shared" ca="1" si="42"/>
        <v>0</v>
      </c>
      <c r="M1372" s="93" t="str">
        <f ca="1">IF(L1372=0,"",COUNTIF(L$2:$L1372,"&lt;&gt;"&amp;0))</f>
        <v/>
      </c>
      <c r="N1372" s="93" t="str">
        <f t="shared" ca="1" si="43"/>
        <v/>
      </c>
    </row>
    <row r="1373" spans="11:14" x14ac:dyDescent="0.25">
      <c r="K1373" s="14" t="s">
        <v>1192</v>
      </c>
      <c r="L1373" s="93">
        <f t="shared" ca="1" si="42"/>
        <v>0</v>
      </c>
      <c r="M1373" s="93" t="str">
        <f ca="1">IF(L1373=0,"",COUNTIF(L$2:$L1373,"&lt;&gt;"&amp;0))</f>
        <v/>
      </c>
      <c r="N1373" s="93" t="str">
        <f t="shared" ca="1" si="43"/>
        <v/>
      </c>
    </row>
    <row r="1374" spans="11:14" x14ac:dyDescent="0.25">
      <c r="K1374" s="14" t="s">
        <v>1193</v>
      </c>
      <c r="L1374" s="93">
        <f t="shared" ca="1" si="42"/>
        <v>0</v>
      </c>
      <c r="M1374" s="93" t="str">
        <f ca="1">IF(L1374=0,"",COUNTIF(L$2:$L1374,"&lt;&gt;"&amp;0))</f>
        <v/>
      </c>
      <c r="N1374" s="93" t="str">
        <f t="shared" ca="1" si="43"/>
        <v/>
      </c>
    </row>
    <row r="1375" spans="11:14" x14ac:dyDescent="0.25">
      <c r="K1375" s="14" t="s">
        <v>1194</v>
      </c>
      <c r="L1375" s="93">
        <f t="shared" ca="1" si="42"/>
        <v>0</v>
      </c>
      <c r="M1375" s="93" t="str">
        <f ca="1">IF(L1375=0,"",COUNTIF(L$2:$L1375,"&lt;&gt;"&amp;0))</f>
        <v/>
      </c>
      <c r="N1375" s="93" t="str">
        <f t="shared" ca="1" si="43"/>
        <v/>
      </c>
    </row>
    <row r="1376" spans="11:14" x14ac:dyDescent="0.25">
      <c r="K1376" s="14" t="s">
        <v>1195</v>
      </c>
      <c r="L1376" s="93">
        <f t="shared" ca="1" si="42"/>
        <v>0</v>
      </c>
      <c r="M1376" s="93" t="str">
        <f ca="1">IF(L1376=0,"",COUNTIF(L$2:$L1376,"&lt;&gt;"&amp;0))</f>
        <v/>
      </c>
      <c r="N1376" s="93" t="str">
        <f t="shared" ca="1" si="43"/>
        <v/>
      </c>
    </row>
    <row r="1377" spans="11:14" x14ac:dyDescent="0.25">
      <c r="K1377" s="30" t="s">
        <v>5131</v>
      </c>
      <c r="L1377" s="93">
        <f t="shared" ca="1" si="42"/>
        <v>0</v>
      </c>
      <c r="M1377" s="93" t="str">
        <f ca="1">IF(L1377=0,"",COUNTIF(L$2:$L1377,"&lt;&gt;"&amp;0))</f>
        <v/>
      </c>
      <c r="N1377" s="93" t="str">
        <f t="shared" ca="1" si="43"/>
        <v/>
      </c>
    </row>
    <row r="1378" spans="11:14" x14ac:dyDescent="0.25">
      <c r="K1378" s="30" t="s">
        <v>5132</v>
      </c>
      <c r="L1378" s="93">
        <f t="shared" ca="1" si="42"/>
        <v>0</v>
      </c>
      <c r="M1378" s="93" t="str">
        <f ca="1">IF(L1378=0,"",COUNTIF(L$2:$L1378,"&lt;&gt;"&amp;0))</f>
        <v/>
      </c>
      <c r="N1378" s="93" t="str">
        <f t="shared" ca="1" si="43"/>
        <v/>
      </c>
    </row>
    <row r="1379" spans="11:14" x14ac:dyDescent="0.25">
      <c r="K1379" s="14" t="s">
        <v>1196</v>
      </c>
      <c r="L1379" s="93">
        <f t="shared" ca="1" si="42"/>
        <v>0</v>
      </c>
      <c r="M1379" s="93" t="str">
        <f ca="1">IF(L1379=0,"",COUNTIF(L$2:$L1379,"&lt;&gt;"&amp;0))</f>
        <v/>
      </c>
      <c r="N1379" s="93" t="str">
        <f t="shared" ca="1" si="43"/>
        <v/>
      </c>
    </row>
    <row r="1380" spans="11:14" x14ac:dyDescent="0.25">
      <c r="K1380" s="30" t="s">
        <v>5133</v>
      </c>
      <c r="L1380" s="93">
        <f t="shared" ca="1" si="42"/>
        <v>0</v>
      </c>
      <c r="M1380" s="93" t="str">
        <f ca="1">IF(L1380=0,"",COUNTIF(L$2:$L1380,"&lt;&gt;"&amp;0))</f>
        <v/>
      </c>
      <c r="N1380" s="93" t="str">
        <f t="shared" ca="1" si="43"/>
        <v/>
      </c>
    </row>
    <row r="1381" spans="11:14" x14ac:dyDescent="0.25">
      <c r="K1381" s="14" t="s">
        <v>1198</v>
      </c>
      <c r="L1381" s="93">
        <f t="shared" ca="1" si="42"/>
        <v>0</v>
      </c>
      <c r="M1381" s="93" t="str">
        <f ca="1">IF(L1381=0,"",COUNTIF(L$2:$L1381,"&lt;&gt;"&amp;0))</f>
        <v/>
      </c>
      <c r="N1381" s="93" t="str">
        <f t="shared" ca="1" si="43"/>
        <v/>
      </c>
    </row>
    <row r="1382" spans="11:14" x14ac:dyDescent="0.25">
      <c r="K1382" s="18" t="s">
        <v>1200</v>
      </c>
      <c r="L1382" s="93">
        <f t="shared" ca="1" si="42"/>
        <v>0</v>
      </c>
      <c r="M1382" s="93" t="str">
        <f ca="1">IF(L1382=0,"",COUNTIF(L$2:$L1382,"&lt;&gt;"&amp;0))</f>
        <v/>
      </c>
      <c r="N1382" s="93" t="str">
        <f t="shared" ca="1" si="43"/>
        <v/>
      </c>
    </row>
    <row r="1383" spans="11:14" x14ac:dyDescent="0.25">
      <c r="K1383" s="14" t="s">
        <v>1199</v>
      </c>
      <c r="L1383" s="93">
        <f t="shared" ca="1" si="42"/>
        <v>0</v>
      </c>
      <c r="M1383" s="93" t="str">
        <f ca="1">IF(L1383=0,"",COUNTIF(L$2:$L1383,"&lt;&gt;"&amp;0))</f>
        <v/>
      </c>
      <c r="N1383" s="93" t="str">
        <f t="shared" ca="1" si="43"/>
        <v/>
      </c>
    </row>
    <row r="1384" spans="11:14" x14ac:dyDescent="0.25">
      <c r="K1384" s="14" t="s">
        <v>1201</v>
      </c>
      <c r="L1384" s="93">
        <f t="shared" ca="1" si="42"/>
        <v>0</v>
      </c>
      <c r="M1384" s="93" t="str">
        <f ca="1">IF(L1384=0,"",COUNTIF(L$2:$L1384,"&lt;&gt;"&amp;0))</f>
        <v/>
      </c>
      <c r="N1384" s="93" t="str">
        <f t="shared" ca="1" si="43"/>
        <v/>
      </c>
    </row>
    <row r="1385" spans="11:14" x14ac:dyDescent="0.25">
      <c r="K1385" s="14" t="s">
        <v>1202</v>
      </c>
      <c r="L1385" s="93">
        <f t="shared" ca="1" si="42"/>
        <v>0</v>
      </c>
      <c r="M1385" s="93" t="str">
        <f ca="1">IF(L1385=0,"",COUNTIF(L$2:$L1385,"&lt;&gt;"&amp;0))</f>
        <v/>
      </c>
      <c r="N1385" s="93" t="str">
        <f t="shared" ca="1" si="43"/>
        <v/>
      </c>
    </row>
    <row r="1386" spans="11:14" x14ac:dyDescent="0.25">
      <c r="K1386" s="30" t="s">
        <v>5134</v>
      </c>
      <c r="L1386" s="93">
        <f t="shared" ca="1" si="42"/>
        <v>0</v>
      </c>
      <c r="M1386" s="93" t="str">
        <f ca="1">IF(L1386=0,"",COUNTIF(L$2:$L1386,"&lt;&gt;"&amp;0))</f>
        <v/>
      </c>
      <c r="N1386" s="93" t="str">
        <f t="shared" ca="1" si="43"/>
        <v/>
      </c>
    </row>
    <row r="1387" spans="11:14" x14ac:dyDescent="0.25">
      <c r="K1387" s="14" t="s">
        <v>1203</v>
      </c>
      <c r="L1387" s="93">
        <f t="shared" ca="1" si="42"/>
        <v>0</v>
      </c>
      <c r="M1387" s="93" t="str">
        <f ca="1">IF(L1387=0,"",COUNTIF(L$2:$L1387,"&lt;&gt;"&amp;0))</f>
        <v/>
      </c>
      <c r="N1387" s="93" t="str">
        <f t="shared" ca="1" si="43"/>
        <v/>
      </c>
    </row>
    <row r="1388" spans="11:14" x14ac:dyDescent="0.25">
      <c r="K1388" s="30" t="s">
        <v>5135</v>
      </c>
      <c r="L1388" s="93">
        <f t="shared" ca="1" si="42"/>
        <v>0</v>
      </c>
      <c r="M1388" s="93" t="str">
        <f ca="1">IF(L1388=0,"",COUNTIF(L$2:$L1388,"&lt;&gt;"&amp;0))</f>
        <v/>
      </c>
      <c r="N1388" s="93" t="str">
        <f t="shared" ca="1" si="43"/>
        <v/>
      </c>
    </row>
    <row r="1389" spans="11:14" x14ac:dyDescent="0.25">
      <c r="K1389" s="30" t="s">
        <v>5136</v>
      </c>
      <c r="L1389" s="93">
        <f t="shared" ca="1" si="42"/>
        <v>0</v>
      </c>
      <c r="M1389" s="93" t="str">
        <f ca="1">IF(L1389=0,"",COUNTIF(L$2:$L1389,"&lt;&gt;"&amp;0))</f>
        <v/>
      </c>
      <c r="N1389" s="93" t="str">
        <f t="shared" ca="1" si="43"/>
        <v/>
      </c>
    </row>
    <row r="1390" spans="11:14" x14ac:dyDescent="0.25">
      <c r="K1390" s="14" t="s">
        <v>1204</v>
      </c>
      <c r="L1390" s="93">
        <f t="shared" ca="1" si="42"/>
        <v>0</v>
      </c>
      <c r="M1390" s="93" t="str">
        <f ca="1">IF(L1390=0,"",COUNTIF(L$2:$L1390,"&lt;&gt;"&amp;0))</f>
        <v/>
      </c>
      <c r="N1390" s="93" t="str">
        <f t="shared" ca="1" si="43"/>
        <v/>
      </c>
    </row>
    <row r="1391" spans="11:14" x14ac:dyDescent="0.25">
      <c r="K1391" s="30" t="s">
        <v>5137</v>
      </c>
      <c r="L1391" s="93">
        <f t="shared" ca="1" si="42"/>
        <v>0</v>
      </c>
      <c r="M1391" s="93" t="str">
        <f ca="1">IF(L1391=0,"",COUNTIF(L$2:$L1391,"&lt;&gt;"&amp;0))</f>
        <v/>
      </c>
      <c r="N1391" s="93" t="str">
        <f t="shared" ca="1" si="43"/>
        <v/>
      </c>
    </row>
    <row r="1392" spans="11:14" x14ac:dyDescent="0.25">
      <c r="K1392" s="14" t="s">
        <v>1205</v>
      </c>
      <c r="L1392" s="93">
        <f t="shared" ca="1" si="42"/>
        <v>0</v>
      </c>
      <c r="M1392" s="93" t="str">
        <f ca="1">IF(L1392=0,"",COUNTIF(L$2:$L1392,"&lt;&gt;"&amp;0))</f>
        <v/>
      </c>
      <c r="N1392" s="93" t="str">
        <f t="shared" ca="1" si="43"/>
        <v/>
      </c>
    </row>
    <row r="1393" spans="11:14" x14ac:dyDescent="0.25">
      <c r="K1393" s="30" t="s">
        <v>5138</v>
      </c>
      <c r="L1393" s="93">
        <f t="shared" ca="1" si="42"/>
        <v>0</v>
      </c>
      <c r="M1393" s="93" t="str">
        <f ca="1">IF(L1393=0,"",COUNTIF(L$2:$L1393,"&lt;&gt;"&amp;0))</f>
        <v/>
      </c>
      <c r="N1393" s="93" t="str">
        <f t="shared" ca="1" si="43"/>
        <v/>
      </c>
    </row>
    <row r="1394" spans="11:14" x14ac:dyDescent="0.25">
      <c r="K1394" s="30" t="s">
        <v>5139</v>
      </c>
      <c r="L1394" s="93">
        <f t="shared" ca="1" si="42"/>
        <v>0</v>
      </c>
      <c r="M1394" s="93" t="str">
        <f ca="1">IF(L1394=0,"",COUNTIF(L$2:$L1394,"&lt;&gt;"&amp;0))</f>
        <v/>
      </c>
      <c r="N1394" s="93" t="str">
        <f t="shared" ca="1" si="43"/>
        <v/>
      </c>
    </row>
    <row r="1395" spans="11:14" x14ac:dyDescent="0.25">
      <c r="K1395" s="14" t="s">
        <v>1206</v>
      </c>
      <c r="L1395" s="93">
        <f t="shared" ca="1" si="42"/>
        <v>0</v>
      </c>
      <c r="M1395" s="93" t="str">
        <f ca="1">IF(L1395=0,"",COUNTIF(L$2:$L1395,"&lt;&gt;"&amp;0))</f>
        <v/>
      </c>
      <c r="N1395" s="93" t="str">
        <f t="shared" ca="1" si="43"/>
        <v/>
      </c>
    </row>
    <row r="1396" spans="11:14" x14ac:dyDescent="0.25">
      <c r="K1396" s="30" t="s">
        <v>5140</v>
      </c>
      <c r="L1396" s="93">
        <f t="shared" ca="1" si="42"/>
        <v>0</v>
      </c>
      <c r="M1396" s="93" t="str">
        <f ca="1">IF(L1396=0,"",COUNTIF(L$2:$L1396,"&lt;&gt;"&amp;0))</f>
        <v/>
      </c>
      <c r="N1396" s="93" t="str">
        <f t="shared" ca="1" si="43"/>
        <v/>
      </c>
    </row>
    <row r="1397" spans="11:14" x14ac:dyDescent="0.25">
      <c r="K1397" s="14" t="s">
        <v>1209</v>
      </c>
      <c r="L1397" s="93">
        <f t="shared" ca="1" si="42"/>
        <v>0</v>
      </c>
      <c r="M1397" s="93" t="str">
        <f ca="1">IF(L1397=0,"",COUNTIF(L$2:$L1397,"&lt;&gt;"&amp;0))</f>
        <v/>
      </c>
      <c r="N1397" s="93" t="str">
        <f t="shared" ca="1" si="43"/>
        <v/>
      </c>
    </row>
    <row r="1398" spans="11:14" x14ac:dyDescent="0.25">
      <c r="K1398" s="14" t="s">
        <v>1208</v>
      </c>
      <c r="L1398" s="93">
        <f t="shared" ca="1" si="42"/>
        <v>0</v>
      </c>
      <c r="M1398" s="93" t="str">
        <f ca="1">IF(L1398=0,"",COUNTIF(L$2:$L1398,"&lt;&gt;"&amp;0))</f>
        <v/>
      </c>
      <c r="N1398" s="93" t="str">
        <f t="shared" ca="1" si="43"/>
        <v/>
      </c>
    </row>
    <row r="1399" spans="11:14" x14ac:dyDescent="0.25">
      <c r="K1399" s="14" t="s">
        <v>1210</v>
      </c>
      <c r="L1399" s="93">
        <f t="shared" ca="1" si="42"/>
        <v>0</v>
      </c>
      <c r="M1399" s="93" t="str">
        <f ca="1">IF(L1399=0,"",COUNTIF(L$2:$L1399,"&lt;&gt;"&amp;0))</f>
        <v/>
      </c>
      <c r="N1399" s="93" t="str">
        <f t="shared" ca="1" si="43"/>
        <v/>
      </c>
    </row>
    <row r="1400" spans="11:14" x14ac:dyDescent="0.25">
      <c r="K1400" s="14" t="s">
        <v>1211</v>
      </c>
      <c r="L1400" s="93">
        <f t="shared" ca="1" si="42"/>
        <v>0</v>
      </c>
      <c r="M1400" s="93" t="str">
        <f ca="1">IF(L1400=0,"",COUNTIF(L$2:$L1400,"&lt;&gt;"&amp;0))</f>
        <v/>
      </c>
      <c r="N1400" s="93" t="str">
        <f t="shared" ca="1" si="43"/>
        <v/>
      </c>
    </row>
    <row r="1401" spans="11:14" x14ac:dyDescent="0.25">
      <c r="K1401" s="14" t="s">
        <v>1212</v>
      </c>
      <c r="L1401" s="93">
        <f t="shared" ca="1" si="42"/>
        <v>0</v>
      </c>
      <c r="M1401" s="93" t="str">
        <f ca="1">IF(L1401=0,"",COUNTIF(L$2:$L1401,"&lt;&gt;"&amp;0))</f>
        <v/>
      </c>
      <c r="N1401" s="93" t="str">
        <f t="shared" ca="1" si="43"/>
        <v/>
      </c>
    </row>
    <row r="1402" spans="11:14" x14ac:dyDescent="0.25">
      <c r="K1402" s="14" t="s">
        <v>1213</v>
      </c>
      <c r="L1402" s="93">
        <f t="shared" ca="1" si="42"/>
        <v>0</v>
      </c>
      <c r="M1402" s="93" t="str">
        <f ca="1">IF(L1402=0,"",COUNTIF(L$2:$L1402,"&lt;&gt;"&amp;0))</f>
        <v/>
      </c>
      <c r="N1402" s="93" t="str">
        <f t="shared" ca="1" si="43"/>
        <v/>
      </c>
    </row>
    <row r="1403" spans="11:14" x14ac:dyDescent="0.25">
      <c r="K1403" s="14" t="s">
        <v>1214</v>
      </c>
      <c r="L1403" s="93">
        <f t="shared" ca="1" si="42"/>
        <v>0</v>
      </c>
      <c r="M1403" s="93" t="str">
        <f ca="1">IF(L1403=0,"",COUNTIF(L$2:$L1403,"&lt;&gt;"&amp;0))</f>
        <v/>
      </c>
      <c r="N1403" s="93" t="str">
        <f t="shared" ca="1" si="43"/>
        <v/>
      </c>
    </row>
    <row r="1404" spans="11:14" x14ac:dyDescent="0.25">
      <c r="K1404" s="14" t="s">
        <v>1215</v>
      </c>
      <c r="L1404" s="93">
        <f t="shared" ca="1" si="42"/>
        <v>0</v>
      </c>
      <c r="M1404" s="93" t="str">
        <f ca="1">IF(L1404=0,"",COUNTIF(L$2:$L1404,"&lt;&gt;"&amp;0))</f>
        <v/>
      </c>
      <c r="N1404" s="93" t="str">
        <f t="shared" ca="1" si="43"/>
        <v/>
      </c>
    </row>
    <row r="1405" spans="11:14" x14ac:dyDescent="0.25">
      <c r="K1405" s="14" t="s">
        <v>1216</v>
      </c>
      <c r="L1405" s="93">
        <f t="shared" ca="1" si="42"/>
        <v>0</v>
      </c>
      <c r="M1405" s="93" t="str">
        <f ca="1">IF(L1405=0,"",COUNTIF(L$2:$L1405,"&lt;&gt;"&amp;0))</f>
        <v/>
      </c>
      <c r="N1405" s="93" t="str">
        <f t="shared" ca="1" si="43"/>
        <v/>
      </c>
    </row>
    <row r="1406" spans="11:14" x14ac:dyDescent="0.25">
      <c r="K1406" s="14" t="s">
        <v>1217</v>
      </c>
      <c r="L1406" s="93">
        <f t="shared" ca="1" si="42"/>
        <v>0</v>
      </c>
      <c r="M1406" s="93" t="str">
        <f ca="1">IF(L1406=0,"",COUNTIF(L$2:$L1406,"&lt;&gt;"&amp;0))</f>
        <v/>
      </c>
      <c r="N1406" s="93" t="str">
        <f t="shared" ca="1" si="43"/>
        <v/>
      </c>
    </row>
    <row r="1407" spans="11:14" x14ac:dyDescent="0.25">
      <c r="K1407" s="14" t="s">
        <v>1218</v>
      </c>
      <c r="L1407" s="93">
        <f t="shared" ca="1" si="42"/>
        <v>0</v>
      </c>
      <c r="M1407" s="93" t="str">
        <f ca="1">IF(L1407=0,"",COUNTIF(L$2:$L1407,"&lt;&gt;"&amp;0))</f>
        <v/>
      </c>
      <c r="N1407" s="93" t="str">
        <f t="shared" ca="1" si="43"/>
        <v/>
      </c>
    </row>
    <row r="1408" spans="11:14" x14ac:dyDescent="0.25">
      <c r="K1408" s="14" t="s">
        <v>1219</v>
      </c>
      <c r="L1408" s="93">
        <f t="shared" ca="1" si="42"/>
        <v>0</v>
      </c>
      <c r="M1408" s="93" t="str">
        <f ca="1">IF(L1408=0,"",COUNTIF(L$2:$L1408,"&lt;&gt;"&amp;0))</f>
        <v/>
      </c>
      <c r="N1408" s="93" t="str">
        <f t="shared" ca="1" si="43"/>
        <v/>
      </c>
    </row>
    <row r="1409" spans="11:14" x14ac:dyDescent="0.25">
      <c r="K1409" s="14" t="s">
        <v>1220</v>
      </c>
      <c r="L1409" s="93">
        <f t="shared" ca="1" si="42"/>
        <v>0</v>
      </c>
      <c r="M1409" s="93" t="str">
        <f ca="1">IF(L1409=0,"",COUNTIF(L$2:$L1409,"&lt;&gt;"&amp;0))</f>
        <v/>
      </c>
      <c r="N1409" s="93" t="str">
        <f t="shared" ca="1" si="43"/>
        <v/>
      </c>
    </row>
    <row r="1410" spans="11:14" x14ac:dyDescent="0.25">
      <c r="K1410" s="14" t="s">
        <v>1221</v>
      </c>
      <c r="L1410" s="93">
        <f t="shared" ca="1" si="42"/>
        <v>0</v>
      </c>
      <c r="M1410" s="93" t="str">
        <f ca="1">IF(L1410=0,"",COUNTIF(L$2:$L1410,"&lt;&gt;"&amp;0))</f>
        <v/>
      </c>
      <c r="N1410" s="93" t="str">
        <f t="shared" ca="1" si="43"/>
        <v/>
      </c>
    </row>
    <row r="1411" spans="11:14" x14ac:dyDescent="0.25">
      <c r="K1411" s="14" t="s">
        <v>1222</v>
      </c>
      <c r="L1411" s="93">
        <f t="shared" ref="L1411:L1474" ca="1" si="44">IFERROR(SEARCH(INDIRECT(CELL("adresse"),TRUE),K1411,1),0)</f>
        <v>0</v>
      </c>
      <c r="M1411" s="93" t="str">
        <f ca="1">IF(L1411=0,"",COUNTIF(L$2:$L1411,"&lt;&gt;"&amp;0))</f>
        <v/>
      </c>
      <c r="N1411" s="93" t="str">
        <f t="shared" ref="N1411:N1474" ca="1" si="45">IFERROR(INDEX($K$2:$K$5796,MATCH(ROW(F1410),$M$2:$M$5796,0),1),"")</f>
        <v/>
      </c>
    </row>
    <row r="1412" spans="11:14" x14ac:dyDescent="0.25">
      <c r="K1412" s="14" t="s">
        <v>1223</v>
      </c>
      <c r="L1412" s="93">
        <f t="shared" ca="1" si="44"/>
        <v>0</v>
      </c>
      <c r="M1412" s="93" t="str">
        <f ca="1">IF(L1412=0,"",COUNTIF(L$2:$L1412,"&lt;&gt;"&amp;0))</f>
        <v/>
      </c>
      <c r="N1412" s="93" t="str">
        <f t="shared" ca="1" si="45"/>
        <v/>
      </c>
    </row>
    <row r="1413" spans="11:14" x14ac:dyDescent="0.25">
      <c r="K1413" s="14" t="s">
        <v>1224</v>
      </c>
      <c r="L1413" s="93">
        <f t="shared" ca="1" si="44"/>
        <v>0</v>
      </c>
      <c r="M1413" s="93" t="str">
        <f ca="1">IF(L1413=0,"",COUNTIF(L$2:$L1413,"&lt;&gt;"&amp;0))</f>
        <v/>
      </c>
      <c r="N1413" s="93" t="str">
        <f t="shared" ca="1" si="45"/>
        <v/>
      </c>
    </row>
    <row r="1414" spans="11:14" x14ac:dyDescent="0.25">
      <c r="K1414" s="14" t="s">
        <v>1225</v>
      </c>
      <c r="L1414" s="93">
        <f t="shared" ca="1" si="44"/>
        <v>0</v>
      </c>
      <c r="M1414" s="93" t="str">
        <f ca="1">IF(L1414=0,"",COUNTIF(L$2:$L1414,"&lt;&gt;"&amp;0))</f>
        <v/>
      </c>
      <c r="N1414" s="93" t="str">
        <f t="shared" ca="1" si="45"/>
        <v/>
      </c>
    </row>
    <row r="1415" spans="11:14" x14ac:dyDescent="0.25">
      <c r="K1415" s="14" t="s">
        <v>1226</v>
      </c>
      <c r="L1415" s="93">
        <f t="shared" ca="1" si="44"/>
        <v>0</v>
      </c>
      <c r="M1415" s="93" t="str">
        <f ca="1">IF(L1415=0,"",COUNTIF(L$2:$L1415,"&lt;&gt;"&amp;0))</f>
        <v/>
      </c>
      <c r="N1415" s="93" t="str">
        <f t="shared" ca="1" si="45"/>
        <v/>
      </c>
    </row>
    <row r="1416" spans="11:14" x14ac:dyDescent="0.25">
      <c r="K1416" s="14" t="s">
        <v>1227</v>
      </c>
      <c r="L1416" s="93">
        <f t="shared" ca="1" si="44"/>
        <v>0</v>
      </c>
      <c r="M1416" s="93" t="str">
        <f ca="1">IF(L1416=0,"",COUNTIF(L$2:$L1416,"&lt;&gt;"&amp;0))</f>
        <v/>
      </c>
      <c r="N1416" s="93" t="str">
        <f t="shared" ca="1" si="45"/>
        <v/>
      </c>
    </row>
    <row r="1417" spans="11:14" x14ac:dyDescent="0.25">
      <c r="K1417" s="14" t="s">
        <v>1228</v>
      </c>
      <c r="L1417" s="93">
        <f t="shared" ca="1" si="44"/>
        <v>0</v>
      </c>
      <c r="M1417" s="93" t="str">
        <f ca="1">IF(L1417=0,"",COUNTIF(L$2:$L1417,"&lt;&gt;"&amp;0))</f>
        <v/>
      </c>
      <c r="N1417" s="93" t="str">
        <f t="shared" ca="1" si="45"/>
        <v/>
      </c>
    </row>
    <row r="1418" spans="11:14" x14ac:dyDescent="0.25">
      <c r="K1418" s="14" t="s">
        <v>1229</v>
      </c>
      <c r="L1418" s="93">
        <f t="shared" ca="1" si="44"/>
        <v>0</v>
      </c>
      <c r="M1418" s="93" t="str">
        <f ca="1">IF(L1418=0,"",COUNTIF(L$2:$L1418,"&lt;&gt;"&amp;0))</f>
        <v/>
      </c>
      <c r="N1418" s="93" t="str">
        <f t="shared" ca="1" si="45"/>
        <v/>
      </c>
    </row>
    <row r="1419" spans="11:14" x14ac:dyDescent="0.25">
      <c r="K1419" s="30" t="s">
        <v>5141</v>
      </c>
      <c r="L1419" s="93">
        <f t="shared" ca="1" si="44"/>
        <v>0</v>
      </c>
      <c r="M1419" s="93" t="str">
        <f ca="1">IF(L1419=0,"",COUNTIF(L$2:$L1419,"&lt;&gt;"&amp;0))</f>
        <v/>
      </c>
      <c r="N1419" s="93" t="str">
        <f t="shared" ca="1" si="45"/>
        <v/>
      </c>
    </row>
    <row r="1420" spans="11:14" x14ac:dyDescent="0.25">
      <c r="K1420" s="14" t="s">
        <v>1230</v>
      </c>
      <c r="L1420" s="93">
        <f t="shared" ca="1" si="44"/>
        <v>0</v>
      </c>
      <c r="M1420" s="93" t="str">
        <f ca="1">IF(L1420=0,"",COUNTIF(L$2:$L1420,"&lt;&gt;"&amp;0))</f>
        <v/>
      </c>
      <c r="N1420" s="93" t="str">
        <f t="shared" ca="1" si="45"/>
        <v/>
      </c>
    </row>
    <row r="1421" spans="11:14" x14ac:dyDescent="0.25">
      <c r="K1421" s="30" t="s">
        <v>5142</v>
      </c>
      <c r="L1421" s="93">
        <f t="shared" ca="1" si="44"/>
        <v>0</v>
      </c>
      <c r="M1421" s="93" t="str">
        <f ca="1">IF(L1421=0,"",COUNTIF(L$2:$L1421,"&lt;&gt;"&amp;0))</f>
        <v/>
      </c>
      <c r="N1421" s="93" t="str">
        <f t="shared" ca="1" si="45"/>
        <v/>
      </c>
    </row>
    <row r="1422" spans="11:14" x14ac:dyDescent="0.25">
      <c r="K1422" s="30" t="s">
        <v>5143</v>
      </c>
      <c r="L1422" s="93">
        <f t="shared" ca="1" si="44"/>
        <v>0</v>
      </c>
      <c r="M1422" s="93" t="str">
        <f ca="1">IF(L1422=0,"",COUNTIF(L$2:$L1422,"&lt;&gt;"&amp;0))</f>
        <v/>
      </c>
      <c r="N1422" s="93" t="str">
        <f t="shared" ca="1" si="45"/>
        <v/>
      </c>
    </row>
    <row r="1423" spans="11:14" x14ac:dyDescent="0.25">
      <c r="K1423" s="14" t="s">
        <v>1231</v>
      </c>
      <c r="L1423" s="93">
        <f t="shared" ca="1" si="44"/>
        <v>0</v>
      </c>
      <c r="M1423" s="93" t="str">
        <f ca="1">IF(L1423=0,"",COUNTIF(L$2:$L1423,"&lt;&gt;"&amp;0))</f>
        <v/>
      </c>
      <c r="N1423" s="93" t="str">
        <f t="shared" ca="1" si="45"/>
        <v/>
      </c>
    </row>
    <row r="1424" spans="11:14" x14ac:dyDescent="0.25">
      <c r="K1424" s="14" t="s">
        <v>1232</v>
      </c>
      <c r="L1424" s="93">
        <f t="shared" ca="1" si="44"/>
        <v>0</v>
      </c>
      <c r="M1424" s="93" t="str">
        <f ca="1">IF(L1424=0,"",COUNTIF(L$2:$L1424,"&lt;&gt;"&amp;0))</f>
        <v/>
      </c>
      <c r="N1424" s="93" t="str">
        <f t="shared" ca="1" si="45"/>
        <v/>
      </c>
    </row>
    <row r="1425" spans="11:14" x14ac:dyDescent="0.25">
      <c r="K1425" s="30" t="s">
        <v>5144</v>
      </c>
      <c r="L1425" s="93">
        <f t="shared" ca="1" si="44"/>
        <v>0</v>
      </c>
      <c r="M1425" s="93" t="str">
        <f ca="1">IF(L1425=0,"",COUNTIF(L$2:$L1425,"&lt;&gt;"&amp;0))</f>
        <v/>
      </c>
      <c r="N1425" s="93" t="str">
        <f t="shared" ca="1" si="45"/>
        <v/>
      </c>
    </row>
    <row r="1426" spans="11:14" x14ac:dyDescent="0.25">
      <c r="K1426" s="14" t="s">
        <v>1233</v>
      </c>
      <c r="L1426" s="93">
        <f t="shared" ca="1" si="44"/>
        <v>0</v>
      </c>
      <c r="M1426" s="93" t="str">
        <f ca="1">IF(L1426=0,"",COUNTIF(L$2:$L1426,"&lt;&gt;"&amp;0))</f>
        <v/>
      </c>
      <c r="N1426" s="93" t="str">
        <f t="shared" ca="1" si="45"/>
        <v/>
      </c>
    </row>
    <row r="1427" spans="11:14" x14ac:dyDescent="0.25">
      <c r="K1427" s="30" t="s">
        <v>5145</v>
      </c>
      <c r="L1427" s="93">
        <f t="shared" ca="1" si="44"/>
        <v>0</v>
      </c>
      <c r="M1427" s="93" t="str">
        <f ca="1">IF(L1427=0,"",COUNTIF(L$2:$L1427,"&lt;&gt;"&amp;0))</f>
        <v/>
      </c>
      <c r="N1427" s="93" t="str">
        <f t="shared" ca="1" si="45"/>
        <v/>
      </c>
    </row>
    <row r="1428" spans="11:14" x14ac:dyDescent="0.25">
      <c r="K1428" s="30" t="s">
        <v>5146</v>
      </c>
      <c r="L1428" s="93">
        <f t="shared" ca="1" si="44"/>
        <v>0</v>
      </c>
      <c r="M1428" s="93" t="str">
        <f ca="1">IF(L1428=0,"",COUNTIF(L$2:$L1428,"&lt;&gt;"&amp;0))</f>
        <v/>
      </c>
      <c r="N1428" s="93" t="str">
        <f t="shared" ca="1" si="45"/>
        <v/>
      </c>
    </row>
    <row r="1429" spans="11:14" x14ac:dyDescent="0.25">
      <c r="K1429" s="14" t="s">
        <v>1234</v>
      </c>
      <c r="L1429" s="93">
        <f t="shared" ca="1" si="44"/>
        <v>0</v>
      </c>
      <c r="M1429" s="93" t="str">
        <f ca="1">IF(L1429=0,"",COUNTIF(L$2:$L1429,"&lt;&gt;"&amp;0))</f>
        <v/>
      </c>
      <c r="N1429" s="93" t="str">
        <f t="shared" ca="1" si="45"/>
        <v/>
      </c>
    </row>
    <row r="1430" spans="11:14" x14ac:dyDescent="0.25">
      <c r="K1430" s="30" t="s">
        <v>5147</v>
      </c>
      <c r="L1430" s="93">
        <f t="shared" ca="1" si="44"/>
        <v>0</v>
      </c>
      <c r="M1430" s="93" t="str">
        <f ca="1">IF(L1430=0,"",COUNTIF(L$2:$L1430,"&lt;&gt;"&amp;0))</f>
        <v/>
      </c>
      <c r="N1430" s="93" t="str">
        <f t="shared" ca="1" si="45"/>
        <v/>
      </c>
    </row>
    <row r="1431" spans="11:14" x14ac:dyDescent="0.25">
      <c r="K1431" s="14" t="s">
        <v>1235</v>
      </c>
      <c r="L1431" s="93">
        <f t="shared" ca="1" si="44"/>
        <v>0</v>
      </c>
      <c r="M1431" s="93" t="str">
        <f ca="1">IF(L1431=0,"",COUNTIF(L$2:$L1431,"&lt;&gt;"&amp;0))</f>
        <v/>
      </c>
      <c r="N1431" s="93" t="str">
        <f t="shared" ca="1" si="45"/>
        <v/>
      </c>
    </row>
    <row r="1432" spans="11:14" x14ac:dyDescent="0.25">
      <c r="K1432" s="14" t="s">
        <v>1236</v>
      </c>
      <c r="L1432" s="93">
        <f t="shared" ca="1" si="44"/>
        <v>0</v>
      </c>
      <c r="M1432" s="93" t="str">
        <f ca="1">IF(L1432=0,"",COUNTIF(L$2:$L1432,"&lt;&gt;"&amp;0))</f>
        <v/>
      </c>
      <c r="N1432" s="93" t="str">
        <f t="shared" ca="1" si="45"/>
        <v/>
      </c>
    </row>
    <row r="1433" spans="11:14" x14ac:dyDescent="0.25">
      <c r="K1433" s="30" t="s">
        <v>5148</v>
      </c>
      <c r="L1433" s="93">
        <f t="shared" ca="1" si="44"/>
        <v>0</v>
      </c>
      <c r="M1433" s="93" t="str">
        <f ca="1">IF(L1433=0,"",COUNTIF(L$2:$L1433,"&lt;&gt;"&amp;0))</f>
        <v/>
      </c>
      <c r="N1433" s="93" t="str">
        <f t="shared" ca="1" si="45"/>
        <v/>
      </c>
    </row>
    <row r="1434" spans="11:14" x14ac:dyDescent="0.25">
      <c r="K1434" s="30" t="s">
        <v>5149</v>
      </c>
      <c r="L1434" s="93">
        <f t="shared" ca="1" si="44"/>
        <v>0</v>
      </c>
      <c r="M1434" s="93" t="str">
        <f ca="1">IF(L1434=0,"",COUNTIF(L$2:$L1434,"&lt;&gt;"&amp;0))</f>
        <v/>
      </c>
      <c r="N1434" s="93" t="str">
        <f t="shared" ca="1" si="45"/>
        <v/>
      </c>
    </row>
    <row r="1435" spans="11:14" x14ac:dyDescent="0.25">
      <c r="K1435" s="14" t="s">
        <v>1237</v>
      </c>
      <c r="L1435" s="93">
        <f t="shared" ca="1" si="44"/>
        <v>0</v>
      </c>
      <c r="M1435" s="93" t="str">
        <f ca="1">IF(L1435=0,"",COUNTIF(L$2:$L1435,"&lt;&gt;"&amp;0))</f>
        <v/>
      </c>
      <c r="N1435" s="93" t="str">
        <f t="shared" ca="1" si="45"/>
        <v/>
      </c>
    </row>
    <row r="1436" spans="11:14" x14ac:dyDescent="0.25">
      <c r="K1436" s="30" t="s">
        <v>5150</v>
      </c>
      <c r="L1436" s="93">
        <f t="shared" ca="1" si="44"/>
        <v>0</v>
      </c>
      <c r="M1436" s="93" t="str">
        <f ca="1">IF(L1436=0,"",COUNTIF(L$2:$L1436,"&lt;&gt;"&amp;0))</f>
        <v/>
      </c>
      <c r="N1436" s="93" t="str">
        <f t="shared" ca="1" si="45"/>
        <v/>
      </c>
    </row>
    <row r="1437" spans="11:14" x14ac:dyDescent="0.25">
      <c r="K1437" s="14" t="s">
        <v>1238</v>
      </c>
      <c r="L1437" s="93">
        <f t="shared" ca="1" si="44"/>
        <v>0</v>
      </c>
      <c r="M1437" s="93" t="str">
        <f ca="1">IF(L1437=0,"",COUNTIF(L$2:$L1437,"&lt;&gt;"&amp;0))</f>
        <v/>
      </c>
      <c r="N1437" s="93" t="str">
        <f t="shared" ca="1" si="45"/>
        <v/>
      </c>
    </row>
    <row r="1438" spans="11:14" x14ac:dyDescent="0.25">
      <c r="K1438" s="14" t="s">
        <v>1239</v>
      </c>
      <c r="L1438" s="93">
        <f t="shared" ca="1" si="44"/>
        <v>0</v>
      </c>
      <c r="M1438" s="93" t="str">
        <f ca="1">IF(L1438=0,"",COUNTIF(L$2:$L1438,"&lt;&gt;"&amp;0))</f>
        <v/>
      </c>
      <c r="N1438" s="93" t="str">
        <f t="shared" ca="1" si="45"/>
        <v/>
      </c>
    </row>
    <row r="1439" spans="11:14" x14ac:dyDescent="0.25">
      <c r="K1439" s="14" t="s">
        <v>1240</v>
      </c>
      <c r="L1439" s="93">
        <f t="shared" ca="1" si="44"/>
        <v>0</v>
      </c>
      <c r="M1439" s="93" t="str">
        <f ca="1">IF(L1439=0,"",COUNTIF(L$2:$L1439,"&lt;&gt;"&amp;0))</f>
        <v/>
      </c>
      <c r="N1439" s="93" t="str">
        <f t="shared" ca="1" si="45"/>
        <v/>
      </c>
    </row>
    <row r="1440" spans="11:14" x14ac:dyDescent="0.25">
      <c r="K1440" s="30" t="s">
        <v>5151</v>
      </c>
      <c r="L1440" s="93">
        <f t="shared" ca="1" si="44"/>
        <v>0</v>
      </c>
      <c r="M1440" s="93" t="str">
        <f ca="1">IF(L1440=0,"",COUNTIF(L$2:$L1440,"&lt;&gt;"&amp;0))</f>
        <v/>
      </c>
      <c r="N1440" s="93" t="str">
        <f t="shared" ca="1" si="45"/>
        <v/>
      </c>
    </row>
    <row r="1441" spans="11:14" x14ac:dyDescent="0.25">
      <c r="K1441" s="14" t="s">
        <v>1241</v>
      </c>
      <c r="L1441" s="93">
        <f t="shared" ca="1" si="44"/>
        <v>0</v>
      </c>
      <c r="M1441" s="93" t="str">
        <f ca="1">IF(L1441=0,"",COUNTIF(L$2:$L1441,"&lt;&gt;"&amp;0))</f>
        <v/>
      </c>
      <c r="N1441" s="93" t="str">
        <f t="shared" ca="1" si="45"/>
        <v/>
      </c>
    </row>
    <row r="1442" spans="11:14" x14ac:dyDescent="0.25">
      <c r="K1442" s="14" t="s">
        <v>1242</v>
      </c>
      <c r="L1442" s="93">
        <f t="shared" ca="1" si="44"/>
        <v>0</v>
      </c>
      <c r="M1442" s="93" t="str">
        <f ca="1">IF(L1442=0,"",COUNTIF(L$2:$L1442,"&lt;&gt;"&amp;0))</f>
        <v/>
      </c>
      <c r="N1442" s="93" t="str">
        <f t="shared" ca="1" si="45"/>
        <v/>
      </c>
    </row>
    <row r="1443" spans="11:14" x14ac:dyDescent="0.25">
      <c r="K1443" s="30" t="s">
        <v>5152</v>
      </c>
      <c r="L1443" s="93">
        <f t="shared" ca="1" si="44"/>
        <v>0</v>
      </c>
      <c r="M1443" s="93" t="str">
        <f ca="1">IF(L1443=0,"",COUNTIF(L$2:$L1443,"&lt;&gt;"&amp;0))</f>
        <v/>
      </c>
      <c r="N1443" s="93" t="str">
        <f t="shared" ca="1" si="45"/>
        <v/>
      </c>
    </row>
    <row r="1444" spans="11:14" x14ac:dyDescent="0.25">
      <c r="K1444" s="14" t="s">
        <v>1243</v>
      </c>
      <c r="L1444" s="93">
        <f t="shared" ca="1" si="44"/>
        <v>0</v>
      </c>
      <c r="M1444" s="93" t="str">
        <f ca="1">IF(L1444=0,"",COUNTIF(L$2:$L1444,"&lt;&gt;"&amp;0))</f>
        <v/>
      </c>
      <c r="N1444" s="93" t="str">
        <f t="shared" ca="1" si="45"/>
        <v/>
      </c>
    </row>
    <row r="1445" spans="11:14" x14ac:dyDescent="0.25">
      <c r="K1445" s="30" t="s">
        <v>5153</v>
      </c>
      <c r="L1445" s="93">
        <f t="shared" ca="1" si="44"/>
        <v>0</v>
      </c>
      <c r="M1445" s="93" t="str">
        <f ca="1">IF(L1445=0,"",COUNTIF(L$2:$L1445,"&lt;&gt;"&amp;0))</f>
        <v/>
      </c>
      <c r="N1445" s="93" t="str">
        <f t="shared" ca="1" si="45"/>
        <v/>
      </c>
    </row>
    <row r="1446" spans="11:14" x14ac:dyDescent="0.25">
      <c r="K1446" s="14" t="s">
        <v>1244</v>
      </c>
      <c r="L1446" s="93">
        <f t="shared" ca="1" si="44"/>
        <v>0</v>
      </c>
      <c r="M1446" s="93" t="str">
        <f ca="1">IF(L1446=0,"",COUNTIF(L$2:$L1446,"&lt;&gt;"&amp;0))</f>
        <v/>
      </c>
      <c r="N1446" s="93" t="str">
        <f t="shared" ca="1" si="45"/>
        <v/>
      </c>
    </row>
    <row r="1447" spans="11:14" x14ac:dyDescent="0.25">
      <c r="K1447" s="30" t="s">
        <v>5154</v>
      </c>
      <c r="L1447" s="93">
        <f t="shared" ca="1" si="44"/>
        <v>0</v>
      </c>
      <c r="M1447" s="93" t="str">
        <f ca="1">IF(L1447=0,"",COUNTIF(L$2:$L1447,"&lt;&gt;"&amp;0))</f>
        <v/>
      </c>
      <c r="N1447" s="93" t="str">
        <f t="shared" ca="1" si="45"/>
        <v/>
      </c>
    </row>
    <row r="1448" spans="11:14" x14ac:dyDescent="0.25">
      <c r="K1448" s="14" t="s">
        <v>1249</v>
      </c>
      <c r="L1448" s="93">
        <f t="shared" ca="1" si="44"/>
        <v>0</v>
      </c>
      <c r="M1448" s="93" t="str">
        <f ca="1">IF(L1448=0,"",COUNTIF(L$2:$L1448,"&lt;&gt;"&amp;0))</f>
        <v/>
      </c>
      <c r="N1448" s="93" t="str">
        <f t="shared" ca="1" si="45"/>
        <v/>
      </c>
    </row>
    <row r="1449" spans="11:14" x14ac:dyDescent="0.25">
      <c r="K1449" s="14" t="s">
        <v>1246</v>
      </c>
      <c r="L1449" s="93">
        <f t="shared" ca="1" si="44"/>
        <v>0</v>
      </c>
      <c r="M1449" s="93" t="str">
        <f ca="1">IF(L1449=0,"",COUNTIF(L$2:$L1449,"&lt;&gt;"&amp;0))</f>
        <v/>
      </c>
      <c r="N1449" s="93" t="str">
        <f t="shared" ca="1" si="45"/>
        <v/>
      </c>
    </row>
    <row r="1450" spans="11:14" x14ac:dyDescent="0.25">
      <c r="K1450" s="14" t="s">
        <v>1248</v>
      </c>
      <c r="L1450" s="93">
        <f t="shared" ca="1" si="44"/>
        <v>0</v>
      </c>
      <c r="M1450" s="93" t="str">
        <f ca="1">IF(L1450=0,"",COUNTIF(L$2:$L1450,"&lt;&gt;"&amp;0))</f>
        <v/>
      </c>
      <c r="N1450" s="93" t="str">
        <f t="shared" ca="1" si="45"/>
        <v/>
      </c>
    </row>
    <row r="1451" spans="11:14" x14ac:dyDescent="0.25">
      <c r="K1451" s="30" t="s">
        <v>5155</v>
      </c>
      <c r="L1451" s="93">
        <f t="shared" ca="1" si="44"/>
        <v>0</v>
      </c>
      <c r="M1451" s="93" t="str">
        <f ca="1">IF(L1451=0,"",COUNTIF(L$2:$L1451,"&lt;&gt;"&amp;0))</f>
        <v/>
      </c>
      <c r="N1451" s="93" t="str">
        <f t="shared" ca="1" si="45"/>
        <v/>
      </c>
    </row>
    <row r="1452" spans="11:14" x14ac:dyDescent="0.25">
      <c r="K1452" s="14" t="s">
        <v>1250</v>
      </c>
      <c r="L1452" s="93">
        <f t="shared" ca="1" si="44"/>
        <v>0</v>
      </c>
      <c r="M1452" s="93" t="str">
        <f ca="1">IF(L1452=0,"",COUNTIF(L$2:$L1452,"&lt;&gt;"&amp;0))</f>
        <v/>
      </c>
      <c r="N1452" s="93" t="str">
        <f t="shared" ca="1" si="45"/>
        <v/>
      </c>
    </row>
    <row r="1453" spans="11:14" x14ac:dyDescent="0.25">
      <c r="K1453" s="14" t="s">
        <v>1251</v>
      </c>
      <c r="L1453" s="93">
        <f t="shared" ca="1" si="44"/>
        <v>0</v>
      </c>
      <c r="M1453" s="93" t="str">
        <f ca="1">IF(L1453=0,"",COUNTIF(L$2:$L1453,"&lt;&gt;"&amp;0))</f>
        <v/>
      </c>
      <c r="N1453" s="93" t="str">
        <f t="shared" ca="1" si="45"/>
        <v/>
      </c>
    </row>
    <row r="1454" spans="11:14" x14ac:dyDescent="0.25">
      <c r="K1454" s="14" t="s">
        <v>1252</v>
      </c>
      <c r="L1454" s="93">
        <f t="shared" ca="1" si="44"/>
        <v>0</v>
      </c>
      <c r="M1454" s="93" t="str">
        <f ca="1">IF(L1454=0,"",COUNTIF(L$2:$L1454,"&lt;&gt;"&amp;0))</f>
        <v/>
      </c>
      <c r="N1454" s="93" t="str">
        <f t="shared" ca="1" si="45"/>
        <v/>
      </c>
    </row>
    <row r="1455" spans="11:14" x14ac:dyDescent="0.25">
      <c r="K1455" s="14" t="s">
        <v>1253</v>
      </c>
      <c r="L1455" s="93">
        <f t="shared" ca="1" si="44"/>
        <v>0</v>
      </c>
      <c r="M1455" s="93" t="str">
        <f ca="1">IF(L1455=0,"",COUNTIF(L$2:$L1455,"&lt;&gt;"&amp;0))</f>
        <v/>
      </c>
      <c r="N1455" s="93" t="str">
        <f t="shared" ca="1" si="45"/>
        <v/>
      </c>
    </row>
    <row r="1456" spans="11:14" x14ac:dyDescent="0.25">
      <c r="K1456" s="14" t="s">
        <v>1254</v>
      </c>
      <c r="L1456" s="93">
        <f t="shared" ca="1" si="44"/>
        <v>0</v>
      </c>
      <c r="M1456" s="93" t="str">
        <f ca="1">IF(L1456=0,"",COUNTIF(L$2:$L1456,"&lt;&gt;"&amp;0))</f>
        <v/>
      </c>
      <c r="N1456" s="93" t="str">
        <f t="shared" ca="1" si="45"/>
        <v/>
      </c>
    </row>
    <row r="1457" spans="11:14" x14ac:dyDescent="0.25">
      <c r="K1457" s="14" t="s">
        <v>1255</v>
      </c>
      <c r="L1457" s="93">
        <f t="shared" ca="1" si="44"/>
        <v>0</v>
      </c>
      <c r="M1457" s="93" t="str">
        <f ca="1">IF(L1457=0,"",COUNTIF(L$2:$L1457,"&lt;&gt;"&amp;0))</f>
        <v/>
      </c>
      <c r="N1457" s="93" t="str">
        <f t="shared" ca="1" si="45"/>
        <v/>
      </c>
    </row>
    <row r="1458" spans="11:14" x14ac:dyDescent="0.25">
      <c r="K1458" s="14" t="s">
        <v>1256</v>
      </c>
      <c r="L1458" s="93">
        <f t="shared" ca="1" si="44"/>
        <v>0</v>
      </c>
      <c r="M1458" s="93" t="str">
        <f ca="1">IF(L1458=0,"",COUNTIF(L$2:$L1458,"&lt;&gt;"&amp;0))</f>
        <v/>
      </c>
      <c r="N1458" s="93" t="str">
        <f t="shared" ca="1" si="45"/>
        <v/>
      </c>
    </row>
    <row r="1459" spans="11:14" x14ac:dyDescent="0.25">
      <c r="K1459" s="14" t="s">
        <v>1257</v>
      </c>
      <c r="L1459" s="93">
        <f t="shared" ca="1" si="44"/>
        <v>0</v>
      </c>
      <c r="M1459" s="93" t="str">
        <f ca="1">IF(L1459=0,"",COUNTIF(L$2:$L1459,"&lt;&gt;"&amp;0))</f>
        <v/>
      </c>
      <c r="N1459" s="93" t="str">
        <f t="shared" ca="1" si="45"/>
        <v/>
      </c>
    </row>
    <row r="1460" spans="11:14" x14ac:dyDescent="0.25">
      <c r="K1460" s="14" t="s">
        <v>1258</v>
      </c>
      <c r="L1460" s="93">
        <f t="shared" ca="1" si="44"/>
        <v>0</v>
      </c>
      <c r="M1460" s="93" t="str">
        <f ca="1">IF(L1460=0,"",COUNTIF(L$2:$L1460,"&lt;&gt;"&amp;0))</f>
        <v/>
      </c>
      <c r="N1460" s="93" t="str">
        <f t="shared" ca="1" si="45"/>
        <v/>
      </c>
    </row>
    <row r="1461" spans="11:14" x14ac:dyDescent="0.25">
      <c r="K1461" s="14" t="s">
        <v>1259</v>
      </c>
      <c r="L1461" s="93">
        <f t="shared" ca="1" si="44"/>
        <v>0</v>
      </c>
      <c r="M1461" s="93" t="str">
        <f ca="1">IF(L1461=0,"",COUNTIF(L$2:$L1461,"&lt;&gt;"&amp;0))</f>
        <v/>
      </c>
      <c r="N1461" s="93" t="str">
        <f t="shared" ca="1" si="45"/>
        <v/>
      </c>
    </row>
    <row r="1462" spans="11:14" x14ac:dyDescent="0.25">
      <c r="K1462" s="14" t="s">
        <v>1260</v>
      </c>
      <c r="L1462" s="93">
        <f t="shared" ca="1" si="44"/>
        <v>0</v>
      </c>
      <c r="M1462" s="93" t="str">
        <f ca="1">IF(L1462=0,"",COUNTIF(L$2:$L1462,"&lt;&gt;"&amp;0))</f>
        <v/>
      </c>
      <c r="N1462" s="93" t="str">
        <f t="shared" ca="1" si="45"/>
        <v/>
      </c>
    </row>
    <row r="1463" spans="11:14" x14ac:dyDescent="0.25">
      <c r="K1463" s="14" t="s">
        <v>1261</v>
      </c>
      <c r="L1463" s="93">
        <f t="shared" ca="1" si="44"/>
        <v>0</v>
      </c>
      <c r="M1463" s="93" t="str">
        <f ca="1">IF(L1463=0,"",COUNTIF(L$2:$L1463,"&lt;&gt;"&amp;0))</f>
        <v/>
      </c>
      <c r="N1463" s="93" t="str">
        <f t="shared" ca="1" si="45"/>
        <v/>
      </c>
    </row>
    <row r="1464" spans="11:14" x14ac:dyDescent="0.25">
      <c r="K1464" s="14" t="s">
        <v>1262</v>
      </c>
      <c r="L1464" s="93">
        <f t="shared" ca="1" si="44"/>
        <v>0</v>
      </c>
      <c r="M1464" s="93" t="str">
        <f ca="1">IF(L1464=0,"",COUNTIF(L$2:$L1464,"&lt;&gt;"&amp;0))</f>
        <v/>
      </c>
      <c r="N1464" s="93" t="str">
        <f t="shared" ca="1" si="45"/>
        <v/>
      </c>
    </row>
    <row r="1465" spans="11:14" x14ac:dyDescent="0.25">
      <c r="K1465" s="14" t="s">
        <v>1263</v>
      </c>
      <c r="L1465" s="93">
        <f t="shared" ca="1" si="44"/>
        <v>0</v>
      </c>
      <c r="M1465" s="93" t="str">
        <f ca="1">IF(L1465=0,"",COUNTIF(L$2:$L1465,"&lt;&gt;"&amp;0))</f>
        <v/>
      </c>
      <c r="N1465" s="93" t="str">
        <f t="shared" ca="1" si="45"/>
        <v/>
      </c>
    </row>
    <row r="1466" spans="11:14" x14ac:dyDescent="0.25">
      <c r="K1466" s="14" t="s">
        <v>1264</v>
      </c>
      <c r="L1466" s="93">
        <f t="shared" ca="1" si="44"/>
        <v>0</v>
      </c>
      <c r="M1466" s="93" t="str">
        <f ca="1">IF(L1466=0,"",COUNTIF(L$2:$L1466,"&lt;&gt;"&amp;0))</f>
        <v/>
      </c>
      <c r="N1466" s="93" t="str">
        <f t="shared" ca="1" si="45"/>
        <v/>
      </c>
    </row>
    <row r="1467" spans="11:14" x14ac:dyDescent="0.25">
      <c r="K1467" s="14" t="s">
        <v>1265</v>
      </c>
      <c r="L1467" s="93">
        <f t="shared" ca="1" si="44"/>
        <v>0</v>
      </c>
      <c r="M1467" s="93" t="str">
        <f ca="1">IF(L1467=0,"",COUNTIF(L$2:$L1467,"&lt;&gt;"&amp;0))</f>
        <v/>
      </c>
      <c r="N1467" s="93" t="str">
        <f t="shared" ca="1" si="45"/>
        <v/>
      </c>
    </row>
    <row r="1468" spans="11:14" x14ac:dyDescent="0.25">
      <c r="K1468" s="14" t="s">
        <v>1266</v>
      </c>
      <c r="L1468" s="93">
        <f t="shared" ca="1" si="44"/>
        <v>0</v>
      </c>
      <c r="M1468" s="93" t="str">
        <f ca="1">IF(L1468=0,"",COUNTIF(L$2:$L1468,"&lt;&gt;"&amp;0))</f>
        <v/>
      </c>
      <c r="N1468" s="93" t="str">
        <f t="shared" ca="1" si="45"/>
        <v/>
      </c>
    </row>
    <row r="1469" spans="11:14" x14ac:dyDescent="0.25">
      <c r="K1469" s="35" t="s">
        <v>1268</v>
      </c>
      <c r="L1469" s="93">
        <f t="shared" ca="1" si="44"/>
        <v>0</v>
      </c>
      <c r="M1469" s="93" t="str">
        <f ca="1">IF(L1469=0,"",COUNTIF(L$2:$L1469,"&lt;&gt;"&amp;0))</f>
        <v/>
      </c>
      <c r="N1469" s="93" t="str">
        <f t="shared" ca="1" si="45"/>
        <v/>
      </c>
    </row>
    <row r="1470" spans="11:14" x14ac:dyDescent="0.25">
      <c r="K1470" s="30" t="s">
        <v>5156</v>
      </c>
      <c r="L1470" s="93">
        <f t="shared" ca="1" si="44"/>
        <v>0</v>
      </c>
      <c r="M1470" s="93" t="str">
        <f ca="1">IF(L1470=0,"",COUNTIF(L$2:$L1470,"&lt;&gt;"&amp;0))</f>
        <v/>
      </c>
      <c r="N1470" s="93" t="str">
        <f t="shared" ca="1" si="45"/>
        <v/>
      </c>
    </row>
    <row r="1471" spans="11:14" x14ac:dyDescent="0.25">
      <c r="K1471" s="14" t="s">
        <v>1267</v>
      </c>
      <c r="L1471" s="93">
        <f t="shared" ca="1" si="44"/>
        <v>0</v>
      </c>
      <c r="M1471" s="93" t="str">
        <f ca="1">IF(L1471=0,"",COUNTIF(L$2:$L1471,"&lt;&gt;"&amp;0))</f>
        <v/>
      </c>
      <c r="N1471" s="93" t="str">
        <f t="shared" ca="1" si="45"/>
        <v/>
      </c>
    </row>
    <row r="1472" spans="11:14" x14ac:dyDescent="0.25">
      <c r="K1472" s="30" t="s">
        <v>5157</v>
      </c>
      <c r="L1472" s="93">
        <f t="shared" ca="1" si="44"/>
        <v>0</v>
      </c>
      <c r="M1472" s="93" t="str">
        <f ca="1">IF(L1472=0,"",COUNTIF(L$2:$L1472,"&lt;&gt;"&amp;0))</f>
        <v/>
      </c>
      <c r="N1472" s="93" t="str">
        <f t="shared" ca="1" si="45"/>
        <v/>
      </c>
    </row>
    <row r="1473" spans="11:14" x14ac:dyDescent="0.25">
      <c r="K1473" s="14" t="s">
        <v>1269</v>
      </c>
      <c r="L1473" s="93">
        <f t="shared" ca="1" si="44"/>
        <v>0</v>
      </c>
      <c r="M1473" s="93" t="str">
        <f ca="1">IF(L1473=0,"",COUNTIF(L$2:$L1473,"&lt;&gt;"&amp;0))</f>
        <v/>
      </c>
      <c r="N1473" s="93" t="str">
        <f t="shared" ca="1" si="45"/>
        <v/>
      </c>
    </row>
    <row r="1474" spans="11:14" x14ac:dyDescent="0.25">
      <c r="K1474" s="30" t="s">
        <v>5158</v>
      </c>
      <c r="L1474" s="93">
        <f t="shared" ca="1" si="44"/>
        <v>0</v>
      </c>
      <c r="M1474" s="93" t="str">
        <f ca="1">IF(L1474=0,"",COUNTIF(L$2:$L1474,"&lt;&gt;"&amp;0))</f>
        <v/>
      </c>
      <c r="N1474" s="93" t="str">
        <f t="shared" ca="1" si="45"/>
        <v/>
      </c>
    </row>
    <row r="1475" spans="11:14" x14ac:dyDescent="0.25">
      <c r="K1475" s="14" t="s">
        <v>1270</v>
      </c>
      <c r="L1475" s="93">
        <f t="shared" ref="L1475:L1538" ca="1" si="46">IFERROR(SEARCH(INDIRECT(CELL("adresse"),TRUE),K1475,1),0)</f>
        <v>0</v>
      </c>
      <c r="M1475" s="93" t="str">
        <f ca="1">IF(L1475=0,"",COUNTIF(L$2:$L1475,"&lt;&gt;"&amp;0))</f>
        <v/>
      </c>
      <c r="N1475" s="93" t="str">
        <f t="shared" ref="N1475:N1538" ca="1" si="47">IFERROR(INDEX($K$2:$K$5796,MATCH(ROW(F1474),$M$2:$M$5796,0),1),"")</f>
        <v/>
      </c>
    </row>
    <row r="1476" spans="11:14" x14ac:dyDescent="0.25">
      <c r="K1476" s="30" t="s">
        <v>5159</v>
      </c>
      <c r="L1476" s="93">
        <f t="shared" ca="1" si="46"/>
        <v>0</v>
      </c>
      <c r="M1476" s="93" t="str">
        <f ca="1">IF(L1476=0,"",COUNTIF(L$2:$L1476,"&lt;&gt;"&amp;0))</f>
        <v/>
      </c>
      <c r="N1476" s="93" t="str">
        <f t="shared" ca="1" si="47"/>
        <v/>
      </c>
    </row>
    <row r="1477" spans="11:14" x14ac:dyDescent="0.25">
      <c r="K1477" s="14" t="s">
        <v>1271</v>
      </c>
      <c r="L1477" s="93">
        <f t="shared" ca="1" si="46"/>
        <v>0</v>
      </c>
      <c r="M1477" s="93" t="str">
        <f ca="1">IF(L1477=0,"",COUNTIF(L$2:$L1477,"&lt;&gt;"&amp;0))</f>
        <v/>
      </c>
      <c r="N1477" s="93" t="str">
        <f t="shared" ca="1" si="47"/>
        <v/>
      </c>
    </row>
    <row r="1478" spans="11:14" x14ac:dyDescent="0.25">
      <c r="K1478" s="30" t="s">
        <v>5160</v>
      </c>
      <c r="L1478" s="93">
        <f t="shared" ca="1" si="46"/>
        <v>0</v>
      </c>
      <c r="M1478" s="93" t="str">
        <f ca="1">IF(L1478=0,"",COUNTIF(L$2:$L1478,"&lt;&gt;"&amp;0))</f>
        <v/>
      </c>
      <c r="N1478" s="93" t="str">
        <f t="shared" ca="1" si="47"/>
        <v/>
      </c>
    </row>
    <row r="1479" spans="11:14" x14ac:dyDescent="0.25">
      <c r="K1479" s="14" t="s">
        <v>1273</v>
      </c>
      <c r="L1479" s="93">
        <f t="shared" ca="1" si="46"/>
        <v>0</v>
      </c>
      <c r="M1479" s="93" t="str">
        <f ca="1">IF(L1479=0,"",COUNTIF(L$2:$L1479,"&lt;&gt;"&amp;0))</f>
        <v/>
      </c>
      <c r="N1479" s="93" t="str">
        <f t="shared" ca="1" si="47"/>
        <v/>
      </c>
    </row>
    <row r="1480" spans="11:14" x14ac:dyDescent="0.25">
      <c r="K1480" s="30" t="s">
        <v>5161</v>
      </c>
      <c r="L1480" s="93">
        <f t="shared" ca="1" si="46"/>
        <v>0</v>
      </c>
      <c r="M1480" s="93" t="str">
        <f ca="1">IF(L1480=0,"",COUNTIF(L$2:$L1480,"&lt;&gt;"&amp;0))</f>
        <v/>
      </c>
      <c r="N1480" s="93" t="str">
        <f t="shared" ca="1" si="47"/>
        <v/>
      </c>
    </row>
    <row r="1481" spans="11:14" x14ac:dyDescent="0.25">
      <c r="K1481" s="14" t="s">
        <v>1274</v>
      </c>
      <c r="L1481" s="93">
        <f t="shared" ca="1" si="46"/>
        <v>0</v>
      </c>
      <c r="M1481" s="93" t="str">
        <f ca="1">IF(L1481=0,"",COUNTIF(L$2:$L1481,"&lt;&gt;"&amp;0))</f>
        <v/>
      </c>
      <c r="N1481" s="93" t="str">
        <f t="shared" ca="1" si="47"/>
        <v/>
      </c>
    </row>
    <row r="1482" spans="11:14" x14ac:dyDescent="0.25">
      <c r="K1482" s="14" t="s">
        <v>1275</v>
      </c>
      <c r="L1482" s="93">
        <f t="shared" ca="1" si="46"/>
        <v>0</v>
      </c>
      <c r="M1482" s="93" t="str">
        <f ca="1">IF(L1482=0,"",COUNTIF(L$2:$L1482,"&lt;&gt;"&amp;0))</f>
        <v/>
      </c>
      <c r="N1482" s="93" t="str">
        <f t="shared" ca="1" si="47"/>
        <v/>
      </c>
    </row>
    <row r="1483" spans="11:14" x14ac:dyDescent="0.25">
      <c r="K1483" s="14" t="s">
        <v>1276</v>
      </c>
      <c r="L1483" s="93">
        <f t="shared" ca="1" si="46"/>
        <v>0</v>
      </c>
      <c r="M1483" s="93" t="str">
        <f ca="1">IF(L1483=0,"",COUNTIF(L$2:$L1483,"&lt;&gt;"&amp;0))</f>
        <v/>
      </c>
      <c r="N1483" s="93" t="str">
        <f t="shared" ca="1" si="47"/>
        <v/>
      </c>
    </row>
    <row r="1484" spans="11:14" x14ac:dyDescent="0.25">
      <c r="K1484" s="14" t="s">
        <v>1277</v>
      </c>
      <c r="L1484" s="93">
        <f t="shared" ca="1" si="46"/>
        <v>0</v>
      </c>
      <c r="M1484" s="93" t="str">
        <f ca="1">IF(L1484=0,"",COUNTIF(L$2:$L1484,"&lt;&gt;"&amp;0))</f>
        <v/>
      </c>
      <c r="N1484" s="93" t="str">
        <f t="shared" ca="1" si="47"/>
        <v/>
      </c>
    </row>
    <row r="1485" spans="11:14" x14ac:dyDescent="0.25">
      <c r="K1485" s="14" t="s">
        <v>1278</v>
      </c>
      <c r="L1485" s="93">
        <f t="shared" ca="1" si="46"/>
        <v>0</v>
      </c>
      <c r="M1485" s="93" t="str">
        <f ca="1">IF(L1485=0,"",COUNTIF(L$2:$L1485,"&lt;&gt;"&amp;0))</f>
        <v/>
      </c>
      <c r="N1485" s="93" t="str">
        <f t="shared" ca="1" si="47"/>
        <v/>
      </c>
    </row>
    <row r="1486" spans="11:14" x14ac:dyDescent="0.25">
      <c r="K1486" s="14" t="s">
        <v>1279</v>
      </c>
      <c r="L1486" s="93">
        <f t="shared" ca="1" si="46"/>
        <v>0</v>
      </c>
      <c r="M1486" s="93" t="str">
        <f ca="1">IF(L1486=0,"",COUNTIF(L$2:$L1486,"&lt;&gt;"&amp;0))</f>
        <v/>
      </c>
      <c r="N1486" s="93" t="str">
        <f t="shared" ca="1" si="47"/>
        <v/>
      </c>
    </row>
    <row r="1487" spans="11:14" x14ac:dyDescent="0.25">
      <c r="K1487" s="35" t="s">
        <v>6001</v>
      </c>
      <c r="L1487" s="93">
        <f t="shared" ca="1" si="46"/>
        <v>0</v>
      </c>
      <c r="M1487" s="93" t="str">
        <f ca="1">IF(L1487=0,"",COUNTIF(L$2:$L1487,"&lt;&gt;"&amp;0))</f>
        <v/>
      </c>
      <c r="N1487" s="93" t="str">
        <f t="shared" ca="1" si="47"/>
        <v/>
      </c>
    </row>
    <row r="1488" spans="11:14" x14ac:dyDescent="0.25">
      <c r="K1488" s="30" t="s">
        <v>5162</v>
      </c>
      <c r="L1488" s="93">
        <f t="shared" ca="1" si="46"/>
        <v>0</v>
      </c>
      <c r="M1488" s="93" t="str">
        <f ca="1">IF(L1488=0,"",COUNTIF(L$2:$L1488,"&lt;&gt;"&amp;0))</f>
        <v/>
      </c>
      <c r="N1488" s="93" t="str">
        <f t="shared" ca="1" si="47"/>
        <v/>
      </c>
    </row>
    <row r="1489" spans="11:14" x14ac:dyDescent="0.25">
      <c r="K1489" s="14" t="s">
        <v>1280</v>
      </c>
      <c r="L1489" s="93">
        <f t="shared" ca="1" si="46"/>
        <v>0</v>
      </c>
      <c r="M1489" s="93" t="str">
        <f ca="1">IF(L1489=0,"",COUNTIF(L$2:$L1489,"&lt;&gt;"&amp;0))</f>
        <v/>
      </c>
      <c r="N1489" s="93" t="str">
        <f t="shared" ca="1" si="47"/>
        <v/>
      </c>
    </row>
    <row r="1490" spans="11:14" x14ac:dyDescent="0.25">
      <c r="K1490" s="30" t="s">
        <v>5163</v>
      </c>
      <c r="L1490" s="93">
        <f t="shared" ca="1" si="46"/>
        <v>0</v>
      </c>
      <c r="M1490" s="93" t="str">
        <f ca="1">IF(L1490=0,"",COUNTIF(L$2:$L1490,"&lt;&gt;"&amp;0))</f>
        <v/>
      </c>
      <c r="N1490" s="93" t="str">
        <f t="shared" ca="1" si="47"/>
        <v/>
      </c>
    </row>
    <row r="1491" spans="11:14" x14ac:dyDescent="0.25">
      <c r="K1491" s="14" t="s">
        <v>1281</v>
      </c>
      <c r="L1491" s="93">
        <f t="shared" ca="1" si="46"/>
        <v>0</v>
      </c>
      <c r="M1491" s="93" t="str">
        <f ca="1">IF(L1491=0,"",COUNTIF(L$2:$L1491,"&lt;&gt;"&amp;0))</f>
        <v/>
      </c>
      <c r="N1491" s="93" t="str">
        <f t="shared" ca="1" si="47"/>
        <v/>
      </c>
    </row>
    <row r="1492" spans="11:14" x14ac:dyDescent="0.25">
      <c r="K1492" s="18" t="s">
        <v>1282</v>
      </c>
      <c r="L1492" s="93">
        <f t="shared" ca="1" si="46"/>
        <v>0</v>
      </c>
      <c r="M1492" s="93" t="str">
        <f ca="1">IF(L1492=0,"",COUNTIF(L$2:$L1492,"&lt;&gt;"&amp;0))</f>
        <v/>
      </c>
      <c r="N1492" s="93" t="str">
        <f t="shared" ca="1" si="47"/>
        <v/>
      </c>
    </row>
    <row r="1493" spans="11:14" x14ac:dyDescent="0.25">
      <c r="K1493" s="30" t="s">
        <v>5164</v>
      </c>
      <c r="L1493" s="93">
        <f t="shared" ca="1" si="46"/>
        <v>0</v>
      </c>
      <c r="M1493" s="93" t="str">
        <f ca="1">IF(L1493=0,"",COUNTIF(L$2:$L1493,"&lt;&gt;"&amp;0))</f>
        <v/>
      </c>
      <c r="N1493" s="93" t="str">
        <f t="shared" ca="1" si="47"/>
        <v/>
      </c>
    </row>
    <row r="1494" spans="11:14" x14ac:dyDescent="0.25">
      <c r="K1494" s="14" t="s">
        <v>1283</v>
      </c>
      <c r="L1494" s="93">
        <f t="shared" ca="1" si="46"/>
        <v>0</v>
      </c>
      <c r="M1494" s="93" t="str">
        <f ca="1">IF(L1494=0,"",COUNTIF(L$2:$L1494,"&lt;&gt;"&amp;0))</f>
        <v/>
      </c>
      <c r="N1494" s="93" t="str">
        <f t="shared" ca="1" si="47"/>
        <v/>
      </c>
    </row>
    <row r="1495" spans="11:14" x14ac:dyDescent="0.25">
      <c r="K1495" s="30" t="s">
        <v>5165</v>
      </c>
      <c r="L1495" s="93">
        <f t="shared" ca="1" si="46"/>
        <v>0</v>
      </c>
      <c r="M1495" s="93" t="str">
        <f ca="1">IF(L1495=0,"",COUNTIF(L$2:$L1495,"&lt;&gt;"&amp;0))</f>
        <v/>
      </c>
      <c r="N1495" s="93" t="str">
        <f t="shared" ca="1" si="47"/>
        <v/>
      </c>
    </row>
    <row r="1496" spans="11:14" x14ac:dyDescent="0.25">
      <c r="K1496" s="14" t="s">
        <v>1284</v>
      </c>
      <c r="L1496" s="93">
        <f t="shared" ca="1" si="46"/>
        <v>0</v>
      </c>
      <c r="M1496" s="93" t="str">
        <f ca="1">IF(L1496=0,"",COUNTIF(L$2:$L1496,"&lt;&gt;"&amp;0))</f>
        <v/>
      </c>
      <c r="N1496" s="93" t="str">
        <f t="shared" ca="1" si="47"/>
        <v/>
      </c>
    </row>
    <row r="1497" spans="11:14" x14ac:dyDescent="0.25">
      <c r="K1497" s="30" t="s">
        <v>5166</v>
      </c>
      <c r="L1497" s="93">
        <f t="shared" ca="1" si="46"/>
        <v>0</v>
      </c>
      <c r="M1497" s="93" t="str">
        <f ca="1">IF(L1497=0,"",COUNTIF(L$2:$L1497,"&lt;&gt;"&amp;0))</f>
        <v/>
      </c>
      <c r="N1497" s="93" t="str">
        <f t="shared" ca="1" si="47"/>
        <v/>
      </c>
    </row>
    <row r="1498" spans="11:14" x14ac:dyDescent="0.25">
      <c r="K1498" s="14" t="s">
        <v>1285</v>
      </c>
      <c r="L1498" s="93">
        <f t="shared" ca="1" si="46"/>
        <v>0</v>
      </c>
      <c r="M1498" s="93" t="str">
        <f ca="1">IF(L1498=0,"",COUNTIF(L$2:$L1498,"&lt;&gt;"&amp;0))</f>
        <v/>
      </c>
      <c r="N1498" s="93" t="str">
        <f t="shared" ca="1" si="47"/>
        <v/>
      </c>
    </row>
    <row r="1499" spans="11:14" x14ac:dyDescent="0.25">
      <c r="K1499" s="14" t="s">
        <v>1286</v>
      </c>
      <c r="L1499" s="93">
        <f t="shared" ca="1" si="46"/>
        <v>0</v>
      </c>
      <c r="M1499" s="93" t="str">
        <f ca="1">IF(L1499=0,"",COUNTIF(L$2:$L1499,"&lt;&gt;"&amp;0))</f>
        <v/>
      </c>
      <c r="N1499" s="93" t="str">
        <f t="shared" ca="1" si="47"/>
        <v/>
      </c>
    </row>
    <row r="1500" spans="11:14" x14ac:dyDescent="0.25">
      <c r="K1500" s="14" t="s">
        <v>1287</v>
      </c>
      <c r="L1500" s="93">
        <f t="shared" ca="1" si="46"/>
        <v>0</v>
      </c>
      <c r="M1500" s="93" t="str">
        <f ca="1">IF(L1500=0,"",COUNTIF(L$2:$L1500,"&lt;&gt;"&amp;0))</f>
        <v/>
      </c>
      <c r="N1500" s="93" t="str">
        <f t="shared" ca="1" si="47"/>
        <v/>
      </c>
    </row>
    <row r="1501" spans="11:14" x14ac:dyDescent="0.25">
      <c r="K1501" s="18" t="s">
        <v>1288</v>
      </c>
      <c r="L1501" s="93">
        <f t="shared" ca="1" si="46"/>
        <v>0</v>
      </c>
      <c r="M1501" s="93" t="str">
        <f ca="1">IF(L1501=0,"",COUNTIF(L$2:$L1501,"&lt;&gt;"&amp;0))</f>
        <v/>
      </c>
      <c r="N1501" s="93" t="str">
        <f t="shared" ca="1" si="47"/>
        <v/>
      </c>
    </row>
    <row r="1502" spans="11:14" x14ac:dyDescent="0.25">
      <c r="K1502" s="30" t="s">
        <v>5167</v>
      </c>
      <c r="L1502" s="93">
        <f t="shared" ca="1" si="46"/>
        <v>0</v>
      </c>
      <c r="M1502" s="93" t="str">
        <f ca="1">IF(L1502=0,"",COUNTIF(L$2:$L1502,"&lt;&gt;"&amp;0))</f>
        <v/>
      </c>
      <c r="N1502" s="93" t="str">
        <f t="shared" ca="1" si="47"/>
        <v/>
      </c>
    </row>
    <row r="1503" spans="11:14" x14ac:dyDescent="0.25">
      <c r="K1503" s="14" t="s">
        <v>1289</v>
      </c>
      <c r="L1503" s="93">
        <f t="shared" ca="1" si="46"/>
        <v>0</v>
      </c>
      <c r="M1503" s="93" t="str">
        <f ca="1">IF(L1503=0,"",COUNTIF(L$2:$L1503,"&lt;&gt;"&amp;0))</f>
        <v/>
      </c>
      <c r="N1503" s="93" t="str">
        <f t="shared" ca="1" si="47"/>
        <v/>
      </c>
    </row>
    <row r="1504" spans="11:14" x14ac:dyDescent="0.25">
      <c r="K1504" s="30" t="s">
        <v>5168</v>
      </c>
      <c r="L1504" s="93">
        <f t="shared" ca="1" si="46"/>
        <v>0</v>
      </c>
      <c r="M1504" s="93" t="str">
        <f ca="1">IF(L1504=0,"",COUNTIF(L$2:$L1504,"&lt;&gt;"&amp;0))</f>
        <v/>
      </c>
      <c r="N1504" s="93" t="str">
        <f t="shared" ca="1" si="47"/>
        <v/>
      </c>
    </row>
    <row r="1505" spans="11:14" x14ac:dyDescent="0.25">
      <c r="K1505" s="14" t="s">
        <v>1290</v>
      </c>
      <c r="L1505" s="93">
        <f t="shared" ca="1" si="46"/>
        <v>0</v>
      </c>
      <c r="M1505" s="93" t="str">
        <f ca="1">IF(L1505=0,"",COUNTIF(L$2:$L1505,"&lt;&gt;"&amp;0))</f>
        <v/>
      </c>
      <c r="N1505" s="93" t="str">
        <f t="shared" ca="1" si="47"/>
        <v/>
      </c>
    </row>
    <row r="1506" spans="11:14" x14ac:dyDescent="0.25">
      <c r="K1506" s="14" t="s">
        <v>1291</v>
      </c>
      <c r="L1506" s="93">
        <f t="shared" ca="1" si="46"/>
        <v>0</v>
      </c>
      <c r="M1506" s="93" t="str">
        <f ca="1">IF(L1506=0,"",COUNTIF(L$2:$L1506,"&lt;&gt;"&amp;0))</f>
        <v/>
      </c>
      <c r="N1506" s="93" t="str">
        <f t="shared" ca="1" si="47"/>
        <v/>
      </c>
    </row>
    <row r="1507" spans="11:14" x14ac:dyDescent="0.25">
      <c r="K1507" s="35" t="s">
        <v>810</v>
      </c>
      <c r="L1507" s="93">
        <f t="shared" ca="1" si="46"/>
        <v>0</v>
      </c>
      <c r="M1507" s="93" t="str">
        <f ca="1">IF(L1507=0,"",COUNTIF(L$2:$L1507,"&lt;&gt;"&amp;0))</f>
        <v/>
      </c>
      <c r="N1507" s="93" t="str">
        <f t="shared" ca="1" si="47"/>
        <v/>
      </c>
    </row>
    <row r="1508" spans="11:14" x14ac:dyDescent="0.25">
      <c r="K1508" s="30" t="s">
        <v>5169</v>
      </c>
      <c r="L1508" s="93">
        <f t="shared" ca="1" si="46"/>
        <v>0</v>
      </c>
      <c r="M1508" s="93" t="str">
        <f ca="1">IF(L1508=0,"",COUNTIF(L$2:$L1508,"&lt;&gt;"&amp;0))</f>
        <v/>
      </c>
      <c r="N1508" s="93" t="str">
        <f t="shared" ca="1" si="47"/>
        <v/>
      </c>
    </row>
    <row r="1509" spans="11:14" x14ac:dyDescent="0.25">
      <c r="K1509" s="14" t="s">
        <v>1292</v>
      </c>
      <c r="L1509" s="93">
        <f t="shared" ca="1" si="46"/>
        <v>0</v>
      </c>
      <c r="M1509" s="93" t="str">
        <f ca="1">IF(L1509=0,"",COUNTIF(L$2:$L1509,"&lt;&gt;"&amp;0))</f>
        <v/>
      </c>
      <c r="N1509" s="93" t="str">
        <f t="shared" ca="1" si="47"/>
        <v/>
      </c>
    </row>
    <row r="1510" spans="11:14" x14ac:dyDescent="0.25">
      <c r="K1510" s="14" t="s">
        <v>1293</v>
      </c>
      <c r="L1510" s="93">
        <f t="shared" ca="1" si="46"/>
        <v>0</v>
      </c>
      <c r="M1510" s="93" t="str">
        <f ca="1">IF(L1510=0,"",COUNTIF(L$2:$L1510,"&lt;&gt;"&amp;0))</f>
        <v/>
      </c>
      <c r="N1510" s="93" t="str">
        <f t="shared" ca="1" si="47"/>
        <v/>
      </c>
    </row>
    <row r="1511" spans="11:14" x14ac:dyDescent="0.25">
      <c r="K1511" s="30" t="s">
        <v>5170</v>
      </c>
      <c r="L1511" s="93">
        <f t="shared" ca="1" si="46"/>
        <v>0</v>
      </c>
      <c r="M1511" s="93" t="str">
        <f ca="1">IF(L1511=0,"",COUNTIF(L$2:$L1511,"&lt;&gt;"&amp;0))</f>
        <v/>
      </c>
      <c r="N1511" s="93" t="str">
        <f t="shared" ca="1" si="47"/>
        <v/>
      </c>
    </row>
    <row r="1512" spans="11:14" x14ac:dyDescent="0.25">
      <c r="K1512" s="30" t="s">
        <v>5171</v>
      </c>
      <c r="L1512" s="93">
        <f t="shared" ca="1" si="46"/>
        <v>0</v>
      </c>
      <c r="M1512" s="93" t="str">
        <f ca="1">IF(L1512=0,"",COUNTIF(L$2:$L1512,"&lt;&gt;"&amp;0))</f>
        <v/>
      </c>
      <c r="N1512" s="93" t="str">
        <f t="shared" ca="1" si="47"/>
        <v/>
      </c>
    </row>
    <row r="1513" spans="11:14" x14ac:dyDescent="0.25">
      <c r="K1513" s="14" t="s">
        <v>1294</v>
      </c>
      <c r="L1513" s="93">
        <f t="shared" ca="1" si="46"/>
        <v>0</v>
      </c>
      <c r="M1513" s="93" t="str">
        <f ca="1">IF(L1513=0,"",COUNTIF(L$2:$L1513,"&lt;&gt;"&amp;0))</f>
        <v/>
      </c>
      <c r="N1513" s="93" t="str">
        <f t="shared" ca="1" si="47"/>
        <v/>
      </c>
    </row>
    <row r="1514" spans="11:14" x14ac:dyDescent="0.25">
      <c r="K1514" s="30" t="s">
        <v>5172</v>
      </c>
      <c r="L1514" s="93">
        <f t="shared" ca="1" si="46"/>
        <v>0</v>
      </c>
      <c r="M1514" s="93" t="str">
        <f ca="1">IF(L1514=0,"",COUNTIF(L$2:$L1514,"&lt;&gt;"&amp;0))</f>
        <v/>
      </c>
      <c r="N1514" s="93" t="str">
        <f t="shared" ca="1" si="47"/>
        <v/>
      </c>
    </row>
    <row r="1515" spans="11:14" x14ac:dyDescent="0.25">
      <c r="K1515" s="14" t="s">
        <v>1295</v>
      </c>
      <c r="L1515" s="93">
        <f t="shared" ca="1" si="46"/>
        <v>0</v>
      </c>
      <c r="M1515" s="93" t="str">
        <f ca="1">IF(L1515=0,"",COUNTIF(L$2:$L1515,"&lt;&gt;"&amp;0))</f>
        <v/>
      </c>
      <c r="N1515" s="93" t="str">
        <f t="shared" ca="1" si="47"/>
        <v/>
      </c>
    </row>
    <row r="1516" spans="11:14" x14ac:dyDescent="0.25">
      <c r="K1516" s="30" t="s">
        <v>5173</v>
      </c>
      <c r="L1516" s="93">
        <f t="shared" ca="1" si="46"/>
        <v>0</v>
      </c>
      <c r="M1516" s="93" t="str">
        <f ca="1">IF(L1516=0,"",COUNTIF(L$2:$L1516,"&lt;&gt;"&amp;0))</f>
        <v/>
      </c>
      <c r="N1516" s="93" t="str">
        <f t="shared" ca="1" si="47"/>
        <v/>
      </c>
    </row>
    <row r="1517" spans="11:14" x14ac:dyDescent="0.25">
      <c r="K1517" s="14" t="s">
        <v>1297</v>
      </c>
      <c r="L1517" s="93">
        <f t="shared" ca="1" si="46"/>
        <v>0</v>
      </c>
      <c r="M1517" s="93" t="str">
        <f ca="1">IF(L1517=0,"",COUNTIF(L$2:$L1517,"&lt;&gt;"&amp;0))</f>
        <v/>
      </c>
      <c r="N1517" s="93" t="str">
        <f t="shared" ca="1" si="47"/>
        <v/>
      </c>
    </row>
    <row r="1518" spans="11:14" x14ac:dyDescent="0.25">
      <c r="K1518" s="14" t="s">
        <v>1298</v>
      </c>
      <c r="L1518" s="93">
        <f t="shared" ca="1" si="46"/>
        <v>0</v>
      </c>
      <c r="M1518" s="93" t="str">
        <f ca="1">IF(L1518=0,"",COUNTIF(L$2:$L1518,"&lt;&gt;"&amp;0))</f>
        <v/>
      </c>
      <c r="N1518" s="93" t="str">
        <f t="shared" ca="1" si="47"/>
        <v/>
      </c>
    </row>
    <row r="1519" spans="11:14" x14ac:dyDescent="0.25">
      <c r="K1519" s="14" t="s">
        <v>1299</v>
      </c>
      <c r="L1519" s="93">
        <f t="shared" ca="1" si="46"/>
        <v>0</v>
      </c>
      <c r="M1519" s="93" t="str">
        <f ca="1">IF(L1519=0,"",COUNTIF(L$2:$L1519,"&lt;&gt;"&amp;0))</f>
        <v/>
      </c>
      <c r="N1519" s="93" t="str">
        <f t="shared" ca="1" si="47"/>
        <v/>
      </c>
    </row>
    <row r="1520" spans="11:14" x14ac:dyDescent="0.25">
      <c r="K1520" s="30" t="s">
        <v>5174</v>
      </c>
      <c r="L1520" s="93">
        <f t="shared" ca="1" si="46"/>
        <v>0</v>
      </c>
      <c r="M1520" s="93" t="str">
        <f ca="1">IF(L1520=0,"",COUNTIF(L$2:$L1520,"&lt;&gt;"&amp;0))</f>
        <v/>
      </c>
      <c r="N1520" s="93" t="str">
        <f t="shared" ca="1" si="47"/>
        <v/>
      </c>
    </row>
    <row r="1521" spans="11:14" x14ac:dyDescent="0.25">
      <c r="K1521" s="30" t="s">
        <v>5175</v>
      </c>
      <c r="L1521" s="93">
        <f t="shared" ca="1" si="46"/>
        <v>0</v>
      </c>
      <c r="M1521" s="93" t="str">
        <f ca="1">IF(L1521=0,"",COUNTIF(L$2:$L1521,"&lt;&gt;"&amp;0))</f>
        <v/>
      </c>
      <c r="N1521" s="93" t="str">
        <f t="shared" ca="1" si="47"/>
        <v/>
      </c>
    </row>
    <row r="1522" spans="11:14" x14ac:dyDescent="0.25">
      <c r="K1522" s="14" t="s">
        <v>1300</v>
      </c>
      <c r="L1522" s="93">
        <f t="shared" ca="1" si="46"/>
        <v>0</v>
      </c>
      <c r="M1522" s="93" t="str">
        <f ca="1">IF(L1522=0,"",COUNTIF(L$2:$L1522,"&lt;&gt;"&amp;0))</f>
        <v/>
      </c>
      <c r="N1522" s="93" t="str">
        <f t="shared" ca="1" si="47"/>
        <v/>
      </c>
    </row>
    <row r="1523" spans="11:14" x14ac:dyDescent="0.25">
      <c r="K1523" s="35" t="s">
        <v>1301</v>
      </c>
      <c r="L1523" s="93">
        <f t="shared" ca="1" si="46"/>
        <v>0</v>
      </c>
      <c r="M1523" s="93" t="str">
        <f ca="1">IF(L1523=0,"",COUNTIF(L$2:$L1523,"&lt;&gt;"&amp;0))</f>
        <v/>
      </c>
      <c r="N1523" s="93" t="str">
        <f t="shared" ca="1" si="47"/>
        <v/>
      </c>
    </row>
    <row r="1524" spans="11:14" x14ac:dyDescent="0.25">
      <c r="K1524" s="30" t="s">
        <v>5176</v>
      </c>
      <c r="L1524" s="93">
        <f t="shared" ca="1" si="46"/>
        <v>0</v>
      </c>
      <c r="M1524" s="93" t="str">
        <f ca="1">IF(L1524=0,"",COUNTIF(L$2:$L1524,"&lt;&gt;"&amp;0))</f>
        <v/>
      </c>
      <c r="N1524" s="93" t="str">
        <f t="shared" ca="1" si="47"/>
        <v/>
      </c>
    </row>
    <row r="1525" spans="11:14" x14ac:dyDescent="0.25">
      <c r="K1525" s="30" t="s">
        <v>5177</v>
      </c>
      <c r="L1525" s="93">
        <f t="shared" ca="1" si="46"/>
        <v>0</v>
      </c>
      <c r="M1525" s="93" t="str">
        <f ca="1">IF(L1525=0,"",COUNTIF(L$2:$L1525,"&lt;&gt;"&amp;0))</f>
        <v/>
      </c>
      <c r="N1525" s="93" t="str">
        <f t="shared" ca="1" si="47"/>
        <v/>
      </c>
    </row>
    <row r="1526" spans="11:14" x14ac:dyDescent="0.25">
      <c r="K1526" s="14" t="s">
        <v>1302</v>
      </c>
      <c r="L1526" s="93">
        <f t="shared" ca="1" si="46"/>
        <v>0</v>
      </c>
      <c r="M1526" s="93" t="str">
        <f ca="1">IF(L1526=0,"",COUNTIF(L$2:$L1526,"&lt;&gt;"&amp;0))</f>
        <v/>
      </c>
      <c r="N1526" s="93" t="str">
        <f t="shared" ca="1" si="47"/>
        <v/>
      </c>
    </row>
    <row r="1527" spans="11:14" x14ac:dyDescent="0.25">
      <c r="K1527" s="30" t="s">
        <v>5178</v>
      </c>
      <c r="L1527" s="93">
        <f t="shared" ca="1" si="46"/>
        <v>0</v>
      </c>
      <c r="M1527" s="93" t="str">
        <f ca="1">IF(L1527=0,"",COUNTIF(L$2:$L1527,"&lt;&gt;"&amp;0))</f>
        <v/>
      </c>
      <c r="N1527" s="93" t="str">
        <f t="shared" ca="1" si="47"/>
        <v/>
      </c>
    </row>
    <row r="1528" spans="11:14" x14ac:dyDescent="0.25">
      <c r="K1528" s="14" t="s">
        <v>1303</v>
      </c>
      <c r="L1528" s="93">
        <f t="shared" ca="1" si="46"/>
        <v>0</v>
      </c>
      <c r="M1528" s="93" t="str">
        <f ca="1">IF(L1528=0,"",COUNTIF(L$2:$L1528,"&lt;&gt;"&amp;0))</f>
        <v/>
      </c>
      <c r="N1528" s="93" t="str">
        <f t="shared" ca="1" si="47"/>
        <v/>
      </c>
    </row>
    <row r="1529" spans="11:14" x14ac:dyDescent="0.25">
      <c r="K1529" s="30" t="s">
        <v>5179</v>
      </c>
      <c r="L1529" s="93">
        <f t="shared" ca="1" si="46"/>
        <v>0</v>
      </c>
      <c r="M1529" s="93" t="str">
        <f ca="1">IF(L1529=0,"",COUNTIF(L$2:$L1529,"&lt;&gt;"&amp;0))</f>
        <v/>
      </c>
      <c r="N1529" s="93" t="str">
        <f t="shared" ca="1" si="47"/>
        <v/>
      </c>
    </row>
    <row r="1530" spans="11:14" x14ac:dyDescent="0.25">
      <c r="K1530" s="14" t="s">
        <v>1304</v>
      </c>
      <c r="L1530" s="93">
        <f t="shared" ca="1" si="46"/>
        <v>0</v>
      </c>
      <c r="M1530" s="93" t="str">
        <f ca="1">IF(L1530=0,"",COUNTIF(L$2:$L1530,"&lt;&gt;"&amp;0))</f>
        <v/>
      </c>
      <c r="N1530" s="93" t="str">
        <f t="shared" ca="1" si="47"/>
        <v/>
      </c>
    </row>
    <row r="1531" spans="11:14" x14ac:dyDescent="0.25">
      <c r="K1531" s="30" t="s">
        <v>5180</v>
      </c>
      <c r="L1531" s="93">
        <f t="shared" ca="1" si="46"/>
        <v>0</v>
      </c>
      <c r="M1531" s="93" t="str">
        <f ca="1">IF(L1531=0,"",COUNTIF(L$2:$L1531,"&lt;&gt;"&amp;0))</f>
        <v/>
      </c>
      <c r="N1531" s="93" t="str">
        <f t="shared" ca="1" si="47"/>
        <v/>
      </c>
    </row>
    <row r="1532" spans="11:14" x14ac:dyDescent="0.25">
      <c r="K1532" s="14" t="s">
        <v>1305</v>
      </c>
      <c r="L1532" s="93">
        <f t="shared" ca="1" si="46"/>
        <v>0</v>
      </c>
      <c r="M1532" s="93" t="str">
        <f ca="1">IF(L1532=0,"",COUNTIF(L$2:$L1532,"&lt;&gt;"&amp;0))</f>
        <v/>
      </c>
      <c r="N1532" s="93" t="str">
        <f t="shared" ca="1" si="47"/>
        <v/>
      </c>
    </row>
    <row r="1533" spans="11:14" x14ac:dyDescent="0.25">
      <c r="K1533" s="14" t="s">
        <v>1306</v>
      </c>
      <c r="L1533" s="93">
        <f t="shared" ca="1" si="46"/>
        <v>0</v>
      </c>
      <c r="M1533" s="93" t="str">
        <f ca="1">IF(L1533=0,"",COUNTIF(L$2:$L1533,"&lt;&gt;"&amp;0))</f>
        <v/>
      </c>
      <c r="N1533" s="93" t="str">
        <f t="shared" ca="1" si="47"/>
        <v/>
      </c>
    </row>
    <row r="1534" spans="11:14" x14ac:dyDescent="0.25">
      <c r="K1534" s="18" t="s">
        <v>1307</v>
      </c>
      <c r="L1534" s="93">
        <f t="shared" ca="1" si="46"/>
        <v>0</v>
      </c>
      <c r="M1534" s="93" t="str">
        <f ca="1">IF(L1534=0,"",COUNTIF(L$2:$L1534,"&lt;&gt;"&amp;0))</f>
        <v/>
      </c>
      <c r="N1534" s="93" t="str">
        <f t="shared" ca="1" si="47"/>
        <v/>
      </c>
    </row>
    <row r="1535" spans="11:14" x14ac:dyDescent="0.25">
      <c r="K1535" s="30" t="s">
        <v>5181</v>
      </c>
      <c r="L1535" s="93">
        <f t="shared" ca="1" si="46"/>
        <v>0</v>
      </c>
      <c r="M1535" s="93" t="str">
        <f ca="1">IF(L1535=0,"",COUNTIF(L$2:$L1535,"&lt;&gt;"&amp;0))</f>
        <v/>
      </c>
      <c r="N1535" s="93" t="str">
        <f t="shared" ca="1" si="47"/>
        <v/>
      </c>
    </row>
    <row r="1536" spans="11:14" x14ac:dyDescent="0.25">
      <c r="K1536" s="14" t="s">
        <v>1308</v>
      </c>
      <c r="L1536" s="93">
        <f t="shared" ca="1" si="46"/>
        <v>0</v>
      </c>
      <c r="M1536" s="93" t="str">
        <f ca="1">IF(L1536=0,"",COUNTIF(L$2:$L1536,"&lt;&gt;"&amp;0))</f>
        <v/>
      </c>
      <c r="N1536" s="93" t="str">
        <f t="shared" ca="1" si="47"/>
        <v/>
      </c>
    </row>
    <row r="1537" spans="11:14" x14ac:dyDescent="0.25">
      <c r="K1537" s="35" t="s">
        <v>862</v>
      </c>
      <c r="L1537" s="93">
        <f t="shared" ca="1" si="46"/>
        <v>0</v>
      </c>
      <c r="M1537" s="93" t="str">
        <f ca="1">IF(L1537=0,"",COUNTIF(L$2:$L1537,"&lt;&gt;"&amp;0))</f>
        <v/>
      </c>
      <c r="N1537" s="93" t="str">
        <f t="shared" ca="1" si="47"/>
        <v/>
      </c>
    </row>
    <row r="1538" spans="11:14" x14ac:dyDescent="0.25">
      <c r="K1538" s="30" t="s">
        <v>5182</v>
      </c>
      <c r="L1538" s="93">
        <f t="shared" ca="1" si="46"/>
        <v>0</v>
      </c>
      <c r="M1538" s="93" t="str">
        <f ca="1">IF(L1538=0,"",COUNTIF(L$2:$L1538,"&lt;&gt;"&amp;0))</f>
        <v/>
      </c>
      <c r="N1538" s="93" t="str">
        <f t="shared" ca="1" si="47"/>
        <v/>
      </c>
    </row>
    <row r="1539" spans="11:14" x14ac:dyDescent="0.25">
      <c r="K1539" s="14" t="s">
        <v>1309</v>
      </c>
      <c r="L1539" s="93">
        <f t="shared" ref="L1539:L1602" ca="1" si="48">IFERROR(SEARCH(INDIRECT(CELL("adresse"),TRUE),K1539,1),0)</f>
        <v>0</v>
      </c>
      <c r="M1539" s="93" t="str">
        <f ca="1">IF(L1539=0,"",COUNTIF(L$2:$L1539,"&lt;&gt;"&amp;0))</f>
        <v/>
      </c>
      <c r="N1539" s="93" t="str">
        <f t="shared" ref="N1539:N1602" ca="1" si="49">IFERROR(INDEX($K$2:$K$5796,MATCH(ROW(F1538),$M$2:$M$5796,0),1),"")</f>
        <v/>
      </c>
    </row>
    <row r="1540" spans="11:14" x14ac:dyDescent="0.25">
      <c r="K1540" s="14" t="s">
        <v>1310</v>
      </c>
      <c r="L1540" s="93">
        <f t="shared" ca="1" si="48"/>
        <v>0</v>
      </c>
      <c r="M1540" s="93" t="str">
        <f ca="1">IF(L1540=0,"",COUNTIF(L$2:$L1540,"&lt;&gt;"&amp;0))</f>
        <v/>
      </c>
      <c r="N1540" s="93" t="str">
        <f t="shared" ca="1" si="49"/>
        <v/>
      </c>
    </row>
    <row r="1541" spans="11:14" x14ac:dyDescent="0.25">
      <c r="K1541" s="30" t="s">
        <v>5183</v>
      </c>
      <c r="L1541" s="93">
        <f t="shared" ca="1" si="48"/>
        <v>0</v>
      </c>
      <c r="M1541" s="93" t="str">
        <f ca="1">IF(L1541=0,"",COUNTIF(L$2:$L1541,"&lt;&gt;"&amp;0))</f>
        <v/>
      </c>
      <c r="N1541" s="93" t="str">
        <f t="shared" ca="1" si="49"/>
        <v/>
      </c>
    </row>
    <row r="1542" spans="11:14" x14ac:dyDescent="0.25">
      <c r="K1542" s="14" t="s">
        <v>1311</v>
      </c>
      <c r="L1542" s="93">
        <f t="shared" ca="1" si="48"/>
        <v>0</v>
      </c>
      <c r="M1542" s="93" t="str">
        <f ca="1">IF(L1542=0,"",COUNTIF(L$2:$L1542,"&lt;&gt;"&amp;0))</f>
        <v/>
      </c>
      <c r="N1542" s="93" t="str">
        <f t="shared" ca="1" si="49"/>
        <v/>
      </c>
    </row>
    <row r="1543" spans="11:14" x14ac:dyDescent="0.25">
      <c r="K1543" s="14" t="s">
        <v>1312</v>
      </c>
      <c r="L1543" s="93">
        <f t="shared" ca="1" si="48"/>
        <v>0</v>
      </c>
      <c r="M1543" s="93" t="str">
        <f ca="1">IF(L1543=0,"",COUNTIF(L$2:$L1543,"&lt;&gt;"&amp;0))</f>
        <v/>
      </c>
      <c r="N1543" s="93" t="str">
        <f t="shared" ca="1" si="49"/>
        <v/>
      </c>
    </row>
    <row r="1544" spans="11:14" x14ac:dyDescent="0.25">
      <c r="K1544" s="14" t="s">
        <v>1313</v>
      </c>
      <c r="L1544" s="93">
        <f t="shared" ca="1" si="48"/>
        <v>0</v>
      </c>
      <c r="M1544" s="93" t="str">
        <f ca="1">IF(L1544=0,"",COUNTIF(L$2:$L1544,"&lt;&gt;"&amp;0))</f>
        <v/>
      </c>
      <c r="N1544" s="93" t="str">
        <f t="shared" ca="1" si="49"/>
        <v/>
      </c>
    </row>
    <row r="1545" spans="11:14" x14ac:dyDescent="0.25">
      <c r="K1545" s="14" t="s">
        <v>1314</v>
      </c>
      <c r="L1545" s="93">
        <f t="shared" ca="1" si="48"/>
        <v>0</v>
      </c>
      <c r="M1545" s="93" t="str">
        <f ca="1">IF(L1545=0,"",COUNTIF(L$2:$L1545,"&lt;&gt;"&amp;0))</f>
        <v/>
      </c>
      <c r="N1545" s="93" t="str">
        <f t="shared" ca="1" si="49"/>
        <v/>
      </c>
    </row>
    <row r="1546" spans="11:14" x14ac:dyDescent="0.25">
      <c r="K1546" s="30" t="s">
        <v>5184</v>
      </c>
      <c r="L1546" s="93">
        <f t="shared" ca="1" si="48"/>
        <v>0</v>
      </c>
      <c r="M1546" s="93" t="str">
        <f ca="1">IF(L1546=0,"",COUNTIF(L$2:$L1546,"&lt;&gt;"&amp;0))</f>
        <v/>
      </c>
      <c r="N1546" s="93" t="str">
        <f t="shared" ca="1" si="49"/>
        <v/>
      </c>
    </row>
    <row r="1547" spans="11:14" x14ac:dyDescent="0.25">
      <c r="K1547" s="14" t="s">
        <v>1315</v>
      </c>
      <c r="L1547" s="93">
        <f t="shared" ca="1" si="48"/>
        <v>0</v>
      </c>
      <c r="M1547" s="93" t="str">
        <f ca="1">IF(L1547=0,"",COUNTIF(L$2:$L1547,"&lt;&gt;"&amp;0))</f>
        <v/>
      </c>
      <c r="N1547" s="93" t="str">
        <f t="shared" ca="1" si="49"/>
        <v/>
      </c>
    </row>
    <row r="1548" spans="11:14" x14ac:dyDescent="0.25">
      <c r="K1548" s="30" t="s">
        <v>5185</v>
      </c>
      <c r="L1548" s="93">
        <f t="shared" ca="1" si="48"/>
        <v>0</v>
      </c>
      <c r="M1548" s="93" t="str">
        <f ca="1">IF(L1548=0,"",COUNTIF(L$2:$L1548,"&lt;&gt;"&amp;0))</f>
        <v/>
      </c>
      <c r="N1548" s="93" t="str">
        <f t="shared" ca="1" si="49"/>
        <v/>
      </c>
    </row>
    <row r="1549" spans="11:14" x14ac:dyDescent="0.25">
      <c r="K1549" s="14" t="s">
        <v>1316</v>
      </c>
      <c r="L1549" s="93">
        <f t="shared" ca="1" si="48"/>
        <v>0</v>
      </c>
      <c r="M1549" s="93" t="str">
        <f ca="1">IF(L1549=0,"",COUNTIF(L$2:$L1549,"&lt;&gt;"&amp;0))</f>
        <v/>
      </c>
      <c r="N1549" s="93" t="str">
        <f t="shared" ca="1" si="49"/>
        <v/>
      </c>
    </row>
    <row r="1550" spans="11:14" x14ac:dyDescent="0.25">
      <c r="K1550" s="30" t="s">
        <v>5186</v>
      </c>
      <c r="L1550" s="93">
        <f t="shared" ca="1" si="48"/>
        <v>0</v>
      </c>
      <c r="M1550" s="93" t="str">
        <f ca="1">IF(L1550=0,"",COUNTIF(L$2:$L1550,"&lt;&gt;"&amp;0))</f>
        <v/>
      </c>
      <c r="N1550" s="93" t="str">
        <f t="shared" ca="1" si="49"/>
        <v/>
      </c>
    </row>
    <row r="1551" spans="11:14" x14ac:dyDescent="0.25">
      <c r="K1551" s="14" t="s">
        <v>1317</v>
      </c>
      <c r="L1551" s="93">
        <f t="shared" ca="1" si="48"/>
        <v>0</v>
      </c>
      <c r="M1551" s="93" t="str">
        <f ca="1">IF(L1551=0,"",COUNTIF(L$2:$L1551,"&lt;&gt;"&amp;0))</f>
        <v/>
      </c>
      <c r="N1551" s="93" t="str">
        <f t="shared" ca="1" si="49"/>
        <v/>
      </c>
    </row>
    <row r="1552" spans="11:14" x14ac:dyDescent="0.25">
      <c r="K1552" s="30" t="s">
        <v>5187</v>
      </c>
      <c r="L1552" s="93">
        <f t="shared" ca="1" si="48"/>
        <v>0</v>
      </c>
      <c r="M1552" s="93" t="str">
        <f ca="1">IF(L1552=0,"",COUNTIF(L$2:$L1552,"&lt;&gt;"&amp;0))</f>
        <v/>
      </c>
      <c r="N1552" s="93" t="str">
        <f t="shared" ca="1" si="49"/>
        <v/>
      </c>
    </row>
    <row r="1553" spans="11:14" x14ac:dyDescent="0.25">
      <c r="K1553" s="35" t="s">
        <v>6002</v>
      </c>
      <c r="L1553" s="93">
        <f t="shared" ca="1" si="48"/>
        <v>0</v>
      </c>
      <c r="M1553" s="93" t="str">
        <f ca="1">IF(L1553=0,"",COUNTIF(L$2:$L1553,"&lt;&gt;"&amp;0))</f>
        <v/>
      </c>
      <c r="N1553" s="93" t="str">
        <f t="shared" ca="1" si="49"/>
        <v/>
      </c>
    </row>
    <row r="1554" spans="11:14" x14ac:dyDescent="0.25">
      <c r="K1554" s="30" t="s">
        <v>5188</v>
      </c>
      <c r="L1554" s="93">
        <f t="shared" ca="1" si="48"/>
        <v>0</v>
      </c>
      <c r="M1554" s="93" t="str">
        <f ca="1">IF(L1554=0,"",COUNTIF(L$2:$L1554,"&lt;&gt;"&amp;0))</f>
        <v/>
      </c>
      <c r="N1554" s="93" t="str">
        <f t="shared" ca="1" si="49"/>
        <v/>
      </c>
    </row>
    <row r="1555" spans="11:14" x14ac:dyDescent="0.25">
      <c r="K1555" s="35" t="s">
        <v>1319</v>
      </c>
      <c r="L1555" s="93">
        <f t="shared" ca="1" si="48"/>
        <v>0</v>
      </c>
      <c r="M1555" s="93" t="str">
        <f ca="1">IF(L1555=0,"",COUNTIF(L$2:$L1555,"&lt;&gt;"&amp;0))</f>
        <v/>
      </c>
      <c r="N1555" s="93" t="str">
        <f t="shared" ca="1" si="49"/>
        <v/>
      </c>
    </row>
    <row r="1556" spans="11:14" x14ac:dyDescent="0.25">
      <c r="K1556" s="30" t="s">
        <v>5189</v>
      </c>
      <c r="L1556" s="93">
        <f t="shared" ca="1" si="48"/>
        <v>0</v>
      </c>
      <c r="M1556" s="93" t="str">
        <f ca="1">IF(L1556=0,"",COUNTIF(L$2:$L1556,"&lt;&gt;"&amp;0))</f>
        <v/>
      </c>
      <c r="N1556" s="93" t="str">
        <f t="shared" ca="1" si="49"/>
        <v/>
      </c>
    </row>
    <row r="1557" spans="11:14" x14ac:dyDescent="0.25">
      <c r="K1557" s="14" t="s">
        <v>1318</v>
      </c>
      <c r="L1557" s="93">
        <f t="shared" ca="1" si="48"/>
        <v>0</v>
      </c>
      <c r="M1557" s="93" t="str">
        <f ca="1">IF(L1557=0,"",COUNTIF(L$2:$L1557,"&lt;&gt;"&amp;0))</f>
        <v/>
      </c>
      <c r="N1557" s="93" t="str">
        <f t="shared" ca="1" si="49"/>
        <v/>
      </c>
    </row>
    <row r="1558" spans="11:14" x14ac:dyDescent="0.25">
      <c r="K1558" s="14" t="s">
        <v>1320</v>
      </c>
      <c r="L1558" s="93">
        <f t="shared" ca="1" si="48"/>
        <v>0</v>
      </c>
      <c r="M1558" s="93" t="str">
        <f ca="1">IF(L1558=0,"",COUNTIF(L$2:$L1558,"&lt;&gt;"&amp;0))</f>
        <v/>
      </c>
      <c r="N1558" s="93" t="str">
        <f t="shared" ca="1" si="49"/>
        <v/>
      </c>
    </row>
    <row r="1559" spans="11:14" x14ac:dyDescent="0.25">
      <c r="K1559" s="14" t="s">
        <v>1321</v>
      </c>
      <c r="L1559" s="93">
        <f t="shared" ca="1" si="48"/>
        <v>0</v>
      </c>
      <c r="M1559" s="93" t="str">
        <f ca="1">IF(L1559=0,"",COUNTIF(L$2:$L1559,"&lt;&gt;"&amp;0))</f>
        <v/>
      </c>
      <c r="N1559" s="93" t="str">
        <f t="shared" ca="1" si="49"/>
        <v/>
      </c>
    </row>
    <row r="1560" spans="11:14" x14ac:dyDescent="0.25">
      <c r="K1560" s="14" t="s">
        <v>1322</v>
      </c>
      <c r="L1560" s="93">
        <f t="shared" ca="1" si="48"/>
        <v>0</v>
      </c>
      <c r="M1560" s="93" t="str">
        <f ca="1">IF(L1560=0,"",COUNTIF(L$2:$L1560,"&lt;&gt;"&amp;0))</f>
        <v/>
      </c>
      <c r="N1560" s="93" t="str">
        <f t="shared" ca="1" si="49"/>
        <v/>
      </c>
    </row>
    <row r="1561" spans="11:14" x14ac:dyDescent="0.25">
      <c r="K1561" s="14" t="s">
        <v>1323</v>
      </c>
      <c r="L1561" s="93">
        <f t="shared" ca="1" si="48"/>
        <v>0</v>
      </c>
      <c r="M1561" s="93" t="str">
        <f ca="1">IF(L1561=0,"",COUNTIF(L$2:$L1561,"&lt;&gt;"&amp;0))</f>
        <v/>
      </c>
      <c r="N1561" s="93" t="str">
        <f t="shared" ca="1" si="49"/>
        <v/>
      </c>
    </row>
    <row r="1562" spans="11:14" x14ac:dyDescent="0.25">
      <c r="K1562" s="30" t="s">
        <v>5190</v>
      </c>
      <c r="L1562" s="93">
        <f t="shared" ca="1" si="48"/>
        <v>0</v>
      </c>
      <c r="M1562" s="93" t="str">
        <f ca="1">IF(L1562=0,"",COUNTIF(L$2:$L1562,"&lt;&gt;"&amp;0))</f>
        <v/>
      </c>
      <c r="N1562" s="93" t="str">
        <f t="shared" ca="1" si="49"/>
        <v/>
      </c>
    </row>
    <row r="1563" spans="11:14" x14ac:dyDescent="0.25">
      <c r="K1563" s="14" t="s">
        <v>1324</v>
      </c>
      <c r="L1563" s="93">
        <f t="shared" ca="1" si="48"/>
        <v>0</v>
      </c>
      <c r="M1563" s="93" t="str">
        <f ca="1">IF(L1563=0,"",COUNTIF(L$2:$L1563,"&lt;&gt;"&amp;0))</f>
        <v/>
      </c>
      <c r="N1563" s="93" t="str">
        <f t="shared" ca="1" si="49"/>
        <v/>
      </c>
    </row>
    <row r="1564" spans="11:14" x14ac:dyDescent="0.25">
      <c r="K1564" s="14" t="s">
        <v>1325</v>
      </c>
      <c r="L1564" s="93">
        <f t="shared" ca="1" si="48"/>
        <v>0</v>
      </c>
      <c r="M1564" s="93" t="str">
        <f ca="1">IF(L1564=0,"",COUNTIF(L$2:$L1564,"&lt;&gt;"&amp;0))</f>
        <v/>
      </c>
      <c r="N1564" s="93" t="str">
        <f t="shared" ca="1" si="49"/>
        <v/>
      </c>
    </row>
    <row r="1565" spans="11:14" x14ac:dyDescent="0.25">
      <c r="K1565" s="14" t="s">
        <v>1326</v>
      </c>
      <c r="L1565" s="93">
        <f t="shared" ca="1" si="48"/>
        <v>0</v>
      </c>
      <c r="M1565" s="93" t="str">
        <f ca="1">IF(L1565=0,"",COUNTIF(L$2:$L1565,"&lt;&gt;"&amp;0))</f>
        <v/>
      </c>
      <c r="N1565" s="93" t="str">
        <f t="shared" ca="1" si="49"/>
        <v/>
      </c>
    </row>
    <row r="1566" spans="11:14" x14ac:dyDescent="0.25">
      <c r="K1566" s="30" t="s">
        <v>5191</v>
      </c>
      <c r="L1566" s="93">
        <f t="shared" ca="1" si="48"/>
        <v>0</v>
      </c>
      <c r="M1566" s="93" t="str">
        <f ca="1">IF(L1566=0,"",COUNTIF(L$2:$L1566,"&lt;&gt;"&amp;0))</f>
        <v/>
      </c>
      <c r="N1566" s="93" t="str">
        <f t="shared" ca="1" si="49"/>
        <v/>
      </c>
    </row>
    <row r="1567" spans="11:14" x14ac:dyDescent="0.25">
      <c r="K1567" s="14" t="s">
        <v>1327</v>
      </c>
      <c r="L1567" s="93">
        <f t="shared" ca="1" si="48"/>
        <v>0</v>
      </c>
      <c r="M1567" s="93" t="str">
        <f ca="1">IF(L1567=0,"",COUNTIF(L$2:$L1567,"&lt;&gt;"&amp;0))</f>
        <v/>
      </c>
      <c r="N1567" s="93" t="str">
        <f t="shared" ca="1" si="49"/>
        <v/>
      </c>
    </row>
    <row r="1568" spans="11:14" x14ac:dyDescent="0.25">
      <c r="K1568" s="14" t="s">
        <v>1328</v>
      </c>
      <c r="L1568" s="93">
        <f t="shared" ca="1" si="48"/>
        <v>0</v>
      </c>
      <c r="M1568" s="93" t="str">
        <f ca="1">IF(L1568=0,"",COUNTIF(L$2:$L1568,"&lt;&gt;"&amp;0))</f>
        <v/>
      </c>
      <c r="N1568" s="93" t="str">
        <f t="shared" ca="1" si="49"/>
        <v/>
      </c>
    </row>
    <row r="1569" spans="11:14" x14ac:dyDescent="0.25">
      <c r="K1569" s="30" t="s">
        <v>5192</v>
      </c>
      <c r="L1569" s="93">
        <f t="shared" ca="1" si="48"/>
        <v>0</v>
      </c>
      <c r="M1569" s="93" t="str">
        <f ca="1">IF(L1569=0,"",COUNTIF(L$2:$L1569,"&lt;&gt;"&amp;0))</f>
        <v/>
      </c>
      <c r="N1569" s="93" t="str">
        <f t="shared" ca="1" si="49"/>
        <v/>
      </c>
    </row>
    <row r="1570" spans="11:14" x14ac:dyDescent="0.25">
      <c r="K1570" s="14" t="s">
        <v>1329</v>
      </c>
      <c r="L1570" s="93">
        <f t="shared" ca="1" si="48"/>
        <v>0</v>
      </c>
      <c r="M1570" s="93" t="str">
        <f ca="1">IF(L1570=0,"",COUNTIF(L$2:$L1570,"&lt;&gt;"&amp;0))</f>
        <v/>
      </c>
      <c r="N1570" s="93" t="str">
        <f t="shared" ca="1" si="49"/>
        <v/>
      </c>
    </row>
    <row r="1571" spans="11:14" x14ac:dyDescent="0.25">
      <c r="K1571" s="30" t="s">
        <v>5193</v>
      </c>
      <c r="L1571" s="93">
        <f t="shared" ca="1" si="48"/>
        <v>0</v>
      </c>
      <c r="M1571" s="93" t="str">
        <f ca="1">IF(L1571=0,"",COUNTIF(L$2:$L1571,"&lt;&gt;"&amp;0))</f>
        <v/>
      </c>
      <c r="N1571" s="93" t="str">
        <f t="shared" ca="1" si="49"/>
        <v/>
      </c>
    </row>
    <row r="1572" spans="11:14" x14ac:dyDescent="0.25">
      <c r="K1572" s="14" t="s">
        <v>1330</v>
      </c>
      <c r="L1572" s="93">
        <f t="shared" ca="1" si="48"/>
        <v>0</v>
      </c>
      <c r="M1572" s="93" t="str">
        <f ca="1">IF(L1572=0,"",COUNTIF(L$2:$L1572,"&lt;&gt;"&amp;0))</f>
        <v/>
      </c>
      <c r="N1572" s="93" t="str">
        <f t="shared" ca="1" si="49"/>
        <v/>
      </c>
    </row>
    <row r="1573" spans="11:14" x14ac:dyDescent="0.25">
      <c r="K1573" s="30" t="s">
        <v>5194</v>
      </c>
      <c r="L1573" s="93">
        <f t="shared" ca="1" si="48"/>
        <v>0</v>
      </c>
      <c r="M1573" s="93" t="str">
        <f ca="1">IF(L1573=0,"",COUNTIF(L$2:$L1573,"&lt;&gt;"&amp;0))</f>
        <v/>
      </c>
      <c r="N1573" s="93" t="str">
        <f t="shared" ca="1" si="49"/>
        <v/>
      </c>
    </row>
    <row r="1574" spans="11:14" x14ac:dyDescent="0.25">
      <c r="K1574" s="14" t="s">
        <v>1331</v>
      </c>
      <c r="L1574" s="93">
        <f t="shared" ca="1" si="48"/>
        <v>0</v>
      </c>
      <c r="M1574" s="93" t="str">
        <f ca="1">IF(L1574=0,"",COUNTIF(L$2:$L1574,"&lt;&gt;"&amp;0))</f>
        <v/>
      </c>
      <c r="N1574" s="93" t="str">
        <f t="shared" ca="1" si="49"/>
        <v/>
      </c>
    </row>
    <row r="1575" spans="11:14" x14ac:dyDescent="0.25">
      <c r="K1575" s="14" t="s">
        <v>1332</v>
      </c>
      <c r="L1575" s="93">
        <f t="shared" ca="1" si="48"/>
        <v>0</v>
      </c>
      <c r="M1575" s="93" t="str">
        <f ca="1">IF(L1575=0,"",COUNTIF(L$2:$L1575,"&lt;&gt;"&amp;0))</f>
        <v/>
      </c>
      <c r="N1575" s="93" t="str">
        <f t="shared" ca="1" si="49"/>
        <v/>
      </c>
    </row>
    <row r="1576" spans="11:14" x14ac:dyDescent="0.25">
      <c r="K1576" s="14" t="s">
        <v>1333</v>
      </c>
      <c r="L1576" s="93">
        <f t="shared" ca="1" si="48"/>
        <v>0</v>
      </c>
      <c r="M1576" s="93" t="str">
        <f ca="1">IF(L1576=0,"",COUNTIF(L$2:$L1576,"&lt;&gt;"&amp;0))</f>
        <v/>
      </c>
      <c r="N1576" s="93" t="str">
        <f t="shared" ca="1" si="49"/>
        <v/>
      </c>
    </row>
    <row r="1577" spans="11:14" x14ac:dyDescent="0.25">
      <c r="K1577" s="14" t="s">
        <v>1334</v>
      </c>
      <c r="L1577" s="93">
        <f t="shared" ca="1" si="48"/>
        <v>0</v>
      </c>
      <c r="M1577" s="93" t="str">
        <f ca="1">IF(L1577=0,"",COUNTIF(L$2:$L1577,"&lt;&gt;"&amp;0))</f>
        <v/>
      </c>
      <c r="N1577" s="93" t="str">
        <f t="shared" ca="1" si="49"/>
        <v/>
      </c>
    </row>
    <row r="1578" spans="11:14" x14ac:dyDescent="0.25">
      <c r="K1578" s="14" t="s">
        <v>1335</v>
      </c>
      <c r="L1578" s="93">
        <f t="shared" ca="1" si="48"/>
        <v>0</v>
      </c>
      <c r="M1578" s="93" t="str">
        <f ca="1">IF(L1578=0,"",COUNTIF(L$2:$L1578,"&lt;&gt;"&amp;0))</f>
        <v/>
      </c>
      <c r="N1578" s="93" t="str">
        <f t="shared" ca="1" si="49"/>
        <v/>
      </c>
    </row>
    <row r="1579" spans="11:14" x14ac:dyDescent="0.25">
      <c r="K1579" s="30" t="s">
        <v>5195</v>
      </c>
      <c r="L1579" s="93">
        <f t="shared" ca="1" si="48"/>
        <v>0</v>
      </c>
      <c r="M1579" s="93" t="str">
        <f ca="1">IF(L1579=0,"",COUNTIF(L$2:$L1579,"&lt;&gt;"&amp;0))</f>
        <v/>
      </c>
      <c r="N1579" s="93" t="str">
        <f t="shared" ca="1" si="49"/>
        <v/>
      </c>
    </row>
    <row r="1580" spans="11:14" x14ac:dyDescent="0.25">
      <c r="K1580" s="14" t="s">
        <v>1336</v>
      </c>
      <c r="L1580" s="93">
        <f t="shared" ca="1" si="48"/>
        <v>0</v>
      </c>
      <c r="M1580" s="93" t="str">
        <f ca="1">IF(L1580=0,"",COUNTIF(L$2:$L1580,"&lt;&gt;"&amp;0))</f>
        <v/>
      </c>
      <c r="N1580" s="93" t="str">
        <f t="shared" ca="1" si="49"/>
        <v/>
      </c>
    </row>
    <row r="1581" spans="11:14" x14ac:dyDescent="0.25">
      <c r="K1581" s="14" t="s">
        <v>1337</v>
      </c>
      <c r="L1581" s="93">
        <f t="shared" ca="1" si="48"/>
        <v>0</v>
      </c>
      <c r="M1581" s="93" t="str">
        <f ca="1">IF(L1581=0,"",COUNTIF(L$2:$L1581,"&lt;&gt;"&amp;0))</f>
        <v/>
      </c>
      <c r="N1581" s="93" t="str">
        <f t="shared" ca="1" si="49"/>
        <v/>
      </c>
    </row>
    <row r="1582" spans="11:14" x14ac:dyDescent="0.25">
      <c r="K1582" s="14" t="s">
        <v>1338</v>
      </c>
      <c r="L1582" s="93">
        <f t="shared" ca="1" si="48"/>
        <v>0</v>
      </c>
      <c r="M1582" s="93" t="str">
        <f ca="1">IF(L1582=0,"",COUNTIF(L$2:$L1582,"&lt;&gt;"&amp;0))</f>
        <v/>
      </c>
      <c r="N1582" s="93" t="str">
        <f t="shared" ca="1" si="49"/>
        <v/>
      </c>
    </row>
    <row r="1583" spans="11:14" x14ac:dyDescent="0.25">
      <c r="K1583" s="30" t="s">
        <v>5196</v>
      </c>
      <c r="L1583" s="93">
        <f t="shared" ca="1" si="48"/>
        <v>0</v>
      </c>
      <c r="M1583" s="93" t="str">
        <f ca="1">IF(L1583=0,"",COUNTIF(L$2:$L1583,"&lt;&gt;"&amp;0))</f>
        <v/>
      </c>
      <c r="N1583" s="93" t="str">
        <f t="shared" ca="1" si="49"/>
        <v/>
      </c>
    </row>
    <row r="1584" spans="11:14" x14ac:dyDescent="0.25">
      <c r="K1584" s="30" t="s">
        <v>5197</v>
      </c>
      <c r="L1584" s="93">
        <f t="shared" ca="1" si="48"/>
        <v>0</v>
      </c>
      <c r="M1584" s="93" t="str">
        <f ca="1">IF(L1584=0,"",COUNTIF(L$2:$L1584,"&lt;&gt;"&amp;0))</f>
        <v/>
      </c>
      <c r="N1584" s="93" t="str">
        <f t="shared" ca="1" si="49"/>
        <v/>
      </c>
    </row>
    <row r="1585" spans="11:14" x14ac:dyDescent="0.25">
      <c r="K1585" s="14" t="s">
        <v>1339</v>
      </c>
      <c r="L1585" s="93">
        <f t="shared" ca="1" si="48"/>
        <v>0</v>
      </c>
      <c r="M1585" s="93" t="str">
        <f ca="1">IF(L1585=0,"",COUNTIF(L$2:$L1585,"&lt;&gt;"&amp;0))</f>
        <v/>
      </c>
      <c r="N1585" s="93" t="str">
        <f t="shared" ca="1" si="49"/>
        <v/>
      </c>
    </row>
    <row r="1586" spans="11:14" x14ac:dyDescent="0.25">
      <c r="K1586" s="30" t="s">
        <v>5198</v>
      </c>
      <c r="L1586" s="93">
        <f t="shared" ca="1" si="48"/>
        <v>0</v>
      </c>
      <c r="M1586" s="93" t="str">
        <f ca="1">IF(L1586=0,"",COUNTIF(L$2:$L1586,"&lt;&gt;"&amp;0))</f>
        <v/>
      </c>
      <c r="N1586" s="93" t="str">
        <f t="shared" ca="1" si="49"/>
        <v/>
      </c>
    </row>
    <row r="1587" spans="11:14" x14ac:dyDescent="0.25">
      <c r="K1587" s="14" t="s">
        <v>1340</v>
      </c>
      <c r="L1587" s="93">
        <f t="shared" ca="1" si="48"/>
        <v>0</v>
      </c>
      <c r="M1587" s="93" t="str">
        <f ca="1">IF(L1587=0,"",COUNTIF(L$2:$L1587,"&lt;&gt;"&amp;0))</f>
        <v/>
      </c>
      <c r="N1587" s="93" t="str">
        <f t="shared" ca="1" si="49"/>
        <v/>
      </c>
    </row>
    <row r="1588" spans="11:14" x14ac:dyDescent="0.25">
      <c r="K1588" s="14" t="s">
        <v>1342</v>
      </c>
      <c r="L1588" s="93">
        <f t="shared" ca="1" si="48"/>
        <v>0</v>
      </c>
      <c r="M1588" s="93" t="str">
        <f ca="1">IF(L1588=0,"",COUNTIF(L$2:$L1588,"&lt;&gt;"&amp;0))</f>
        <v/>
      </c>
      <c r="N1588" s="93" t="str">
        <f t="shared" ca="1" si="49"/>
        <v/>
      </c>
    </row>
    <row r="1589" spans="11:14" x14ac:dyDescent="0.25">
      <c r="K1589" s="30" t="s">
        <v>5199</v>
      </c>
      <c r="L1589" s="93">
        <f t="shared" ca="1" si="48"/>
        <v>0</v>
      </c>
      <c r="M1589" s="93" t="str">
        <f ca="1">IF(L1589=0,"",COUNTIF(L$2:$L1589,"&lt;&gt;"&amp;0))</f>
        <v/>
      </c>
      <c r="N1589" s="93" t="str">
        <f t="shared" ca="1" si="49"/>
        <v/>
      </c>
    </row>
    <row r="1590" spans="11:14" x14ac:dyDescent="0.25">
      <c r="K1590" s="14" t="s">
        <v>1356</v>
      </c>
      <c r="L1590" s="93">
        <f t="shared" ca="1" si="48"/>
        <v>0</v>
      </c>
      <c r="M1590" s="93" t="str">
        <f ca="1">IF(L1590=0,"",COUNTIF(L$2:$L1590,"&lt;&gt;"&amp;0))</f>
        <v/>
      </c>
      <c r="N1590" s="93" t="str">
        <f t="shared" ca="1" si="49"/>
        <v/>
      </c>
    </row>
    <row r="1591" spans="11:14" x14ac:dyDescent="0.25">
      <c r="K1591" s="14" t="s">
        <v>1357</v>
      </c>
      <c r="L1591" s="93">
        <f t="shared" ca="1" si="48"/>
        <v>0</v>
      </c>
      <c r="M1591" s="93" t="str">
        <f ca="1">IF(L1591=0,"",COUNTIF(L$2:$L1591,"&lt;&gt;"&amp;0))</f>
        <v/>
      </c>
      <c r="N1591" s="93" t="str">
        <f t="shared" ca="1" si="49"/>
        <v/>
      </c>
    </row>
    <row r="1592" spans="11:14" x14ac:dyDescent="0.25">
      <c r="K1592" s="14" t="s">
        <v>1343</v>
      </c>
      <c r="L1592" s="93">
        <f t="shared" ca="1" si="48"/>
        <v>0</v>
      </c>
      <c r="M1592" s="93" t="str">
        <f ca="1">IF(L1592=0,"",COUNTIF(L$2:$L1592,"&lt;&gt;"&amp;0))</f>
        <v/>
      </c>
      <c r="N1592" s="93" t="str">
        <f t="shared" ca="1" si="49"/>
        <v/>
      </c>
    </row>
    <row r="1593" spans="11:14" x14ac:dyDescent="0.25">
      <c r="K1593" s="14" t="s">
        <v>1344</v>
      </c>
      <c r="L1593" s="93">
        <f t="shared" ca="1" si="48"/>
        <v>0</v>
      </c>
      <c r="M1593" s="93" t="str">
        <f ca="1">IF(L1593=0,"",COUNTIF(L$2:$L1593,"&lt;&gt;"&amp;0))</f>
        <v/>
      </c>
      <c r="N1593" s="93" t="str">
        <f t="shared" ca="1" si="49"/>
        <v/>
      </c>
    </row>
    <row r="1594" spans="11:14" x14ac:dyDescent="0.25">
      <c r="K1594" s="14" t="s">
        <v>1345</v>
      </c>
      <c r="L1594" s="93">
        <f t="shared" ca="1" si="48"/>
        <v>0</v>
      </c>
      <c r="M1594" s="93" t="str">
        <f ca="1">IF(L1594=0,"",COUNTIF(L$2:$L1594,"&lt;&gt;"&amp;0))</f>
        <v/>
      </c>
      <c r="N1594" s="93" t="str">
        <f t="shared" ca="1" si="49"/>
        <v/>
      </c>
    </row>
    <row r="1595" spans="11:14" x14ac:dyDescent="0.25">
      <c r="K1595" s="14" t="s">
        <v>1346</v>
      </c>
      <c r="L1595" s="93">
        <f t="shared" ca="1" si="48"/>
        <v>0</v>
      </c>
      <c r="M1595" s="93" t="str">
        <f ca="1">IF(L1595=0,"",COUNTIF(L$2:$L1595,"&lt;&gt;"&amp;0))</f>
        <v/>
      </c>
      <c r="N1595" s="93" t="str">
        <f t="shared" ca="1" si="49"/>
        <v/>
      </c>
    </row>
    <row r="1596" spans="11:14" x14ac:dyDescent="0.25">
      <c r="K1596" s="14" t="s">
        <v>1347</v>
      </c>
      <c r="L1596" s="93">
        <f t="shared" ca="1" si="48"/>
        <v>0</v>
      </c>
      <c r="M1596" s="93" t="str">
        <f ca="1">IF(L1596=0,"",COUNTIF(L$2:$L1596,"&lt;&gt;"&amp;0))</f>
        <v/>
      </c>
      <c r="N1596" s="93" t="str">
        <f t="shared" ca="1" si="49"/>
        <v/>
      </c>
    </row>
    <row r="1597" spans="11:14" x14ac:dyDescent="0.25">
      <c r="K1597" s="14" t="s">
        <v>1348</v>
      </c>
      <c r="L1597" s="93">
        <f t="shared" ca="1" si="48"/>
        <v>0</v>
      </c>
      <c r="M1597" s="93" t="str">
        <f ca="1">IF(L1597=0,"",COUNTIF(L$2:$L1597,"&lt;&gt;"&amp;0))</f>
        <v/>
      </c>
      <c r="N1597" s="93" t="str">
        <f t="shared" ca="1" si="49"/>
        <v/>
      </c>
    </row>
    <row r="1598" spans="11:14" x14ac:dyDescent="0.25">
      <c r="K1598" s="14" t="s">
        <v>1349</v>
      </c>
      <c r="L1598" s="93">
        <f t="shared" ca="1" si="48"/>
        <v>0</v>
      </c>
      <c r="M1598" s="93" t="str">
        <f ca="1">IF(L1598=0,"",COUNTIF(L$2:$L1598,"&lt;&gt;"&amp;0))</f>
        <v/>
      </c>
      <c r="N1598" s="93" t="str">
        <f t="shared" ca="1" si="49"/>
        <v/>
      </c>
    </row>
    <row r="1599" spans="11:14" x14ac:dyDescent="0.25">
      <c r="K1599" s="14" t="s">
        <v>1350</v>
      </c>
      <c r="L1599" s="93">
        <f t="shared" ca="1" si="48"/>
        <v>0</v>
      </c>
      <c r="M1599" s="93" t="str">
        <f ca="1">IF(L1599=0,"",COUNTIF(L$2:$L1599,"&lt;&gt;"&amp;0))</f>
        <v/>
      </c>
      <c r="N1599" s="93" t="str">
        <f t="shared" ca="1" si="49"/>
        <v/>
      </c>
    </row>
    <row r="1600" spans="11:14" x14ac:dyDescent="0.25">
      <c r="K1600" s="14" t="s">
        <v>1351</v>
      </c>
      <c r="L1600" s="93">
        <f t="shared" ca="1" si="48"/>
        <v>0</v>
      </c>
      <c r="M1600" s="93" t="str">
        <f ca="1">IF(L1600=0,"",COUNTIF(L$2:$L1600,"&lt;&gt;"&amp;0))</f>
        <v/>
      </c>
      <c r="N1600" s="93" t="str">
        <f t="shared" ca="1" si="49"/>
        <v/>
      </c>
    </row>
    <row r="1601" spans="11:14" x14ac:dyDescent="0.25">
      <c r="K1601" s="14" t="s">
        <v>1352</v>
      </c>
      <c r="L1601" s="93">
        <f t="shared" ca="1" si="48"/>
        <v>0</v>
      </c>
      <c r="M1601" s="93" t="str">
        <f ca="1">IF(L1601=0,"",COUNTIF(L$2:$L1601,"&lt;&gt;"&amp;0))</f>
        <v/>
      </c>
      <c r="N1601" s="93" t="str">
        <f t="shared" ca="1" si="49"/>
        <v/>
      </c>
    </row>
    <row r="1602" spans="11:14" x14ac:dyDescent="0.25">
      <c r="K1602" s="14" t="s">
        <v>1353</v>
      </c>
      <c r="L1602" s="93">
        <f t="shared" ca="1" si="48"/>
        <v>0</v>
      </c>
      <c r="M1602" s="93" t="str">
        <f ca="1">IF(L1602=0,"",COUNTIF(L$2:$L1602,"&lt;&gt;"&amp;0))</f>
        <v/>
      </c>
      <c r="N1602" s="93" t="str">
        <f t="shared" ca="1" si="49"/>
        <v/>
      </c>
    </row>
    <row r="1603" spans="11:14" x14ac:dyDescent="0.25">
      <c r="K1603" s="14" t="s">
        <v>1354</v>
      </c>
      <c r="L1603" s="93">
        <f t="shared" ref="L1603:L1666" ca="1" si="50">IFERROR(SEARCH(INDIRECT(CELL("adresse"),TRUE),K1603,1),0)</f>
        <v>0</v>
      </c>
      <c r="M1603" s="93" t="str">
        <f ca="1">IF(L1603=0,"",COUNTIF(L$2:$L1603,"&lt;&gt;"&amp;0))</f>
        <v/>
      </c>
      <c r="N1603" s="93" t="str">
        <f t="shared" ref="N1603:N1666" ca="1" si="51">IFERROR(INDEX($K$2:$K$5796,MATCH(ROW(F1602),$M$2:$M$5796,0),1),"")</f>
        <v/>
      </c>
    </row>
    <row r="1604" spans="11:14" x14ac:dyDescent="0.25">
      <c r="K1604" s="14" t="s">
        <v>1355</v>
      </c>
      <c r="L1604" s="93">
        <f t="shared" ca="1" si="50"/>
        <v>0</v>
      </c>
      <c r="M1604" s="93" t="str">
        <f ca="1">IF(L1604=0,"",COUNTIF(L$2:$L1604,"&lt;&gt;"&amp;0))</f>
        <v/>
      </c>
      <c r="N1604" s="93" t="str">
        <f t="shared" ca="1" si="51"/>
        <v/>
      </c>
    </row>
    <row r="1605" spans="11:14" x14ac:dyDescent="0.25">
      <c r="K1605" s="30" t="s">
        <v>5200</v>
      </c>
      <c r="L1605" s="93">
        <f t="shared" ca="1" si="50"/>
        <v>0</v>
      </c>
      <c r="M1605" s="93" t="str">
        <f ca="1">IF(L1605=0,"",COUNTIF(L$2:$L1605,"&lt;&gt;"&amp;0))</f>
        <v/>
      </c>
      <c r="N1605" s="93" t="str">
        <f t="shared" ca="1" si="51"/>
        <v/>
      </c>
    </row>
    <row r="1606" spans="11:14" x14ac:dyDescent="0.25">
      <c r="K1606" s="14" t="s">
        <v>1358</v>
      </c>
      <c r="L1606" s="93">
        <f t="shared" ca="1" si="50"/>
        <v>0</v>
      </c>
      <c r="M1606" s="93" t="str">
        <f ca="1">IF(L1606=0,"",COUNTIF(L$2:$L1606,"&lt;&gt;"&amp;0))</f>
        <v/>
      </c>
      <c r="N1606" s="93" t="str">
        <f t="shared" ca="1" si="51"/>
        <v/>
      </c>
    </row>
    <row r="1607" spans="11:14" x14ac:dyDescent="0.25">
      <c r="K1607" s="30" t="s">
        <v>5201</v>
      </c>
      <c r="L1607" s="93">
        <f t="shared" ca="1" si="50"/>
        <v>0</v>
      </c>
      <c r="M1607" s="93" t="str">
        <f ca="1">IF(L1607=0,"",COUNTIF(L$2:$L1607,"&lt;&gt;"&amp;0))</f>
        <v/>
      </c>
      <c r="N1607" s="93" t="str">
        <f t="shared" ca="1" si="51"/>
        <v/>
      </c>
    </row>
    <row r="1608" spans="11:14" x14ac:dyDescent="0.25">
      <c r="K1608" s="14" t="s">
        <v>1359</v>
      </c>
      <c r="L1608" s="93">
        <f t="shared" ca="1" si="50"/>
        <v>0</v>
      </c>
      <c r="M1608" s="93" t="str">
        <f ca="1">IF(L1608=0,"",COUNTIF(L$2:$L1608,"&lt;&gt;"&amp;0))</f>
        <v/>
      </c>
      <c r="N1608" s="93" t="str">
        <f t="shared" ca="1" si="51"/>
        <v/>
      </c>
    </row>
    <row r="1609" spans="11:14" x14ac:dyDescent="0.25">
      <c r="K1609" s="14" t="s">
        <v>1361</v>
      </c>
      <c r="L1609" s="93">
        <f t="shared" ca="1" si="50"/>
        <v>0</v>
      </c>
      <c r="M1609" s="93" t="str">
        <f ca="1">IF(L1609=0,"",COUNTIF(L$2:$L1609,"&lt;&gt;"&amp;0))</f>
        <v/>
      </c>
      <c r="N1609" s="93" t="str">
        <f t="shared" ca="1" si="51"/>
        <v/>
      </c>
    </row>
    <row r="1610" spans="11:14" x14ac:dyDescent="0.25">
      <c r="K1610" s="35" t="s">
        <v>1360</v>
      </c>
      <c r="L1610" s="93">
        <f t="shared" ca="1" si="50"/>
        <v>0</v>
      </c>
      <c r="M1610" s="93" t="str">
        <f ca="1">IF(L1610=0,"",COUNTIF(L$2:$L1610,"&lt;&gt;"&amp;0))</f>
        <v/>
      </c>
      <c r="N1610" s="93" t="str">
        <f t="shared" ca="1" si="51"/>
        <v/>
      </c>
    </row>
    <row r="1611" spans="11:14" x14ac:dyDescent="0.25">
      <c r="K1611" s="30" t="s">
        <v>5202</v>
      </c>
      <c r="L1611" s="93">
        <f t="shared" ca="1" si="50"/>
        <v>0</v>
      </c>
      <c r="M1611" s="93" t="str">
        <f ca="1">IF(L1611=0,"",COUNTIF(L$2:$L1611,"&lt;&gt;"&amp;0))</f>
        <v/>
      </c>
      <c r="N1611" s="93" t="str">
        <f t="shared" ca="1" si="51"/>
        <v/>
      </c>
    </row>
    <row r="1612" spans="11:14" x14ac:dyDescent="0.25">
      <c r="K1612" s="14" t="s">
        <v>1362</v>
      </c>
      <c r="L1612" s="93">
        <f t="shared" ca="1" si="50"/>
        <v>0</v>
      </c>
      <c r="M1612" s="93" t="str">
        <f ca="1">IF(L1612=0,"",COUNTIF(L$2:$L1612,"&lt;&gt;"&amp;0))</f>
        <v/>
      </c>
      <c r="N1612" s="93" t="str">
        <f t="shared" ca="1" si="51"/>
        <v/>
      </c>
    </row>
    <row r="1613" spans="11:14" x14ac:dyDescent="0.25">
      <c r="K1613" s="14" t="s">
        <v>1363</v>
      </c>
      <c r="L1613" s="93">
        <f t="shared" ca="1" si="50"/>
        <v>0</v>
      </c>
      <c r="M1613" s="93" t="str">
        <f ca="1">IF(L1613=0,"",COUNTIF(L$2:$L1613,"&lt;&gt;"&amp;0))</f>
        <v/>
      </c>
      <c r="N1613" s="93" t="str">
        <f t="shared" ca="1" si="51"/>
        <v/>
      </c>
    </row>
    <row r="1614" spans="11:14" x14ac:dyDescent="0.25">
      <c r="K1614" s="14" t="s">
        <v>1364</v>
      </c>
      <c r="L1614" s="93">
        <f t="shared" ca="1" si="50"/>
        <v>0</v>
      </c>
      <c r="M1614" s="93" t="str">
        <f ca="1">IF(L1614=0,"",COUNTIF(L$2:$L1614,"&lt;&gt;"&amp;0))</f>
        <v/>
      </c>
      <c r="N1614" s="93" t="str">
        <f t="shared" ca="1" si="51"/>
        <v/>
      </c>
    </row>
    <row r="1615" spans="11:14" x14ac:dyDescent="0.25">
      <c r="K1615" s="14" t="s">
        <v>1365</v>
      </c>
      <c r="L1615" s="93">
        <f t="shared" ca="1" si="50"/>
        <v>0</v>
      </c>
      <c r="M1615" s="93" t="str">
        <f ca="1">IF(L1615=0,"",COUNTIF(L$2:$L1615,"&lt;&gt;"&amp;0))</f>
        <v/>
      </c>
      <c r="N1615" s="93" t="str">
        <f t="shared" ca="1" si="51"/>
        <v/>
      </c>
    </row>
    <row r="1616" spans="11:14" x14ac:dyDescent="0.25">
      <c r="K1616" s="14" t="s">
        <v>1366</v>
      </c>
      <c r="L1616" s="93">
        <f t="shared" ca="1" si="50"/>
        <v>0</v>
      </c>
      <c r="M1616" s="93" t="str">
        <f ca="1">IF(L1616=0,"",COUNTIF(L$2:$L1616,"&lt;&gt;"&amp;0))</f>
        <v/>
      </c>
      <c r="N1616" s="93" t="str">
        <f t="shared" ca="1" si="51"/>
        <v/>
      </c>
    </row>
    <row r="1617" spans="11:14" x14ac:dyDescent="0.25">
      <c r="K1617" s="30" t="s">
        <v>5203</v>
      </c>
      <c r="L1617" s="93">
        <f t="shared" ca="1" si="50"/>
        <v>0</v>
      </c>
      <c r="M1617" s="93" t="str">
        <f ca="1">IF(L1617=0,"",COUNTIF(L$2:$L1617,"&lt;&gt;"&amp;0))</f>
        <v/>
      </c>
      <c r="N1617" s="93" t="str">
        <f t="shared" ca="1" si="51"/>
        <v/>
      </c>
    </row>
    <row r="1618" spans="11:14" x14ac:dyDescent="0.25">
      <c r="K1618" s="14" t="s">
        <v>1367</v>
      </c>
      <c r="L1618" s="93">
        <f t="shared" ca="1" si="50"/>
        <v>0</v>
      </c>
      <c r="M1618" s="93" t="str">
        <f ca="1">IF(L1618=0,"",COUNTIF(L$2:$L1618,"&lt;&gt;"&amp;0))</f>
        <v/>
      </c>
      <c r="N1618" s="93" t="str">
        <f t="shared" ca="1" si="51"/>
        <v/>
      </c>
    </row>
    <row r="1619" spans="11:14" x14ac:dyDescent="0.25">
      <c r="K1619" s="14" t="s">
        <v>1368</v>
      </c>
      <c r="L1619" s="93">
        <f t="shared" ca="1" si="50"/>
        <v>0</v>
      </c>
      <c r="M1619" s="93" t="str">
        <f ca="1">IF(L1619=0,"",COUNTIF(L$2:$L1619,"&lt;&gt;"&amp;0))</f>
        <v/>
      </c>
      <c r="N1619" s="93" t="str">
        <f t="shared" ca="1" si="51"/>
        <v/>
      </c>
    </row>
    <row r="1620" spans="11:14" x14ac:dyDescent="0.25">
      <c r="K1620" s="14" t="s">
        <v>1369</v>
      </c>
      <c r="L1620" s="93">
        <f t="shared" ca="1" si="50"/>
        <v>0</v>
      </c>
      <c r="M1620" s="93" t="str">
        <f ca="1">IF(L1620=0,"",COUNTIF(L$2:$L1620,"&lt;&gt;"&amp;0))</f>
        <v/>
      </c>
      <c r="N1620" s="93" t="str">
        <f t="shared" ca="1" si="51"/>
        <v/>
      </c>
    </row>
    <row r="1621" spans="11:14" x14ac:dyDescent="0.25">
      <c r="K1621" s="14" t="s">
        <v>1370</v>
      </c>
      <c r="L1621" s="93">
        <f t="shared" ca="1" si="50"/>
        <v>0</v>
      </c>
      <c r="M1621" s="93" t="str">
        <f ca="1">IF(L1621=0,"",COUNTIF(L$2:$L1621,"&lt;&gt;"&amp;0))</f>
        <v/>
      </c>
      <c r="N1621" s="93" t="str">
        <f t="shared" ca="1" si="51"/>
        <v/>
      </c>
    </row>
    <row r="1622" spans="11:14" x14ac:dyDescent="0.25">
      <c r="K1622" s="14" t="s">
        <v>1371</v>
      </c>
      <c r="L1622" s="93">
        <f t="shared" ca="1" si="50"/>
        <v>0</v>
      </c>
      <c r="M1622" s="93" t="str">
        <f ca="1">IF(L1622=0,"",COUNTIF(L$2:$L1622,"&lt;&gt;"&amp;0))</f>
        <v/>
      </c>
      <c r="N1622" s="93" t="str">
        <f t="shared" ca="1" si="51"/>
        <v/>
      </c>
    </row>
    <row r="1623" spans="11:14" x14ac:dyDescent="0.25">
      <c r="K1623" s="14" t="s">
        <v>1372</v>
      </c>
      <c r="L1623" s="93">
        <f t="shared" ca="1" si="50"/>
        <v>0</v>
      </c>
      <c r="M1623" s="93" t="str">
        <f ca="1">IF(L1623=0,"",COUNTIF(L$2:$L1623,"&lt;&gt;"&amp;0))</f>
        <v/>
      </c>
      <c r="N1623" s="93" t="str">
        <f t="shared" ca="1" si="51"/>
        <v/>
      </c>
    </row>
    <row r="1624" spans="11:14" x14ac:dyDescent="0.25">
      <c r="K1624" s="14" t="s">
        <v>1373</v>
      </c>
      <c r="L1624" s="93">
        <f t="shared" ca="1" si="50"/>
        <v>0</v>
      </c>
      <c r="M1624" s="93" t="str">
        <f ca="1">IF(L1624=0,"",COUNTIF(L$2:$L1624,"&lt;&gt;"&amp;0))</f>
        <v/>
      </c>
      <c r="N1624" s="93" t="str">
        <f t="shared" ca="1" si="51"/>
        <v/>
      </c>
    </row>
    <row r="1625" spans="11:14" x14ac:dyDescent="0.25">
      <c r="K1625" s="14" t="s">
        <v>1374</v>
      </c>
      <c r="L1625" s="93">
        <f t="shared" ca="1" si="50"/>
        <v>0</v>
      </c>
      <c r="M1625" s="93" t="str">
        <f ca="1">IF(L1625=0,"",COUNTIF(L$2:$L1625,"&lt;&gt;"&amp;0))</f>
        <v/>
      </c>
      <c r="N1625" s="93" t="str">
        <f t="shared" ca="1" si="51"/>
        <v/>
      </c>
    </row>
    <row r="1626" spans="11:14" x14ac:dyDescent="0.25">
      <c r="K1626" s="18" t="s">
        <v>1375</v>
      </c>
      <c r="L1626" s="93">
        <f t="shared" ca="1" si="50"/>
        <v>0</v>
      </c>
      <c r="M1626" s="93" t="str">
        <f ca="1">IF(L1626=0,"",COUNTIF(L$2:$L1626,"&lt;&gt;"&amp;0))</f>
        <v/>
      </c>
      <c r="N1626" s="93" t="str">
        <f t="shared" ca="1" si="51"/>
        <v/>
      </c>
    </row>
    <row r="1627" spans="11:14" x14ac:dyDescent="0.25">
      <c r="K1627" s="14" t="s">
        <v>1376</v>
      </c>
      <c r="L1627" s="93">
        <f t="shared" ca="1" si="50"/>
        <v>0</v>
      </c>
      <c r="M1627" s="93" t="str">
        <f ca="1">IF(L1627=0,"",COUNTIF(L$2:$L1627,"&lt;&gt;"&amp;0))</f>
        <v/>
      </c>
      <c r="N1627" s="93" t="str">
        <f t="shared" ca="1" si="51"/>
        <v/>
      </c>
    </row>
    <row r="1628" spans="11:14" x14ac:dyDescent="0.25">
      <c r="K1628" s="18" t="s">
        <v>1377</v>
      </c>
      <c r="L1628" s="93">
        <f t="shared" ca="1" si="50"/>
        <v>0</v>
      </c>
      <c r="M1628" s="93" t="str">
        <f ca="1">IF(L1628=0,"",COUNTIF(L$2:$L1628,"&lt;&gt;"&amp;0))</f>
        <v/>
      </c>
      <c r="N1628" s="93" t="str">
        <f t="shared" ca="1" si="51"/>
        <v/>
      </c>
    </row>
    <row r="1629" spans="11:14" x14ac:dyDescent="0.25">
      <c r="K1629" s="14" t="s">
        <v>1378</v>
      </c>
      <c r="L1629" s="93">
        <f t="shared" ca="1" si="50"/>
        <v>0</v>
      </c>
      <c r="M1629" s="93" t="str">
        <f ca="1">IF(L1629=0,"",COUNTIF(L$2:$L1629,"&lt;&gt;"&amp;0))</f>
        <v/>
      </c>
      <c r="N1629" s="93" t="str">
        <f t="shared" ca="1" si="51"/>
        <v/>
      </c>
    </row>
    <row r="1630" spans="11:14" x14ac:dyDescent="0.25">
      <c r="K1630" s="14" t="s">
        <v>1379</v>
      </c>
      <c r="L1630" s="93">
        <f t="shared" ca="1" si="50"/>
        <v>0</v>
      </c>
      <c r="M1630" s="93" t="str">
        <f ca="1">IF(L1630=0,"",COUNTIF(L$2:$L1630,"&lt;&gt;"&amp;0))</f>
        <v/>
      </c>
      <c r="N1630" s="93" t="str">
        <f t="shared" ca="1" si="51"/>
        <v/>
      </c>
    </row>
    <row r="1631" spans="11:14" x14ac:dyDescent="0.25">
      <c r="K1631" s="14" t="s">
        <v>1380</v>
      </c>
      <c r="L1631" s="93">
        <f t="shared" ca="1" si="50"/>
        <v>0</v>
      </c>
      <c r="M1631" s="93" t="str">
        <f ca="1">IF(L1631=0,"",COUNTIF(L$2:$L1631,"&lt;&gt;"&amp;0))</f>
        <v/>
      </c>
      <c r="N1631" s="93" t="str">
        <f t="shared" ca="1" si="51"/>
        <v/>
      </c>
    </row>
    <row r="1632" spans="11:14" x14ac:dyDescent="0.25">
      <c r="K1632" s="14" t="s">
        <v>1381</v>
      </c>
      <c r="L1632" s="93">
        <f t="shared" ca="1" si="50"/>
        <v>0</v>
      </c>
      <c r="M1632" s="93" t="str">
        <f ca="1">IF(L1632=0,"",COUNTIF(L$2:$L1632,"&lt;&gt;"&amp;0))</f>
        <v/>
      </c>
      <c r="N1632" s="93" t="str">
        <f t="shared" ca="1" si="51"/>
        <v/>
      </c>
    </row>
    <row r="1633" spans="11:14" x14ac:dyDescent="0.25">
      <c r="K1633" s="14" t="s">
        <v>1382</v>
      </c>
      <c r="L1633" s="93">
        <f t="shared" ca="1" si="50"/>
        <v>0</v>
      </c>
      <c r="M1633" s="93" t="str">
        <f ca="1">IF(L1633=0,"",COUNTIF(L$2:$L1633,"&lt;&gt;"&amp;0))</f>
        <v/>
      </c>
      <c r="N1633" s="93" t="str">
        <f t="shared" ca="1" si="51"/>
        <v/>
      </c>
    </row>
    <row r="1634" spans="11:14" x14ac:dyDescent="0.25">
      <c r="K1634" s="14" t="s">
        <v>1383</v>
      </c>
      <c r="L1634" s="93">
        <f t="shared" ca="1" si="50"/>
        <v>0</v>
      </c>
      <c r="M1634" s="93" t="str">
        <f ca="1">IF(L1634=0,"",COUNTIF(L$2:$L1634,"&lt;&gt;"&amp;0))</f>
        <v/>
      </c>
      <c r="N1634" s="93" t="str">
        <f t="shared" ca="1" si="51"/>
        <v/>
      </c>
    </row>
    <row r="1635" spans="11:14" x14ac:dyDescent="0.25">
      <c r="K1635" s="14" t="s">
        <v>1384</v>
      </c>
      <c r="L1635" s="93">
        <f t="shared" ca="1" si="50"/>
        <v>0</v>
      </c>
      <c r="M1635" s="93" t="str">
        <f ca="1">IF(L1635=0,"",COUNTIF(L$2:$L1635,"&lt;&gt;"&amp;0))</f>
        <v/>
      </c>
      <c r="N1635" s="93" t="str">
        <f t="shared" ca="1" si="51"/>
        <v/>
      </c>
    </row>
    <row r="1636" spans="11:14" x14ac:dyDescent="0.25">
      <c r="K1636" s="14" t="s">
        <v>1385</v>
      </c>
      <c r="L1636" s="93">
        <f t="shared" ca="1" si="50"/>
        <v>0</v>
      </c>
      <c r="M1636" s="93" t="str">
        <f ca="1">IF(L1636=0,"",COUNTIF(L$2:$L1636,"&lt;&gt;"&amp;0))</f>
        <v/>
      </c>
      <c r="N1636" s="93" t="str">
        <f t="shared" ca="1" si="51"/>
        <v/>
      </c>
    </row>
    <row r="1637" spans="11:14" x14ac:dyDescent="0.25">
      <c r="K1637" s="14" t="s">
        <v>1386</v>
      </c>
      <c r="L1637" s="93">
        <f t="shared" ca="1" si="50"/>
        <v>0</v>
      </c>
      <c r="M1637" s="93" t="str">
        <f ca="1">IF(L1637=0,"",COUNTIF(L$2:$L1637,"&lt;&gt;"&amp;0))</f>
        <v/>
      </c>
      <c r="N1637" s="93" t="str">
        <f t="shared" ca="1" si="51"/>
        <v/>
      </c>
    </row>
    <row r="1638" spans="11:14" x14ac:dyDescent="0.25">
      <c r="K1638" s="14" t="s">
        <v>1387</v>
      </c>
      <c r="L1638" s="93">
        <f t="shared" ca="1" si="50"/>
        <v>0</v>
      </c>
      <c r="M1638" s="93" t="str">
        <f ca="1">IF(L1638=0,"",COUNTIF(L$2:$L1638,"&lt;&gt;"&amp;0))</f>
        <v/>
      </c>
      <c r="N1638" s="93" t="str">
        <f t="shared" ca="1" si="51"/>
        <v/>
      </c>
    </row>
    <row r="1639" spans="11:14" x14ac:dyDescent="0.25">
      <c r="K1639" s="14" t="s">
        <v>1388</v>
      </c>
      <c r="L1639" s="93">
        <f t="shared" ca="1" si="50"/>
        <v>0</v>
      </c>
      <c r="M1639" s="93" t="str">
        <f ca="1">IF(L1639=0,"",COUNTIF(L$2:$L1639,"&lt;&gt;"&amp;0))</f>
        <v/>
      </c>
      <c r="N1639" s="93" t="str">
        <f t="shared" ca="1" si="51"/>
        <v/>
      </c>
    </row>
    <row r="1640" spans="11:14" x14ac:dyDescent="0.25">
      <c r="K1640" s="14" t="s">
        <v>1389</v>
      </c>
      <c r="L1640" s="93">
        <f t="shared" ca="1" si="50"/>
        <v>0</v>
      </c>
      <c r="M1640" s="93" t="str">
        <f ca="1">IF(L1640=0,"",COUNTIF(L$2:$L1640,"&lt;&gt;"&amp;0))</f>
        <v/>
      </c>
      <c r="N1640" s="93" t="str">
        <f t="shared" ca="1" si="51"/>
        <v/>
      </c>
    </row>
    <row r="1641" spans="11:14" x14ac:dyDescent="0.25">
      <c r="K1641" s="14" t="s">
        <v>1390</v>
      </c>
      <c r="L1641" s="93">
        <f t="shared" ca="1" si="50"/>
        <v>0</v>
      </c>
      <c r="M1641" s="93" t="str">
        <f ca="1">IF(L1641=0,"",COUNTIF(L$2:$L1641,"&lt;&gt;"&amp;0))</f>
        <v/>
      </c>
      <c r="N1641" s="93" t="str">
        <f t="shared" ca="1" si="51"/>
        <v/>
      </c>
    </row>
    <row r="1642" spans="11:14" x14ac:dyDescent="0.25">
      <c r="K1642" s="14" t="s">
        <v>1391</v>
      </c>
      <c r="L1642" s="93">
        <f t="shared" ca="1" si="50"/>
        <v>0</v>
      </c>
      <c r="M1642" s="93" t="str">
        <f ca="1">IF(L1642=0,"",COUNTIF(L$2:$L1642,"&lt;&gt;"&amp;0))</f>
        <v/>
      </c>
      <c r="N1642" s="93" t="str">
        <f t="shared" ca="1" si="51"/>
        <v/>
      </c>
    </row>
    <row r="1643" spans="11:14" x14ac:dyDescent="0.25">
      <c r="K1643" s="14" t="s">
        <v>1392</v>
      </c>
      <c r="L1643" s="93">
        <f t="shared" ca="1" si="50"/>
        <v>0</v>
      </c>
      <c r="M1643" s="93" t="str">
        <f ca="1">IF(L1643=0,"",COUNTIF(L$2:$L1643,"&lt;&gt;"&amp;0))</f>
        <v/>
      </c>
      <c r="N1643" s="93" t="str">
        <f t="shared" ca="1" si="51"/>
        <v/>
      </c>
    </row>
    <row r="1644" spans="11:14" x14ac:dyDescent="0.25">
      <c r="K1644" s="14" t="s">
        <v>1393</v>
      </c>
      <c r="L1644" s="93">
        <f t="shared" ca="1" si="50"/>
        <v>0</v>
      </c>
      <c r="M1644" s="93" t="str">
        <f ca="1">IF(L1644=0,"",COUNTIF(L$2:$L1644,"&lt;&gt;"&amp;0))</f>
        <v/>
      </c>
      <c r="N1644" s="93" t="str">
        <f t="shared" ca="1" si="51"/>
        <v/>
      </c>
    </row>
    <row r="1645" spans="11:14" x14ac:dyDescent="0.25">
      <c r="K1645" s="30" t="s">
        <v>5204</v>
      </c>
      <c r="L1645" s="93">
        <f t="shared" ca="1" si="50"/>
        <v>0</v>
      </c>
      <c r="M1645" s="93" t="str">
        <f ca="1">IF(L1645=0,"",COUNTIF(L$2:$L1645,"&lt;&gt;"&amp;0))</f>
        <v/>
      </c>
      <c r="N1645" s="93" t="str">
        <f t="shared" ca="1" si="51"/>
        <v/>
      </c>
    </row>
    <row r="1646" spans="11:14" x14ac:dyDescent="0.25">
      <c r="K1646" s="14" t="s">
        <v>1394</v>
      </c>
      <c r="L1646" s="93">
        <f t="shared" ca="1" si="50"/>
        <v>0</v>
      </c>
      <c r="M1646" s="93" t="str">
        <f ca="1">IF(L1646=0,"",COUNTIF(L$2:$L1646,"&lt;&gt;"&amp;0))</f>
        <v/>
      </c>
      <c r="N1646" s="93" t="str">
        <f t="shared" ca="1" si="51"/>
        <v/>
      </c>
    </row>
    <row r="1647" spans="11:14" x14ac:dyDescent="0.25">
      <c r="K1647" s="14" t="s">
        <v>1396</v>
      </c>
      <c r="L1647" s="93">
        <f t="shared" ca="1" si="50"/>
        <v>0</v>
      </c>
      <c r="M1647" s="93" t="str">
        <f ca="1">IF(L1647=0,"",COUNTIF(L$2:$L1647,"&lt;&gt;"&amp;0))</f>
        <v/>
      </c>
      <c r="N1647" s="93" t="str">
        <f t="shared" ca="1" si="51"/>
        <v/>
      </c>
    </row>
    <row r="1648" spans="11:14" x14ac:dyDescent="0.25">
      <c r="K1648" s="14" t="s">
        <v>1397</v>
      </c>
      <c r="L1648" s="93">
        <f t="shared" ca="1" si="50"/>
        <v>0</v>
      </c>
      <c r="M1648" s="93" t="str">
        <f ca="1">IF(L1648=0,"",COUNTIF(L$2:$L1648,"&lt;&gt;"&amp;0))</f>
        <v/>
      </c>
      <c r="N1648" s="93" t="str">
        <f t="shared" ca="1" si="51"/>
        <v/>
      </c>
    </row>
    <row r="1649" spans="11:14" x14ac:dyDescent="0.25">
      <c r="K1649" s="14" t="s">
        <v>1398</v>
      </c>
      <c r="L1649" s="93">
        <f t="shared" ca="1" si="50"/>
        <v>0</v>
      </c>
      <c r="M1649" s="93" t="str">
        <f ca="1">IF(L1649=0,"",COUNTIF(L$2:$L1649,"&lt;&gt;"&amp;0))</f>
        <v/>
      </c>
      <c r="N1649" s="93" t="str">
        <f t="shared" ca="1" si="51"/>
        <v/>
      </c>
    </row>
    <row r="1650" spans="11:14" x14ac:dyDescent="0.25">
      <c r="K1650" s="14" t="s">
        <v>1399</v>
      </c>
      <c r="L1650" s="93">
        <f t="shared" ca="1" si="50"/>
        <v>0</v>
      </c>
      <c r="M1650" s="93" t="str">
        <f ca="1">IF(L1650=0,"",COUNTIF(L$2:$L1650,"&lt;&gt;"&amp;0))</f>
        <v/>
      </c>
      <c r="N1650" s="93" t="str">
        <f t="shared" ca="1" si="51"/>
        <v/>
      </c>
    </row>
    <row r="1651" spans="11:14" x14ac:dyDescent="0.25">
      <c r="K1651" s="14" t="s">
        <v>1400</v>
      </c>
      <c r="L1651" s="93">
        <f t="shared" ca="1" si="50"/>
        <v>0</v>
      </c>
      <c r="M1651" s="93" t="str">
        <f ca="1">IF(L1651=0,"",COUNTIF(L$2:$L1651,"&lt;&gt;"&amp;0))</f>
        <v/>
      </c>
      <c r="N1651" s="93" t="str">
        <f t="shared" ca="1" si="51"/>
        <v/>
      </c>
    </row>
    <row r="1652" spans="11:14" x14ac:dyDescent="0.25">
      <c r="K1652" s="30" t="s">
        <v>5205</v>
      </c>
      <c r="L1652" s="93">
        <f t="shared" ca="1" si="50"/>
        <v>0</v>
      </c>
      <c r="M1652" s="93" t="str">
        <f ca="1">IF(L1652=0,"",COUNTIF(L$2:$L1652,"&lt;&gt;"&amp;0))</f>
        <v/>
      </c>
      <c r="N1652" s="93" t="str">
        <f t="shared" ca="1" si="51"/>
        <v/>
      </c>
    </row>
    <row r="1653" spans="11:14" x14ac:dyDescent="0.25">
      <c r="K1653" s="14" t="s">
        <v>1401</v>
      </c>
      <c r="L1653" s="93">
        <f t="shared" ca="1" si="50"/>
        <v>0</v>
      </c>
      <c r="M1653" s="93" t="str">
        <f ca="1">IF(L1653=0,"",COUNTIF(L$2:$L1653,"&lt;&gt;"&amp;0))</f>
        <v/>
      </c>
      <c r="N1653" s="93" t="str">
        <f t="shared" ca="1" si="51"/>
        <v/>
      </c>
    </row>
    <row r="1654" spans="11:14" x14ac:dyDescent="0.25">
      <c r="K1654" s="30" t="s">
        <v>5206</v>
      </c>
      <c r="L1654" s="93">
        <f t="shared" ca="1" si="50"/>
        <v>0</v>
      </c>
      <c r="M1654" s="93" t="str">
        <f ca="1">IF(L1654=0,"",COUNTIF(L$2:$L1654,"&lt;&gt;"&amp;0))</f>
        <v/>
      </c>
      <c r="N1654" s="93" t="str">
        <f t="shared" ca="1" si="51"/>
        <v/>
      </c>
    </row>
    <row r="1655" spans="11:14" x14ac:dyDescent="0.25">
      <c r="K1655" s="14" t="s">
        <v>1402</v>
      </c>
      <c r="L1655" s="93">
        <f t="shared" ca="1" si="50"/>
        <v>0</v>
      </c>
      <c r="M1655" s="93" t="str">
        <f ca="1">IF(L1655=0,"",COUNTIF(L$2:$L1655,"&lt;&gt;"&amp;0))</f>
        <v/>
      </c>
      <c r="N1655" s="93" t="str">
        <f t="shared" ca="1" si="51"/>
        <v/>
      </c>
    </row>
    <row r="1656" spans="11:14" x14ac:dyDescent="0.25">
      <c r="K1656" s="14" t="s">
        <v>1403</v>
      </c>
      <c r="L1656" s="93">
        <f t="shared" ca="1" si="50"/>
        <v>0</v>
      </c>
      <c r="M1656" s="93" t="str">
        <f ca="1">IF(L1656=0,"",COUNTIF(L$2:$L1656,"&lt;&gt;"&amp;0))</f>
        <v/>
      </c>
      <c r="N1656" s="93" t="str">
        <f t="shared" ca="1" si="51"/>
        <v/>
      </c>
    </row>
    <row r="1657" spans="11:14" x14ac:dyDescent="0.25">
      <c r="K1657" s="14" t="s">
        <v>1404</v>
      </c>
      <c r="L1657" s="93">
        <f t="shared" ca="1" si="50"/>
        <v>0</v>
      </c>
      <c r="M1657" s="93" t="str">
        <f ca="1">IF(L1657=0,"",COUNTIF(L$2:$L1657,"&lt;&gt;"&amp;0))</f>
        <v/>
      </c>
      <c r="N1657" s="93" t="str">
        <f t="shared" ca="1" si="51"/>
        <v/>
      </c>
    </row>
    <row r="1658" spans="11:14" x14ac:dyDescent="0.25">
      <c r="K1658" s="30" t="s">
        <v>5207</v>
      </c>
      <c r="L1658" s="93">
        <f t="shared" ca="1" si="50"/>
        <v>0</v>
      </c>
      <c r="M1658" s="93" t="str">
        <f ca="1">IF(L1658=0,"",COUNTIF(L$2:$L1658,"&lt;&gt;"&amp;0))</f>
        <v/>
      </c>
      <c r="N1658" s="93" t="str">
        <f t="shared" ca="1" si="51"/>
        <v/>
      </c>
    </row>
    <row r="1659" spans="11:14" x14ac:dyDescent="0.25">
      <c r="K1659" s="14" t="s">
        <v>1405</v>
      </c>
      <c r="L1659" s="93">
        <f t="shared" ca="1" si="50"/>
        <v>0</v>
      </c>
      <c r="M1659" s="93" t="str">
        <f ca="1">IF(L1659=0,"",COUNTIF(L$2:$L1659,"&lt;&gt;"&amp;0))</f>
        <v/>
      </c>
      <c r="N1659" s="93" t="str">
        <f t="shared" ca="1" si="51"/>
        <v/>
      </c>
    </row>
    <row r="1660" spans="11:14" x14ac:dyDescent="0.25">
      <c r="K1660" s="30" t="s">
        <v>5208</v>
      </c>
      <c r="L1660" s="93">
        <f t="shared" ca="1" si="50"/>
        <v>0</v>
      </c>
      <c r="M1660" s="93" t="str">
        <f ca="1">IF(L1660=0,"",COUNTIF(L$2:$L1660,"&lt;&gt;"&amp;0))</f>
        <v/>
      </c>
      <c r="N1660" s="93" t="str">
        <f t="shared" ca="1" si="51"/>
        <v/>
      </c>
    </row>
    <row r="1661" spans="11:14" x14ac:dyDescent="0.25">
      <c r="K1661" s="30" t="s">
        <v>5209</v>
      </c>
      <c r="L1661" s="93">
        <f t="shared" ca="1" si="50"/>
        <v>0</v>
      </c>
      <c r="M1661" s="93" t="str">
        <f ca="1">IF(L1661=0,"",COUNTIF(L$2:$L1661,"&lt;&gt;"&amp;0))</f>
        <v/>
      </c>
      <c r="N1661" s="93" t="str">
        <f t="shared" ca="1" si="51"/>
        <v/>
      </c>
    </row>
    <row r="1662" spans="11:14" x14ac:dyDescent="0.25">
      <c r="K1662" s="14" t="s">
        <v>1406</v>
      </c>
      <c r="L1662" s="93">
        <f t="shared" ca="1" si="50"/>
        <v>0</v>
      </c>
      <c r="M1662" s="93" t="str">
        <f ca="1">IF(L1662=0,"",COUNTIF(L$2:$L1662,"&lt;&gt;"&amp;0))</f>
        <v/>
      </c>
      <c r="N1662" s="93" t="str">
        <f t="shared" ca="1" si="51"/>
        <v/>
      </c>
    </row>
    <row r="1663" spans="11:14" x14ac:dyDescent="0.25">
      <c r="K1663" s="30" t="s">
        <v>5210</v>
      </c>
      <c r="L1663" s="93">
        <f t="shared" ca="1" si="50"/>
        <v>0</v>
      </c>
      <c r="M1663" s="93" t="str">
        <f ca="1">IF(L1663=0,"",COUNTIF(L$2:$L1663,"&lt;&gt;"&amp;0))</f>
        <v/>
      </c>
      <c r="N1663" s="93" t="str">
        <f t="shared" ca="1" si="51"/>
        <v/>
      </c>
    </row>
    <row r="1664" spans="11:14" x14ac:dyDescent="0.25">
      <c r="K1664" s="14" t="s">
        <v>1407</v>
      </c>
      <c r="L1664" s="93">
        <f t="shared" ca="1" si="50"/>
        <v>0</v>
      </c>
      <c r="M1664" s="93" t="str">
        <f ca="1">IF(L1664=0,"",COUNTIF(L$2:$L1664,"&lt;&gt;"&amp;0))</f>
        <v/>
      </c>
      <c r="N1664" s="93" t="str">
        <f t="shared" ca="1" si="51"/>
        <v/>
      </c>
    </row>
    <row r="1665" spans="11:14" x14ac:dyDescent="0.25">
      <c r="K1665" s="30" t="s">
        <v>5211</v>
      </c>
      <c r="L1665" s="93">
        <f t="shared" ca="1" si="50"/>
        <v>0</v>
      </c>
      <c r="M1665" s="93" t="str">
        <f ca="1">IF(L1665=0,"",COUNTIF(L$2:$L1665,"&lt;&gt;"&amp;0))</f>
        <v/>
      </c>
      <c r="N1665" s="93" t="str">
        <f t="shared" ca="1" si="51"/>
        <v/>
      </c>
    </row>
    <row r="1666" spans="11:14" x14ac:dyDescent="0.25">
      <c r="K1666" s="14" t="s">
        <v>1408</v>
      </c>
      <c r="L1666" s="93">
        <f t="shared" ca="1" si="50"/>
        <v>0</v>
      </c>
      <c r="M1666" s="93" t="str">
        <f ca="1">IF(L1666=0,"",COUNTIF(L$2:$L1666,"&lt;&gt;"&amp;0))</f>
        <v/>
      </c>
      <c r="N1666" s="93" t="str">
        <f t="shared" ca="1" si="51"/>
        <v/>
      </c>
    </row>
    <row r="1667" spans="11:14" x14ac:dyDescent="0.25">
      <c r="K1667" s="14" t="s">
        <v>1409</v>
      </c>
      <c r="L1667" s="93">
        <f t="shared" ref="L1667:L1730" ca="1" si="52">IFERROR(SEARCH(INDIRECT(CELL("adresse"),TRUE),K1667,1),0)</f>
        <v>0</v>
      </c>
      <c r="M1667" s="93" t="str">
        <f ca="1">IF(L1667=0,"",COUNTIF(L$2:$L1667,"&lt;&gt;"&amp;0))</f>
        <v/>
      </c>
      <c r="N1667" s="93" t="str">
        <f t="shared" ref="N1667:N1730" ca="1" si="53">IFERROR(INDEX($K$2:$K$5796,MATCH(ROW(F1666),$M$2:$M$5796,0),1),"")</f>
        <v/>
      </c>
    </row>
    <row r="1668" spans="11:14" x14ac:dyDescent="0.25">
      <c r="K1668" s="30" t="s">
        <v>5212</v>
      </c>
      <c r="L1668" s="93">
        <f t="shared" ca="1" si="52"/>
        <v>0</v>
      </c>
      <c r="M1668" s="93" t="str">
        <f ca="1">IF(L1668=0,"",COUNTIF(L$2:$L1668,"&lt;&gt;"&amp;0))</f>
        <v/>
      </c>
      <c r="N1668" s="93" t="str">
        <f t="shared" ca="1" si="53"/>
        <v/>
      </c>
    </row>
    <row r="1669" spans="11:14" x14ac:dyDescent="0.25">
      <c r="K1669" s="14" t="s">
        <v>1410</v>
      </c>
      <c r="L1669" s="93">
        <f t="shared" ca="1" si="52"/>
        <v>0</v>
      </c>
      <c r="M1669" s="93" t="str">
        <f ca="1">IF(L1669=0,"",COUNTIF(L$2:$L1669,"&lt;&gt;"&amp;0))</f>
        <v/>
      </c>
      <c r="N1669" s="93" t="str">
        <f t="shared" ca="1" si="53"/>
        <v/>
      </c>
    </row>
    <row r="1670" spans="11:14" x14ac:dyDescent="0.25">
      <c r="K1670" s="14" t="s">
        <v>1411</v>
      </c>
      <c r="L1670" s="93">
        <f t="shared" ca="1" si="52"/>
        <v>0</v>
      </c>
      <c r="M1670" s="93" t="str">
        <f ca="1">IF(L1670=0,"",COUNTIF(L$2:$L1670,"&lt;&gt;"&amp;0))</f>
        <v/>
      </c>
      <c r="N1670" s="93" t="str">
        <f t="shared" ca="1" si="53"/>
        <v/>
      </c>
    </row>
    <row r="1671" spans="11:14" x14ac:dyDescent="0.25">
      <c r="K1671" s="35" t="s">
        <v>801</v>
      </c>
      <c r="L1671" s="93">
        <f t="shared" ca="1" si="52"/>
        <v>0</v>
      </c>
      <c r="M1671" s="93" t="str">
        <f ca="1">IF(L1671=0,"",COUNTIF(L$2:$L1671,"&lt;&gt;"&amp;0))</f>
        <v/>
      </c>
      <c r="N1671" s="93" t="str">
        <f t="shared" ca="1" si="53"/>
        <v/>
      </c>
    </row>
    <row r="1672" spans="11:14" x14ac:dyDescent="0.25">
      <c r="K1672" s="35" t="s">
        <v>1197</v>
      </c>
      <c r="L1672" s="93">
        <f t="shared" ca="1" si="52"/>
        <v>0</v>
      </c>
      <c r="M1672" s="93" t="str">
        <f ca="1">IF(L1672=0,"",COUNTIF(L$2:$L1672,"&lt;&gt;"&amp;0))</f>
        <v/>
      </c>
      <c r="N1672" s="93" t="str">
        <f t="shared" ca="1" si="53"/>
        <v/>
      </c>
    </row>
    <row r="1673" spans="11:14" x14ac:dyDescent="0.25">
      <c r="K1673" s="30" t="s">
        <v>5213</v>
      </c>
      <c r="L1673" s="93">
        <f t="shared" ca="1" si="52"/>
        <v>0</v>
      </c>
      <c r="M1673" s="93" t="str">
        <f ca="1">IF(L1673=0,"",COUNTIF(L$2:$L1673,"&lt;&gt;"&amp;0))</f>
        <v/>
      </c>
      <c r="N1673" s="93" t="str">
        <f t="shared" ca="1" si="53"/>
        <v/>
      </c>
    </row>
    <row r="1674" spans="11:14" x14ac:dyDescent="0.25">
      <c r="K1674" s="14" t="s">
        <v>1412</v>
      </c>
      <c r="L1674" s="93">
        <f t="shared" ca="1" si="52"/>
        <v>0</v>
      </c>
      <c r="M1674" s="93" t="str">
        <f ca="1">IF(L1674=0,"",COUNTIF(L$2:$L1674,"&lt;&gt;"&amp;0))</f>
        <v/>
      </c>
      <c r="N1674" s="93" t="str">
        <f t="shared" ca="1" si="53"/>
        <v/>
      </c>
    </row>
    <row r="1675" spans="11:14" x14ac:dyDescent="0.25">
      <c r="K1675" s="30" t="s">
        <v>5214</v>
      </c>
      <c r="L1675" s="93">
        <f t="shared" ca="1" si="52"/>
        <v>0</v>
      </c>
      <c r="M1675" s="93" t="str">
        <f ca="1">IF(L1675=0,"",COUNTIF(L$2:$L1675,"&lt;&gt;"&amp;0))</f>
        <v/>
      </c>
      <c r="N1675" s="93" t="str">
        <f t="shared" ca="1" si="53"/>
        <v/>
      </c>
    </row>
    <row r="1676" spans="11:14" x14ac:dyDescent="0.25">
      <c r="K1676" s="14" t="s">
        <v>1413</v>
      </c>
      <c r="L1676" s="93">
        <f t="shared" ca="1" si="52"/>
        <v>0</v>
      </c>
      <c r="M1676" s="93" t="str">
        <f ca="1">IF(L1676=0,"",COUNTIF(L$2:$L1676,"&lt;&gt;"&amp;0))</f>
        <v/>
      </c>
      <c r="N1676" s="93" t="str">
        <f t="shared" ca="1" si="53"/>
        <v/>
      </c>
    </row>
    <row r="1677" spans="11:14" x14ac:dyDescent="0.25">
      <c r="K1677" s="14" t="s">
        <v>1414</v>
      </c>
      <c r="L1677" s="93">
        <f t="shared" ca="1" si="52"/>
        <v>0</v>
      </c>
      <c r="M1677" s="93" t="str">
        <f ca="1">IF(L1677=0,"",COUNTIF(L$2:$L1677,"&lt;&gt;"&amp;0))</f>
        <v/>
      </c>
      <c r="N1677" s="93" t="str">
        <f t="shared" ca="1" si="53"/>
        <v/>
      </c>
    </row>
    <row r="1678" spans="11:14" x14ac:dyDescent="0.25">
      <c r="K1678" s="14" t="s">
        <v>1415</v>
      </c>
      <c r="L1678" s="93">
        <f t="shared" ca="1" si="52"/>
        <v>0</v>
      </c>
      <c r="M1678" s="93" t="str">
        <f ca="1">IF(L1678=0,"",COUNTIF(L$2:$L1678,"&lt;&gt;"&amp;0))</f>
        <v/>
      </c>
      <c r="N1678" s="93" t="str">
        <f t="shared" ca="1" si="53"/>
        <v/>
      </c>
    </row>
    <row r="1679" spans="11:14" x14ac:dyDescent="0.25">
      <c r="K1679" s="14" t="s">
        <v>1416</v>
      </c>
      <c r="L1679" s="93">
        <f t="shared" ca="1" si="52"/>
        <v>0</v>
      </c>
      <c r="M1679" s="93" t="str">
        <f ca="1">IF(L1679=0,"",COUNTIF(L$2:$L1679,"&lt;&gt;"&amp;0))</f>
        <v/>
      </c>
      <c r="N1679" s="93" t="str">
        <f t="shared" ca="1" si="53"/>
        <v/>
      </c>
    </row>
    <row r="1680" spans="11:14" x14ac:dyDescent="0.25">
      <c r="K1680" s="14" t="s">
        <v>1417</v>
      </c>
      <c r="L1680" s="93">
        <f t="shared" ca="1" si="52"/>
        <v>0</v>
      </c>
      <c r="M1680" s="93" t="str">
        <f ca="1">IF(L1680=0,"",COUNTIF(L$2:$L1680,"&lt;&gt;"&amp;0))</f>
        <v/>
      </c>
      <c r="N1680" s="93" t="str">
        <f t="shared" ca="1" si="53"/>
        <v/>
      </c>
    </row>
    <row r="1681" spans="11:14" x14ac:dyDescent="0.25">
      <c r="K1681" s="14" t="s">
        <v>1418</v>
      </c>
      <c r="L1681" s="93">
        <f t="shared" ca="1" si="52"/>
        <v>0</v>
      </c>
      <c r="M1681" s="93" t="str">
        <f ca="1">IF(L1681=0,"",COUNTIF(L$2:$L1681,"&lt;&gt;"&amp;0))</f>
        <v/>
      </c>
      <c r="N1681" s="93" t="str">
        <f t="shared" ca="1" si="53"/>
        <v/>
      </c>
    </row>
    <row r="1682" spans="11:14" x14ac:dyDescent="0.25">
      <c r="K1682" s="14" t="s">
        <v>1419</v>
      </c>
      <c r="L1682" s="93">
        <f t="shared" ca="1" si="52"/>
        <v>0</v>
      </c>
      <c r="M1682" s="93" t="str">
        <f ca="1">IF(L1682=0,"",COUNTIF(L$2:$L1682,"&lt;&gt;"&amp;0))</f>
        <v/>
      </c>
      <c r="N1682" s="93" t="str">
        <f t="shared" ca="1" si="53"/>
        <v/>
      </c>
    </row>
    <row r="1683" spans="11:14" x14ac:dyDescent="0.25">
      <c r="K1683" s="35" t="s">
        <v>6003</v>
      </c>
      <c r="L1683" s="93">
        <f t="shared" ca="1" si="52"/>
        <v>0</v>
      </c>
      <c r="M1683" s="93" t="str">
        <f ca="1">IF(L1683=0,"",COUNTIF(L$2:$L1683,"&lt;&gt;"&amp;0))</f>
        <v/>
      </c>
      <c r="N1683" s="93" t="str">
        <f t="shared" ca="1" si="53"/>
        <v/>
      </c>
    </row>
    <row r="1684" spans="11:14" x14ac:dyDescent="0.25">
      <c r="K1684" s="30" t="s">
        <v>5215</v>
      </c>
      <c r="L1684" s="93">
        <f t="shared" ca="1" si="52"/>
        <v>0</v>
      </c>
      <c r="M1684" s="93" t="str">
        <f ca="1">IF(L1684=0,"",COUNTIF(L$2:$L1684,"&lt;&gt;"&amp;0))</f>
        <v/>
      </c>
      <c r="N1684" s="93" t="str">
        <f t="shared" ca="1" si="53"/>
        <v/>
      </c>
    </row>
    <row r="1685" spans="11:14" x14ac:dyDescent="0.25">
      <c r="K1685" s="14" t="s">
        <v>1420</v>
      </c>
      <c r="L1685" s="93">
        <f t="shared" ca="1" si="52"/>
        <v>0</v>
      </c>
      <c r="M1685" s="93" t="str">
        <f ca="1">IF(L1685=0,"",COUNTIF(L$2:$L1685,"&lt;&gt;"&amp;0))</f>
        <v/>
      </c>
      <c r="N1685" s="93" t="str">
        <f t="shared" ca="1" si="53"/>
        <v/>
      </c>
    </row>
    <row r="1686" spans="11:14" x14ac:dyDescent="0.25">
      <c r="K1686" s="14" t="s">
        <v>1421</v>
      </c>
      <c r="L1686" s="93">
        <f t="shared" ca="1" si="52"/>
        <v>0</v>
      </c>
      <c r="M1686" s="93" t="str">
        <f ca="1">IF(L1686=0,"",COUNTIF(L$2:$L1686,"&lt;&gt;"&amp;0))</f>
        <v/>
      </c>
      <c r="N1686" s="93" t="str">
        <f t="shared" ca="1" si="53"/>
        <v/>
      </c>
    </row>
    <row r="1687" spans="11:14" x14ac:dyDescent="0.25">
      <c r="K1687" s="14" t="s">
        <v>1422</v>
      </c>
      <c r="L1687" s="93">
        <f t="shared" ca="1" si="52"/>
        <v>0</v>
      </c>
      <c r="M1687" s="93" t="str">
        <f ca="1">IF(L1687=0,"",COUNTIF(L$2:$L1687,"&lt;&gt;"&amp;0))</f>
        <v/>
      </c>
      <c r="N1687" s="93" t="str">
        <f t="shared" ca="1" si="53"/>
        <v/>
      </c>
    </row>
    <row r="1688" spans="11:14" x14ac:dyDescent="0.25">
      <c r="K1688" s="30" t="s">
        <v>5216</v>
      </c>
      <c r="L1688" s="93">
        <f t="shared" ca="1" si="52"/>
        <v>0</v>
      </c>
      <c r="M1688" s="93" t="str">
        <f ca="1">IF(L1688=0,"",COUNTIF(L$2:$L1688,"&lt;&gt;"&amp;0))</f>
        <v/>
      </c>
      <c r="N1688" s="93" t="str">
        <f t="shared" ca="1" si="53"/>
        <v/>
      </c>
    </row>
    <row r="1689" spans="11:14" x14ac:dyDescent="0.25">
      <c r="K1689" s="30" t="s">
        <v>5217</v>
      </c>
      <c r="L1689" s="93">
        <f t="shared" ca="1" si="52"/>
        <v>0</v>
      </c>
      <c r="M1689" s="93" t="str">
        <f ca="1">IF(L1689=0,"",COUNTIF(L$2:$L1689,"&lt;&gt;"&amp;0))</f>
        <v/>
      </c>
      <c r="N1689" s="93" t="str">
        <f t="shared" ca="1" si="53"/>
        <v/>
      </c>
    </row>
    <row r="1690" spans="11:14" x14ac:dyDescent="0.25">
      <c r="K1690" s="14" t="s">
        <v>1423</v>
      </c>
      <c r="L1690" s="93">
        <f t="shared" ca="1" si="52"/>
        <v>0</v>
      </c>
      <c r="M1690" s="93" t="str">
        <f ca="1">IF(L1690=0,"",COUNTIF(L$2:$L1690,"&lt;&gt;"&amp;0))</f>
        <v/>
      </c>
      <c r="N1690" s="93" t="str">
        <f t="shared" ca="1" si="53"/>
        <v/>
      </c>
    </row>
    <row r="1691" spans="11:14" x14ac:dyDescent="0.25">
      <c r="K1691" s="30" t="s">
        <v>5218</v>
      </c>
      <c r="L1691" s="93">
        <f t="shared" ca="1" si="52"/>
        <v>0</v>
      </c>
      <c r="M1691" s="93" t="str">
        <f ca="1">IF(L1691=0,"",COUNTIF(L$2:$L1691,"&lt;&gt;"&amp;0))</f>
        <v/>
      </c>
      <c r="N1691" s="93" t="str">
        <f t="shared" ca="1" si="53"/>
        <v/>
      </c>
    </row>
    <row r="1692" spans="11:14" x14ac:dyDescent="0.25">
      <c r="K1692" s="14" t="s">
        <v>1424</v>
      </c>
      <c r="L1692" s="93">
        <f t="shared" ca="1" si="52"/>
        <v>0</v>
      </c>
      <c r="M1692" s="93" t="str">
        <f ca="1">IF(L1692=0,"",COUNTIF(L$2:$L1692,"&lt;&gt;"&amp;0))</f>
        <v/>
      </c>
      <c r="N1692" s="93" t="str">
        <f t="shared" ca="1" si="53"/>
        <v/>
      </c>
    </row>
    <row r="1693" spans="11:14" x14ac:dyDescent="0.25">
      <c r="K1693" s="30" t="s">
        <v>5219</v>
      </c>
      <c r="L1693" s="93">
        <f t="shared" ca="1" si="52"/>
        <v>0</v>
      </c>
      <c r="M1693" s="93" t="str">
        <f ca="1">IF(L1693=0,"",COUNTIF(L$2:$L1693,"&lt;&gt;"&amp;0))</f>
        <v/>
      </c>
      <c r="N1693" s="93" t="str">
        <f t="shared" ca="1" si="53"/>
        <v/>
      </c>
    </row>
    <row r="1694" spans="11:14" x14ac:dyDescent="0.25">
      <c r="K1694" s="14" t="s">
        <v>1426</v>
      </c>
      <c r="L1694" s="93">
        <f t="shared" ca="1" si="52"/>
        <v>0</v>
      </c>
      <c r="M1694" s="93" t="str">
        <f ca="1">IF(L1694=0,"",COUNTIF(L$2:$L1694,"&lt;&gt;"&amp;0))</f>
        <v/>
      </c>
      <c r="N1694" s="93" t="str">
        <f t="shared" ca="1" si="53"/>
        <v/>
      </c>
    </row>
    <row r="1695" spans="11:14" x14ac:dyDescent="0.25">
      <c r="K1695" s="30" t="s">
        <v>5220</v>
      </c>
      <c r="L1695" s="93">
        <f t="shared" ca="1" si="52"/>
        <v>0</v>
      </c>
      <c r="M1695" s="93" t="str">
        <f ca="1">IF(L1695=0,"",COUNTIF(L$2:$L1695,"&lt;&gt;"&amp;0))</f>
        <v/>
      </c>
      <c r="N1695" s="93" t="str">
        <f t="shared" ca="1" si="53"/>
        <v/>
      </c>
    </row>
    <row r="1696" spans="11:14" x14ac:dyDescent="0.25">
      <c r="K1696" s="14" t="s">
        <v>1427</v>
      </c>
      <c r="L1696" s="93">
        <f t="shared" ca="1" si="52"/>
        <v>0</v>
      </c>
      <c r="M1696" s="93" t="str">
        <f ca="1">IF(L1696=0,"",COUNTIF(L$2:$L1696,"&lt;&gt;"&amp;0))</f>
        <v/>
      </c>
      <c r="N1696" s="93" t="str">
        <f t="shared" ca="1" si="53"/>
        <v/>
      </c>
    </row>
    <row r="1697" spans="11:14" x14ac:dyDescent="0.25">
      <c r="K1697" s="14" t="s">
        <v>1428</v>
      </c>
      <c r="L1697" s="93">
        <f t="shared" ca="1" si="52"/>
        <v>0</v>
      </c>
      <c r="M1697" s="93" t="str">
        <f ca="1">IF(L1697=0,"",COUNTIF(L$2:$L1697,"&lt;&gt;"&amp;0))</f>
        <v/>
      </c>
      <c r="N1697" s="93" t="str">
        <f t="shared" ca="1" si="53"/>
        <v/>
      </c>
    </row>
    <row r="1698" spans="11:14" x14ac:dyDescent="0.25">
      <c r="K1698" s="14" t="s">
        <v>1429</v>
      </c>
      <c r="L1698" s="93">
        <f t="shared" ca="1" si="52"/>
        <v>0</v>
      </c>
      <c r="M1698" s="93" t="str">
        <f ca="1">IF(L1698=0,"",COUNTIF(L$2:$L1698,"&lt;&gt;"&amp;0))</f>
        <v/>
      </c>
      <c r="N1698" s="93" t="str">
        <f t="shared" ca="1" si="53"/>
        <v/>
      </c>
    </row>
    <row r="1699" spans="11:14" x14ac:dyDescent="0.25">
      <c r="K1699" s="30" t="s">
        <v>5221</v>
      </c>
      <c r="L1699" s="93">
        <f t="shared" ca="1" si="52"/>
        <v>0</v>
      </c>
      <c r="M1699" s="93" t="str">
        <f ca="1">IF(L1699=0,"",COUNTIF(L$2:$L1699,"&lt;&gt;"&amp;0))</f>
        <v/>
      </c>
      <c r="N1699" s="93" t="str">
        <f t="shared" ca="1" si="53"/>
        <v/>
      </c>
    </row>
    <row r="1700" spans="11:14" x14ac:dyDescent="0.25">
      <c r="K1700" s="14" t="s">
        <v>1430</v>
      </c>
      <c r="L1700" s="93">
        <f t="shared" ca="1" si="52"/>
        <v>0</v>
      </c>
      <c r="M1700" s="93" t="str">
        <f ca="1">IF(L1700=0,"",COUNTIF(L$2:$L1700,"&lt;&gt;"&amp;0))</f>
        <v/>
      </c>
      <c r="N1700" s="93" t="str">
        <f t="shared" ca="1" si="53"/>
        <v/>
      </c>
    </row>
    <row r="1701" spans="11:14" x14ac:dyDescent="0.25">
      <c r="K1701" s="30" t="s">
        <v>5222</v>
      </c>
      <c r="L1701" s="93">
        <f t="shared" ca="1" si="52"/>
        <v>0</v>
      </c>
      <c r="M1701" s="93" t="str">
        <f ca="1">IF(L1701=0,"",COUNTIF(L$2:$L1701,"&lt;&gt;"&amp;0))</f>
        <v/>
      </c>
      <c r="N1701" s="93" t="str">
        <f t="shared" ca="1" si="53"/>
        <v/>
      </c>
    </row>
    <row r="1702" spans="11:14" x14ac:dyDescent="0.25">
      <c r="K1702" s="14" t="s">
        <v>1431</v>
      </c>
      <c r="L1702" s="93">
        <f t="shared" ca="1" si="52"/>
        <v>0</v>
      </c>
      <c r="M1702" s="93" t="str">
        <f ca="1">IF(L1702=0,"",COUNTIF(L$2:$L1702,"&lt;&gt;"&amp;0))</f>
        <v/>
      </c>
      <c r="N1702" s="93" t="str">
        <f t="shared" ca="1" si="53"/>
        <v/>
      </c>
    </row>
    <row r="1703" spans="11:14" x14ac:dyDescent="0.25">
      <c r="K1703" s="14" t="s">
        <v>1432</v>
      </c>
      <c r="L1703" s="93">
        <f t="shared" ca="1" si="52"/>
        <v>0</v>
      </c>
      <c r="M1703" s="93" t="str">
        <f ca="1">IF(L1703=0,"",COUNTIF(L$2:$L1703,"&lt;&gt;"&amp;0))</f>
        <v/>
      </c>
      <c r="N1703" s="93" t="str">
        <f t="shared" ca="1" si="53"/>
        <v/>
      </c>
    </row>
    <row r="1704" spans="11:14" x14ac:dyDescent="0.25">
      <c r="K1704" s="14" t="s">
        <v>1433</v>
      </c>
      <c r="L1704" s="93">
        <f t="shared" ca="1" si="52"/>
        <v>0</v>
      </c>
      <c r="M1704" s="93" t="str">
        <f ca="1">IF(L1704=0,"",COUNTIF(L$2:$L1704,"&lt;&gt;"&amp;0))</f>
        <v/>
      </c>
      <c r="N1704" s="93" t="str">
        <f t="shared" ca="1" si="53"/>
        <v/>
      </c>
    </row>
    <row r="1705" spans="11:14" x14ac:dyDescent="0.25">
      <c r="K1705" s="14" t="s">
        <v>1434</v>
      </c>
      <c r="L1705" s="93">
        <f t="shared" ca="1" si="52"/>
        <v>0</v>
      </c>
      <c r="M1705" s="93" t="str">
        <f ca="1">IF(L1705=0,"",COUNTIF(L$2:$L1705,"&lt;&gt;"&amp;0))</f>
        <v/>
      </c>
      <c r="N1705" s="93" t="str">
        <f t="shared" ca="1" si="53"/>
        <v/>
      </c>
    </row>
    <row r="1706" spans="11:14" x14ac:dyDescent="0.25">
      <c r="K1706" s="30" t="s">
        <v>5223</v>
      </c>
      <c r="L1706" s="93">
        <f t="shared" ca="1" si="52"/>
        <v>0</v>
      </c>
      <c r="M1706" s="93" t="str">
        <f ca="1">IF(L1706=0,"",COUNTIF(L$2:$L1706,"&lt;&gt;"&amp;0))</f>
        <v/>
      </c>
      <c r="N1706" s="93" t="str">
        <f t="shared" ca="1" si="53"/>
        <v/>
      </c>
    </row>
    <row r="1707" spans="11:14" x14ac:dyDescent="0.25">
      <c r="K1707" s="30" t="s">
        <v>5224</v>
      </c>
      <c r="L1707" s="93">
        <f t="shared" ca="1" si="52"/>
        <v>0</v>
      </c>
      <c r="M1707" s="93" t="str">
        <f ca="1">IF(L1707=0,"",COUNTIF(L$2:$L1707,"&lt;&gt;"&amp;0))</f>
        <v/>
      </c>
      <c r="N1707" s="93" t="str">
        <f t="shared" ca="1" si="53"/>
        <v/>
      </c>
    </row>
    <row r="1708" spans="11:14" x14ac:dyDescent="0.25">
      <c r="K1708" s="14" t="s">
        <v>1435</v>
      </c>
      <c r="L1708" s="93">
        <f t="shared" ca="1" si="52"/>
        <v>0</v>
      </c>
      <c r="M1708" s="93" t="str">
        <f ca="1">IF(L1708=0,"",COUNTIF(L$2:$L1708,"&lt;&gt;"&amp;0))</f>
        <v/>
      </c>
      <c r="N1708" s="93" t="str">
        <f t="shared" ca="1" si="53"/>
        <v/>
      </c>
    </row>
    <row r="1709" spans="11:14" x14ac:dyDescent="0.25">
      <c r="K1709" s="14" t="s">
        <v>1436</v>
      </c>
      <c r="L1709" s="93">
        <f t="shared" ca="1" si="52"/>
        <v>0</v>
      </c>
      <c r="M1709" s="93" t="str">
        <f ca="1">IF(L1709=0,"",COUNTIF(L$2:$L1709,"&lt;&gt;"&amp;0))</f>
        <v/>
      </c>
      <c r="N1709" s="93" t="str">
        <f t="shared" ca="1" si="53"/>
        <v/>
      </c>
    </row>
    <row r="1710" spans="11:14" x14ac:dyDescent="0.25">
      <c r="K1710" s="35" t="s">
        <v>729</v>
      </c>
      <c r="L1710" s="93">
        <f t="shared" ca="1" si="52"/>
        <v>0</v>
      </c>
      <c r="M1710" s="93" t="str">
        <f ca="1">IF(L1710=0,"",COUNTIF(L$2:$L1710,"&lt;&gt;"&amp;0))</f>
        <v/>
      </c>
      <c r="N1710" s="93" t="str">
        <f t="shared" ca="1" si="53"/>
        <v/>
      </c>
    </row>
    <row r="1711" spans="11:14" x14ac:dyDescent="0.25">
      <c r="K1711" s="30" t="s">
        <v>5225</v>
      </c>
      <c r="L1711" s="93">
        <f t="shared" ca="1" si="52"/>
        <v>0</v>
      </c>
      <c r="M1711" s="93" t="str">
        <f ca="1">IF(L1711=0,"",COUNTIF(L$2:$L1711,"&lt;&gt;"&amp;0))</f>
        <v/>
      </c>
      <c r="N1711" s="93" t="str">
        <f t="shared" ca="1" si="53"/>
        <v/>
      </c>
    </row>
    <row r="1712" spans="11:14" x14ac:dyDescent="0.25">
      <c r="K1712" s="14" t="s">
        <v>1437</v>
      </c>
      <c r="L1712" s="93">
        <f t="shared" ca="1" si="52"/>
        <v>0</v>
      </c>
      <c r="M1712" s="93" t="str">
        <f ca="1">IF(L1712=0,"",COUNTIF(L$2:$L1712,"&lt;&gt;"&amp;0))</f>
        <v/>
      </c>
      <c r="N1712" s="93" t="str">
        <f t="shared" ca="1" si="53"/>
        <v/>
      </c>
    </row>
    <row r="1713" spans="11:14" x14ac:dyDescent="0.25">
      <c r="K1713" s="14" t="s">
        <v>1438</v>
      </c>
      <c r="L1713" s="93">
        <f t="shared" ca="1" si="52"/>
        <v>0</v>
      </c>
      <c r="M1713" s="93" t="str">
        <f ca="1">IF(L1713=0,"",COUNTIF(L$2:$L1713,"&lt;&gt;"&amp;0))</f>
        <v/>
      </c>
      <c r="N1713" s="93" t="str">
        <f t="shared" ca="1" si="53"/>
        <v/>
      </c>
    </row>
    <row r="1714" spans="11:14" x14ac:dyDescent="0.25">
      <c r="K1714" s="14" t="s">
        <v>1439</v>
      </c>
      <c r="L1714" s="93">
        <f t="shared" ca="1" si="52"/>
        <v>0</v>
      </c>
      <c r="M1714" s="93" t="str">
        <f ca="1">IF(L1714=0,"",COUNTIF(L$2:$L1714,"&lt;&gt;"&amp;0))</f>
        <v/>
      </c>
      <c r="N1714" s="93" t="str">
        <f t="shared" ca="1" si="53"/>
        <v/>
      </c>
    </row>
    <row r="1715" spans="11:14" x14ac:dyDescent="0.25">
      <c r="K1715" s="14" t="s">
        <v>1440</v>
      </c>
      <c r="L1715" s="93">
        <f t="shared" ca="1" si="52"/>
        <v>0</v>
      </c>
      <c r="M1715" s="93" t="str">
        <f ca="1">IF(L1715=0,"",COUNTIF(L$2:$L1715,"&lt;&gt;"&amp;0))</f>
        <v/>
      </c>
      <c r="N1715" s="93" t="str">
        <f t="shared" ca="1" si="53"/>
        <v/>
      </c>
    </row>
    <row r="1716" spans="11:14" x14ac:dyDescent="0.25">
      <c r="K1716" s="14" t="s">
        <v>1441</v>
      </c>
      <c r="L1716" s="93">
        <f t="shared" ca="1" si="52"/>
        <v>0</v>
      </c>
      <c r="M1716" s="93" t="str">
        <f ca="1">IF(L1716=0,"",COUNTIF(L$2:$L1716,"&lt;&gt;"&amp;0))</f>
        <v/>
      </c>
      <c r="N1716" s="93" t="str">
        <f t="shared" ca="1" si="53"/>
        <v/>
      </c>
    </row>
    <row r="1717" spans="11:14" x14ac:dyDescent="0.25">
      <c r="K1717" s="14" t="s">
        <v>1442</v>
      </c>
      <c r="L1717" s="93">
        <f t="shared" ca="1" si="52"/>
        <v>0</v>
      </c>
      <c r="M1717" s="93" t="str">
        <f ca="1">IF(L1717=0,"",COUNTIF(L$2:$L1717,"&lt;&gt;"&amp;0))</f>
        <v/>
      </c>
      <c r="N1717" s="93" t="str">
        <f t="shared" ca="1" si="53"/>
        <v/>
      </c>
    </row>
    <row r="1718" spans="11:14" x14ac:dyDescent="0.25">
      <c r="K1718" s="14" t="s">
        <v>1443</v>
      </c>
      <c r="L1718" s="93">
        <f t="shared" ca="1" si="52"/>
        <v>0</v>
      </c>
      <c r="M1718" s="93" t="str">
        <f ca="1">IF(L1718=0,"",COUNTIF(L$2:$L1718,"&lt;&gt;"&amp;0))</f>
        <v/>
      </c>
      <c r="N1718" s="93" t="str">
        <f t="shared" ca="1" si="53"/>
        <v/>
      </c>
    </row>
    <row r="1719" spans="11:14" x14ac:dyDescent="0.25">
      <c r="K1719" s="14" t="s">
        <v>1444</v>
      </c>
      <c r="L1719" s="93">
        <f t="shared" ca="1" si="52"/>
        <v>0</v>
      </c>
      <c r="M1719" s="93" t="str">
        <f ca="1">IF(L1719=0,"",COUNTIF(L$2:$L1719,"&lt;&gt;"&amp;0))</f>
        <v/>
      </c>
      <c r="N1719" s="93" t="str">
        <f t="shared" ca="1" si="53"/>
        <v/>
      </c>
    </row>
    <row r="1720" spans="11:14" x14ac:dyDescent="0.25">
      <c r="K1720" s="14" t="s">
        <v>1445</v>
      </c>
      <c r="L1720" s="93">
        <f t="shared" ca="1" si="52"/>
        <v>0</v>
      </c>
      <c r="M1720" s="93" t="str">
        <f ca="1">IF(L1720=0,"",COUNTIF(L$2:$L1720,"&lt;&gt;"&amp;0))</f>
        <v/>
      </c>
      <c r="N1720" s="93" t="str">
        <f t="shared" ca="1" si="53"/>
        <v/>
      </c>
    </row>
    <row r="1721" spans="11:14" x14ac:dyDescent="0.25">
      <c r="K1721" s="14" t="s">
        <v>1446</v>
      </c>
      <c r="L1721" s="93">
        <f t="shared" ca="1" si="52"/>
        <v>0</v>
      </c>
      <c r="M1721" s="93" t="str">
        <f ca="1">IF(L1721=0,"",COUNTIF(L$2:$L1721,"&lt;&gt;"&amp;0))</f>
        <v/>
      </c>
      <c r="N1721" s="93" t="str">
        <f t="shared" ca="1" si="53"/>
        <v/>
      </c>
    </row>
    <row r="1722" spans="11:14" x14ac:dyDescent="0.25">
      <c r="K1722" s="14" t="s">
        <v>1447</v>
      </c>
      <c r="L1722" s="93">
        <f t="shared" ca="1" si="52"/>
        <v>0</v>
      </c>
      <c r="M1722" s="93" t="str">
        <f ca="1">IF(L1722=0,"",COUNTIF(L$2:$L1722,"&lt;&gt;"&amp;0))</f>
        <v/>
      </c>
      <c r="N1722" s="93" t="str">
        <f t="shared" ca="1" si="53"/>
        <v/>
      </c>
    </row>
    <row r="1723" spans="11:14" x14ac:dyDescent="0.25">
      <c r="K1723" s="14" t="s">
        <v>1448</v>
      </c>
      <c r="L1723" s="93">
        <f t="shared" ca="1" si="52"/>
        <v>0</v>
      </c>
      <c r="M1723" s="93" t="str">
        <f ca="1">IF(L1723=0,"",COUNTIF(L$2:$L1723,"&lt;&gt;"&amp;0))</f>
        <v/>
      </c>
      <c r="N1723" s="93" t="str">
        <f t="shared" ca="1" si="53"/>
        <v/>
      </c>
    </row>
    <row r="1724" spans="11:14" x14ac:dyDescent="0.25">
      <c r="K1724" s="30" t="s">
        <v>5226</v>
      </c>
      <c r="L1724" s="93">
        <f t="shared" ca="1" si="52"/>
        <v>0</v>
      </c>
      <c r="M1724" s="93" t="str">
        <f ca="1">IF(L1724=0,"",COUNTIF(L$2:$L1724,"&lt;&gt;"&amp;0))</f>
        <v/>
      </c>
      <c r="N1724" s="93" t="str">
        <f t="shared" ca="1" si="53"/>
        <v/>
      </c>
    </row>
    <row r="1725" spans="11:14" x14ac:dyDescent="0.25">
      <c r="K1725" s="14" t="s">
        <v>1449</v>
      </c>
      <c r="L1725" s="93">
        <f t="shared" ca="1" si="52"/>
        <v>0</v>
      </c>
      <c r="M1725" s="93" t="str">
        <f ca="1">IF(L1725=0,"",COUNTIF(L$2:$L1725,"&lt;&gt;"&amp;0))</f>
        <v/>
      </c>
      <c r="N1725" s="93" t="str">
        <f t="shared" ca="1" si="53"/>
        <v/>
      </c>
    </row>
    <row r="1726" spans="11:14" x14ac:dyDescent="0.25">
      <c r="K1726" s="30" t="s">
        <v>5227</v>
      </c>
      <c r="L1726" s="93">
        <f t="shared" ca="1" si="52"/>
        <v>0</v>
      </c>
      <c r="M1726" s="93" t="str">
        <f ca="1">IF(L1726=0,"",COUNTIF(L$2:$L1726,"&lt;&gt;"&amp;0))</f>
        <v/>
      </c>
      <c r="N1726" s="93" t="str">
        <f t="shared" ca="1" si="53"/>
        <v/>
      </c>
    </row>
    <row r="1727" spans="11:14" x14ac:dyDescent="0.25">
      <c r="K1727" s="14" t="s">
        <v>1450</v>
      </c>
      <c r="L1727" s="93">
        <f t="shared" ca="1" si="52"/>
        <v>0</v>
      </c>
      <c r="M1727" s="93" t="str">
        <f ca="1">IF(L1727=0,"",COUNTIF(L$2:$L1727,"&lt;&gt;"&amp;0))</f>
        <v/>
      </c>
      <c r="N1727" s="93" t="str">
        <f t="shared" ca="1" si="53"/>
        <v/>
      </c>
    </row>
    <row r="1728" spans="11:14" x14ac:dyDescent="0.25">
      <c r="K1728" s="14" t="s">
        <v>1452</v>
      </c>
      <c r="L1728" s="93">
        <f t="shared" ca="1" si="52"/>
        <v>0</v>
      </c>
      <c r="M1728" s="93" t="str">
        <f ca="1">IF(L1728=0,"",COUNTIF(L$2:$L1728,"&lt;&gt;"&amp;0))</f>
        <v/>
      </c>
      <c r="N1728" s="93" t="str">
        <f t="shared" ca="1" si="53"/>
        <v/>
      </c>
    </row>
    <row r="1729" spans="11:14" x14ac:dyDescent="0.25">
      <c r="K1729" s="35" t="s">
        <v>1454</v>
      </c>
      <c r="L1729" s="93">
        <f t="shared" ca="1" si="52"/>
        <v>0</v>
      </c>
      <c r="M1729" s="93" t="str">
        <f ca="1">IF(L1729=0,"",COUNTIF(L$2:$L1729,"&lt;&gt;"&amp;0))</f>
        <v/>
      </c>
      <c r="N1729" s="93" t="str">
        <f t="shared" ca="1" si="53"/>
        <v/>
      </c>
    </row>
    <row r="1730" spans="11:14" x14ac:dyDescent="0.25">
      <c r="K1730" s="30" t="s">
        <v>5228</v>
      </c>
      <c r="L1730" s="93">
        <f t="shared" ca="1" si="52"/>
        <v>0</v>
      </c>
      <c r="M1730" s="93" t="str">
        <f ca="1">IF(L1730=0,"",COUNTIF(L$2:$L1730,"&lt;&gt;"&amp;0))</f>
        <v/>
      </c>
      <c r="N1730" s="93" t="str">
        <f t="shared" ca="1" si="53"/>
        <v/>
      </c>
    </row>
    <row r="1731" spans="11:14" x14ac:dyDescent="0.25">
      <c r="K1731" s="14" t="s">
        <v>1453</v>
      </c>
      <c r="L1731" s="93">
        <f t="shared" ref="L1731:L1794" ca="1" si="54">IFERROR(SEARCH(INDIRECT(CELL("adresse"),TRUE),K1731,1),0)</f>
        <v>0</v>
      </c>
      <c r="M1731" s="93" t="str">
        <f ca="1">IF(L1731=0,"",COUNTIF(L$2:$L1731,"&lt;&gt;"&amp;0))</f>
        <v/>
      </c>
      <c r="N1731" s="93" t="str">
        <f t="shared" ref="N1731:N1794" ca="1" si="55">IFERROR(INDEX($K$2:$K$5796,MATCH(ROW(F1730),$M$2:$M$5796,0),1),"")</f>
        <v/>
      </c>
    </row>
    <row r="1732" spans="11:14" x14ac:dyDescent="0.25">
      <c r="K1732" s="14" t="s">
        <v>1455</v>
      </c>
      <c r="L1732" s="93">
        <f t="shared" ca="1" si="54"/>
        <v>0</v>
      </c>
      <c r="M1732" s="93" t="str">
        <f ca="1">IF(L1732=0,"",COUNTIF(L$2:$L1732,"&lt;&gt;"&amp;0))</f>
        <v/>
      </c>
      <c r="N1732" s="93" t="str">
        <f t="shared" ca="1" si="55"/>
        <v/>
      </c>
    </row>
    <row r="1733" spans="11:14" x14ac:dyDescent="0.25">
      <c r="K1733" s="14" t="s">
        <v>1457</v>
      </c>
      <c r="L1733" s="93">
        <f t="shared" ca="1" si="54"/>
        <v>0</v>
      </c>
      <c r="M1733" s="93" t="str">
        <f ca="1">IF(L1733=0,"",COUNTIF(L$2:$L1733,"&lt;&gt;"&amp;0))</f>
        <v/>
      </c>
      <c r="N1733" s="93" t="str">
        <f t="shared" ca="1" si="55"/>
        <v/>
      </c>
    </row>
    <row r="1734" spans="11:14" x14ac:dyDescent="0.25">
      <c r="K1734" s="14" t="s">
        <v>1456</v>
      </c>
      <c r="L1734" s="93">
        <f t="shared" ca="1" si="54"/>
        <v>0</v>
      </c>
      <c r="M1734" s="93" t="str">
        <f ca="1">IF(L1734=0,"",COUNTIF(L$2:$L1734,"&lt;&gt;"&amp;0))</f>
        <v/>
      </c>
      <c r="N1734" s="93" t="str">
        <f t="shared" ca="1" si="55"/>
        <v/>
      </c>
    </row>
    <row r="1735" spans="11:14" x14ac:dyDescent="0.25">
      <c r="K1735" s="14" t="s">
        <v>1458</v>
      </c>
      <c r="L1735" s="93">
        <f t="shared" ca="1" si="54"/>
        <v>0</v>
      </c>
      <c r="M1735" s="93" t="str">
        <f ca="1">IF(L1735=0,"",COUNTIF(L$2:$L1735,"&lt;&gt;"&amp;0))</f>
        <v/>
      </c>
      <c r="N1735" s="93" t="str">
        <f t="shared" ca="1" si="55"/>
        <v/>
      </c>
    </row>
    <row r="1736" spans="11:14" x14ac:dyDescent="0.25">
      <c r="K1736" s="35" t="s">
        <v>1460</v>
      </c>
      <c r="L1736" s="93">
        <f t="shared" ca="1" si="54"/>
        <v>0</v>
      </c>
      <c r="M1736" s="93" t="str">
        <f ca="1">IF(L1736=0,"",COUNTIF(L$2:$L1736,"&lt;&gt;"&amp;0))</f>
        <v/>
      </c>
      <c r="N1736" s="93" t="str">
        <f t="shared" ca="1" si="55"/>
        <v/>
      </c>
    </row>
    <row r="1737" spans="11:14" x14ac:dyDescent="0.25">
      <c r="K1737" s="30" t="s">
        <v>5229</v>
      </c>
      <c r="L1737" s="93">
        <f t="shared" ca="1" si="54"/>
        <v>0</v>
      </c>
      <c r="M1737" s="93" t="str">
        <f ca="1">IF(L1737=0,"",COUNTIF(L$2:$L1737,"&lt;&gt;"&amp;0))</f>
        <v/>
      </c>
      <c r="N1737" s="93" t="str">
        <f t="shared" ca="1" si="55"/>
        <v/>
      </c>
    </row>
    <row r="1738" spans="11:14" x14ac:dyDescent="0.25">
      <c r="K1738" s="14" t="s">
        <v>1459</v>
      </c>
      <c r="L1738" s="93">
        <f t="shared" ca="1" si="54"/>
        <v>0</v>
      </c>
      <c r="M1738" s="93" t="str">
        <f ca="1">IF(L1738=0,"",COUNTIF(L$2:$L1738,"&lt;&gt;"&amp;0))</f>
        <v/>
      </c>
      <c r="N1738" s="93" t="str">
        <f t="shared" ca="1" si="55"/>
        <v/>
      </c>
    </row>
    <row r="1739" spans="11:14" x14ac:dyDescent="0.25">
      <c r="K1739" s="30" t="s">
        <v>5230</v>
      </c>
      <c r="L1739" s="93">
        <f t="shared" ca="1" si="54"/>
        <v>0</v>
      </c>
      <c r="M1739" s="93" t="str">
        <f ca="1">IF(L1739=0,"",COUNTIF(L$2:$L1739,"&lt;&gt;"&amp;0))</f>
        <v/>
      </c>
      <c r="N1739" s="93" t="str">
        <f t="shared" ca="1" si="55"/>
        <v/>
      </c>
    </row>
    <row r="1740" spans="11:14" x14ac:dyDescent="0.25">
      <c r="K1740" s="14" t="s">
        <v>1461</v>
      </c>
      <c r="L1740" s="93">
        <f t="shared" ca="1" si="54"/>
        <v>0</v>
      </c>
      <c r="M1740" s="93" t="str">
        <f ca="1">IF(L1740=0,"",COUNTIF(L$2:$L1740,"&lt;&gt;"&amp;0))</f>
        <v/>
      </c>
      <c r="N1740" s="93" t="str">
        <f t="shared" ca="1" si="55"/>
        <v/>
      </c>
    </row>
    <row r="1741" spans="11:14" x14ac:dyDescent="0.25">
      <c r="K1741" s="30" t="s">
        <v>5231</v>
      </c>
      <c r="L1741" s="93">
        <f t="shared" ca="1" si="54"/>
        <v>0</v>
      </c>
      <c r="M1741" s="93" t="str">
        <f ca="1">IF(L1741=0,"",COUNTIF(L$2:$L1741,"&lt;&gt;"&amp;0))</f>
        <v/>
      </c>
      <c r="N1741" s="93" t="str">
        <f t="shared" ca="1" si="55"/>
        <v/>
      </c>
    </row>
    <row r="1742" spans="11:14" x14ac:dyDescent="0.25">
      <c r="K1742" s="14" t="s">
        <v>1462</v>
      </c>
      <c r="L1742" s="93">
        <f t="shared" ca="1" si="54"/>
        <v>0</v>
      </c>
      <c r="M1742" s="93" t="str">
        <f ca="1">IF(L1742=0,"",COUNTIF(L$2:$L1742,"&lt;&gt;"&amp;0))</f>
        <v/>
      </c>
      <c r="N1742" s="93" t="str">
        <f t="shared" ca="1" si="55"/>
        <v/>
      </c>
    </row>
    <row r="1743" spans="11:14" x14ac:dyDescent="0.25">
      <c r="K1743" s="14" t="s">
        <v>1463</v>
      </c>
      <c r="L1743" s="93">
        <f t="shared" ca="1" si="54"/>
        <v>0</v>
      </c>
      <c r="M1743" s="93" t="str">
        <f ca="1">IF(L1743=0,"",COUNTIF(L$2:$L1743,"&lt;&gt;"&amp;0))</f>
        <v/>
      </c>
      <c r="N1743" s="93" t="str">
        <f t="shared" ca="1" si="55"/>
        <v/>
      </c>
    </row>
    <row r="1744" spans="11:14" x14ac:dyDescent="0.25">
      <c r="K1744" s="14" t="s">
        <v>1464</v>
      </c>
      <c r="L1744" s="93">
        <f t="shared" ca="1" si="54"/>
        <v>0</v>
      </c>
      <c r="M1744" s="93" t="str">
        <f ca="1">IF(L1744=0,"",COUNTIF(L$2:$L1744,"&lt;&gt;"&amp;0))</f>
        <v/>
      </c>
      <c r="N1744" s="93" t="str">
        <f t="shared" ca="1" si="55"/>
        <v/>
      </c>
    </row>
    <row r="1745" spans="11:14" x14ac:dyDescent="0.25">
      <c r="K1745" s="14" t="s">
        <v>1465</v>
      </c>
      <c r="L1745" s="93">
        <f t="shared" ca="1" si="54"/>
        <v>0</v>
      </c>
      <c r="M1745" s="93" t="str">
        <f ca="1">IF(L1745=0,"",COUNTIF(L$2:$L1745,"&lt;&gt;"&amp;0))</f>
        <v/>
      </c>
      <c r="N1745" s="93" t="str">
        <f t="shared" ca="1" si="55"/>
        <v/>
      </c>
    </row>
    <row r="1746" spans="11:14" x14ac:dyDescent="0.25">
      <c r="K1746" s="14" t="s">
        <v>1466</v>
      </c>
      <c r="L1746" s="93">
        <f t="shared" ca="1" si="54"/>
        <v>0</v>
      </c>
      <c r="M1746" s="93" t="str">
        <f ca="1">IF(L1746=0,"",COUNTIF(L$2:$L1746,"&lt;&gt;"&amp;0))</f>
        <v/>
      </c>
      <c r="N1746" s="93" t="str">
        <f t="shared" ca="1" si="55"/>
        <v/>
      </c>
    </row>
    <row r="1747" spans="11:14" x14ac:dyDescent="0.25">
      <c r="K1747" s="30" t="s">
        <v>5232</v>
      </c>
      <c r="L1747" s="93">
        <f t="shared" ca="1" si="54"/>
        <v>0</v>
      </c>
      <c r="M1747" s="93" t="str">
        <f ca="1">IF(L1747=0,"",COUNTIF(L$2:$L1747,"&lt;&gt;"&amp;0))</f>
        <v/>
      </c>
      <c r="N1747" s="93" t="str">
        <f t="shared" ca="1" si="55"/>
        <v/>
      </c>
    </row>
    <row r="1748" spans="11:14" x14ac:dyDescent="0.25">
      <c r="K1748" s="14" t="s">
        <v>1467</v>
      </c>
      <c r="L1748" s="93">
        <f t="shared" ca="1" si="54"/>
        <v>0</v>
      </c>
      <c r="M1748" s="93" t="str">
        <f ca="1">IF(L1748=0,"",COUNTIF(L$2:$L1748,"&lt;&gt;"&amp;0))</f>
        <v/>
      </c>
      <c r="N1748" s="93" t="str">
        <f t="shared" ca="1" si="55"/>
        <v/>
      </c>
    </row>
    <row r="1749" spans="11:14" x14ac:dyDescent="0.25">
      <c r="K1749" s="14" t="s">
        <v>1468</v>
      </c>
      <c r="L1749" s="93">
        <f t="shared" ca="1" si="54"/>
        <v>0</v>
      </c>
      <c r="M1749" s="93" t="str">
        <f ca="1">IF(L1749=0,"",COUNTIF(L$2:$L1749,"&lt;&gt;"&amp;0))</f>
        <v/>
      </c>
      <c r="N1749" s="93" t="str">
        <f t="shared" ca="1" si="55"/>
        <v/>
      </c>
    </row>
    <row r="1750" spans="11:14" x14ac:dyDescent="0.25">
      <c r="K1750" s="14" t="s">
        <v>1469</v>
      </c>
      <c r="L1750" s="93">
        <f t="shared" ca="1" si="54"/>
        <v>0</v>
      </c>
      <c r="M1750" s="93" t="str">
        <f ca="1">IF(L1750=0,"",COUNTIF(L$2:$L1750,"&lt;&gt;"&amp;0))</f>
        <v/>
      </c>
      <c r="N1750" s="93" t="str">
        <f t="shared" ca="1" si="55"/>
        <v/>
      </c>
    </row>
    <row r="1751" spans="11:14" x14ac:dyDescent="0.25">
      <c r="K1751" s="14" t="s">
        <v>1470</v>
      </c>
      <c r="L1751" s="93">
        <f t="shared" ca="1" si="54"/>
        <v>0</v>
      </c>
      <c r="M1751" s="93" t="str">
        <f ca="1">IF(L1751=0,"",COUNTIF(L$2:$L1751,"&lt;&gt;"&amp;0))</f>
        <v/>
      </c>
      <c r="N1751" s="93" t="str">
        <f t="shared" ca="1" si="55"/>
        <v/>
      </c>
    </row>
    <row r="1752" spans="11:14" x14ac:dyDescent="0.25">
      <c r="K1752" s="14" t="s">
        <v>1471</v>
      </c>
      <c r="L1752" s="93">
        <f t="shared" ca="1" si="54"/>
        <v>0</v>
      </c>
      <c r="M1752" s="93" t="str">
        <f ca="1">IF(L1752=0,"",COUNTIF(L$2:$L1752,"&lt;&gt;"&amp;0))</f>
        <v/>
      </c>
      <c r="N1752" s="93" t="str">
        <f t="shared" ca="1" si="55"/>
        <v/>
      </c>
    </row>
    <row r="1753" spans="11:14" x14ac:dyDescent="0.25">
      <c r="K1753" s="30" t="s">
        <v>5233</v>
      </c>
      <c r="L1753" s="93">
        <f t="shared" ca="1" si="54"/>
        <v>0</v>
      </c>
      <c r="M1753" s="93" t="str">
        <f ca="1">IF(L1753=0,"",COUNTIF(L$2:$L1753,"&lt;&gt;"&amp;0))</f>
        <v/>
      </c>
      <c r="N1753" s="93" t="str">
        <f t="shared" ca="1" si="55"/>
        <v/>
      </c>
    </row>
    <row r="1754" spans="11:14" x14ac:dyDescent="0.25">
      <c r="K1754" s="14" t="s">
        <v>1472</v>
      </c>
      <c r="L1754" s="93">
        <f t="shared" ca="1" si="54"/>
        <v>0</v>
      </c>
      <c r="M1754" s="93" t="str">
        <f ca="1">IF(L1754=0,"",COUNTIF(L$2:$L1754,"&lt;&gt;"&amp;0))</f>
        <v/>
      </c>
      <c r="N1754" s="93" t="str">
        <f t="shared" ca="1" si="55"/>
        <v/>
      </c>
    </row>
    <row r="1755" spans="11:14" x14ac:dyDescent="0.25">
      <c r="K1755" s="14" t="s">
        <v>1473</v>
      </c>
      <c r="L1755" s="93">
        <f t="shared" ca="1" si="54"/>
        <v>0</v>
      </c>
      <c r="M1755" s="93" t="str">
        <f ca="1">IF(L1755=0,"",COUNTIF(L$2:$L1755,"&lt;&gt;"&amp;0))</f>
        <v/>
      </c>
      <c r="N1755" s="93" t="str">
        <f t="shared" ca="1" si="55"/>
        <v/>
      </c>
    </row>
    <row r="1756" spans="11:14" x14ac:dyDescent="0.25">
      <c r="K1756" s="14" t="s">
        <v>1474</v>
      </c>
      <c r="L1756" s="93">
        <f t="shared" ca="1" si="54"/>
        <v>0</v>
      </c>
      <c r="M1756" s="93" t="str">
        <f ca="1">IF(L1756=0,"",COUNTIF(L$2:$L1756,"&lt;&gt;"&amp;0))</f>
        <v/>
      </c>
      <c r="N1756" s="93" t="str">
        <f t="shared" ca="1" si="55"/>
        <v/>
      </c>
    </row>
    <row r="1757" spans="11:14" x14ac:dyDescent="0.25">
      <c r="K1757" s="14" t="s">
        <v>1475</v>
      </c>
      <c r="L1757" s="93">
        <f t="shared" ca="1" si="54"/>
        <v>0</v>
      </c>
      <c r="M1757" s="93" t="str">
        <f ca="1">IF(L1757=0,"",COUNTIF(L$2:$L1757,"&lt;&gt;"&amp;0))</f>
        <v/>
      </c>
      <c r="N1757" s="93" t="str">
        <f t="shared" ca="1" si="55"/>
        <v/>
      </c>
    </row>
    <row r="1758" spans="11:14" x14ac:dyDescent="0.25">
      <c r="K1758" s="14" t="s">
        <v>1476</v>
      </c>
      <c r="L1758" s="93">
        <f t="shared" ca="1" si="54"/>
        <v>0</v>
      </c>
      <c r="M1758" s="93" t="str">
        <f ca="1">IF(L1758=0,"",COUNTIF(L$2:$L1758,"&lt;&gt;"&amp;0))</f>
        <v/>
      </c>
      <c r="N1758" s="93" t="str">
        <f t="shared" ca="1" si="55"/>
        <v/>
      </c>
    </row>
    <row r="1759" spans="11:14" x14ac:dyDescent="0.25">
      <c r="K1759" s="14" t="s">
        <v>1477</v>
      </c>
      <c r="L1759" s="93">
        <f t="shared" ca="1" si="54"/>
        <v>0</v>
      </c>
      <c r="M1759" s="93" t="str">
        <f ca="1">IF(L1759=0,"",COUNTIF(L$2:$L1759,"&lt;&gt;"&amp;0))</f>
        <v/>
      </c>
      <c r="N1759" s="93" t="str">
        <f t="shared" ca="1" si="55"/>
        <v/>
      </c>
    </row>
    <row r="1760" spans="11:14" x14ac:dyDescent="0.25">
      <c r="K1760" s="14" t="s">
        <v>1478</v>
      </c>
      <c r="L1760" s="93">
        <f t="shared" ca="1" si="54"/>
        <v>0</v>
      </c>
      <c r="M1760" s="93" t="str">
        <f ca="1">IF(L1760=0,"",COUNTIF(L$2:$L1760,"&lt;&gt;"&amp;0))</f>
        <v/>
      </c>
      <c r="N1760" s="93" t="str">
        <f t="shared" ca="1" si="55"/>
        <v/>
      </c>
    </row>
    <row r="1761" spans="11:14" x14ac:dyDescent="0.25">
      <c r="K1761" s="14" t="s">
        <v>1479</v>
      </c>
      <c r="L1761" s="93">
        <f t="shared" ca="1" si="54"/>
        <v>0</v>
      </c>
      <c r="M1761" s="93" t="str">
        <f ca="1">IF(L1761=0,"",COUNTIF(L$2:$L1761,"&lt;&gt;"&amp;0))</f>
        <v/>
      </c>
      <c r="N1761" s="93" t="str">
        <f t="shared" ca="1" si="55"/>
        <v/>
      </c>
    </row>
    <row r="1762" spans="11:14" x14ac:dyDescent="0.25">
      <c r="K1762" s="14" t="s">
        <v>1480</v>
      </c>
      <c r="L1762" s="93">
        <f t="shared" ca="1" si="54"/>
        <v>0</v>
      </c>
      <c r="M1762" s="93" t="str">
        <f ca="1">IF(L1762=0,"",COUNTIF(L$2:$L1762,"&lt;&gt;"&amp;0))</f>
        <v/>
      </c>
      <c r="N1762" s="93" t="str">
        <f t="shared" ca="1" si="55"/>
        <v/>
      </c>
    </row>
    <row r="1763" spans="11:14" x14ac:dyDescent="0.25">
      <c r="K1763" s="14" t="s">
        <v>1481</v>
      </c>
      <c r="L1763" s="93">
        <f t="shared" ca="1" si="54"/>
        <v>0</v>
      </c>
      <c r="M1763" s="93" t="str">
        <f ca="1">IF(L1763=0,"",COUNTIF(L$2:$L1763,"&lt;&gt;"&amp;0))</f>
        <v/>
      </c>
      <c r="N1763" s="93" t="str">
        <f t="shared" ca="1" si="55"/>
        <v/>
      </c>
    </row>
    <row r="1764" spans="11:14" x14ac:dyDescent="0.25">
      <c r="K1764" s="14" t="s">
        <v>1482</v>
      </c>
      <c r="L1764" s="93">
        <f t="shared" ca="1" si="54"/>
        <v>0</v>
      </c>
      <c r="M1764" s="93" t="str">
        <f ca="1">IF(L1764=0,"",COUNTIF(L$2:$L1764,"&lt;&gt;"&amp;0))</f>
        <v/>
      </c>
      <c r="N1764" s="93" t="str">
        <f t="shared" ca="1" si="55"/>
        <v/>
      </c>
    </row>
    <row r="1765" spans="11:14" x14ac:dyDescent="0.25">
      <c r="K1765" s="14" t="s">
        <v>1483</v>
      </c>
      <c r="L1765" s="93">
        <f t="shared" ca="1" si="54"/>
        <v>0</v>
      </c>
      <c r="M1765" s="93" t="str">
        <f ca="1">IF(L1765=0,"",COUNTIF(L$2:$L1765,"&lt;&gt;"&amp;0))</f>
        <v/>
      </c>
      <c r="N1765" s="93" t="str">
        <f t="shared" ca="1" si="55"/>
        <v/>
      </c>
    </row>
    <row r="1766" spans="11:14" x14ac:dyDescent="0.25">
      <c r="K1766" s="30" t="s">
        <v>5234</v>
      </c>
      <c r="L1766" s="93">
        <f t="shared" ca="1" si="54"/>
        <v>0</v>
      </c>
      <c r="M1766" s="93" t="str">
        <f ca="1">IF(L1766=0,"",COUNTIF(L$2:$L1766,"&lt;&gt;"&amp;0))</f>
        <v/>
      </c>
      <c r="N1766" s="93" t="str">
        <f t="shared" ca="1" si="55"/>
        <v/>
      </c>
    </row>
    <row r="1767" spans="11:14" x14ac:dyDescent="0.25">
      <c r="K1767" s="30" t="s">
        <v>5235</v>
      </c>
      <c r="L1767" s="93">
        <f t="shared" ca="1" si="54"/>
        <v>0</v>
      </c>
      <c r="M1767" s="93" t="str">
        <f ca="1">IF(L1767=0,"",COUNTIF(L$2:$L1767,"&lt;&gt;"&amp;0))</f>
        <v/>
      </c>
      <c r="N1767" s="93" t="str">
        <f t="shared" ca="1" si="55"/>
        <v/>
      </c>
    </row>
    <row r="1768" spans="11:14" x14ac:dyDescent="0.25">
      <c r="K1768" s="30" t="s">
        <v>5236</v>
      </c>
      <c r="L1768" s="93">
        <f t="shared" ca="1" si="54"/>
        <v>0</v>
      </c>
      <c r="M1768" s="93" t="str">
        <f ca="1">IF(L1768=0,"",COUNTIF(L$2:$L1768,"&lt;&gt;"&amp;0))</f>
        <v/>
      </c>
      <c r="N1768" s="93" t="str">
        <f t="shared" ca="1" si="55"/>
        <v/>
      </c>
    </row>
    <row r="1769" spans="11:14" x14ac:dyDescent="0.25">
      <c r="K1769" s="14" t="s">
        <v>1484</v>
      </c>
      <c r="L1769" s="93">
        <f t="shared" ca="1" si="54"/>
        <v>0</v>
      </c>
      <c r="M1769" s="93" t="str">
        <f ca="1">IF(L1769=0,"",COUNTIF(L$2:$L1769,"&lt;&gt;"&amp;0))</f>
        <v/>
      </c>
      <c r="N1769" s="93" t="str">
        <f t="shared" ca="1" si="55"/>
        <v/>
      </c>
    </row>
    <row r="1770" spans="11:14" x14ac:dyDescent="0.25">
      <c r="K1770" s="14" t="s">
        <v>1485</v>
      </c>
      <c r="L1770" s="93">
        <f t="shared" ca="1" si="54"/>
        <v>0</v>
      </c>
      <c r="M1770" s="93" t="str">
        <f ca="1">IF(L1770=0,"",COUNTIF(L$2:$L1770,"&lt;&gt;"&amp;0))</f>
        <v/>
      </c>
      <c r="N1770" s="93" t="str">
        <f t="shared" ca="1" si="55"/>
        <v/>
      </c>
    </row>
    <row r="1771" spans="11:14" x14ac:dyDescent="0.25">
      <c r="K1771" s="30" t="s">
        <v>5237</v>
      </c>
      <c r="L1771" s="93">
        <f t="shared" ca="1" si="54"/>
        <v>0</v>
      </c>
      <c r="M1771" s="93" t="str">
        <f ca="1">IF(L1771=0,"",COUNTIF(L$2:$L1771,"&lt;&gt;"&amp;0))</f>
        <v/>
      </c>
      <c r="N1771" s="93" t="str">
        <f t="shared" ca="1" si="55"/>
        <v/>
      </c>
    </row>
    <row r="1772" spans="11:14" x14ac:dyDescent="0.25">
      <c r="K1772" s="14" t="s">
        <v>1486</v>
      </c>
      <c r="L1772" s="93">
        <f t="shared" ca="1" si="54"/>
        <v>0</v>
      </c>
      <c r="M1772" s="93" t="str">
        <f ca="1">IF(L1772=0,"",COUNTIF(L$2:$L1772,"&lt;&gt;"&amp;0))</f>
        <v/>
      </c>
      <c r="N1772" s="93" t="str">
        <f t="shared" ca="1" si="55"/>
        <v/>
      </c>
    </row>
    <row r="1773" spans="11:14" x14ac:dyDescent="0.25">
      <c r="K1773" s="14" t="s">
        <v>1488</v>
      </c>
      <c r="L1773" s="93">
        <f t="shared" ca="1" si="54"/>
        <v>0</v>
      </c>
      <c r="M1773" s="93" t="str">
        <f ca="1">IF(L1773=0,"",COUNTIF(L$2:$L1773,"&lt;&gt;"&amp;0))</f>
        <v/>
      </c>
      <c r="N1773" s="93" t="str">
        <f t="shared" ca="1" si="55"/>
        <v/>
      </c>
    </row>
    <row r="1774" spans="11:14" x14ac:dyDescent="0.25">
      <c r="K1774" s="14" t="s">
        <v>1489</v>
      </c>
      <c r="L1774" s="93">
        <f t="shared" ca="1" si="54"/>
        <v>0</v>
      </c>
      <c r="M1774" s="93" t="str">
        <f ca="1">IF(L1774=0,"",COUNTIF(L$2:$L1774,"&lt;&gt;"&amp;0))</f>
        <v/>
      </c>
      <c r="N1774" s="93" t="str">
        <f t="shared" ca="1" si="55"/>
        <v/>
      </c>
    </row>
    <row r="1775" spans="11:14" x14ac:dyDescent="0.25">
      <c r="K1775" s="14" t="s">
        <v>1490</v>
      </c>
      <c r="L1775" s="93">
        <f t="shared" ca="1" si="54"/>
        <v>0</v>
      </c>
      <c r="M1775" s="93" t="str">
        <f ca="1">IF(L1775=0,"",COUNTIF(L$2:$L1775,"&lt;&gt;"&amp;0))</f>
        <v/>
      </c>
      <c r="N1775" s="93" t="str">
        <f t="shared" ca="1" si="55"/>
        <v/>
      </c>
    </row>
    <row r="1776" spans="11:14" x14ac:dyDescent="0.25">
      <c r="K1776" s="14" t="s">
        <v>1491</v>
      </c>
      <c r="L1776" s="93">
        <f t="shared" ca="1" si="54"/>
        <v>0</v>
      </c>
      <c r="M1776" s="93" t="str">
        <f ca="1">IF(L1776=0,"",COUNTIF(L$2:$L1776,"&lt;&gt;"&amp;0))</f>
        <v/>
      </c>
      <c r="N1776" s="93" t="str">
        <f t="shared" ca="1" si="55"/>
        <v/>
      </c>
    </row>
    <row r="1777" spans="11:14" x14ac:dyDescent="0.25">
      <c r="K1777" s="30" t="s">
        <v>5238</v>
      </c>
      <c r="L1777" s="93">
        <f t="shared" ca="1" si="54"/>
        <v>0</v>
      </c>
      <c r="M1777" s="93" t="str">
        <f ca="1">IF(L1777=0,"",COUNTIF(L$2:$L1777,"&lt;&gt;"&amp;0))</f>
        <v/>
      </c>
      <c r="N1777" s="93" t="str">
        <f t="shared" ca="1" si="55"/>
        <v/>
      </c>
    </row>
    <row r="1778" spans="11:14" x14ac:dyDescent="0.25">
      <c r="K1778" s="30" t="s">
        <v>5239</v>
      </c>
      <c r="L1778" s="93">
        <f t="shared" ca="1" si="54"/>
        <v>0</v>
      </c>
      <c r="M1778" s="93" t="str">
        <f ca="1">IF(L1778=0,"",COUNTIF(L$2:$L1778,"&lt;&gt;"&amp;0))</f>
        <v/>
      </c>
      <c r="N1778" s="93" t="str">
        <f t="shared" ca="1" si="55"/>
        <v/>
      </c>
    </row>
    <row r="1779" spans="11:14" x14ac:dyDescent="0.25">
      <c r="K1779" s="30" t="s">
        <v>5240</v>
      </c>
      <c r="L1779" s="93">
        <f t="shared" ca="1" si="54"/>
        <v>0</v>
      </c>
      <c r="M1779" s="93" t="str">
        <f ca="1">IF(L1779=0,"",COUNTIF(L$2:$L1779,"&lt;&gt;"&amp;0))</f>
        <v/>
      </c>
      <c r="N1779" s="93" t="str">
        <f t="shared" ca="1" si="55"/>
        <v/>
      </c>
    </row>
    <row r="1780" spans="11:14" x14ac:dyDescent="0.25">
      <c r="K1780" s="14" t="s">
        <v>1492</v>
      </c>
      <c r="L1780" s="93">
        <f t="shared" ca="1" si="54"/>
        <v>0</v>
      </c>
      <c r="M1780" s="93" t="str">
        <f ca="1">IF(L1780=0,"",COUNTIF(L$2:$L1780,"&lt;&gt;"&amp;0))</f>
        <v/>
      </c>
      <c r="N1780" s="93" t="str">
        <f t="shared" ca="1" si="55"/>
        <v/>
      </c>
    </row>
    <row r="1781" spans="11:14" x14ac:dyDescent="0.25">
      <c r="K1781" s="14" t="s">
        <v>1493</v>
      </c>
      <c r="L1781" s="93">
        <f t="shared" ca="1" si="54"/>
        <v>0</v>
      </c>
      <c r="M1781" s="93" t="str">
        <f ca="1">IF(L1781=0,"",COUNTIF(L$2:$L1781,"&lt;&gt;"&amp;0))</f>
        <v/>
      </c>
      <c r="N1781" s="93" t="str">
        <f t="shared" ca="1" si="55"/>
        <v/>
      </c>
    </row>
    <row r="1782" spans="11:14" x14ac:dyDescent="0.25">
      <c r="K1782" s="30" t="s">
        <v>5241</v>
      </c>
      <c r="L1782" s="93">
        <f t="shared" ca="1" si="54"/>
        <v>0</v>
      </c>
      <c r="M1782" s="93" t="str">
        <f ca="1">IF(L1782=0,"",COUNTIF(L$2:$L1782,"&lt;&gt;"&amp;0))</f>
        <v/>
      </c>
      <c r="N1782" s="93" t="str">
        <f t="shared" ca="1" si="55"/>
        <v/>
      </c>
    </row>
    <row r="1783" spans="11:14" x14ac:dyDescent="0.25">
      <c r="K1783" s="14" t="s">
        <v>1494</v>
      </c>
      <c r="L1783" s="93">
        <f t="shared" ca="1" si="54"/>
        <v>0</v>
      </c>
      <c r="M1783" s="93" t="str">
        <f ca="1">IF(L1783=0,"",COUNTIF(L$2:$L1783,"&lt;&gt;"&amp;0))</f>
        <v/>
      </c>
      <c r="N1783" s="93" t="str">
        <f t="shared" ca="1" si="55"/>
        <v/>
      </c>
    </row>
    <row r="1784" spans="11:14" x14ac:dyDescent="0.25">
      <c r="K1784" s="30" t="s">
        <v>5242</v>
      </c>
      <c r="L1784" s="93">
        <f t="shared" ca="1" si="54"/>
        <v>0</v>
      </c>
      <c r="M1784" s="93" t="str">
        <f ca="1">IF(L1784=0,"",COUNTIF(L$2:$L1784,"&lt;&gt;"&amp;0))</f>
        <v/>
      </c>
      <c r="N1784" s="93" t="str">
        <f t="shared" ca="1" si="55"/>
        <v/>
      </c>
    </row>
    <row r="1785" spans="11:14" x14ac:dyDescent="0.25">
      <c r="K1785" s="14" t="s">
        <v>1495</v>
      </c>
      <c r="L1785" s="93">
        <f t="shared" ca="1" si="54"/>
        <v>0</v>
      </c>
      <c r="M1785" s="93" t="str">
        <f ca="1">IF(L1785=0,"",COUNTIF(L$2:$L1785,"&lt;&gt;"&amp;0))</f>
        <v/>
      </c>
      <c r="N1785" s="93" t="str">
        <f t="shared" ca="1" si="55"/>
        <v/>
      </c>
    </row>
    <row r="1786" spans="11:14" x14ac:dyDescent="0.25">
      <c r="K1786" s="30" t="s">
        <v>5243</v>
      </c>
      <c r="L1786" s="93">
        <f t="shared" ca="1" si="54"/>
        <v>0</v>
      </c>
      <c r="M1786" s="93" t="str">
        <f ca="1">IF(L1786=0,"",COUNTIF(L$2:$L1786,"&lt;&gt;"&amp;0))</f>
        <v/>
      </c>
      <c r="N1786" s="93" t="str">
        <f t="shared" ca="1" si="55"/>
        <v/>
      </c>
    </row>
    <row r="1787" spans="11:14" x14ac:dyDescent="0.25">
      <c r="K1787" s="14" t="s">
        <v>1497</v>
      </c>
      <c r="L1787" s="93">
        <f t="shared" ca="1" si="54"/>
        <v>0</v>
      </c>
      <c r="M1787" s="93" t="str">
        <f ca="1">IF(L1787=0,"",COUNTIF(L$2:$L1787,"&lt;&gt;"&amp;0))</f>
        <v/>
      </c>
      <c r="N1787" s="93" t="str">
        <f t="shared" ca="1" si="55"/>
        <v/>
      </c>
    </row>
    <row r="1788" spans="11:14" x14ac:dyDescent="0.25">
      <c r="K1788" s="14" t="s">
        <v>1498</v>
      </c>
      <c r="L1788" s="93">
        <f t="shared" ca="1" si="54"/>
        <v>0</v>
      </c>
      <c r="M1788" s="93" t="str">
        <f ca="1">IF(L1788=0,"",COUNTIF(L$2:$L1788,"&lt;&gt;"&amp;0))</f>
        <v/>
      </c>
      <c r="N1788" s="93" t="str">
        <f t="shared" ca="1" si="55"/>
        <v/>
      </c>
    </row>
    <row r="1789" spans="11:14" x14ac:dyDescent="0.25">
      <c r="K1789" s="35" t="s">
        <v>3457</v>
      </c>
      <c r="L1789" s="93">
        <f t="shared" ca="1" si="54"/>
        <v>0</v>
      </c>
      <c r="M1789" s="93" t="str">
        <f ca="1">IF(L1789=0,"",COUNTIF(L$2:$L1789,"&lt;&gt;"&amp;0))</f>
        <v/>
      </c>
      <c r="N1789" s="93" t="str">
        <f t="shared" ca="1" si="55"/>
        <v/>
      </c>
    </row>
    <row r="1790" spans="11:14" x14ac:dyDescent="0.25">
      <c r="K1790" s="30" t="s">
        <v>5244</v>
      </c>
      <c r="L1790" s="93">
        <f t="shared" ca="1" si="54"/>
        <v>0</v>
      </c>
      <c r="M1790" s="93" t="str">
        <f ca="1">IF(L1790=0,"",COUNTIF(L$2:$L1790,"&lt;&gt;"&amp;0))</f>
        <v/>
      </c>
      <c r="N1790" s="93" t="str">
        <f t="shared" ca="1" si="55"/>
        <v/>
      </c>
    </row>
    <row r="1791" spans="11:14" x14ac:dyDescent="0.25">
      <c r="K1791" s="30" t="s">
        <v>5245</v>
      </c>
      <c r="L1791" s="93">
        <f t="shared" ca="1" si="54"/>
        <v>0</v>
      </c>
      <c r="M1791" s="93" t="str">
        <f ca="1">IF(L1791=0,"",COUNTIF(L$2:$L1791,"&lt;&gt;"&amp;0))</f>
        <v/>
      </c>
      <c r="N1791" s="93" t="str">
        <f t="shared" ca="1" si="55"/>
        <v/>
      </c>
    </row>
    <row r="1792" spans="11:14" x14ac:dyDescent="0.25">
      <c r="K1792" s="14" t="s">
        <v>1499</v>
      </c>
      <c r="L1792" s="93">
        <f t="shared" ca="1" si="54"/>
        <v>0</v>
      </c>
      <c r="M1792" s="93" t="str">
        <f ca="1">IF(L1792=0,"",COUNTIF(L$2:$L1792,"&lt;&gt;"&amp;0))</f>
        <v/>
      </c>
      <c r="N1792" s="93" t="str">
        <f t="shared" ca="1" si="55"/>
        <v/>
      </c>
    </row>
    <row r="1793" spans="11:14" x14ac:dyDescent="0.25">
      <c r="K1793" s="14" t="s">
        <v>1500</v>
      </c>
      <c r="L1793" s="93">
        <f t="shared" ca="1" si="54"/>
        <v>0</v>
      </c>
      <c r="M1793" s="93" t="str">
        <f ca="1">IF(L1793=0,"",COUNTIF(L$2:$L1793,"&lt;&gt;"&amp;0))</f>
        <v/>
      </c>
      <c r="N1793" s="93" t="str">
        <f t="shared" ca="1" si="55"/>
        <v/>
      </c>
    </row>
    <row r="1794" spans="11:14" x14ac:dyDescent="0.25">
      <c r="K1794" s="14" t="s">
        <v>1501</v>
      </c>
      <c r="L1794" s="93">
        <f t="shared" ca="1" si="54"/>
        <v>0</v>
      </c>
      <c r="M1794" s="93" t="str">
        <f ca="1">IF(L1794=0,"",COUNTIF(L$2:$L1794,"&lt;&gt;"&amp;0))</f>
        <v/>
      </c>
      <c r="N1794" s="93" t="str">
        <f t="shared" ca="1" si="55"/>
        <v/>
      </c>
    </row>
    <row r="1795" spans="11:14" x14ac:dyDescent="0.25">
      <c r="K1795" s="14" t="s">
        <v>1502</v>
      </c>
      <c r="L1795" s="93">
        <f t="shared" ref="L1795:L1858" ca="1" si="56">IFERROR(SEARCH(INDIRECT(CELL("adresse"),TRUE),K1795,1),0)</f>
        <v>0</v>
      </c>
      <c r="M1795" s="93" t="str">
        <f ca="1">IF(L1795=0,"",COUNTIF(L$2:$L1795,"&lt;&gt;"&amp;0))</f>
        <v/>
      </c>
      <c r="N1795" s="93" t="str">
        <f t="shared" ref="N1795:N1858" ca="1" si="57">IFERROR(INDEX($K$2:$K$5796,MATCH(ROW(F1794),$M$2:$M$5796,0),1),"")</f>
        <v/>
      </c>
    </row>
    <row r="1796" spans="11:14" x14ac:dyDescent="0.25">
      <c r="K1796" s="30" t="s">
        <v>5246</v>
      </c>
      <c r="L1796" s="93">
        <f t="shared" ca="1" si="56"/>
        <v>0</v>
      </c>
      <c r="M1796" s="93" t="str">
        <f ca="1">IF(L1796=0,"",COUNTIF(L$2:$L1796,"&lt;&gt;"&amp;0))</f>
        <v/>
      </c>
      <c r="N1796" s="93" t="str">
        <f t="shared" ca="1" si="57"/>
        <v/>
      </c>
    </row>
    <row r="1797" spans="11:14" x14ac:dyDescent="0.25">
      <c r="K1797" s="14" t="s">
        <v>1503</v>
      </c>
      <c r="L1797" s="93">
        <f t="shared" ca="1" si="56"/>
        <v>0</v>
      </c>
      <c r="M1797" s="93" t="str">
        <f ca="1">IF(L1797=0,"",COUNTIF(L$2:$L1797,"&lt;&gt;"&amp;0))</f>
        <v/>
      </c>
      <c r="N1797" s="93" t="str">
        <f t="shared" ca="1" si="57"/>
        <v/>
      </c>
    </row>
    <row r="1798" spans="11:14" x14ac:dyDescent="0.25">
      <c r="K1798" s="30" t="s">
        <v>5247</v>
      </c>
      <c r="L1798" s="93">
        <f t="shared" ca="1" si="56"/>
        <v>0</v>
      </c>
      <c r="M1798" s="93" t="str">
        <f ca="1">IF(L1798=0,"",COUNTIF(L$2:$L1798,"&lt;&gt;"&amp;0))</f>
        <v/>
      </c>
      <c r="N1798" s="93" t="str">
        <f t="shared" ca="1" si="57"/>
        <v/>
      </c>
    </row>
    <row r="1799" spans="11:14" x14ac:dyDescent="0.25">
      <c r="K1799" s="14" t="s">
        <v>1504</v>
      </c>
      <c r="L1799" s="93">
        <f t="shared" ca="1" si="56"/>
        <v>0</v>
      </c>
      <c r="M1799" s="93" t="str">
        <f ca="1">IF(L1799=0,"",COUNTIF(L$2:$L1799,"&lt;&gt;"&amp;0))</f>
        <v/>
      </c>
      <c r="N1799" s="93" t="str">
        <f t="shared" ca="1" si="57"/>
        <v/>
      </c>
    </row>
    <row r="1800" spans="11:14" x14ac:dyDescent="0.25">
      <c r="K1800" s="14" t="s">
        <v>1506</v>
      </c>
      <c r="L1800" s="93">
        <f t="shared" ca="1" si="56"/>
        <v>0</v>
      </c>
      <c r="M1800" s="93" t="str">
        <f ca="1">IF(L1800=0,"",COUNTIF(L$2:$L1800,"&lt;&gt;"&amp;0))</f>
        <v/>
      </c>
      <c r="N1800" s="93" t="str">
        <f t="shared" ca="1" si="57"/>
        <v/>
      </c>
    </row>
    <row r="1801" spans="11:14" x14ac:dyDescent="0.25">
      <c r="K1801" s="30" t="s">
        <v>5248</v>
      </c>
      <c r="L1801" s="93">
        <f t="shared" ca="1" si="56"/>
        <v>0</v>
      </c>
      <c r="M1801" s="93" t="str">
        <f ca="1">IF(L1801=0,"",COUNTIF(L$2:$L1801,"&lt;&gt;"&amp;0))</f>
        <v/>
      </c>
      <c r="N1801" s="93" t="str">
        <f t="shared" ca="1" si="57"/>
        <v/>
      </c>
    </row>
    <row r="1802" spans="11:14" x14ac:dyDescent="0.25">
      <c r="K1802" s="14" t="s">
        <v>1507</v>
      </c>
      <c r="L1802" s="93">
        <f t="shared" ca="1" si="56"/>
        <v>0</v>
      </c>
      <c r="M1802" s="93" t="str">
        <f ca="1">IF(L1802=0,"",COUNTIF(L$2:$L1802,"&lt;&gt;"&amp;0))</f>
        <v/>
      </c>
      <c r="N1802" s="93" t="str">
        <f t="shared" ca="1" si="57"/>
        <v/>
      </c>
    </row>
    <row r="1803" spans="11:14" x14ac:dyDescent="0.25">
      <c r="K1803" s="14" t="s">
        <v>1508</v>
      </c>
      <c r="L1803" s="93">
        <f t="shared" ca="1" si="56"/>
        <v>0</v>
      </c>
      <c r="M1803" s="93" t="str">
        <f ca="1">IF(L1803=0,"",COUNTIF(L$2:$L1803,"&lt;&gt;"&amp;0))</f>
        <v/>
      </c>
      <c r="N1803" s="93" t="str">
        <f t="shared" ca="1" si="57"/>
        <v/>
      </c>
    </row>
    <row r="1804" spans="11:14" x14ac:dyDescent="0.25">
      <c r="K1804" s="18" t="s">
        <v>1509</v>
      </c>
      <c r="L1804" s="93">
        <f t="shared" ca="1" si="56"/>
        <v>0</v>
      </c>
      <c r="M1804" s="93" t="str">
        <f ca="1">IF(L1804=0,"",COUNTIF(L$2:$L1804,"&lt;&gt;"&amp;0))</f>
        <v/>
      </c>
      <c r="N1804" s="93" t="str">
        <f t="shared" ca="1" si="57"/>
        <v/>
      </c>
    </row>
    <row r="1805" spans="11:14" x14ac:dyDescent="0.25">
      <c r="K1805" s="14" t="s">
        <v>1510</v>
      </c>
      <c r="L1805" s="93">
        <f t="shared" ca="1" si="56"/>
        <v>0</v>
      </c>
      <c r="M1805" s="93" t="str">
        <f ca="1">IF(L1805=0,"",COUNTIF(L$2:$L1805,"&lt;&gt;"&amp;0))</f>
        <v/>
      </c>
      <c r="N1805" s="93" t="str">
        <f t="shared" ca="1" si="57"/>
        <v/>
      </c>
    </row>
    <row r="1806" spans="11:14" x14ac:dyDescent="0.25">
      <c r="K1806" s="14" t="s">
        <v>1511</v>
      </c>
      <c r="L1806" s="93">
        <f t="shared" ca="1" si="56"/>
        <v>0</v>
      </c>
      <c r="M1806" s="93" t="str">
        <f ca="1">IF(L1806=0,"",COUNTIF(L$2:$L1806,"&lt;&gt;"&amp;0))</f>
        <v/>
      </c>
      <c r="N1806" s="93" t="str">
        <f t="shared" ca="1" si="57"/>
        <v/>
      </c>
    </row>
    <row r="1807" spans="11:14" x14ac:dyDescent="0.25">
      <c r="K1807" s="14" t="s">
        <v>1512</v>
      </c>
      <c r="L1807" s="93">
        <f t="shared" ca="1" si="56"/>
        <v>0</v>
      </c>
      <c r="M1807" s="93" t="str">
        <f ca="1">IF(L1807=0,"",COUNTIF(L$2:$L1807,"&lt;&gt;"&amp;0))</f>
        <v/>
      </c>
      <c r="N1807" s="93" t="str">
        <f t="shared" ca="1" si="57"/>
        <v/>
      </c>
    </row>
    <row r="1808" spans="11:14" x14ac:dyDescent="0.25">
      <c r="K1808" s="14" t="s">
        <v>1513</v>
      </c>
      <c r="L1808" s="93">
        <f t="shared" ca="1" si="56"/>
        <v>0</v>
      </c>
      <c r="M1808" s="93" t="str">
        <f ca="1">IF(L1808=0,"",COUNTIF(L$2:$L1808,"&lt;&gt;"&amp;0))</f>
        <v/>
      </c>
      <c r="N1808" s="93" t="str">
        <f t="shared" ca="1" si="57"/>
        <v/>
      </c>
    </row>
    <row r="1809" spans="11:14" x14ac:dyDescent="0.25">
      <c r="K1809" s="14" t="s">
        <v>1514</v>
      </c>
      <c r="L1809" s="93">
        <f t="shared" ca="1" si="56"/>
        <v>0</v>
      </c>
      <c r="M1809" s="93" t="str">
        <f ca="1">IF(L1809=0,"",COUNTIF(L$2:$L1809,"&lt;&gt;"&amp;0))</f>
        <v/>
      </c>
      <c r="N1809" s="93" t="str">
        <f t="shared" ca="1" si="57"/>
        <v/>
      </c>
    </row>
    <row r="1810" spans="11:14" x14ac:dyDescent="0.25">
      <c r="K1810" s="14" t="s">
        <v>1515</v>
      </c>
      <c r="L1810" s="93">
        <f t="shared" ca="1" si="56"/>
        <v>0</v>
      </c>
      <c r="M1810" s="93" t="str">
        <f ca="1">IF(L1810=0,"",COUNTIF(L$2:$L1810,"&lt;&gt;"&amp;0))</f>
        <v/>
      </c>
      <c r="N1810" s="93" t="str">
        <f t="shared" ca="1" si="57"/>
        <v/>
      </c>
    </row>
    <row r="1811" spans="11:14" x14ac:dyDescent="0.25">
      <c r="K1811" s="14" t="s">
        <v>1516</v>
      </c>
      <c r="L1811" s="93">
        <f t="shared" ca="1" si="56"/>
        <v>0</v>
      </c>
      <c r="M1811" s="93" t="str">
        <f ca="1">IF(L1811=0,"",COUNTIF(L$2:$L1811,"&lt;&gt;"&amp;0))</f>
        <v/>
      </c>
      <c r="N1811" s="93" t="str">
        <f t="shared" ca="1" si="57"/>
        <v/>
      </c>
    </row>
    <row r="1812" spans="11:14" x14ac:dyDescent="0.25">
      <c r="K1812" s="18" t="s">
        <v>1517</v>
      </c>
      <c r="L1812" s="93">
        <f t="shared" ca="1" si="56"/>
        <v>0</v>
      </c>
      <c r="M1812" s="93" t="str">
        <f ca="1">IF(L1812=0,"",COUNTIF(L$2:$L1812,"&lt;&gt;"&amp;0))</f>
        <v/>
      </c>
      <c r="N1812" s="93" t="str">
        <f t="shared" ca="1" si="57"/>
        <v/>
      </c>
    </row>
    <row r="1813" spans="11:14" x14ac:dyDescent="0.25">
      <c r="K1813" s="14" t="s">
        <v>1518</v>
      </c>
      <c r="L1813" s="93">
        <f t="shared" ca="1" si="56"/>
        <v>0</v>
      </c>
      <c r="M1813" s="93" t="str">
        <f ca="1">IF(L1813=0,"",COUNTIF(L$2:$L1813,"&lt;&gt;"&amp;0))</f>
        <v/>
      </c>
      <c r="N1813" s="93" t="str">
        <f t="shared" ca="1" si="57"/>
        <v/>
      </c>
    </row>
    <row r="1814" spans="11:14" x14ac:dyDescent="0.25">
      <c r="K1814" s="14" t="s">
        <v>1519</v>
      </c>
      <c r="L1814" s="93">
        <f t="shared" ca="1" si="56"/>
        <v>0</v>
      </c>
      <c r="M1814" s="93" t="str">
        <f ca="1">IF(L1814=0,"",COUNTIF(L$2:$L1814,"&lt;&gt;"&amp;0))</f>
        <v/>
      </c>
      <c r="N1814" s="93" t="str">
        <f t="shared" ca="1" si="57"/>
        <v/>
      </c>
    </row>
    <row r="1815" spans="11:14" x14ac:dyDescent="0.25">
      <c r="K1815" s="14" t="s">
        <v>1520</v>
      </c>
      <c r="L1815" s="93">
        <f t="shared" ca="1" si="56"/>
        <v>0</v>
      </c>
      <c r="M1815" s="93" t="str">
        <f ca="1">IF(L1815=0,"",COUNTIF(L$2:$L1815,"&lt;&gt;"&amp;0))</f>
        <v/>
      </c>
      <c r="N1815" s="93" t="str">
        <f t="shared" ca="1" si="57"/>
        <v/>
      </c>
    </row>
    <row r="1816" spans="11:14" x14ac:dyDescent="0.25">
      <c r="K1816" s="14" t="s">
        <v>1521</v>
      </c>
      <c r="L1816" s="93">
        <f t="shared" ca="1" si="56"/>
        <v>0</v>
      </c>
      <c r="M1816" s="93" t="str">
        <f ca="1">IF(L1816=0,"",COUNTIF(L$2:$L1816,"&lt;&gt;"&amp;0))</f>
        <v/>
      </c>
      <c r="N1816" s="93" t="str">
        <f t="shared" ca="1" si="57"/>
        <v/>
      </c>
    </row>
    <row r="1817" spans="11:14" x14ac:dyDescent="0.25">
      <c r="K1817" s="14" t="s">
        <v>1522</v>
      </c>
      <c r="L1817" s="93">
        <f t="shared" ca="1" si="56"/>
        <v>0</v>
      </c>
      <c r="M1817" s="93" t="str">
        <f ca="1">IF(L1817=0,"",COUNTIF(L$2:$L1817,"&lt;&gt;"&amp;0))</f>
        <v/>
      </c>
      <c r="N1817" s="93" t="str">
        <f t="shared" ca="1" si="57"/>
        <v/>
      </c>
    </row>
    <row r="1818" spans="11:14" x14ac:dyDescent="0.25">
      <c r="K1818" s="14" t="s">
        <v>1523</v>
      </c>
      <c r="L1818" s="93">
        <f t="shared" ca="1" si="56"/>
        <v>0</v>
      </c>
      <c r="M1818" s="93" t="str">
        <f ca="1">IF(L1818=0,"",COUNTIF(L$2:$L1818,"&lt;&gt;"&amp;0))</f>
        <v/>
      </c>
      <c r="N1818" s="93" t="str">
        <f t="shared" ca="1" si="57"/>
        <v/>
      </c>
    </row>
    <row r="1819" spans="11:14" x14ac:dyDescent="0.25">
      <c r="K1819" s="14" t="s">
        <v>1526</v>
      </c>
      <c r="L1819" s="93">
        <f t="shared" ca="1" si="56"/>
        <v>0</v>
      </c>
      <c r="M1819" s="93" t="str">
        <f ca="1">IF(L1819=0,"",COUNTIF(L$2:$L1819,"&lt;&gt;"&amp;0))</f>
        <v/>
      </c>
      <c r="N1819" s="93" t="str">
        <f t="shared" ca="1" si="57"/>
        <v/>
      </c>
    </row>
    <row r="1820" spans="11:14" x14ac:dyDescent="0.25">
      <c r="K1820" s="14" t="s">
        <v>1524</v>
      </c>
      <c r="L1820" s="93">
        <f t="shared" ca="1" si="56"/>
        <v>0</v>
      </c>
      <c r="M1820" s="93" t="str">
        <f ca="1">IF(L1820=0,"",COUNTIF(L$2:$L1820,"&lt;&gt;"&amp;0))</f>
        <v/>
      </c>
      <c r="N1820" s="93" t="str">
        <f t="shared" ca="1" si="57"/>
        <v/>
      </c>
    </row>
    <row r="1821" spans="11:14" x14ac:dyDescent="0.25">
      <c r="K1821" s="14" t="s">
        <v>1525</v>
      </c>
      <c r="L1821" s="93">
        <f t="shared" ca="1" si="56"/>
        <v>0</v>
      </c>
      <c r="M1821" s="93" t="str">
        <f ca="1">IF(L1821=0,"",COUNTIF(L$2:$L1821,"&lt;&gt;"&amp;0))</f>
        <v/>
      </c>
      <c r="N1821" s="93" t="str">
        <f t="shared" ca="1" si="57"/>
        <v/>
      </c>
    </row>
    <row r="1822" spans="11:14" x14ac:dyDescent="0.25">
      <c r="K1822" s="14" t="s">
        <v>1527</v>
      </c>
      <c r="L1822" s="93">
        <f t="shared" ca="1" si="56"/>
        <v>0</v>
      </c>
      <c r="M1822" s="93" t="str">
        <f ca="1">IF(L1822=0,"",COUNTIF(L$2:$L1822,"&lt;&gt;"&amp;0))</f>
        <v/>
      </c>
      <c r="N1822" s="93" t="str">
        <f t="shared" ca="1" si="57"/>
        <v/>
      </c>
    </row>
    <row r="1823" spans="11:14" x14ac:dyDescent="0.25">
      <c r="K1823" s="14" t="s">
        <v>1528</v>
      </c>
      <c r="L1823" s="93">
        <f t="shared" ca="1" si="56"/>
        <v>0</v>
      </c>
      <c r="M1823" s="93" t="str">
        <f ca="1">IF(L1823=0,"",COUNTIF(L$2:$L1823,"&lt;&gt;"&amp;0))</f>
        <v/>
      </c>
      <c r="N1823" s="93" t="str">
        <f t="shared" ca="1" si="57"/>
        <v/>
      </c>
    </row>
    <row r="1824" spans="11:14" x14ac:dyDescent="0.25">
      <c r="K1824" s="14" t="s">
        <v>1529</v>
      </c>
      <c r="L1824" s="93">
        <f t="shared" ca="1" si="56"/>
        <v>0</v>
      </c>
      <c r="M1824" s="93" t="str">
        <f ca="1">IF(L1824=0,"",COUNTIF(L$2:$L1824,"&lt;&gt;"&amp;0))</f>
        <v/>
      </c>
      <c r="N1824" s="93" t="str">
        <f t="shared" ca="1" si="57"/>
        <v/>
      </c>
    </row>
    <row r="1825" spans="11:14" x14ac:dyDescent="0.25">
      <c r="K1825" s="14" t="s">
        <v>1530</v>
      </c>
      <c r="L1825" s="93">
        <f t="shared" ca="1" si="56"/>
        <v>0</v>
      </c>
      <c r="M1825" s="93" t="str">
        <f ca="1">IF(L1825=0,"",COUNTIF(L$2:$L1825,"&lt;&gt;"&amp;0))</f>
        <v/>
      </c>
      <c r="N1825" s="93" t="str">
        <f t="shared" ca="1" si="57"/>
        <v/>
      </c>
    </row>
    <row r="1826" spans="11:14" x14ac:dyDescent="0.25">
      <c r="K1826" s="18" t="s">
        <v>1531</v>
      </c>
      <c r="L1826" s="93">
        <f t="shared" ca="1" si="56"/>
        <v>0</v>
      </c>
      <c r="M1826" s="93" t="str">
        <f ca="1">IF(L1826=0,"",COUNTIF(L$2:$L1826,"&lt;&gt;"&amp;0))</f>
        <v/>
      </c>
      <c r="N1826" s="93" t="str">
        <f t="shared" ca="1" si="57"/>
        <v/>
      </c>
    </row>
    <row r="1827" spans="11:14" x14ac:dyDescent="0.25">
      <c r="K1827" s="30" t="s">
        <v>5249</v>
      </c>
      <c r="L1827" s="93">
        <f t="shared" ca="1" si="56"/>
        <v>0</v>
      </c>
      <c r="M1827" s="93" t="str">
        <f ca="1">IF(L1827=0,"",COUNTIF(L$2:$L1827,"&lt;&gt;"&amp;0))</f>
        <v/>
      </c>
      <c r="N1827" s="93" t="str">
        <f t="shared" ca="1" si="57"/>
        <v/>
      </c>
    </row>
    <row r="1828" spans="11:14" x14ac:dyDescent="0.25">
      <c r="K1828" s="14" t="s">
        <v>1532</v>
      </c>
      <c r="L1828" s="93">
        <f t="shared" ca="1" si="56"/>
        <v>0</v>
      </c>
      <c r="M1828" s="93" t="str">
        <f ca="1">IF(L1828=0,"",COUNTIF(L$2:$L1828,"&lt;&gt;"&amp;0))</f>
        <v/>
      </c>
      <c r="N1828" s="93" t="str">
        <f t="shared" ca="1" si="57"/>
        <v/>
      </c>
    </row>
    <row r="1829" spans="11:14" x14ac:dyDescent="0.25">
      <c r="K1829" s="30" t="s">
        <v>5250</v>
      </c>
      <c r="L1829" s="93">
        <f t="shared" ca="1" si="56"/>
        <v>0</v>
      </c>
      <c r="M1829" s="93" t="str">
        <f ca="1">IF(L1829=0,"",COUNTIF(L$2:$L1829,"&lt;&gt;"&amp;0))</f>
        <v/>
      </c>
      <c r="N1829" s="93" t="str">
        <f t="shared" ca="1" si="57"/>
        <v/>
      </c>
    </row>
    <row r="1830" spans="11:14" x14ac:dyDescent="0.25">
      <c r="K1830" s="14" t="s">
        <v>1533</v>
      </c>
      <c r="L1830" s="93">
        <f t="shared" ca="1" si="56"/>
        <v>0</v>
      </c>
      <c r="M1830" s="93" t="str">
        <f ca="1">IF(L1830=0,"",COUNTIF(L$2:$L1830,"&lt;&gt;"&amp;0))</f>
        <v/>
      </c>
      <c r="N1830" s="93" t="str">
        <f t="shared" ca="1" si="57"/>
        <v/>
      </c>
    </row>
    <row r="1831" spans="11:14" x14ac:dyDescent="0.25">
      <c r="K1831" s="30" t="s">
        <v>5251</v>
      </c>
      <c r="L1831" s="93">
        <f t="shared" ca="1" si="56"/>
        <v>0</v>
      </c>
      <c r="M1831" s="93" t="str">
        <f ca="1">IF(L1831=0,"",COUNTIF(L$2:$L1831,"&lt;&gt;"&amp;0))</f>
        <v/>
      </c>
      <c r="N1831" s="93" t="str">
        <f t="shared" ca="1" si="57"/>
        <v/>
      </c>
    </row>
    <row r="1832" spans="11:14" x14ac:dyDescent="0.25">
      <c r="K1832" s="14" t="s">
        <v>1534</v>
      </c>
      <c r="L1832" s="93">
        <f t="shared" ca="1" si="56"/>
        <v>0</v>
      </c>
      <c r="M1832" s="93" t="str">
        <f ca="1">IF(L1832=0,"",COUNTIF(L$2:$L1832,"&lt;&gt;"&amp;0))</f>
        <v/>
      </c>
      <c r="N1832" s="93" t="str">
        <f t="shared" ca="1" si="57"/>
        <v/>
      </c>
    </row>
    <row r="1833" spans="11:14" x14ac:dyDescent="0.25">
      <c r="K1833" s="30" t="s">
        <v>5252</v>
      </c>
      <c r="L1833" s="93">
        <f t="shared" ca="1" si="56"/>
        <v>0</v>
      </c>
      <c r="M1833" s="93" t="str">
        <f ca="1">IF(L1833=0,"",COUNTIF(L$2:$L1833,"&lt;&gt;"&amp;0))</f>
        <v/>
      </c>
      <c r="N1833" s="93" t="str">
        <f t="shared" ca="1" si="57"/>
        <v/>
      </c>
    </row>
    <row r="1834" spans="11:14" x14ac:dyDescent="0.25">
      <c r="K1834" s="14" t="s">
        <v>1536</v>
      </c>
      <c r="L1834" s="93">
        <f t="shared" ca="1" si="56"/>
        <v>0</v>
      </c>
      <c r="M1834" s="93" t="str">
        <f ca="1">IF(L1834=0,"",COUNTIF(L$2:$L1834,"&lt;&gt;"&amp;0))</f>
        <v/>
      </c>
      <c r="N1834" s="93" t="str">
        <f t="shared" ca="1" si="57"/>
        <v/>
      </c>
    </row>
    <row r="1835" spans="11:14" x14ac:dyDescent="0.25">
      <c r="K1835" s="14" t="s">
        <v>1537</v>
      </c>
      <c r="L1835" s="93">
        <f t="shared" ca="1" si="56"/>
        <v>0</v>
      </c>
      <c r="M1835" s="93" t="str">
        <f ca="1">IF(L1835=0,"",COUNTIF(L$2:$L1835,"&lt;&gt;"&amp;0))</f>
        <v/>
      </c>
      <c r="N1835" s="93" t="str">
        <f t="shared" ca="1" si="57"/>
        <v/>
      </c>
    </row>
    <row r="1836" spans="11:14" x14ac:dyDescent="0.25">
      <c r="K1836" s="14" t="s">
        <v>1538</v>
      </c>
      <c r="L1836" s="93">
        <f t="shared" ca="1" si="56"/>
        <v>0</v>
      </c>
      <c r="M1836" s="93" t="str">
        <f ca="1">IF(L1836=0,"",COUNTIF(L$2:$L1836,"&lt;&gt;"&amp;0))</f>
        <v/>
      </c>
      <c r="N1836" s="93" t="str">
        <f t="shared" ca="1" si="57"/>
        <v/>
      </c>
    </row>
    <row r="1837" spans="11:14" x14ac:dyDescent="0.25">
      <c r="K1837" s="30" t="s">
        <v>5253</v>
      </c>
      <c r="L1837" s="93">
        <f t="shared" ca="1" si="56"/>
        <v>0</v>
      </c>
      <c r="M1837" s="93" t="str">
        <f ca="1">IF(L1837=0,"",COUNTIF(L$2:$L1837,"&lt;&gt;"&amp;0))</f>
        <v/>
      </c>
      <c r="N1837" s="93" t="str">
        <f t="shared" ca="1" si="57"/>
        <v/>
      </c>
    </row>
    <row r="1838" spans="11:14" x14ac:dyDescent="0.25">
      <c r="K1838" s="14" t="s">
        <v>1539</v>
      </c>
      <c r="L1838" s="93">
        <f t="shared" ca="1" si="56"/>
        <v>0</v>
      </c>
      <c r="M1838" s="93" t="str">
        <f ca="1">IF(L1838=0,"",COUNTIF(L$2:$L1838,"&lt;&gt;"&amp;0))</f>
        <v/>
      </c>
      <c r="N1838" s="93" t="str">
        <f t="shared" ca="1" si="57"/>
        <v/>
      </c>
    </row>
    <row r="1839" spans="11:14" x14ac:dyDescent="0.25">
      <c r="K1839" s="14" t="s">
        <v>1541</v>
      </c>
      <c r="L1839" s="93">
        <f t="shared" ca="1" si="56"/>
        <v>0</v>
      </c>
      <c r="M1839" s="93" t="str">
        <f ca="1">IF(L1839=0,"",COUNTIF(L$2:$L1839,"&lt;&gt;"&amp;0))</f>
        <v/>
      </c>
      <c r="N1839" s="93" t="str">
        <f t="shared" ca="1" si="57"/>
        <v/>
      </c>
    </row>
    <row r="1840" spans="11:14" x14ac:dyDescent="0.25">
      <c r="K1840" s="14" t="s">
        <v>1542</v>
      </c>
      <c r="L1840" s="93">
        <f t="shared" ca="1" si="56"/>
        <v>0</v>
      </c>
      <c r="M1840" s="93" t="str">
        <f ca="1">IF(L1840=0,"",COUNTIF(L$2:$L1840,"&lt;&gt;"&amp;0))</f>
        <v/>
      </c>
      <c r="N1840" s="93" t="str">
        <f t="shared" ca="1" si="57"/>
        <v/>
      </c>
    </row>
    <row r="1841" spans="11:14" x14ac:dyDescent="0.25">
      <c r="K1841" s="14" t="s">
        <v>1543</v>
      </c>
      <c r="L1841" s="93">
        <f t="shared" ca="1" si="56"/>
        <v>0</v>
      </c>
      <c r="M1841" s="93" t="str">
        <f ca="1">IF(L1841=0,"",COUNTIF(L$2:$L1841,"&lt;&gt;"&amp;0))</f>
        <v/>
      </c>
      <c r="N1841" s="93" t="str">
        <f t="shared" ca="1" si="57"/>
        <v/>
      </c>
    </row>
    <row r="1842" spans="11:14" x14ac:dyDescent="0.25">
      <c r="K1842" s="14" t="s">
        <v>1540</v>
      </c>
      <c r="L1842" s="93">
        <f t="shared" ca="1" si="56"/>
        <v>0</v>
      </c>
      <c r="M1842" s="93" t="str">
        <f ca="1">IF(L1842=0,"",COUNTIF(L$2:$L1842,"&lt;&gt;"&amp;0))</f>
        <v/>
      </c>
      <c r="N1842" s="93" t="str">
        <f t="shared" ca="1" si="57"/>
        <v/>
      </c>
    </row>
    <row r="1843" spans="11:14" x14ac:dyDescent="0.25">
      <c r="K1843" s="14" t="s">
        <v>1544</v>
      </c>
      <c r="L1843" s="93">
        <f t="shared" ca="1" si="56"/>
        <v>0</v>
      </c>
      <c r="M1843" s="93" t="str">
        <f ca="1">IF(L1843=0,"",COUNTIF(L$2:$L1843,"&lt;&gt;"&amp;0))</f>
        <v/>
      </c>
      <c r="N1843" s="93" t="str">
        <f t="shared" ca="1" si="57"/>
        <v/>
      </c>
    </row>
    <row r="1844" spans="11:14" x14ac:dyDescent="0.25">
      <c r="K1844" s="35" t="s">
        <v>4253</v>
      </c>
      <c r="L1844" s="93">
        <f t="shared" ca="1" si="56"/>
        <v>0</v>
      </c>
      <c r="M1844" s="93" t="str">
        <f ca="1">IF(L1844=0,"",COUNTIF(L$2:$L1844,"&lt;&gt;"&amp;0))</f>
        <v/>
      </c>
      <c r="N1844" s="93" t="str">
        <f t="shared" ca="1" si="57"/>
        <v/>
      </c>
    </row>
    <row r="1845" spans="11:14" x14ac:dyDescent="0.25">
      <c r="K1845" s="30" t="s">
        <v>5254</v>
      </c>
      <c r="L1845" s="93">
        <f t="shared" ca="1" si="56"/>
        <v>0</v>
      </c>
      <c r="M1845" s="93" t="str">
        <f ca="1">IF(L1845=0,"",COUNTIF(L$2:$L1845,"&lt;&gt;"&amp;0))</f>
        <v/>
      </c>
      <c r="N1845" s="93" t="str">
        <f t="shared" ca="1" si="57"/>
        <v/>
      </c>
    </row>
    <row r="1846" spans="11:14" x14ac:dyDescent="0.25">
      <c r="K1846" s="14" t="s">
        <v>1545</v>
      </c>
      <c r="L1846" s="93">
        <f t="shared" ca="1" si="56"/>
        <v>0</v>
      </c>
      <c r="M1846" s="93" t="str">
        <f ca="1">IF(L1846=0,"",COUNTIF(L$2:$L1846,"&lt;&gt;"&amp;0))</f>
        <v/>
      </c>
      <c r="N1846" s="93" t="str">
        <f t="shared" ca="1" si="57"/>
        <v/>
      </c>
    </row>
    <row r="1847" spans="11:14" x14ac:dyDescent="0.25">
      <c r="K1847" s="30" t="s">
        <v>5255</v>
      </c>
      <c r="L1847" s="93">
        <f t="shared" ca="1" si="56"/>
        <v>0</v>
      </c>
      <c r="M1847" s="93" t="str">
        <f ca="1">IF(L1847=0,"",COUNTIF(L$2:$L1847,"&lt;&gt;"&amp;0))</f>
        <v/>
      </c>
      <c r="N1847" s="93" t="str">
        <f t="shared" ca="1" si="57"/>
        <v/>
      </c>
    </row>
    <row r="1848" spans="11:14" x14ac:dyDescent="0.25">
      <c r="K1848" s="30" t="s">
        <v>5256</v>
      </c>
      <c r="L1848" s="93">
        <f t="shared" ca="1" si="56"/>
        <v>0</v>
      </c>
      <c r="M1848" s="93" t="str">
        <f ca="1">IF(L1848=0,"",COUNTIF(L$2:$L1848,"&lt;&gt;"&amp;0))</f>
        <v/>
      </c>
      <c r="N1848" s="93" t="str">
        <f t="shared" ca="1" si="57"/>
        <v/>
      </c>
    </row>
    <row r="1849" spans="11:14" x14ac:dyDescent="0.25">
      <c r="K1849" s="14" t="s">
        <v>1551</v>
      </c>
      <c r="L1849" s="93">
        <f t="shared" ca="1" si="56"/>
        <v>0</v>
      </c>
      <c r="M1849" s="93" t="str">
        <f ca="1">IF(L1849=0,"",COUNTIF(L$2:$L1849,"&lt;&gt;"&amp;0))</f>
        <v/>
      </c>
      <c r="N1849" s="93" t="str">
        <f t="shared" ca="1" si="57"/>
        <v/>
      </c>
    </row>
    <row r="1850" spans="11:14" x14ac:dyDescent="0.25">
      <c r="K1850" s="14" t="s">
        <v>1552</v>
      </c>
      <c r="L1850" s="93">
        <f t="shared" ca="1" si="56"/>
        <v>0</v>
      </c>
      <c r="M1850" s="93" t="str">
        <f ca="1">IF(L1850=0,"",COUNTIF(L$2:$L1850,"&lt;&gt;"&amp;0))</f>
        <v/>
      </c>
      <c r="N1850" s="93" t="str">
        <f t="shared" ca="1" si="57"/>
        <v/>
      </c>
    </row>
    <row r="1851" spans="11:14" x14ac:dyDescent="0.25">
      <c r="K1851" s="14" t="s">
        <v>1547</v>
      </c>
      <c r="L1851" s="93">
        <f t="shared" ca="1" si="56"/>
        <v>0</v>
      </c>
      <c r="M1851" s="93" t="str">
        <f ca="1">IF(L1851=0,"",COUNTIF(L$2:$L1851,"&lt;&gt;"&amp;0))</f>
        <v/>
      </c>
      <c r="N1851" s="93" t="str">
        <f t="shared" ca="1" si="57"/>
        <v/>
      </c>
    </row>
    <row r="1852" spans="11:14" x14ac:dyDescent="0.25">
      <c r="K1852" s="14" t="s">
        <v>1549</v>
      </c>
      <c r="L1852" s="93">
        <f t="shared" ca="1" si="56"/>
        <v>0</v>
      </c>
      <c r="M1852" s="93" t="str">
        <f ca="1">IF(L1852=0,"",COUNTIF(L$2:$L1852,"&lt;&gt;"&amp;0))</f>
        <v/>
      </c>
      <c r="N1852" s="93" t="str">
        <f t="shared" ca="1" si="57"/>
        <v/>
      </c>
    </row>
    <row r="1853" spans="11:14" x14ac:dyDescent="0.25">
      <c r="K1853" s="14" t="s">
        <v>1550</v>
      </c>
      <c r="L1853" s="93">
        <f t="shared" ca="1" si="56"/>
        <v>0</v>
      </c>
      <c r="M1853" s="93" t="str">
        <f ca="1">IF(L1853=0,"",COUNTIF(L$2:$L1853,"&lt;&gt;"&amp;0))</f>
        <v/>
      </c>
      <c r="N1853" s="93" t="str">
        <f t="shared" ca="1" si="57"/>
        <v/>
      </c>
    </row>
    <row r="1854" spans="11:14" x14ac:dyDescent="0.25">
      <c r="K1854" s="30" t="s">
        <v>5257</v>
      </c>
      <c r="L1854" s="93">
        <f t="shared" ca="1" si="56"/>
        <v>0</v>
      </c>
      <c r="M1854" s="93" t="str">
        <f ca="1">IF(L1854=0,"",COUNTIF(L$2:$L1854,"&lt;&gt;"&amp;0))</f>
        <v/>
      </c>
      <c r="N1854" s="93" t="str">
        <f t="shared" ca="1" si="57"/>
        <v/>
      </c>
    </row>
    <row r="1855" spans="11:14" x14ac:dyDescent="0.25">
      <c r="K1855" s="30" t="s">
        <v>5258</v>
      </c>
      <c r="L1855" s="93">
        <f t="shared" ca="1" si="56"/>
        <v>0</v>
      </c>
      <c r="M1855" s="93" t="str">
        <f ca="1">IF(L1855=0,"",COUNTIF(L$2:$L1855,"&lt;&gt;"&amp;0))</f>
        <v/>
      </c>
      <c r="N1855" s="93" t="str">
        <f t="shared" ca="1" si="57"/>
        <v/>
      </c>
    </row>
    <row r="1856" spans="11:14" x14ac:dyDescent="0.25">
      <c r="K1856" s="14" t="s">
        <v>1553</v>
      </c>
      <c r="L1856" s="93">
        <f t="shared" ca="1" si="56"/>
        <v>0</v>
      </c>
      <c r="M1856" s="93" t="str">
        <f ca="1">IF(L1856=0,"",COUNTIF(L$2:$L1856,"&lt;&gt;"&amp;0))</f>
        <v/>
      </c>
      <c r="N1856" s="93" t="str">
        <f t="shared" ca="1" si="57"/>
        <v/>
      </c>
    </row>
    <row r="1857" spans="11:14" x14ac:dyDescent="0.25">
      <c r="K1857" s="14" t="s">
        <v>1554</v>
      </c>
      <c r="L1857" s="93">
        <f t="shared" ca="1" si="56"/>
        <v>0</v>
      </c>
      <c r="M1857" s="93" t="str">
        <f ca="1">IF(L1857=0,"",COUNTIF(L$2:$L1857,"&lt;&gt;"&amp;0))</f>
        <v/>
      </c>
      <c r="N1857" s="93" t="str">
        <f t="shared" ca="1" si="57"/>
        <v/>
      </c>
    </row>
    <row r="1858" spans="11:14" x14ac:dyDescent="0.25">
      <c r="K1858" s="14" t="s">
        <v>1555</v>
      </c>
      <c r="L1858" s="93">
        <f t="shared" ca="1" si="56"/>
        <v>0</v>
      </c>
      <c r="M1858" s="93" t="str">
        <f ca="1">IF(L1858=0,"",COUNTIF(L$2:$L1858,"&lt;&gt;"&amp;0))</f>
        <v/>
      </c>
      <c r="N1858" s="93" t="str">
        <f t="shared" ca="1" si="57"/>
        <v/>
      </c>
    </row>
    <row r="1859" spans="11:14" x14ac:dyDescent="0.25">
      <c r="K1859" s="30" t="s">
        <v>5259</v>
      </c>
      <c r="L1859" s="93">
        <f t="shared" ref="L1859:L1922" ca="1" si="58">IFERROR(SEARCH(INDIRECT(CELL("adresse"),TRUE),K1859,1),0)</f>
        <v>0</v>
      </c>
      <c r="M1859" s="93" t="str">
        <f ca="1">IF(L1859=0,"",COUNTIF(L$2:$L1859,"&lt;&gt;"&amp;0))</f>
        <v/>
      </c>
      <c r="N1859" s="93" t="str">
        <f t="shared" ref="N1859:N1922" ca="1" si="59">IFERROR(INDEX($K$2:$K$5796,MATCH(ROW(F1858),$M$2:$M$5796,0),1),"")</f>
        <v/>
      </c>
    </row>
    <row r="1860" spans="11:14" x14ac:dyDescent="0.25">
      <c r="K1860" s="14" t="s">
        <v>1556</v>
      </c>
      <c r="L1860" s="93">
        <f t="shared" ca="1" si="58"/>
        <v>0</v>
      </c>
      <c r="M1860" s="93" t="str">
        <f ca="1">IF(L1860=0,"",COUNTIF(L$2:$L1860,"&lt;&gt;"&amp;0))</f>
        <v/>
      </c>
      <c r="N1860" s="93" t="str">
        <f t="shared" ca="1" si="59"/>
        <v/>
      </c>
    </row>
    <row r="1861" spans="11:14" x14ac:dyDescent="0.25">
      <c r="K1861" s="14" t="s">
        <v>1557</v>
      </c>
      <c r="L1861" s="93">
        <f t="shared" ca="1" si="58"/>
        <v>0</v>
      </c>
      <c r="M1861" s="93" t="str">
        <f ca="1">IF(L1861=0,"",COUNTIF(L$2:$L1861,"&lt;&gt;"&amp;0))</f>
        <v/>
      </c>
      <c r="N1861" s="93" t="str">
        <f t="shared" ca="1" si="59"/>
        <v/>
      </c>
    </row>
    <row r="1862" spans="11:14" x14ac:dyDescent="0.25">
      <c r="K1862" s="14" t="s">
        <v>1558</v>
      </c>
      <c r="L1862" s="93">
        <f t="shared" ca="1" si="58"/>
        <v>0</v>
      </c>
      <c r="M1862" s="93" t="str">
        <f ca="1">IF(L1862=0,"",COUNTIF(L$2:$L1862,"&lt;&gt;"&amp;0))</f>
        <v/>
      </c>
      <c r="N1862" s="93" t="str">
        <f t="shared" ca="1" si="59"/>
        <v/>
      </c>
    </row>
    <row r="1863" spans="11:14" x14ac:dyDescent="0.25">
      <c r="K1863" s="14" t="s">
        <v>1559</v>
      </c>
      <c r="L1863" s="93">
        <f t="shared" ca="1" si="58"/>
        <v>0</v>
      </c>
      <c r="M1863" s="93" t="str">
        <f ca="1">IF(L1863=0,"",COUNTIF(L$2:$L1863,"&lt;&gt;"&amp;0))</f>
        <v/>
      </c>
      <c r="N1863" s="93" t="str">
        <f t="shared" ca="1" si="59"/>
        <v/>
      </c>
    </row>
    <row r="1864" spans="11:14" x14ac:dyDescent="0.25">
      <c r="K1864" s="30" t="s">
        <v>5260</v>
      </c>
      <c r="L1864" s="93">
        <f t="shared" ca="1" si="58"/>
        <v>0</v>
      </c>
      <c r="M1864" s="93" t="str">
        <f ca="1">IF(L1864=0,"",COUNTIF(L$2:$L1864,"&lt;&gt;"&amp;0))</f>
        <v/>
      </c>
      <c r="N1864" s="93" t="str">
        <f t="shared" ca="1" si="59"/>
        <v/>
      </c>
    </row>
    <row r="1865" spans="11:14" x14ac:dyDescent="0.25">
      <c r="K1865" s="14" t="s">
        <v>1560</v>
      </c>
      <c r="L1865" s="93">
        <f t="shared" ca="1" si="58"/>
        <v>0</v>
      </c>
      <c r="M1865" s="93" t="str">
        <f ca="1">IF(L1865=0,"",COUNTIF(L$2:$L1865,"&lt;&gt;"&amp;0))</f>
        <v/>
      </c>
      <c r="N1865" s="93" t="str">
        <f t="shared" ca="1" si="59"/>
        <v/>
      </c>
    </row>
    <row r="1866" spans="11:14" x14ac:dyDescent="0.25">
      <c r="K1866" s="14" t="s">
        <v>1561</v>
      </c>
      <c r="L1866" s="93">
        <f t="shared" ca="1" si="58"/>
        <v>0</v>
      </c>
      <c r="M1866" s="93" t="str">
        <f ca="1">IF(L1866=0,"",COUNTIF(L$2:$L1866,"&lt;&gt;"&amp;0))</f>
        <v/>
      </c>
      <c r="N1866" s="93" t="str">
        <f t="shared" ca="1" si="59"/>
        <v/>
      </c>
    </row>
    <row r="1867" spans="11:14" x14ac:dyDescent="0.25">
      <c r="K1867" s="30" t="s">
        <v>5261</v>
      </c>
      <c r="L1867" s="93">
        <f t="shared" ca="1" si="58"/>
        <v>0</v>
      </c>
      <c r="M1867" s="93" t="str">
        <f ca="1">IF(L1867=0,"",COUNTIF(L$2:$L1867,"&lt;&gt;"&amp;0))</f>
        <v/>
      </c>
      <c r="N1867" s="93" t="str">
        <f t="shared" ca="1" si="59"/>
        <v/>
      </c>
    </row>
    <row r="1868" spans="11:14" x14ac:dyDescent="0.25">
      <c r="K1868" s="14" t="s">
        <v>1573</v>
      </c>
      <c r="L1868" s="93">
        <f t="shared" ca="1" si="58"/>
        <v>0</v>
      </c>
      <c r="M1868" s="93" t="str">
        <f ca="1">IF(L1868=0,"",COUNTIF(L$2:$L1868,"&lt;&gt;"&amp;0))</f>
        <v/>
      </c>
      <c r="N1868" s="93" t="str">
        <f t="shared" ca="1" si="59"/>
        <v/>
      </c>
    </row>
    <row r="1869" spans="11:14" x14ac:dyDescent="0.25">
      <c r="K1869" s="14" t="s">
        <v>1562</v>
      </c>
      <c r="L1869" s="93">
        <f t="shared" ca="1" si="58"/>
        <v>0</v>
      </c>
      <c r="M1869" s="93" t="str">
        <f ca="1">IF(L1869=0,"",COUNTIF(L$2:$L1869,"&lt;&gt;"&amp;0))</f>
        <v/>
      </c>
      <c r="N1869" s="93" t="str">
        <f t="shared" ca="1" si="59"/>
        <v/>
      </c>
    </row>
    <row r="1870" spans="11:14" x14ac:dyDescent="0.25">
      <c r="K1870" s="14" t="s">
        <v>1563</v>
      </c>
      <c r="L1870" s="93">
        <f t="shared" ca="1" si="58"/>
        <v>0</v>
      </c>
      <c r="M1870" s="93" t="str">
        <f ca="1">IF(L1870=0,"",COUNTIF(L$2:$L1870,"&lt;&gt;"&amp;0))</f>
        <v/>
      </c>
      <c r="N1870" s="93" t="str">
        <f t="shared" ca="1" si="59"/>
        <v/>
      </c>
    </row>
    <row r="1871" spans="11:14" x14ac:dyDescent="0.25">
      <c r="K1871" s="18" t="s">
        <v>1564</v>
      </c>
      <c r="L1871" s="93">
        <f t="shared" ca="1" si="58"/>
        <v>0</v>
      </c>
      <c r="M1871" s="93" t="str">
        <f ca="1">IF(L1871=0,"",COUNTIF(L$2:$L1871,"&lt;&gt;"&amp;0))</f>
        <v/>
      </c>
      <c r="N1871" s="93" t="str">
        <f t="shared" ca="1" si="59"/>
        <v/>
      </c>
    </row>
    <row r="1872" spans="11:14" x14ac:dyDescent="0.25">
      <c r="K1872" s="14" t="s">
        <v>1565</v>
      </c>
      <c r="L1872" s="93">
        <f t="shared" ca="1" si="58"/>
        <v>0</v>
      </c>
      <c r="M1872" s="93" t="str">
        <f ca="1">IF(L1872=0,"",COUNTIF(L$2:$L1872,"&lt;&gt;"&amp;0))</f>
        <v/>
      </c>
      <c r="N1872" s="93" t="str">
        <f t="shared" ca="1" si="59"/>
        <v/>
      </c>
    </row>
    <row r="1873" spans="11:14" x14ac:dyDescent="0.25">
      <c r="K1873" s="14" t="s">
        <v>1566</v>
      </c>
      <c r="L1873" s="93">
        <f t="shared" ca="1" si="58"/>
        <v>0</v>
      </c>
      <c r="M1873" s="93" t="str">
        <f ca="1">IF(L1873=0,"",COUNTIF(L$2:$L1873,"&lt;&gt;"&amp;0))</f>
        <v/>
      </c>
      <c r="N1873" s="93" t="str">
        <f t="shared" ca="1" si="59"/>
        <v/>
      </c>
    </row>
    <row r="1874" spans="11:14" x14ac:dyDescent="0.25">
      <c r="K1874" s="18" t="s">
        <v>1567</v>
      </c>
      <c r="L1874" s="93">
        <f t="shared" ca="1" si="58"/>
        <v>0</v>
      </c>
      <c r="M1874" s="93" t="str">
        <f ca="1">IF(L1874=0,"",COUNTIF(L$2:$L1874,"&lt;&gt;"&amp;0))</f>
        <v/>
      </c>
      <c r="N1874" s="93" t="str">
        <f t="shared" ca="1" si="59"/>
        <v/>
      </c>
    </row>
    <row r="1875" spans="11:14" x14ac:dyDescent="0.25">
      <c r="K1875" s="14" t="s">
        <v>1568</v>
      </c>
      <c r="L1875" s="93">
        <f t="shared" ca="1" si="58"/>
        <v>0</v>
      </c>
      <c r="M1875" s="93" t="str">
        <f ca="1">IF(L1875=0,"",COUNTIF(L$2:$L1875,"&lt;&gt;"&amp;0))</f>
        <v/>
      </c>
      <c r="N1875" s="93" t="str">
        <f t="shared" ca="1" si="59"/>
        <v/>
      </c>
    </row>
    <row r="1876" spans="11:14" x14ac:dyDescent="0.25">
      <c r="K1876" s="14" t="s">
        <v>1569</v>
      </c>
      <c r="L1876" s="93">
        <f t="shared" ca="1" si="58"/>
        <v>0</v>
      </c>
      <c r="M1876" s="93" t="str">
        <f ca="1">IF(L1876=0,"",COUNTIF(L$2:$L1876,"&lt;&gt;"&amp;0))</f>
        <v/>
      </c>
      <c r="N1876" s="93" t="str">
        <f t="shared" ca="1" si="59"/>
        <v/>
      </c>
    </row>
    <row r="1877" spans="11:14" x14ac:dyDescent="0.25">
      <c r="K1877" s="14" t="s">
        <v>1571</v>
      </c>
      <c r="L1877" s="93">
        <f t="shared" ca="1" si="58"/>
        <v>0</v>
      </c>
      <c r="M1877" s="93" t="str">
        <f ca="1">IF(L1877=0,"",COUNTIF(L$2:$L1877,"&lt;&gt;"&amp;0))</f>
        <v/>
      </c>
      <c r="N1877" s="93" t="str">
        <f t="shared" ca="1" si="59"/>
        <v/>
      </c>
    </row>
    <row r="1878" spans="11:14" x14ac:dyDescent="0.25">
      <c r="K1878" s="14" t="s">
        <v>1570</v>
      </c>
      <c r="L1878" s="93">
        <f t="shared" ca="1" si="58"/>
        <v>0</v>
      </c>
      <c r="M1878" s="93" t="str">
        <f ca="1">IF(L1878=0,"",COUNTIF(L$2:$L1878,"&lt;&gt;"&amp;0))</f>
        <v/>
      </c>
      <c r="N1878" s="93" t="str">
        <f t="shared" ca="1" si="59"/>
        <v/>
      </c>
    </row>
    <row r="1879" spans="11:14" x14ac:dyDescent="0.25">
      <c r="K1879" s="14" t="s">
        <v>1572</v>
      </c>
      <c r="L1879" s="93">
        <f t="shared" ca="1" si="58"/>
        <v>0</v>
      </c>
      <c r="M1879" s="93" t="str">
        <f ca="1">IF(L1879=0,"",COUNTIF(L$2:$L1879,"&lt;&gt;"&amp;0))</f>
        <v/>
      </c>
      <c r="N1879" s="93" t="str">
        <f t="shared" ca="1" si="59"/>
        <v/>
      </c>
    </row>
    <row r="1880" spans="11:14" x14ac:dyDescent="0.25">
      <c r="K1880" s="30" t="s">
        <v>5262</v>
      </c>
      <c r="L1880" s="93">
        <f t="shared" ca="1" si="58"/>
        <v>0</v>
      </c>
      <c r="M1880" s="93" t="str">
        <f ca="1">IF(L1880=0,"",COUNTIF(L$2:$L1880,"&lt;&gt;"&amp;0))</f>
        <v/>
      </c>
      <c r="N1880" s="93" t="str">
        <f t="shared" ca="1" si="59"/>
        <v/>
      </c>
    </row>
    <row r="1881" spans="11:14" x14ac:dyDescent="0.25">
      <c r="K1881" s="14" t="s">
        <v>1574</v>
      </c>
      <c r="L1881" s="93">
        <f t="shared" ca="1" si="58"/>
        <v>0</v>
      </c>
      <c r="M1881" s="93" t="str">
        <f ca="1">IF(L1881=0,"",COUNTIF(L$2:$L1881,"&lt;&gt;"&amp;0))</f>
        <v/>
      </c>
      <c r="N1881" s="93" t="str">
        <f t="shared" ca="1" si="59"/>
        <v/>
      </c>
    </row>
    <row r="1882" spans="11:14" x14ac:dyDescent="0.25">
      <c r="K1882" s="14" t="s">
        <v>1575</v>
      </c>
      <c r="L1882" s="93">
        <f t="shared" ca="1" si="58"/>
        <v>0</v>
      </c>
      <c r="M1882" s="93" t="str">
        <f ca="1">IF(L1882=0,"",COUNTIF(L$2:$L1882,"&lt;&gt;"&amp;0))</f>
        <v/>
      </c>
      <c r="N1882" s="93" t="str">
        <f t="shared" ca="1" si="59"/>
        <v/>
      </c>
    </row>
    <row r="1883" spans="11:14" x14ac:dyDescent="0.25">
      <c r="K1883" s="30" t="s">
        <v>5263</v>
      </c>
      <c r="L1883" s="93">
        <f t="shared" ca="1" si="58"/>
        <v>0</v>
      </c>
      <c r="M1883" s="93" t="str">
        <f ca="1">IF(L1883=0,"",COUNTIF(L$2:$L1883,"&lt;&gt;"&amp;0))</f>
        <v/>
      </c>
      <c r="N1883" s="93" t="str">
        <f t="shared" ca="1" si="59"/>
        <v/>
      </c>
    </row>
    <row r="1884" spans="11:14" x14ac:dyDescent="0.25">
      <c r="K1884" s="14" t="s">
        <v>1576</v>
      </c>
      <c r="L1884" s="93">
        <f t="shared" ca="1" si="58"/>
        <v>0</v>
      </c>
      <c r="M1884" s="93" t="str">
        <f ca="1">IF(L1884=0,"",COUNTIF(L$2:$L1884,"&lt;&gt;"&amp;0))</f>
        <v/>
      </c>
      <c r="N1884" s="93" t="str">
        <f t="shared" ca="1" si="59"/>
        <v/>
      </c>
    </row>
    <row r="1885" spans="11:14" x14ac:dyDescent="0.25">
      <c r="K1885" s="18" t="s">
        <v>1577</v>
      </c>
      <c r="L1885" s="93">
        <f t="shared" ca="1" si="58"/>
        <v>0</v>
      </c>
      <c r="M1885" s="93" t="str">
        <f ca="1">IF(L1885=0,"",COUNTIF(L$2:$L1885,"&lt;&gt;"&amp;0))</f>
        <v/>
      </c>
      <c r="N1885" s="93" t="str">
        <f t="shared" ca="1" si="59"/>
        <v/>
      </c>
    </row>
    <row r="1886" spans="11:14" x14ac:dyDescent="0.25">
      <c r="K1886" s="14" t="s">
        <v>1578</v>
      </c>
      <c r="L1886" s="93">
        <f t="shared" ca="1" si="58"/>
        <v>0</v>
      </c>
      <c r="M1886" s="93" t="str">
        <f ca="1">IF(L1886=0,"",COUNTIF(L$2:$L1886,"&lt;&gt;"&amp;0))</f>
        <v/>
      </c>
      <c r="N1886" s="93" t="str">
        <f t="shared" ca="1" si="59"/>
        <v/>
      </c>
    </row>
    <row r="1887" spans="11:14" x14ac:dyDescent="0.25">
      <c r="K1887" s="14" t="s">
        <v>1579</v>
      </c>
      <c r="L1887" s="93">
        <f t="shared" ca="1" si="58"/>
        <v>0</v>
      </c>
      <c r="M1887" s="93" t="str">
        <f ca="1">IF(L1887=0,"",COUNTIF(L$2:$L1887,"&lt;&gt;"&amp;0))</f>
        <v/>
      </c>
      <c r="N1887" s="93" t="str">
        <f t="shared" ca="1" si="59"/>
        <v/>
      </c>
    </row>
    <row r="1888" spans="11:14" x14ac:dyDescent="0.25">
      <c r="K1888" s="14" t="s">
        <v>1580</v>
      </c>
      <c r="L1888" s="93">
        <f t="shared" ca="1" si="58"/>
        <v>0</v>
      </c>
      <c r="M1888" s="93" t="str">
        <f ca="1">IF(L1888=0,"",COUNTIF(L$2:$L1888,"&lt;&gt;"&amp;0))</f>
        <v/>
      </c>
      <c r="N1888" s="93" t="str">
        <f t="shared" ca="1" si="59"/>
        <v/>
      </c>
    </row>
    <row r="1889" spans="11:14" x14ac:dyDescent="0.25">
      <c r="K1889" s="14" t="s">
        <v>1581</v>
      </c>
      <c r="L1889" s="93">
        <f t="shared" ca="1" si="58"/>
        <v>0</v>
      </c>
      <c r="M1889" s="93" t="str">
        <f ca="1">IF(L1889=0,"",COUNTIF(L$2:$L1889,"&lt;&gt;"&amp;0))</f>
        <v/>
      </c>
      <c r="N1889" s="93" t="str">
        <f t="shared" ca="1" si="59"/>
        <v/>
      </c>
    </row>
    <row r="1890" spans="11:14" x14ac:dyDescent="0.25">
      <c r="K1890" s="14" t="s">
        <v>1582</v>
      </c>
      <c r="L1890" s="93">
        <f t="shared" ca="1" si="58"/>
        <v>0</v>
      </c>
      <c r="M1890" s="93" t="str">
        <f ca="1">IF(L1890=0,"",COUNTIF(L$2:$L1890,"&lt;&gt;"&amp;0))</f>
        <v/>
      </c>
      <c r="N1890" s="93" t="str">
        <f t="shared" ca="1" si="59"/>
        <v/>
      </c>
    </row>
    <row r="1891" spans="11:14" x14ac:dyDescent="0.25">
      <c r="K1891" s="14" t="s">
        <v>1583</v>
      </c>
      <c r="L1891" s="93">
        <f t="shared" ca="1" si="58"/>
        <v>0</v>
      </c>
      <c r="M1891" s="93" t="str">
        <f ca="1">IF(L1891=0,"",COUNTIF(L$2:$L1891,"&lt;&gt;"&amp;0))</f>
        <v/>
      </c>
      <c r="N1891" s="93" t="str">
        <f t="shared" ca="1" si="59"/>
        <v/>
      </c>
    </row>
    <row r="1892" spans="11:14" x14ac:dyDescent="0.25">
      <c r="K1892" s="14" t="s">
        <v>1584</v>
      </c>
      <c r="L1892" s="93">
        <f t="shared" ca="1" si="58"/>
        <v>0</v>
      </c>
      <c r="M1892" s="93" t="str">
        <f ca="1">IF(L1892=0,"",COUNTIF(L$2:$L1892,"&lt;&gt;"&amp;0))</f>
        <v/>
      </c>
      <c r="N1892" s="93" t="str">
        <f t="shared" ca="1" si="59"/>
        <v/>
      </c>
    </row>
    <row r="1893" spans="11:14" x14ac:dyDescent="0.25">
      <c r="K1893" s="14" t="s">
        <v>1585</v>
      </c>
      <c r="L1893" s="93">
        <f t="shared" ca="1" si="58"/>
        <v>0</v>
      </c>
      <c r="M1893" s="93" t="str">
        <f ca="1">IF(L1893=0,"",COUNTIF(L$2:$L1893,"&lt;&gt;"&amp;0))</f>
        <v/>
      </c>
      <c r="N1893" s="93" t="str">
        <f t="shared" ca="1" si="59"/>
        <v/>
      </c>
    </row>
    <row r="1894" spans="11:14" x14ac:dyDescent="0.25">
      <c r="K1894" s="14" t="s">
        <v>1586</v>
      </c>
      <c r="L1894" s="93">
        <f t="shared" ca="1" si="58"/>
        <v>0</v>
      </c>
      <c r="M1894" s="93" t="str">
        <f ca="1">IF(L1894=0,"",COUNTIF(L$2:$L1894,"&lt;&gt;"&amp;0))</f>
        <v/>
      </c>
      <c r="N1894" s="93" t="str">
        <f t="shared" ca="1" si="59"/>
        <v/>
      </c>
    </row>
    <row r="1895" spans="11:14" x14ac:dyDescent="0.25">
      <c r="K1895" s="14" t="s">
        <v>1587</v>
      </c>
      <c r="L1895" s="93">
        <f t="shared" ca="1" si="58"/>
        <v>0</v>
      </c>
      <c r="M1895" s="93" t="str">
        <f ca="1">IF(L1895=0,"",COUNTIF(L$2:$L1895,"&lt;&gt;"&amp;0))</f>
        <v/>
      </c>
      <c r="N1895" s="93" t="str">
        <f t="shared" ca="1" si="59"/>
        <v/>
      </c>
    </row>
    <row r="1896" spans="11:14" x14ac:dyDescent="0.25">
      <c r="K1896" s="30" t="s">
        <v>5264</v>
      </c>
      <c r="L1896" s="93">
        <f t="shared" ca="1" si="58"/>
        <v>0</v>
      </c>
      <c r="M1896" s="93" t="str">
        <f ca="1">IF(L1896=0,"",COUNTIF(L$2:$L1896,"&lt;&gt;"&amp;0))</f>
        <v/>
      </c>
      <c r="N1896" s="93" t="str">
        <f t="shared" ca="1" si="59"/>
        <v/>
      </c>
    </row>
    <row r="1897" spans="11:14" x14ac:dyDescent="0.25">
      <c r="K1897" s="14" t="s">
        <v>1588</v>
      </c>
      <c r="L1897" s="93">
        <f t="shared" ca="1" si="58"/>
        <v>0</v>
      </c>
      <c r="M1897" s="93" t="str">
        <f ca="1">IF(L1897=0,"",COUNTIF(L$2:$L1897,"&lt;&gt;"&amp;0))</f>
        <v/>
      </c>
      <c r="N1897" s="93" t="str">
        <f t="shared" ca="1" si="59"/>
        <v/>
      </c>
    </row>
    <row r="1898" spans="11:14" x14ac:dyDescent="0.25">
      <c r="K1898" s="14" t="s">
        <v>1589</v>
      </c>
      <c r="L1898" s="93">
        <f t="shared" ca="1" si="58"/>
        <v>0</v>
      </c>
      <c r="M1898" s="93" t="str">
        <f ca="1">IF(L1898=0,"",COUNTIF(L$2:$L1898,"&lt;&gt;"&amp;0))</f>
        <v/>
      </c>
      <c r="N1898" s="93" t="str">
        <f t="shared" ca="1" si="59"/>
        <v/>
      </c>
    </row>
    <row r="1899" spans="11:14" x14ac:dyDescent="0.25">
      <c r="K1899" s="30" t="s">
        <v>5265</v>
      </c>
      <c r="L1899" s="93">
        <f t="shared" ca="1" si="58"/>
        <v>0</v>
      </c>
      <c r="M1899" s="93" t="str">
        <f ca="1">IF(L1899=0,"",COUNTIF(L$2:$L1899,"&lt;&gt;"&amp;0))</f>
        <v/>
      </c>
      <c r="N1899" s="93" t="str">
        <f t="shared" ca="1" si="59"/>
        <v/>
      </c>
    </row>
    <row r="1900" spans="11:14" x14ac:dyDescent="0.25">
      <c r="K1900" s="14" t="s">
        <v>1590</v>
      </c>
      <c r="L1900" s="93">
        <f t="shared" ca="1" si="58"/>
        <v>0</v>
      </c>
      <c r="M1900" s="93" t="str">
        <f ca="1">IF(L1900=0,"",COUNTIF(L$2:$L1900,"&lt;&gt;"&amp;0))</f>
        <v/>
      </c>
      <c r="N1900" s="93" t="str">
        <f t="shared" ca="1" si="59"/>
        <v/>
      </c>
    </row>
    <row r="1901" spans="11:14" x14ac:dyDescent="0.25">
      <c r="K1901" s="30" t="s">
        <v>5266</v>
      </c>
      <c r="L1901" s="93">
        <f t="shared" ca="1" si="58"/>
        <v>0</v>
      </c>
      <c r="M1901" s="93" t="str">
        <f ca="1">IF(L1901=0,"",COUNTIF(L$2:$L1901,"&lt;&gt;"&amp;0))</f>
        <v/>
      </c>
      <c r="N1901" s="93" t="str">
        <f t="shared" ca="1" si="59"/>
        <v/>
      </c>
    </row>
    <row r="1902" spans="11:14" x14ac:dyDescent="0.25">
      <c r="K1902" s="14" t="s">
        <v>1594</v>
      </c>
      <c r="L1902" s="93">
        <f t="shared" ca="1" si="58"/>
        <v>0</v>
      </c>
      <c r="M1902" s="93" t="str">
        <f ca="1">IF(L1902=0,"",COUNTIF(L$2:$L1902,"&lt;&gt;"&amp;0))</f>
        <v/>
      </c>
      <c r="N1902" s="93" t="str">
        <f t="shared" ca="1" si="59"/>
        <v/>
      </c>
    </row>
    <row r="1903" spans="11:14" x14ac:dyDescent="0.25">
      <c r="K1903" s="14" t="s">
        <v>1591</v>
      </c>
      <c r="L1903" s="93">
        <f t="shared" ca="1" si="58"/>
        <v>0</v>
      </c>
      <c r="M1903" s="93" t="str">
        <f ca="1">IF(L1903=0,"",COUNTIF(L$2:$L1903,"&lt;&gt;"&amp;0))</f>
        <v/>
      </c>
      <c r="N1903" s="93" t="str">
        <f t="shared" ca="1" si="59"/>
        <v/>
      </c>
    </row>
    <row r="1904" spans="11:14" x14ac:dyDescent="0.25">
      <c r="K1904" s="14" t="s">
        <v>1592</v>
      </c>
      <c r="L1904" s="93">
        <f t="shared" ca="1" si="58"/>
        <v>0</v>
      </c>
      <c r="M1904" s="93" t="str">
        <f ca="1">IF(L1904=0,"",COUNTIF(L$2:$L1904,"&lt;&gt;"&amp;0))</f>
        <v/>
      </c>
      <c r="N1904" s="93" t="str">
        <f t="shared" ca="1" si="59"/>
        <v/>
      </c>
    </row>
    <row r="1905" spans="11:14" x14ac:dyDescent="0.25">
      <c r="K1905" s="14" t="s">
        <v>1593</v>
      </c>
      <c r="L1905" s="93">
        <f t="shared" ca="1" si="58"/>
        <v>0</v>
      </c>
      <c r="M1905" s="93" t="str">
        <f ca="1">IF(L1905=0,"",COUNTIF(L$2:$L1905,"&lt;&gt;"&amp;0))</f>
        <v/>
      </c>
      <c r="N1905" s="93" t="str">
        <f t="shared" ca="1" si="59"/>
        <v/>
      </c>
    </row>
    <row r="1906" spans="11:14" x14ac:dyDescent="0.25">
      <c r="K1906" s="35" t="s">
        <v>288</v>
      </c>
      <c r="L1906" s="93">
        <f t="shared" ca="1" si="58"/>
        <v>0</v>
      </c>
      <c r="M1906" s="93" t="str">
        <f ca="1">IF(L1906=0,"",COUNTIF(L$2:$L1906,"&lt;&gt;"&amp;0))</f>
        <v/>
      </c>
      <c r="N1906" s="93" t="str">
        <f t="shared" ca="1" si="59"/>
        <v/>
      </c>
    </row>
    <row r="1907" spans="11:14" x14ac:dyDescent="0.25">
      <c r="K1907" s="30" t="s">
        <v>5267</v>
      </c>
      <c r="L1907" s="93">
        <f t="shared" ca="1" si="58"/>
        <v>0</v>
      </c>
      <c r="M1907" s="93" t="str">
        <f ca="1">IF(L1907=0,"",COUNTIF(L$2:$L1907,"&lt;&gt;"&amp;0))</f>
        <v/>
      </c>
      <c r="N1907" s="93" t="str">
        <f t="shared" ca="1" si="59"/>
        <v/>
      </c>
    </row>
    <row r="1908" spans="11:14" x14ac:dyDescent="0.25">
      <c r="K1908" s="14" t="s">
        <v>1595</v>
      </c>
      <c r="L1908" s="93">
        <f t="shared" ca="1" si="58"/>
        <v>0</v>
      </c>
      <c r="M1908" s="93" t="str">
        <f ca="1">IF(L1908=0,"",COUNTIF(L$2:$L1908,"&lt;&gt;"&amp;0))</f>
        <v/>
      </c>
      <c r="N1908" s="93" t="str">
        <f t="shared" ca="1" si="59"/>
        <v/>
      </c>
    </row>
    <row r="1909" spans="11:14" x14ac:dyDescent="0.25">
      <c r="K1909" s="35" t="s">
        <v>1451</v>
      </c>
      <c r="L1909" s="93">
        <f t="shared" ca="1" si="58"/>
        <v>0</v>
      </c>
      <c r="M1909" s="93" t="str">
        <f ca="1">IF(L1909=0,"",COUNTIF(L$2:$L1909,"&lt;&gt;"&amp;0))</f>
        <v/>
      </c>
      <c r="N1909" s="93" t="str">
        <f t="shared" ca="1" si="59"/>
        <v/>
      </c>
    </row>
    <row r="1910" spans="11:14" x14ac:dyDescent="0.25">
      <c r="K1910" s="30" t="s">
        <v>5268</v>
      </c>
      <c r="L1910" s="93">
        <f t="shared" ca="1" si="58"/>
        <v>0</v>
      </c>
      <c r="M1910" s="93" t="str">
        <f ca="1">IF(L1910=0,"",COUNTIF(L$2:$L1910,"&lt;&gt;"&amp;0))</f>
        <v/>
      </c>
      <c r="N1910" s="93" t="str">
        <f t="shared" ca="1" si="59"/>
        <v/>
      </c>
    </row>
    <row r="1911" spans="11:14" x14ac:dyDescent="0.25">
      <c r="K1911" s="14" t="s">
        <v>1596</v>
      </c>
      <c r="L1911" s="93">
        <f t="shared" ca="1" si="58"/>
        <v>0</v>
      </c>
      <c r="M1911" s="93" t="str">
        <f ca="1">IF(L1911=0,"",COUNTIF(L$2:$L1911,"&lt;&gt;"&amp;0))</f>
        <v/>
      </c>
      <c r="N1911" s="93" t="str">
        <f t="shared" ca="1" si="59"/>
        <v/>
      </c>
    </row>
    <row r="1912" spans="11:14" x14ac:dyDescent="0.25">
      <c r="K1912" s="14" t="s">
        <v>1597</v>
      </c>
      <c r="L1912" s="93">
        <f t="shared" ca="1" si="58"/>
        <v>0</v>
      </c>
      <c r="M1912" s="93" t="str">
        <f ca="1">IF(L1912=0,"",COUNTIF(L$2:$L1912,"&lt;&gt;"&amp;0))</f>
        <v/>
      </c>
      <c r="N1912" s="93" t="str">
        <f t="shared" ca="1" si="59"/>
        <v/>
      </c>
    </row>
    <row r="1913" spans="11:14" x14ac:dyDescent="0.25">
      <c r="K1913" s="14" t="s">
        <v>1598</v>
      </c>
      <c r="L1913" s="93">
        <f t="shared" ca="1" si="58"/>
        <v>0</v>
      </c>
      <c r="M1913" s="93" t="str">
        <f ca="1">IF(L1913=0,"",COUNTIF(L$2:$L1913,"&lt;&gt;"&amp;0))</f>
        <v/>
      </c>
      <c r="N1913" s="93" t="str">
        <f t="shared" ca="1" si="59"/>
        <v/>
      </c>
    </row>
    <row r="1914" spans="11:14" x14ac:dyDescent="0.25">
      <c r="K1914" s="14" t="s">
        <v>1599</v>
      </c>
      <c r="L1914" s="93">
        <f t="shared" ca="1" si="58"/>
        <v>0</v>
      </c>
      <c r="M1914" s="93" t="str">
        <f ca="1">IF(L1914=0,"",COUNTIF(L$2:$L1914,"&lt;&gt;"&amp;0))</f>
        <v/>
      </c>
      <c r="N1914" s="93" t="str">
        <f t="shared" ca="1" si="59"/>
        <v/>
      </c>
    </row>
    <row r="1915" spans="11:14" x14ac:dyDescent="0.25">
      <c r="K1915" s="14" t="s">
        <v>1600</v>
      </c>
      <c r="L1915" s="93">
        <f t="shared" ca="1" si="58"/>
        <v>0</v>
      </c>
      <c r="M1915" s="93" t="str">
        <f ca="1">IF(L1915=0,"",COUNTIF(L$2:$L1915,"&lt;&gt;"&amp;0))</f>
        <v/>
      </c>
      <c r="N1915" s="93" t="str">
        <f t="shared" ca="1" si="59"/>
        <v/>
      </c>
    </row>
    <row r="1916" spans="11:14" x14ac:dyDescent="0.25">
      <c r="K1916" s="14" t="s">
        <v>1601</v>
      </c>
      <c r="L1916" s="93">
        <f t="shared" ca="1" si="58"/>
        <v>0</v>
      </c>
      <c r="M1916" s="93" t="str">
        <f ca="1">IF(L1916=0,"",COUNTIF(L$2:$L1916,"&lt;&gt;"&amp;0))</f>
        <v/>
      </c>
      <c r="N1916" s="93" t="str">
        <f t="shared" ca="1" si="59"/>
        <v/>
      </c>
    </row>
    <row r="1917" spans="11:14" x14ac:dyDescent="0.25">
      <c r="K1917" s="14" t="s">
        <v>1602</v>
      </c>
      <c r="L1917" s="93">
        <f t="shared" ca="1" si="58"/>
        <v>0</v>
      </c>
      <c r="M1917" s="93" t="str">
        <f ca="1">IF(L1917=0,"",COUNTIF(L$2:$L1917,"&lt;&gt;"&amp;0))</f>
        <v/>
      </c>
      <c r="N1917" s="93" t="str">
        <f t="shared" ca="1" si="59"/>
        <v/>
      </c>
    </row>
    <row r="1918" spans="11:14" x14ac:dyDescent="0.25">
      <c r="K1918" s="14" t="s">
        <v>1603</v>
      </c>
      <c r="L1918" s="93">
        <f t="shared" ca="1" si="58"/>
        <v>0</v>
      </c>
      <c r="M1918" s="93" t="str">
        <f ca="1">IF(L1918=0,"",COUNTIF(L$2:$L1918,"&lt;&gt;"&amp;0))</f>
        <v/>
      </c>
      <c r="N1918" s="93" t="str">
        <f t="shared" ca="1" si="59"/>
        <v/>
      </c>
    </row>
    <row r="1919" spans="11:14" x14ac:dyDescent="0.25">
      <c r="K1919" s="14" t="s">
        <v>1604</v>
      </c>
      <c r="L1919" s="93">
        <f t="shared" ca="1" si="58"/>
        <v>0</v>
      </c>
      <c r="M1919" s="93" t="str">
        <f ca="1">IF(L1919=0,"",COUNTIF(L$2:$L1919,"&lt;&gt;"&amp;0))</f>
        <v/>
      </c>
      <c r="N1919" s="93" t="str">
        <f t="shared" ca="1" si="59"/>
        <v/>
      </c>
    </row>
    <row r="1920" spans="11:14" x14ac:dyDescent="0.25">
      <c r="K1920" s="14" t="s">
        <v>1605</v>
      </c>
      <c r="L1920" s="93">
        <f t="shared" ca="1" si="58"/>
        <v>0</v>
      </c>
      <c r="M1920" s="93" t="str">
        <f ca="1">IF(L1920=0,"",COUNTIF(L$2:$L1920,"&lt;&gt;"&amp;0))</f>
        <v/>
      </c>
      <c r="N1920" s="93" t="str">
        <f t="shared" ca="1" si="59"/>
        <v/>
      </c>
    </row>
    <row r="1921" spans="11:14" x14ac:dyDescent="0.25">
      <c r="K1921" s="14" t="s">
        <v>1606</v>
      </c>
      <c r="L1921" s="93">
        <f t="shared" ca="1" si="58"/>
        <v>0</v>
      </c>
      <c r="M1921" s="93" t="str">
        <f ca="1">IF(L1921=0,"",COUNTIF(L$2:$L1921,"&lt;&gt;"&amp;0))</f>
        <v/>
      </c>
      <c r="N1921" s="93" t="str">
        <f t="shared" ca="1" si="59"/>
        <v/>
      </c>
    </row>
    <row r="1922" spans="11:14" x14ac:dyDescent="0.25">
      <c r="K1922" s="14" t="s">
        <v>1607</v>
      </c>
      <c r="L1922" s="93">
        <f t="shared" ca="1" si="58"/>
        <v>0</v>
      </c>
      <c r="M1922" s="93" t="str">
        <f ca="1">IF(L1922=0,"",COUNTIF(L$2:$L1922,"&lt;&gt;"&amp;0))</f>
        <v/>
      </c>
      <c r="N1922" s="93" t="str">
        <f t="shared" ca="1" si="59"/>
        <v/>
      </c>
    </row>
    <row r="1923" spans="11:14" x14ac:dyDescent="0.25">
      <c r="K1923" s="14" t="s">
        <v>1608</v>
      </c>
      <c r="L1923" s="93">
        <f t="shared" ref="L1923:L1986" ca="1" si="60">IFERROR(SEARCH(INDIRECT(CELL("adresse"),TRUE),K1923,1),0)</f>
        <v>0</v>
      </c>
      <c r="M1923" s="93" t="str">
        <f ca="1">IF(L1923=0,"",COUNTIF(L$2:$L1923,"&lt;&gt;"&amp;0))</f>
        <v/>
      </c>
      <c r="N1923" s="93" t="str">
        <f t="shared" ref="N1923:N1986" ca="1" si="61">IFERROR(INDEX($K$2:$K$5796,MATCH(ROW(F1922),$M$2:$M$5796,0),1),"")</f>
        <v/>
      </c>
    </row>
    <row r="1924" spans="11:14" x14ac:dyDescent="0.25">
      <c r="K1924" s="30" t="s">
        <v>5269</v>
      </c>
      <c r="L1924" s="93">
        <f t="shared" ca="1" si="60"/>
        <v>0</v>
      </c>
      <c r="M1924" s="93" t="str">
        <f ca="1">IF(L1924=0,"",COUNTIF(L$2:$L1924,"&lt;&gt;"&amp;0))</f>
        <v/>
      </c>
      <c r="N1924" s="93" t="str">
        <f t="shared" ca="1" si="61"/>
        <v/>
      </c>
    </row>
    <row r="1925" spans="11:14" x14ac:dyDescent="0.25">
      <c r="K1925" s="30" t="s">
        <v>5270</v>
      </c>
      <c r="L1925" s="93">
        <f t="shared" ca="1" si="60"/>
        <v>0</v>
      </c>
      <c r="M1925" s="93" t="str">
        <f ca="1">IF(L1925=0,"",COUNTIF(L$2:$L1925,"&lt;&gt;"&amp;0))</f>
        <v/>
      </c>
      <c r="N1925" s="93" t="str">
        <f t="shared" ca="1" si="61"/>
        <v/>
      </c>
    </row>
    <row r="1926" spans="11:14" x14ac:dyDescent="0.25">
      <c r="K1926" s="14" t="s">
        <v>1609</v>
      </c>
      <c r="L1926" s="93">
        <f t="shared" ca="1" si="60"/>
        <v>0</v>
      </c>
      <c r="M1926" s="93" t="str">
        <f ca="1">IF(L1926=0,"",COUNTIF(L$2:$L1926,"&lt;&gt;"&amp;0))</f>
        <v/>
      </c>
      <c r="N1926" s="93" t="str">
        <f t="shared" ca="1" si="61"/>
        <v/>
      </c>
    </row>
    <row r="1927" spans="11:14" x14ac:dyDescent="0.25">
      <c r="K1927" s="35" t="s">
        <v>1546</v>
      </c>
      <c r="L1927" s="93">
        <f t="shared" ca="1" si="60"/>
        <v>0</v>
      </c>
      <c r="M1927" s="93" t="str">
        <f ca="1">IF(L1927=0,"",COUNTIF(L$2:$L1927,"&lt;&gt;"&amp;0))</f>
        <v/>
      </c>
      <c r="N1927" s="93" t="str">
        <f t="shared" ca="1" si="61"/>
        <v/>
      </c>
    </row>
    <row r="1928" spans="11:14" x14ac:dyDescent="0.25">
      <c r="K1928" s="30" t="s">
        <v>5271</v>
      </c>
      <c r="L1928" s="93">
        <f t="shared" ca="1" si="60"/>
        <v>0</v>
      </c>
      <c r="M1928" s="93" t="str">
        <f ca="1">IF(L1928=0,"",COUNTIF(L$2:$L1928,"&lt;&gt;"&amp;0))</f>
        <v/>
      </c>
      <c r="N1928" s="93" t="str">
        <f t="shared" ca="1" si="61"/>
        <v/>
      </c>
    </row>
    <row r="1929" spans="11:14" x14ac:dyDescent="0.25">
      <c r="K1929" s="14" t="s">
        <v>1610</v>
      </c>
      <c r="L1929" s="93">
        <f t="shared" ca="1" si="60"/>
        <v>0</v>
      </c>
      <c r="M1929" s="93" t="str">
        <f ca="1">IF(L1929=0,"",COUNTIF(L$2:$L1929,"&lt;&gt;"&amp;0))</f>
        <v/>
      </c>
      <c r="N1929" s="93" t="str">
        <f t="shared" ca="1" si="61"/>
        <v/>
      </c>
    </row>
    <row r="1930" spans="11:14" x14ac:dyDescent="0.25">
      <c r="K1930" s="30" t="s">
        <v>5272</v>
      </c>
      <c r="L1930" s="93">
        <f t="shared" ca="1" si="60"/>
        <v>0</v>
      </c>
      <c r="M1930" s="93" t="str">
        <f ca="1">IF(L1930=0,"",COUNTIF(L$2:$L1930,"&lt;&gt;"&amp;0))</f>
        <v/>
      </c>
      <c r="N1930" s="93" t="str">
        <f t="shared" ca="1" si="61"/>
        <v/>
      </c>
    </row>
    <row r="1931" spans="11:14" x14ac:dyDescent="0.25">
      <c r="K1931" s="30" t="s">
        <v>5273</v>
      </c>
      <c r="L1931" s="93">
        <f t="shared" ca="1" si="60"/>
        <v>0</v>
      </c>
      <c r="M1931" s="93" t="str">
        <f ca="1">IF(L1931=0,"",COUNTIF(L$2:$L1931,"&lt;&gt;"&amp;0))</f>
        <v/>
      </c>
      <c r="N1931" s="93" t="str">
        <f t="shared" ca="1" si="61"/>
        <v/>
      </c>
    </row>
    <row r="1932" spans="11:14" x14ac:dyDescent="0.25">
      <c r="K1932" s="30" t="s">
        <v>5274</v>
      </c>
      <c r="L1932" s="93">
        <f t="shared" ca="1" si="60"/>
        <v>0</v>
      </c>
      <c r="M1932" s="93" t="str">
        <f ca="1">IF(L1932=0,"",COUNTIF(L$2:$L1932,"&lt;&gt;"&amp;0))</f>
        <v/>
      </c>
      <c r="N1932" s="93" t="str">
        <f t="shared" ca="1" si="61"/>
        <v/>
      </c>
    </row>
    <row r="1933" spans="11:14" x14ac:dyDescent="0.25">
      <c r="K1933" s="14" t="s">
        <v>1611</v>
      </c>
      <c r="L1933" s="93">
        <f t="shared" ca="1" si="60"/>
        <v>0</v>
      </c>
      <c r="M1933" s="93" t="str">
        <f ca="1">IF(L1933=0,"",COUNTIF(L$2:$L1933,"&lt;&gt;"&amp;0))</f>
        <v/>
      </c>
      <c r="N1933" s="93" t="str">
        <f t="shared" ca="1" si="61"/>
        <v/>
      </c>
    </row>
    <row r="1934" spans="11:14" x14ac:dyDescent="0.25">
      <c r="K1934" s="14" t="s">
        <v>1612</v>
      </c>
      <c r="L1934" s="93">
        <f t="shared" ca="1" si="60"/>
        <v>0</v>
      </c>
      <c r="M1934" s="93" t="str">
        <f ca="1">IF(L1934=0,"",COUNTIF(L$2:$L1934,"&lt;&gt;"&amp;0))</f>
        <v/>
      </c>
      <c r="N1934" s="93" t="str">
        <f t="shared" ca="1" si="61"/>
        <v/>
      </c>
    </row>
    <row r="1935" spans="11:14" x14ac:dyDescent="0.25">
      <c r="K1935" s="30" t="s">
        <v>5275</v>
      </c>
      <c r="L1935" s="93">
        <f t="shared" ca="1" si="60"/>
        <v>0</v>
      </c>
      <c r="M1935" s="93" t="str">
        <f ca="1">IF(L1935=0,"",COUNTIF(L$2:$L1935,"&lt;&gt;"&amp;0))</f>
        <v/>
      </c>
      <c r="N1935" s="93" t="str">
        <f t="shared" ca="1" si="61"/>
        <v/>
      </c>
    </row>
    <row r="1936" spans="11:14" x14ac:dyDescent="0.25">
      <c r="K1936" s="14" t="s">
        <v>1613</v>
      </c>
      <c r="L1936" s="93">
        <f t="shared" ca="1" si="60"/>
        <v>0</v>
      </c>
      <c r="M1936" s="93" t="str">
        <f ca="1">IF(L1936=0,"",COUNTIF(L$2:$L1936,"&lt;&gt;"&amp;0))</f>
        <v/>
      </c>
      <c r="N1936" s="93" t="str">
        <f t="shared" ca="1" si="61"/>
        <v/>
      </c>
    </row>
    <row r="1937" spans="11:14" x14ac:dyDescent="0.25">
      <c r="K1937" s="30" t="s">
        <v>5276</v>
      </c>
      <c r="L1937" s="93">
        <f t="shared" ca="1" si="60"/>
        <v>0</v>
      </c>
      <c r="M1937" s="93" t="str">
        <f ca="1">IF(L1937=0,"",COUNTIF(L$2:$L1937,"&lt;&gt;"&amp;0))</f>
        <v/>
      </c>
      <c r="N1937" s="93" t="str">
        <f t="shared" ca="1" si="61"/>
        <v/>
      </c>
    </row>
    <row r="1938" spans="11:14" x14ac:dyDescent="0.25">
      <c r="K1938" s="30" t="s">
        <v>5277</v>
      </c>
      <c r="L1938" s="93">
        <f t="shared" ca="1" si="60"/>
        <v>0</v>
      </c>
      <c r="M1938" s="93" t="str">
        <f ca="1">IF(L1938=0,"",COUNTIF(L$2:$L1938,"&lt;&gt;"&amp;0))</f>
        <v/>
      </c>
      <c r="N1938" s="93" t="str">
        <f t="shared" ca="1" si="61"/>
        <v/>
      </c>
    </row>
    <row r="1939" spans="11:14" x14ac:dyDescent="0.25">
      <c r="K1939" s="14" t="s">
        <v>1614</v>
      </c>
      <c r="L1939" s="93">
        <f t="shared" ca="1" si="60"/>
        <v>0</v>
      </c>
      <c r="M1939" s="93" t="str">
        <f ca="1">IF(L1939=0,"",COUNTIF(L$2:$L1939,"&lt;&gt;"&amp;0))</f>
        <v/>
      </c>
      <c r="N1939" s="93" t="str">
        <f t="shared" ca="1" si="61"/>
        <v/>
      </c>
    </row>
    <row r="1940" spans="11:14" x14ac:dyDescent="0.25">
      <c r="K1940" s="14" t="s">
        <v>1615</v>
      </c>
      <c r="L1940" s="93">
        <f t="shared" ca="1" si="60"/>
        <v>0</v>
      </c>
      <c r="M1940" s="93" t="str">
        <f ca="1">IF(L1940=0,"",COUNTIF(L$2:$L1940,"&lt;&gt;"&amp;0))</f>
        <v/>
      </c>
      <c r="N1940" s="93" t="str">
        <f t="shared" ca="1" si="61"/>
        <v/>
      </c>
    </row>
    <row r="1941" spans="11:14" x14ac:dyDescent="0.25">
      <c r="K1941" s="14" t="s">
        <v>1616</v>
      </c>
      <c r="L1941" s="93">
        <f t="shared" ca="1" si="60"/>
        <v>0</v>
      </c>
      <c r="M1941" s="93" t="str">
        <f ca="1">IF(L1941=0,"",COUNTIF(L$2:$L1941,"&lt;&gt;"&amp;0))</f>
        <v/>
      </c>
      <c r="N1941" s="93" t="str">
        <f t="shared" ca="1" si="61"/>
        <v/>
      </c>
    </row>
    <row r="1942" spans="11:14" x14ac:dyDescent="0.25">
      <c r="K1942" s="14" t="s">
        <v>1617</v>
      </c>
      <c r="L1942" s="93">
        <f t="shared" ca="1" si="60"/>
        <v>0</v>
      </c>
      <c r="M1942" s="93" t="str">
        <f ca="1">IF(L1942=0,"",COUNTIF(L$2:$L1942,"&lt;&gt;"&amp;0))</f>
        <v/>
      </c>
      <c r="N1942" s="93" t="str">
        <f t="shared" ca="1" si="61"/>
        <v/>
      </c>
    </row>
    <row r="1943" spans="11:14" x14ac:dyDescent="0.25">
      <c r="K1943" s="30" t="s">
        <v>5278</v>
      </c>
      <c r="L1943" s="93">
        <f t="shared" ca="1" si="60"/>
        <v>0</v>
      </c>
      <c r="M1943" s="93" t="str">
        <f ca="1">IF(L1943=0,"",COUNTIF(L$2:$L1943,"&lt;&gt;"&amp;0))</f>
        <v/>
      </c>
      <c r="N1943" s="93" t="str">
        <f t="shared" ca="1" si="61"/>
        <v/>
      </c>
    </row>
    <row r="1944" spans="11:14" x14ac:dyDescent="0.25">
      <c r="K1944" s="14" t="s">
        <v>1618</v>
      </c>
      <c r="L1944" s="93">
        <f t="shared" ca="1" si="60"/>
        <v>0</v>
      </c>
      <c r="M1944" s="93" t="str">
        <f ca="1">IF(L1944=0,"",COUNTIF(L$2:$L1944,"&lt;&gt;"&amp;0))</f>
        <v/>
      </c>
      <c r="N1944" s="93" t="str">
        <f t="shared" ca="1" si="61"/>
        <v/>
      </c>
    </row>
    <row r="1945" spans="11:14" x14ac:dyDescent="0.25">
      <c r="K1945" s="14" t="s">
        <v>1619</v>
      </c>
      <c r="L1945" s="93">
        <f t="shared" ca="1" si="60"/>
        <v>0</v>
      </c>
      <c r="M1945" s="93" t="str">
        <f ca="1">IF(L1945=0,"",COUNTIF(L$2:$L1945,"&lt;&gt;"&amp;0))</f>
        <v/>
      </c>
      <c r="N1945" s="93" t="str">
        <f t="shared" ca="1" si="61"/>
        <v/>
      </c>
    </row>
    <row r="1946" spans="11:14" x14ac:dyDescent="0.25">
      <c r="K1946" s="14" t="s">
        <v>1620</v>
      </c>
      <c r="L1946" s="93">
        <f t="shared" ca="1" si="60"/>
        <v>0</v>
      </c>
      <c r="M1946" s="93" t="str">
        <f ca="1">IF(L1946=0,"",COUNTIF(L$2:$L1946,"&lt;&gt;"&amp;0))</f>
        <v/>
      </c>
      <c r="N1946" s="93" t="str">
        <f t="shared" ca="1" si="61"/>
        <v/>
      </c>
    </row>
    <row r="1947" spans="11:14" x14ac:dyDescent="0.25">
      <c r="K1947" s="35" t="s">
        <v>1622</v>
      </c>
      <c r="L1947" s="93">
        <f t="shared" ca="1" si="60"/>
        <v>0</v>
      </c>
      <c r="M1947" s="93" t="str">
        <f ca="1">IF(L1947=0,"",COUNTIF(L$2:$L1947,"&lt;&gt;"&amp;0))</f>
        <v/>
      </c>
      <c r="N1947" s="93" t="str">
        <f t="shared" ca="1" si="61"/>
        <v/>
      </c>
    </row>
    <row r="1948" spans="11:14" x14ac:dyDescent="0.25">
      <c r="K1948" s="30" t="s">
        <v>5279</v>
      </c>
      <c r="L1948" s="93">
        <f t="shared" ca="1" si="60"/>
        <v>0</v>
      </c>
      <c r="M1948" s="93" t="str">
        <f ca="1">IF(L1948=0,"",COUNTIF(L$2:$L1948,"&lt;&gt;"&amp;0))</f>
        <v/>
      </c>
      <c r="N1948" s="93" t="str">
        <f t="shared" ca="1" si="61"/>
        <v/>
      </c>
    </row>
    <row r="1949" spans="11:14" x14ac:dyDescent="0.25">
      <c r="K1949" s="14" t="s">
        <v>1621</v>
      </c>
      <c r="L1949" s="93">
        <f t="shared" ca="1" si="60"/>
        <v>0</v>
      </c>
      <c r="M1949" s="93" t="str">
        <f ca="1">IF(L1949=0,"",COUNTIF(L$2:$L1949,"&lt;&gt;"&amp;0))</f>
        <v/>
      </c>
      <c r="N1949" s="93" t="str">
        <f t="shared" ca="1" si="61"/>
        <v/>
      </c>
    </row>
    <row r="1950" spans="11:14" x14ac:dyDescent="0.25">
      <c r="K1950" s="14" t="s">
        <v>1623</v>
      </c>
      <c r="L1950" s="93">
        <f t="shared" ca="1" si="60"/>
        <v>0</v>
      </c>
      <c r="M1950" s="93" t="str">
        <f ca="1">IF(L1950=0,"",COUNTIF(L$2:$L1950,"&lt;&gt;"&amp;0))</f>
        <v/>
      </c>
      <c r="N1950" s="93" t="str">
        <f t="shared" ca="1" si="61"/>
        <v/>
      </c>
    </row>
    <row r="1951" spans="11:14" x14ac:dyDescent="0.25">
      <c r="K1951" s="35" t="s">
        <v>1625</v>
      </c>
      <c r="L1951" s="93">
        <f t="shared" ca="1" si="60"/>
        <v>0</v>
      </c>
      <c r="M1951" s="93" t="str">
        <f ca="1">IF(L1951=0,"",COUNTIF(L$2:$L1951,"&lt;&gt;"&amp;0))</f>
        <v/>
      </c>
      <c r="N1951" s="93" t="str">
        <f t="shared" ca="1" si="61"/>
        <v/>
      </c>
    </row>
    <row r="1952" spans="11:14" x14ac:dyDescent="0.25">
      <c r="K1952" s="30" t="s">
        <v>5280</v>
      </c>
      <c r="L1952" s="93">
        <f t="shared" ca="1" si="60"/>
        <v>0</v>
      </c>
      <c r="M1952" s="93" t="str">
        <f ca="1">IF(L1952=0,"",COUNTIF(L$2:$L1952,"&lt;&gt;"&amp;0))</f>
        <v/>
      </c>
      <c r="N1952" s="93" t="str">
        <f t="shared" ca="1" si="61"/>
        <v/>
      </c>
    </row>
    <row r="1953" spans="11:14" x14ac:dyDescent="0.25">
      <c r="K1953" s="14" t="s">
        <v>1624</v>
      </c>
      <c r="L1953" s="93">
        <f t="shared" ca="1" si="60"/>
        <v>0</v>
      </c>
      <c r="M1953" s="93" t="str">
        <f ca="1">IF(L1953=0,"",COUNTIF(L$2:$L1953,"&lt;&gt;"&amp;0))</f>
        <v/>
      </c>
      <c r="N1953" s="93" t="str">
        <f t="shared" ca="1" si="61"/>
        <v/>
      </c>
    </row>
    <row r="1954" spans="11:14" x14ac:dyDescent="0.25">
      <c r="K1954" s="14" t="s">
        <v>1626</v>
      </c>
      <c r="L1954" s="93">
        <f t="shared" ca="1" si="60"/>
        <v>0</v>
      </c>
      <c r="M1954" s="93" t="str">
        <f ca="1">IF(L1954=0,"",COUNTIF(L$2:$L1954,"&lt;&gt;"&amp;0))</f>
        <v/>
      </c>
      <c r="N1954" s="93" t="str">
        <f t="shared" ca="1" si="61"/>
        <v/>
      </c>
    </row>
    <row r="1955" spans="11:14" x14ac:dyDescent="0.25">
      <c r="K1955" s="14" t="s">
        <v>1627</v>
      </c>
      <c r="L1955" s="93">
        <f t="shared" ca="1" si="60"/>
        <v>0</v>
      </c>
      <c r="M1955" s="93" t="str">
        <f ca="1">IF(L1955=0,"",COUNTIF(L$2:$L1955,"&lt;&gt;"&amp;0))</f>
        <v/>
      </c>
      <c r="N1955" s="93" t="str">
        <f t="shared" ca="1" si="61"/>
        <v/>
      </c>
    </row>
    <row r="1956" spans="11:14" x14ac:dyDescent="0.25">
      <c r="K1956" s="14" t="s">
        <v>1628</v>
      </c>
      <c r="L1956" s="93">
        <f t="shared" ca="1" si="60"/>
        <v>0</v>
      </c>
      <c r="M1956" s="93" t="str">
        <f ca="1">IF(L1956=0,"",COUNTIF(L$2:$L1956,"&lt;&gt;"&amp;0))</f>
        <v/>
      </c>
      <c r="N1956" s="93" t="str">
        <f t="shared" ca="1" si="61"/>
        <v/>
      </c>
    </row>
    <row r="1957" spans="11:14" x14ac:dyDescent="0.25">
      <c r="K1957" s="30" t="s">
        <v>5281</v>
      </c>
      <c r="L1957" s="93">
        <f t="shared" ca="1" si="60"/>
        <v>0</v>
      </c>
      <c r="M1957" s="93" t="str">
        <f ca="1">IF(L1957=0,"",COUNTIF(L$2:$L1957,"&lt;&gt;"&amp;0))</f>
        <v/>
      </c>
      <c r="N1957" s="93" t="str">
        <f t="shared" ca="1" si="61"/>
        <v/>
      </c>
    </row>
    <row r="1958" spans="11:14" x14ac:dyDescent="0.25">
      <c r="K1958" s="14" t="s">
        <v>1629</v>
      </c>
      <c r="L1958" s="93">
        <f t="shared" ca="1" si="60"/>
        <v>0</v>
      </c>
      <c r="M1958" s="93" t="str">
        <f ca="1">IF(L1958=0,"",COUNTIF(L$2:$L1958,"&lt;&gt;"&amp;0))</f>
        <v/>
      </c>
      <c r="N1958" s="93" t="str">
        <f t="shared" ca="1" si="61"/>
        <v/>
      </c>
    </row>
    <row r="1959" spans="11:14" x14ac:dyDescent="0.25">
      <c r="K1959" s="14" t="s">
        <v>1630</v>
      </c>
      <c r="L1959" s="93">
        <f t="shared" ca="1" si="60"/>
        <v>0</v>
      </c>
      <c r="M1959" s="93" t="str">
        <f ca="1">IF(L1959=0,"",COUNTIF(L$2:$L1959,"&lt;&gt;"&amp;0))</f>
        <v/>
      </c>
      <c r="N1959" s="93" t="str">
        <f t="shared" ca="1" si="61"/>
        <v/>
      </c>
    </row>
    <row r="1960" spans="11:14" x14ac:dyDescent="0.25">
      <c r="K1960" s="14" t="s">
        <v>1631</v>
      </c>
      <c r="L1960" s="93">
        <f t="shared" ca="1" si="60"/>
        <v>0</v>
      </c>
      <c r="M1960" s="93" t="str">
        <f ca="1">IF(L1960=0,"",COUNTIF(L$2:$L1960,"&lt;&gt;"&amp;0))</f>
        <v/>
      </c>
      <c r="N1960" s="93" t="str">
        <f t="shared" ca="1" si="61"/>
        <v/>
      </c>
    </row>
    <row r="1961" spans="11:14" x14ac:dyDescent="0.25">
      <c r="K1961" s="14" t="s">
        <v>1633</v>
      </c>
      <c r="L1961" s="93">
        <f t="shared" ca="1" si="60"/>
        <v>0</v>
      </c>
      <c r="M1961" s="93" t="str">
        <f ca="1">IF(L1961=0,"",COUNTIF(L$2:$L1961,"&lt;&gt;"&amp;0))</f>
        <v/>
      </c>
      <c r="N1961" s="93" t="str">
        <f t="shared" ca="1" si="61"/>
        <v/>
      </c>
    </row>
    <row r="1962" spans="11:14" x14ac:dyDescent="0.25">
      <c r="K1962" s="14" t="s">
        <v>1634</v>
      </c>
      <c r="L1962" s="93">
        <f t="shared" ca="1" si="60"/>
        <v>0</v>
      </c>
      <c r="M1962" s="93" t="str">
        <f ca="1">IF(L1962=0,"",COUNTIF(L$2:$L1962,"&lt;&gt;"&amp;0))</f>
        <v/>
      </c>
      <c r="N1962" s="93" t="str">
        <f t="shared" ca="1" si="61"/>
        <v/>
      </c>
    </row>
    <row r="1963" spans="11:14" x14ac:dyDescent="0.25">
      <c r="K1963" s="14" t="s">
        <v>1635</v>
      </c>
      <c r="L1963" s="93">
        <f t="shared" ca="1" si="60"/>
        <v>0</v>
      </c>
      <c r="M1963" s="93" t="str">
        <f ca="1">IF(L1963=0,"",COUNTIF(L$2:$L1963,"&lt;&gt;"&amp;0))</f>
        <v/>
      </c>
      <c r="N1963" s="93" t="str">
        <f t="shared" ca="1" si="61"/>
        <v/>
      </c>
    </row>
    <row r="1964" spans="11:14" x14ac:dyDescent="0.25">
      <c r="K1964" s="14" t="s">
        <v>1636</v>
      </c>
      <c r="L1964" s="93">
        <f t="shared" ca="1" si="60"/>
        <v>0</v>
      </c>
      <c r="M1964" s="93" t="str">
        <f ca="1">IF(L1964=0,"",COUNTIF(L$2:$L1964,"&lt;&gt;"&amp;0))</f>
        <v/>
      </c>
      <c r="N1964" s="93" t="str">
        <f t="shared" ca="1" si="61"/>
        <v/>
      </c>
    </row>
    <row r="1965" spans="11:14" x14ac:dyDescent="0.25">
      <c r="K1965" s="14" t="s">
        <v>1637</v>
      </c>
      <c r="L1965" s="93">
        <f t="shared" ca="1" si="60"/>
        <v>0</v>
      </c>
      <c r="M1965" s="93" t="str">
        <f ca="1">IF(L1965=0,"",COUNTIF(L$2:$L1965,"&lt;&gt;"&amp;0))</f>
        <v/>
      </c>
      <c r="N1965" s="93" t="str">
        <f t="shared" ca="1" si="61"/>
        <v/>
      </c>
    </row>
    <row r="1966" spans="11:14" x14ac:dyDescent="0.25">
      <c r="K1966" s="14" t="s">
        <v>1632</v>
      </c>
      <c r="L1966" s="93">
        <f t="shared" ca="1" si="60"/>
        <v>0</v>
      </c>
      <c r="M1966" s="93" t="str">
        <f ca="1">IF(L1966=0,"",COUNTIF(L$2:$L1966,"&lt;&gt;"&amp;0))</f>
        <v/>
      </c>
      <c r="N1966" s="93" t="str">
        <f t="shared" ca="1" si="61"/>
        <v/>
      </c>
    </row>
    <row r="1967" spans="11:14" x14ac:dyDescent="0.25">
      <c r="K1967" s="14" t="s">
        <v>1638</v>
      </c>
      <c r="L1967" s="93">
        <f t="shared" ca="1" si="60"/>
        <v>0</v>
      </c>
      <c r="M1967" s="93" t="str">
        <f ca="1">IF(L1967=0,"",COUNTIF(L$2:$L1967,"&lt;&gt;"&amp;0))</f>
        <v/>
      </c>
      <c r="N1967" s="93" t="str">
        <f t="shared" ca="1" si="61"/>
        <v/>
      </c>
    </row>
    <row r="1968" spans="11:14" x14ac:dyDescent="0.25">
      <c r="K1968" s="14" t="s">
        <v>1639</v>
      </c>
      <c r="L1968" s="93">
        <f t="shared" ca="1" si="60"/>
        <v>0</v>
      </c>
      <c r="M1968" s="93" t="str">
        <f ca="1">IF(L1968=0,"",COUNTIF(L$2:$L1968,"&lt;&gt;"&amp;0))</f>
        <v/>
      </c>
      <c r="N1968" s="93" t="str">
        <f t="shared" ca="1" si="61"/>
        <v/>
      </c>
    </row>
    <row r="1969" spans="11:14" x14ac:dyDescent="0.25">
      <c r="K1969" s="30" t="s">
        <v>5282</v>
      </c>
      <c r="L1969" s="93">
        <f t="shared" ca="1" si="60"/>
        <v>0</v>
      </c>
      <c r="M1969" s="93" t="str">
        <f ca="1">IF(L1969=0,"",COUNTIF(L$2:$L1969,"&lt;&gt;"&amp;0))</f>
        <v/>
      </c>
      <c r="N1969" s="93" t="str">
        <f t="shared" ca="1" si="61"/>
        <v/>
      </c>
    </row>
    <row r="1970" spans="11:14" x14ac:dyDescent="0.25">
      <c r="K1970" s="30" t="s">
        <v>5283</v>
      </c>
      <c r="L1970" s="93">
        <f t="shared" ca="1" si="60"/>
        <v>0</v>
      </c>
      <c r="M1970" s="93" t="str">
        <f ca="1">IF(L1970=0,"",COUNTIF(L$2:$L1970,"&lt;&gt;"&amp;0))</f>
        <v/>
      </c>
      <c r="N1970" s="93" t="str">
        <f t="shared" ca="1" si="61"/>
        <v/>
      </c>
    </row>
    <row r="1971" spans="11:14" x14ac:dyDescent="0.25">
      <c r="K1971" s="14" t="s">
        <v>1640</v>
      </c>
      <c r="L1971" s="93">
        <f t="shared" ca="1" si="60"/>
        <v>0</v>
      </c>
      <c r="M1971" s="93" t="str">
        <f ca="1">IF(L1971=0,"",COUNTIF(L$2:$L1971,"&lt;&gt;"&amp;0))</f>
        <v/>
      </c>
      <c r="N1971" s="93" t="str">
        <f t="shared" ca="1" si="61"/>
        <v/>
      </c>
    </row>
    <row r="1972" spans="11:14" x14ac:dyDescent="0.25">
      <c r="K1972" s="14" t="s">
        <v>1641</v>
      </c>
      <c r="L1972" s="93">
        <f t="shared" ca="1" si="60"/>
        <v>0</v>
      </c>
      <c r="M1972" s="93" t="str">
        <f ca="1">IF(L1972=0,"",COUNTIF(L$2:$L1972,"&lt;&gt;"&amp;0))</f>
        <v/>
      </c>
      <c r="N1972" s="93" t="str">
        <f t="shared" ca="1" si="61"/>
        <v/>
      </c>
    </row>
    <row r="1973" spans="11:14" x14ac:dyDescent="0.25">
      <c r="K1973" s="30" t="s">
        <v>5284</v>
      </c>
      <c r="L1973" s="93">
        <f t="shared" ca="1" si="60"/>
        <v>0</v>
      </c>
      <c r="M1973" s="93" t="str">
        <f ca="1">IF(L1973=0,"",COUNTIF(L$2:$L1973,"&lt;&gt;"&amp;0))</f>
        <v/>
      </c>
      <c r="N1973" s="93" t="str">
        <f t="shared" ca="1" si="61"/>
        <v/>
      </c>
    </row>
    <row r="1974" spans="11:14" x14ac:dyDescent="0.25">
      <c r="K1974" s="14" t="s">
        <v>1642</v>
      </c>
      <c r="L1974" s="93">
        <f t="shared" ca="1" si="60"/>
        <v>0</v>
      </c>
      <c r="M1974" s="93" t="str">
        <f ca="1">IF(L1974=0,"",COUNTIF(L$2:$L1974,"&lt;&gt;"&amp;0))</f>
        <v/>
      </c>
      <c r="N1974" s="93" t="str">
        <f t="shared" ca="1" si="61"/>
        <v/>
      </c>
    </row>
    <row r="1975" spans="11:14" x14ac:dyDescent="0.25">
      <c r="K1975" s="14" t="s">
        <v>1644</v>
      </c>
      <c r="L1975" s="93">
        <f t="shared" ca="1" si="60"/>
        <v>0</v>
      </c>
      <c r="M1975" s="93" t="str">
        <f ca="1">IF(L1975=0,"",COUNTIF(L$2:$L1975,"&lt;&gt;"&amp;0))</f>
        <v/>
      </c>
      <c r="N1975" s="93" t="str">
        <f t="shared" ca="1" si="61"/>
        <v/>
      </c>
    </row>
    <row r="1976" spans="11:14" x14ac:dyDescent="0.25">
      <c r="K1976" s="14" t="s">
        <v>1645</v>
      </c>
      <c r="L1976" s="93">
        <f t="shared" ca="1" si="60"/>
        <v>0</v>
      </c>
      <c r="M1976" s="93" t="str">
        <f ca="1">IF(L1976=0,"",COUNTIF(L$2:$L1976,"&lt;&gt;"&amp;0))</f>
        <v/>
      </c>
      <c r="N1976" s="93" t="str">
        <f t="shared" ca="1" si="61"/>
        <v/>
      </c>
    </row>
    <row r="1977" spans="11:14" x14ac:dyDescent="0.25">
      <c r="K1977" s="30" t="s">
        <v>5285</v>
      </c>
      <c r="L1977" s="93">
        <f t="shared" ca="1" si="60"/>
        <v>0</v>
      </c>
      <c r="M1977" s="93" t="str">
        <f ca="1">IF(L1977=0,"",COUNTIF(L$2:$L1977,"&lt;&gt;"&amp;0))</f>
        <v/>
      </c>
      <c r="N1977" s="93" t="str">
        <f t="shared" ca="1" si="61"/>
        <v/>
      </c>
    </row>
    <row r="1978" spans="11:14" x14ac:dyDescent="0.25">
      <c r="K1978" s="14" t="s">
        <v>1646</v>
      </c>
      <c r="L1978" s="93">
        <f t="shared" ca="1" si="60"/>
        <v>0</v>
      </c>
      <c r="M1978" s="93" t="str">
        <f ca="1">IF(L1978=0,"",COUNTIF(L$2:$L1978,"&lt;&gt;"&amp;0))</f>
        <v/>
      </c>
      <c r="N1978" s="93" t="str">
        <f t="shared" ca="1" si="61"/>
        <v/>
      </c>
    </row>
    <row r="1979" spans="11:14" x14ac:dyDescent="0.25">
      <c r="K1979" s="14" t="s">
        <v>1647</v>
      </c>
      <c r="L1979" s="93">
        <f t="shared" ca="1" si="60"/>
        <v>0</v>
      </c>
      <c r="M1979" s="93" t="str">
        <f ca="1">IF(L1979=0,"",COUNTIF(L$2:$L1979,"&lt;&gt;"&amp;0))</f>
        <v/>
      </c>
      <c r="N1979" s="93" t="str">
        <f t="shared" ca="1" si="61"/>
        <v/>
      </c>
    </row>
    <row r="1980" spans="11:14" x14ac:dyDescent="0.25">
      <c r="K1980" s="14" t="s">
        <v>1648</v>
      </c>
      <c r="L1980" s="93">
        <f t="shared" ca="1" si="60"/>
        <v>0</v>
      </c>
      <c r="M1980" s="93" t="str">
        <f ca="1">IF(L1980=0,"",COUNTIF(L$2:$L1980,"&lt;&gt;"&amp;0))</f>
        <v/>
      </c>
      <c r="N1980" s="93" t="str">
        <f t="shared" ca="1" si="61"/>
        <v/>
      </c>
    </row>
    <row r="1981" spans="11:14" x14ac:dyDescent="0.25">
      <c r="K1981" s="14" t="s">
        <v>1649</v>
      </c>
      <c r="L1981" s="93">
        <f t="shared" ca="1" si="60"/>
        <v>0</v>
      </c>
      <c r="M1981" s="93" t="str">
        <f ca="1">IF(L1981=0,"",COUNTIF(L$2:$L1981,"&lt;&gt;"&amp;0))</f>
        <v/>
      </c>
      <c r="N1981" s="93" t="str">
        <f t="shared" ca="1" si="61"/>
        <v/>
      </c>
    </row>
    <row r="1982" spans="11:14" x14ac:dyDescent="0.25">
      <c r="K1982" s="14" t="s">
        <v>1650</v>
      </c>
      <c r="L1982" s="93">
        <f t="shared" ca="1" si="60"/>
        <v>0</v>
      </c>
      <c r="M1982" s="93" t="str">
        <f ca="1">IF(L1982=0,"",COUNTIF(L$2:$L1982,"&lt;&gt;"&amp;0))</f>
        <v/>
      </c>
      <c r="N1982" s="93" t="str">
        <f t="shared" ca="1" si="61"/>
        <v/>
      </c>
    </row>
    <row r="1983" spans="11:14" x14ac:dyDescent="0.25">
      <c r="K1983" s="14" t="s">
        <v>1651</v>
      </c>
      <c r="L1983" s="93">
        <f t="shared" ca="1" si="60"/>
        <v>0</v>
      </c>
      <c r="M1983" s="93" t="str">
        <f ca="1">IF(L1983=0,"",COUNTIF(L$2:$L1983,"&lt;&gt;"&amp;0))</f>
        <v/>
      </c>
      <c r="N1983" s="93" t="str">
        <f t="shared" ca="1" si="61"/>
        <v/>
      </c>
    </row>
    <row r="1984" spans="11:14" x14ac:dyDescent="0.25">
      <c r="K1984" s="30" t="s">
        <v>5286</v>
      </c>
      <c r="L1984" s="93">
        <f t="shared" ca="1" si="60"/>
        <v>0</v>
      </c>
      <c r="M1984" s="93" t="str">
        <f ca="1">IF(L1984=0,"",COUNTIF(L$2:$L1984,"&lt;&gt;"&amp;0))</f>
        <v/>
      </c>
      <c r="N1984" s="93" t="str">
        <f t="shared" ca="1" si="61"/>
        <v/>
      </c>
    </row>
    <row r="1985" spans="11:14" x14ac:dyDescent="0.25">
      <c r="K1985" s="14" t="s">
        <v>1652</v>
      </c>
      <c r="L1985" s="93">
        <f t="shared" ca="1" si="60"/>
        <v>0</v>
      </c>
      <c r="M1985" s="93" t="str">
        <f ca="1">IF(L1985=0,"",COUNTIF(L$2:$L1985,"&lt;&gt;"&amp;0))</f>
        <v/>
      </c>
      <c r="N1985" s="93" t="str">
        <f t="shared" ca="1" si="61"/>
        <v/>
      </c>
    </row>
    <row r="1986" spans="11:14" x14ac:dyDescent="0.25">
      <c r="K1986" s="30" t="s">
        <v>5287</v>
      </c>
      <c r="L1986" s="93">
        <f t="shared" ca="1" si="60"/>
        <v>0</v>
      </c>
      <c r="M1986" s="93" t="str">
        <f ca="1">IF(L1986=0,"",COUNTIF(L$2:$L1986,"&lt;&gt;"&amp;0))</f>
        <v/>
      </c>
      <c r="N1986" s="93" t="str">
        <f t="shared" ca="1" si="61"/>
        <v/>
      </c>
    </row>
    <row r="1987" spans="11:14" x14ac:dyDescent="0.25">
      <c r="K1987" s="14" t="s">
        <v>1653</v>
      </c>
      <c r="L1987" s="93">
        <f t="shared" ref="L1987:L2050" ca="1" si="62">IFERROR(SEARCH(INDIRECT(CELL("adresse"),TRUE),K1987,1),0)</f>
        <v>0</v>
      </c>
      <c r="M1987" s="93" t="str">
        <f ca="1">IF(L1987=0,"",COUNTIF(L$2:$L1987,"&lt;&gt;"&amp;0))</f>
        <v/>
      </c>
      <c r="N1987" s="93" t="str">
        <f t="shared" ref="N1987:N2050" ca="1" si="63">IFERROR(INDEX($K$2:$K$5796,MATCH(ROW(F1986),$M$2:$M$5796,0),1),"")</f>
        <v/>
      </c>
    </row>
    <row r="1988" spans="11:14" x14ac:dyDescent="0.25">
      <c r="K1988" s="14" t="s">
        <v>1654</v>
      </c>
      <c r="L1988" s="93">
        <f t="shared" ca="1" si="62"/>
        <v>0</v>
      </c>
      <c r="M1988" s="93" t="str">
        <f ca="1">IF(L1988=0,"",COUNTIF(L$2:$L1988,"&lt;&gt;"&amp;0))</f>
        <v/>
      </c>
      <c r="N1988" s="93" t="str">
        <f t="shared" ca="1" si="63"/>
        <v/>
      </c>
    </row>
    <row r="1989" spans="11:14" x14ac:dyDescent="0.25">
      <c r="K1989" s="14" t="s">
        <v>1655</v>
      </c>
      <c r="L1989" s="93">
        <f t="shared" ca="1" si="62"/>
        <v>0</v>
      </c>
      <c r="M1989" s="93" t="str">
        <f ca="1">IF(L1989=0,"",COUNTIF(L$2:$L1989,"&lt;&gt;"&amp;0))</f>
        <v/>
      </c>
      <c r="N1989" s="93" t="str">
        <f t="shared" ca="1" si="63"/>
        <v/>
      </c>
    </row>
    <row r="1990" spans="11:14" x14ac:dyDescent="0.25">
      <c r="K1990" s="30" t="s">
        <v>5288</v>
      </c>
      <c r="L1990" s="93">
        <f t="shared" ca="1" si="62"/>
        <v>0</v>
      </c>
      <c r="M1990" s="93" t="str">
        <f ca="1">IF(L1990=0,"",COUNTIF(L$2:$L1990,"&lt;&gt;"&amp;0))</f>
        <v/>
      </c>
      <c r="N1990" s="93" t="str">
        <f t="shared" ca="1" si="63"/>
        <v/>
      </c>
    </row>
    <row r="1991" spans="11:14" x14ac:dyDescent="0.25">
      <c r="K1991" s="14" t="s">
        <v>1656</v>
      </c>
      <c r="L1991" s="93">
        <f t="shared" ca="1" si="62"/>
        <v>0</v>
      </c>
      <c r="M1991" s="93" t="str">
        <f ca="1">IF(L1991=0,"",COUNTIF(L$2:$L1991,"&lt;&gt;"&amp;0))</f>
        <v/>
      </c>
      <c r="N1991" s="93" t="str">
        <f t="shared" ca="1" si="63"/>
        <v/>
      </c>
    </row>
    <row r="1992" spans="11:14" x14ac:dyDescent="0.25">
      <c r="K1992" s="35" t="s">
        <v>1657</v>
      </c>
      <c r="L1992" s="93">
        <f t="shared" ca="1" si="62"/>
        <v>0</v>
      </c>
      <c r="M1992" s="93" t="str">
        <f ca="1">IF(L1992=0,"",COUNTIF(L$2:$L1992,"&lt;&gt;"&amp;0))</f>
        <v/>
      </c>
      <c r="N1992" s="93" t="str">
        <f t="shared" ca="1" si="63"/>
        <v/>
      </c>
    </row>
    <row r="1993" spans="11:14" x14ac:dyDescent="0.25">
      <c r="K1993" s="30" t="s">
        <v>5289</v>
      </c>
      <c r="L1993" s="93">
        <f t="shared" ca="1" si="62"/>
        <v>0</v>
      </c>
      <c r="M1993" s="93" t="str">
        <f ca="1">IF(L1993=0,"",COUNTIF(L$2:$L1993,"&lt;&gt;"&amp;0))</f>
        <v/>
      </c>
      <c r="N1993" s="93" t="str">
        <f t="shared" ca="1" si="63"/>
        <v/>
      </c>
    </row>
    <row r="1994" spans="11:14" x14ac:dyDescent="0.25">
      <c r="K1994" s="14" t="s">
        <v>1658</v>
      </c>
      <c r="L1994" s="93">
        <f t="shared" ca="1" si="62"/>
        <v>0</v>
      </c>
      <c r="M1994" s="93" t="str">
        <f ca="1">IF(L1994=0,"",COUNTIF(L$2:$L1994,"&lt;&gt;"&amp;0))</f>
        <v/>
      </c>
      <c r="N1994" s="93" t="str">
        <f t="shared" ca="1" si="63"/>
        <v/>
      </c>
    </row>
    <row r="1995" spans="11:14" x14ac:dyDescent="0.25">
      <c r="K1995" s="14" t="s">
        <v>1659</v>
      </c>
      <c r="L1995" s="93">
        <f t="shared" ca="1" si="62"/>
        <v>0</v>
      </c>
      <c r="M1995" s="93" t="str">
        <f ca="1">IF(L1995=0,"",COUNTIF(L$2:$L1995,"&lt;&gt;"&amp;0))</f>
        <v/>
      </c>
      <c r="N1995" s="93" t="str">
        <f t="shared" ca="1" si="63"/>
        <v/>
      </c>
    </row>
    <row r="1996" spans="11:14" x14ac:dyDescent="0.25">
      <c r="K1996" s="14" t="s">
        <v>1660</v>
      </c>
      <c r="L1996" s="93">
        <f t="shared" ca="1" si="62"/>
        <v>0</v>
      </c>
      <c r="M1996" s="93" t="str">
        <f ca="1">IF(L1996=0,"",COUNTIF(L$2:$L1996,"&lt;&gt;"&amp;0))</f>
        <v/>
      </c>
      <c r="N1996" s="93" t="str">
        <f t="shared" ca="1" si="63"/>
        <v/>
      </c>
    </row>
    <row r="1997" spans="11:14" x14ac:dyDescent="0.25">
      <c r="K1997" s="14" t="s">
        <v>1661</v>
      </c>
      <c r="L1997" s="93">
        <f t="shared" ca="1" si="62"/>
        <v>0</v>
      </c>
      <c r="M1997" s="93" t="str">
        <f ca="1">IF(L1997=0,"",COUNTIF(L$2:$L1997,"&lt;&gt;"&amp;0))</f>
        <v/>
      </c>
      <c r="N1997" s="93" t="str">
        <f t="shared" ca="1" si="63"/>
        <v/>
      </c>
    </row>
    <row r="1998" spans="11:14" x14ac:dyDescent="0.25">
      <c r="K1998" s="14" t="s">
        <v>1662</v>
      </c>
      <c r="L1998" s="93">
        <f t="shared" ca="1" si="62"/>
        <v>0</v>
      </c>
      <c r="M1998" s="93" t="str">
        <f ca="1">IF(L1998=0,"",COUNTIF(L$2:$L1998,"&lt;&gt;"&amp;0))</f>
        <v/>
      </c>
      <c r="N1998" s="93" t="str">
        <f t="shared" ca="1" si="63"/>
        <v/>
      </c>
    </row>
    <row r="1999" spans="11:14" x14ac:dyDescent="0.25">
      <c r="K1999" s="14" t="s">
        <v>1663</v>
      </c>
      <c r="L1999" s="93">
        <f t="shared" ca="1" si="62"/>
        <v>0</v>
      </c>
      <c r="M1999" s="93" t="str">
        <f ca="1">IF(L1999=0,"",COUNTIF(L$2:$L1999,"&lt;&gt;"&amp;0))</f>
        <v/>
      </c>
      <c r="N1999" s="93" t="str">
        <f t="shared" ca="1" si="63"/>
        <v/>
      </c>
    </row>
    <row r="2000" spans="11:14" x14ac:dyDescent="0.25">
      <c r="K2000" s="14" t="s">
        <v>1664</v>
      </c>
      <c r="L2000" s="93">
        <f t="shared" ca="1" si="62"/>
        <v>0</v>
      </c>
      <c r="M2000" s="93" t="str">
        <f ca="1">IF(L2000=0,"",COUNTIF(L$2:$L2000,"&lt;&gt;"&amp;0))</f>
        <v/>
      </c>
      <c r="N2000" s="93" t="str">
        <f t="shared" ca="1" si="63"/>
        <v/>
      </c>
    </row>
    <row r="2001" spans="11:14" x14ac:dyDescent="0.25">
      <c r="K2001" s="14" t="s">
        <v>1665</v>
      </c>
      <c r="L2001" s="93">
        <f t="shared" ca="1" si="62"/>
        <v>0</v>
      </c>
      <c r="M2001" s="93" t="str">
        <f ca="1">IF(L2001=0,"",COUNTIF(L$2:$L2001,"&lt;&gt;"&amp;0))</f>
        <v/>
      </c>
      <c r="N2001" s="93" t="str">
        <f t="shared" ca="1" si="63"/>
        <v/>
      </c>
    </row>
    <row r="2002" spans="11:14" x14ac:dyDescent="0.25">
      <c r="K2002" s="14" t="s">
        <v>1666</v>
      </c>
      <c r="L2002" s="93">
        <f t="shared" ca="1" si="62"/>
        <v>0</v>
      </c>
      <c r="M2002" s="93" t="str">
        <f ca="1">IF(L2002=0,"",COUNTIF(L$2:$L2002,"&lt;&gt;"&amp;0))</f>
        <v/>
      </c>
      <c r="N2002" s="93" t="str">
        <f t="shared" ca="1" si="63"/>
        <v/>
      </c>
    </row>
    <row r="2003" spans="11:14" x14ac:dyDescent="0.25">
      <c r="K2003" s="14" t="s">
        <v>1667</v>
      </c>
      <c r="L2003" s="93">
        <f t="shared" ca="1" si="62"/>
        <v>0</v>
      </c>
      <c r="M2003" s="93" t="str">
        <f ca="1">IF(L2003=0,"",COUNTIF(L$2:$L2003,"&lt;&gt;"&amp;0))</f>
        <v/>
      </c>
      <c r="N2003" s="93" t="str">
        <f t="shared" ca="1" si="63"/>
        <v/>
      </c>
    </row>
    <row r="2004" spans="11:14" x14ac:dyDescent="0.25">
      <c r="K2004" s="14" t="s">
        <v>1668</v>
      </c>
      <c r="L2004" s="93">
        <f t="shared" ca="1" si="62"/>
        <v>0</v>
      </c>
      <c r="M2004" s="93" t="str">
        <f ca="1">IF(L2004=0,"",COUNTIF(L$2:$L2004,"&lt;&gt;"&amp;0))</f>
        <v/>
      </c>
      <c r="N2004" s="93" t="str">
        <f t="shared" ca="1" si="63"/>
        <v/>
      </c>
    </row>
    <row r="2005" spans="11:14" x14ac:dyDescent="0.25">
      <c r="K2005" s="14" t="s">
        <v>1669</v>
      </c>
      <c r="L2005" s="93">
        <f t="shared" ca="1" si="62"/>
        <v>0</v>
      </c>
      <c r="M2005" s="93" t="str">
        <f ca="1">IF(L2005=0,"",COUNTIF(L$2:$L2005,"&lt;&gt;"&amp;0))</f>
        <v/>
      </c>
      <c r="N2005" s="93" t="str">
        <f t="shared" ca="1" si="63"/>
        <v/>
      </c>
    </row>
    <row r="2006" spans="11:14" x14ac:dyDescent="0.25">
      <c r="K2006" s="14" t="s">
        <v>1670</v>
      </c>
      <c r="L2006" s="93">
        <f t="shared" ca="1" si="62"/>
        <v>0</v>
      </c>
      <c r="M2006" s="93" t="str">
        <f ca="1">IF(L2006=0,"",COUNTIF(L$2:$L2006,"&lt;&gt;"&amp;0))</f>
        <v/>
      </c>
      <c r="N2006" s="93" t="str">
        <f t="shared" ca="1" si="63"/>
        <v/>
      </c>
    </row>
    <row r="2007" spans="11:14" x14ac:dyDescent="0.25">
      <c r="K2007" s="14" t="s">
        <v>1671</v>
      </c>
      <c r="L2007" s="93">
        <f t="shared" ca="1" si="62"/>
        <v>0</v>
      </c>
      <c r="M2007" s="93" t="str">
        <f ca="1">IF(L2007=0,"",COUNTIF(L$2:$L2007,"&lt;&gt;"&amp;0))</f>
        <v/>
      </c>
      <c r="N2007" s="93" t="str">
        <f t="shared" ca="1" si="63"/>
        <v/>
      </c>
    </row>
    <row r="2008" spans="11:14" x14ac:dyDescent="0.25">
      <c r="K2008" s="14" t="s">
        <v>1672</v>
      </c>
      <c r="L2008" s="93">
        <f t="shared" ca="1" si="62"/>
        <v>0</v>
      </c>
      <c r="M2008" s="93" t="str">
        <f ca="1">IF(L2008=0,"",COUNTIF(L$2:$L2008,"&lt;&gt;"&amp;0))</f>
        <v/>
      </c>
      <c r="N2008" s="93" t="str">
        <f t="shared" ca="1" si="63"/>
        <v/>
      </c>
    </row>
    <row r="2009" spans="11:14" x14ac:dyDescent="0.25">
      <c r="K2009" s="14" t="s">
        <v>1673</v>
      </c>
      <c r="L2009" s="93">
        <f t="shared" ca="1" si="62"/>
        <v>0</v>
      </c>
      <c r="M2009" s="93" t="str">
        <f ca="1">IF(L2009=0,"",COUNTIF(L$2:$L2009,"&lt;&gt;"&amp;0))</f>
        <v/>
      </c>
      <c r="N2009" s="93" t="str">
        <f t="shared" ca="1" si="63"/>
        <v/>
      </c>
    </row>
    <row r="2010" spans="11:14" x14ac:dyDescent="0.25">
      <c r="K2010" s="14" t="s">
        <v>1674</v>
      </c>
      <c r="L2010" s="93">
        <f t="shared" ca="1" si="62"/>
        <v>0</v>
      </c>
      <c r="M2010" s="93" t="str">
        <f ca="1">IF(L2010=0,"",COUNTIF(L$2:$L2010,"&lt;&gt;"&amp;0))</f>
        <v/>
      </c>
      <c r="N2010" s="93" t="str">
        <f t="shared" ca="1" si="63"/>
        <v/>
      </c>
    </row>
    <row r="2011" spans="11:14" x14ac:dyDescent="0.25">
      <c r="K2011" s="14" t="s">
        <v>1675</v>
      </c>
      <c r="L2011" s="93">
        <f t="shared" ca="1" si="62"/>
        <v>0</v>
      </c>
      <c r="M2011" s="93" t="str">
        <f ca="1">IF(L2011=0,"",COUNTIF(L$2:$L2011,"&lt;&gt;"&amp;0))</f>
        <v/>
      </c>
      <c r="N2011" s="93" t="str">
        <f t="shared" ca="1" si="63"/>
        <v/>
      </c>
    </row>
    <row r="2012" spans="11:14" x14ac:dyDescent="0.25">
      <c r="K2012" s="14" t="s">
        <v>1676</v>
      </c>
      <c r="L2012" s="93">
        <f t="shared" ca="1" si="62"/>
        <v>0</v>
      </c>
      <c r="M2012" s="93" t="str">
        <f ca="1">IF(L2012=0,"",COUNTIF(L$2:$L2012,"&lt;&gt;"&amp;0))</f>
        <v/>
      </c>
      <c r="N2012" s="93" t="str">
        <f t="shared" ca="1" si="63"/>
        <v/>
      </c>
    </row>
    <row r="2013" spans="11:14" x14ac:dyDescent="0.25">
      <c r="K2013" s="14" t="s">
        <v>1677</v>
      </c>
      <c r="L2013" s="93">
        <f t="shared" ca="1" si="62"/>
        <v>0</v>
      </c>
      <c r="M2013" s="93" t="str">
        <f ca="1">IF(L2013=0,"",COUNTIF(L$2:$L2013,"&lt;&gt;"&amp;0))</f>
        <v/>
      </c>
      <c r="N2013" s="93" t="str">
        <f t="shared" ca="1" si="63"/>
        <v/>
      </c>
    </row>
    <row r="2014" spans="11:14" x14ac:dyDescent="0.25">
      <c r="K2014" s="30" t="s">
        <v>5290</v>
      </c>
      <c r="L2014" s="93">
        <f t="shared" ca="1" si="62"/>
        <v>0</v>
      </c>
      <c r="M2014" s="93" t="str">
        <f ca="1">IF(L2014=0,"",COUNTIF(L$2:$L2014,"&lt;&gt;"&amp;0))</f>
        <v/>
      </c>
      <c r="N2014" s="93" t="str">
        <f t="shared" ca="1" si="63"/>
        <v/>
      </c>
    </row>
    <row r="2015" spans="11:14" x14ac:dyDescent="0.25">
      <c r="K2015" s="14" t="s">
        <v>1678</v>
      </c>
      <c r="L2015" s="93">
        <f t="shared" ca="1" si="62"/>
        <v>0</v>
      </c>
      <c r="M2015" s="93" t="str">
        <f ca="1">IF(L2015=0,"",COUNTIF(L$2:$L2015,"&lt;&gt;"&amp;0))</f>
        <v/>
      </c>
      <c r="N2015" s="93" t="str">
        <f t="shared" ca="1" si="63"/>
        <v/>
      </c>
    </row>
    <row r="2016" spans="11:14" x14ac:dyDescent="0.25">
      <c r="K2016" s="14" t="s">
        <v>1679</v>
      </c>
      <c r="L2016" s="93">
        <f t="shared" ca="1" si="62"/>
        <v>0</v>
      </c>
      <c r="M2016" s="93" t="str">
        <f ca="1">IF(L2016=0,"",COUNTIF(L$2:$L2016,"&lt;&gt;"&amp;0))</f>
        <v/>
      </c>
      <c r="N2016" s="93" t="str">
        <f t="shared" ca="1" si="63"/>
        <v/>
      </c>
    </row>
    <row r="2017" spans="11:14" x14ac:dyDescent="0.25">
      <c r="K2017" s="30" t="s">
        <v>5291</v>
      </c>
      <c r="L2017" s="93">
        <f t="shared" ca="1" si="62"/>
        <v>0</v>
      </c>
      <c r="M2017" s="93" t="str">
        <f ca="1">IF(L2017=0,"",COUNTIF(L$2:$L2017,"&lt;&gt;"&amp;0))</f>
        <v/>
      </c>
      <c r="N2017" s="93" t="str">
        <f t="shared" ca="1" si="63"/>
        <v/>
      </c>
    </row>
    <row r="2018" spans="11:14" x14ac:dyDescent="0.25">
      <c r="K2018" s="14" t="s">
        <v>1680</v>
      </c>
      <c r="L2018" s="93">
        <f t="shared" ca="1" si="62"/>
        <v>0</v>
      </c>
      <c r="M2018" s="93" t="str">
        <f ca="1">IF(L2018=0,"",COUNTIF(L$2:$L2018,"&lt;&gt;"&amp;0))</f>
        <v/>
      </c>
      <c r="N2018" s="93" t="str">
        <f t="shared" ca="1" si="63"/>
        <v/>
      </c>
    </row>
    <row r="2019" spans="11:14" x14ac:dyDescent="0.25">
      <c r="K2019" s="14" t="s">
        <v>1681</v>
      </c>
      <c r="L2019" s="93">
        <f t="shared" ca="1" si="62"/>
        <v>0</v>
      </c>
      <c r="M2019" s="93" t="str">
        <f ca="1">IF(L2019=0,"",COUNTIF(L$2:$L2019,"&lt;&gt;"&amp;0))</f>
        <v/>
      </c>
      <c r="N2019" s="93" t="str">
        <f t="shared" ca="1" si="63"/>
        <v/>
      </c>
    </row>
    <row r="2020" spans="11:14" x14ac:dyDescent="0.25">
      <c r="K2020" s="14" t="s">
        <v>1683</v>
      </c>
      <c r="L2020" s="93">
        <f t="shared" ca="1" si="62"/>
        <v>0</v>
      </c>
      <c r="M2020" s="93" t="str">
        <f ca="1">IF(L2020=0,"",COUNTIF(L$2:$L2020,"&lt;&gt;"&amp;0))</f>
        <v/>
      </c>
      <c r="N2020" s="93" t="str">
        <f t="shared" ca="1" si="63"/>
        <v/>
      </c>
    </row>
    <row r="2021" spans="11:14" x14ac:dyDescent="0.25">
      <c r="K2021" s="14" t="s">
        <v>1684</v>
      </c>
      <c r="L2021" s="93">
        <f t="shared" ca="1" si="62"/>
        <v>0</v>
      </c>
      <c r="M2021" s="93" t="str">
        <f ca="1">IF(L2021=0,"",COUNTIF(L$2:$L2021,"&lt;&gt;"&amp;0))</f>
        <v/>
      </c>
      <c r="N2021" s="93" t="str">
        <f t="shared" ca="1" si="63"/>
        <v/>
      </c>
    </row>
    <row r="2022" spans="11:14" x14ac:dyDescent="0.25">
      <c r="K2022" s="14" t="s">
        <v>1682</v>
      </c>
      <c r="L2022" s="93">
        <f t="shared" ca="1" si="62"/>
        <v>0</v>
      </c>
      <c r="M2022" s="93" t="str">
        <f ca="1">IF(L2022=0,"",COUNTIF(L$2:$L2022,"&lt;&gt;"&amp;0))</f>
        <v/>
      </c>
      <c r="N2022" s="93" t="str">
        <f t="shared" ca="1" si="63"/>
        <v/>
      </c>
    </row>
    <row r="2023" spans="11:14" x14ac:dyDescent="0.25">
      <c r="K2023" s="14" t="s">
        <v>1685</v>
      </c>
      <c r="L2023" s="93">
        <f t="shared" ca="1" si="62"/>
        <v>0</v>
      </c>
      <c r="M2023" s="93" t="str">
        <f ca="1">IF(L2023=0,"",COUNTIF(L$2:$L2023,"&lt;&gt;"&amp;0))</f>
        <v/>
      </c>
      <c r="N2023" s="93" t="str">
        <f t="shared" ca="1" si="63"/>
        <v/>
      </c>
    </row>
    <row r="2024" spans="11:14" x14ac:dyDescent="0.25">
      <c r="K2024" s="14" t="s">
        <v>1686</v>
      </c>
      <c r="L2024" s="93">
        <f t="shared" ca="1" si="62"/>
        <v>0</v>
      </c>
      <c r="M2024" s="93" t="str">
        <f ca="1">IF(L2024=0,"",COUNTIF(L$2:$L2024,"&lt;&gt;"&amp;0))</f>
        <v/>
      </c>
      <c r="N2024" s="93" t="str">
        <f t="shared" ca="1" si="63"/>
        <v/>
      </c>
    </row>
    <row r="2025" spans="11:14" x14ac:dyDescent="0.25">
      <c r="K2025" s="14" t="s">
        <v>1687</v>
      </c>
      <c r="L2025" s="93">
        <f t="shared" ca="1" si="62"/>
        <v>0</v>
      </c>
      <c r="M2025" s="93" t="str">
        <f ca="1">IF(L2025=0,"",COUNTIF(L$2:$L2025,"&lt;&gt;"&amp;0))</f>
        <v/>
      </c>
      <c r="N2025" s="93" t="str">
        <f t="shared" ca="1" si="63"/>
        <v/>
      </c>
    </row>
    <row r="2026" spans="11:14" x14ac:dyDescent="0.25">
      <c r="K2026" s="14" t="s">
        <v>1688</v>
      </c>
      <c r="L2026" s="93">
        <f t="shared" ca="1" si="62"/>
        <v>0</v>
      </c>
      <c r="M2026" s="93" t="str">
        <f ca="1">IF(L2026=0,"",COUNTIF(L$2:$L2026,"&lt;&gt;"&amp;0))</f>
        <v/>
      </c>
      <c r="N2026" s="93" t="str">
        <f t="shared" ca="1" si="63"/>
        <v/>
      </c>
    </row>
    <row r="2027" spans="11:14" x14ac:dyDescent="0.25">
      <c r="K2027" s="14" t="s">
        <v>1689</v>
      </c>
      <c r="L2027" s="93">
        <f t="shared" ca="1" si="62"/>
        <v>0</v>
      </c>
      <c r="M2027" s="93" t="str">
        <f ca="1">IF(L2027=0,"",COUNTIF(L$2:$L2027,"&lt;&gt;"&amp;0))</f>
        <v/>
      </c>
      <c r="N2027" s="93" t="str">
        <f t="shared" ca="1" si="63"/>
        <v/>
      </c>
    </row>
    <row r="2028" spans="11:14" x14ac:dyDescent="0.25">
      <c r="K2028" s="14" t="s">
        <v>1690</v>
      </c>
      <c r="L2028" s="93">
        <f t="shared" ca="1" si="62"/>
        <v>0</v>
      </c>
      <c r="M2028" s="93" t="str">
        <f ca="1">IF(L2028=0,"",COUNTIF(L$2:$L2028,"&lt;&gt;"&amp;0))</f>
        <v/>
      </c>
      <c r="N2028" s="93" t="str">
        <f t="shared" ca="1" si="63"/>
        <v/>
      </c>
    </row>
    <row r="2029" spans="11:14" x14ac:dyDescent="0.25">
      <c r="K2029" s="14" t="s">
        <v>1691</v>
      </c>
      <c r="L2029" s="93">
        <f t="shared" ca="1" si="62"/>
        <v>0</v>
      </c>
      <c r="M2029" s="93" t="str">
        <f ca="1">IF(L2029=0,"",COUNTIF(L$2:$L2029,"&lt;&gt;"&amp;0))</f>
        <v/>
      </c>
      <c r="N2029" s="93" t="str">
        <f t="shared" ca="1" si="63"/>
        <v/>
      </c>
    </row>
    <row r="2030" spans="11:14" x14ac:dyDescent="0.25">
      <c r="K2030" s="30" t="s">
        <v>5292</v>
      </c>
      <c r="L2030" s="93">
        <f t="shared" ca="1" si="62"/>
        <v>0</v>
      </c>
      <c r="M2030" s="93" t="str">
        <f ca="1">IF(L2030=0,"",COUNTIF(L$2:$L2030,"&lt;&gt;"&amp;0))</f>
        <v/>
      </c>
      <c r="N2030" s="93" t="str">
        <f t="shared" ca="1" si="63"/>
        <v/>
      </c>
    </row>
    <row r="2031" spans="11:14" x14ac:dyDescent="0.25">
      <c r="K2031" s="14" t="s">
        <v>1692</v>
      </c>
      <c r="L2031" s="93">
        <f t="shared" ca="1" si="62"/>
        <v>0</v>
      </c>
      <c r="M2031" s="93" t="str">
        <f ca="1">IF(L2031=0,"",COUNTIF(L$2:$L2031,"&lt;&gt;"&amp;0))</f>
        <v/>
      </c>
      <c r="N2031" s="93" t="str">
        <f t="shared" ca="1" si="63"/>
        <v/>
      </c>
    </row>
    <row r="2032" spans="11:14" x14ac:dyDescent="0.25">
      <c r="K2032" s="35" t="s">
        <v>1694</v>
      </c>
      <c r="L2032" s="93">
        <f t="shared" ca="1" si="62"/>
        <v>0</v>
      </c>
      <c r="M2032" s="93" t="str">
        <f ca="1">IF(L2032=0,"",COUNTIF(L$2:$L2032,"&lt;&gt;"&amp;0))</f>
        <v/>
      </c>
      <c r="N2032" s="93" t="str">
        <f t="shared" ca="1" si="63"/>
        <v/>
      </c>
    </row>
    <row r="2033" spans="11:14" x14ac:dyDescent="0.25">
      <c r="K2033" s="35" t="s">
        <v>6004</v>
      </c>
      <c r="L2033" s="93">
        <f t="shared" ca="1" si="62"/>
        <v>0</v>
      </c>
      <c r="M2033" s="93" t="str">
        <f ca="1">IF(L2033=0,"",COUNTIF(L$2:$L2033,"&lt;&gt;"&amp;0))</f>
        <v/>
      </c>
      <c r="N2033" s="93" t="str">
        <f t="shared" ca="1" si="63"/>
        <v/>
      </c>
    </row>
    <row r="2034" spans="11:14" x14ac:dyDescent="0.25">
      <c r="K2034" s="30" t="s">
        <v>5293</v>
      </c>
      <c r="L2034" s="93">
        <f t="shared" ca="1" si="62"/>
        <v>0</v>
      </c>
      <c r="M2034" s="93" t="str">
        <f ca="1">IF(L2034=0,"",COUNTIF(L$2:$L2034,"&lt;&gt;"&amp;0))</f>
        <v/>
      </c>
      <c r="N2034" s="93" t="str">
        <f t="shared" ca="1" si="63"/>
        <v/>
      </c>
    </row>
    <row r="2035" spans="11:14" x14ac:dyDescent="0.25">
      <c r="K2035" s="14" t="s">
        <v>1703</v>
      </c>
      <c r="L2035" s="93">
        <f t="shared" ca="1" si="62"/>
        <v>0</v>
      </c>
      <c r="M2035" s="93" t="str">
        <f ca="1">IF(L2035=0,"",COUNTIF(L$2:$L2035,"&lt;&gt;"&amp;0))</f>
        <v/>
      </c>
      <c r="N2035" s="93" t="str">
        <f t="shared" ca="1" si="63"/>
        <v/>
      </c>
    </row>
    <row r="2036" spans="11:14" x14ac:dyDescent="0.25">
      <c r="K2036" s="14" t="s">
        <v>1704</v>
      </c>
      <c r="L2036" s="93">
        <f t="shared" ca="1" si="62"/>
        <v>0</v>
      </c>
      <c r="M2036" s="93" t="str">
        <f ca="1">IF(L2036=0,"",COUNTIF(L$2:$L2036,"&lt;&gt;"&amp;0))</f>
        <v/>
      </c>
      <c r="N2036" s="93" t="str">
        <f t="shared" ca="1" si="63"/>
        <v/>
      </c>
    </row>
    <row r="2037" spans="11:14" x14ac:dyDescent="0.25">
      <c r="K2037" s="14" t="s">
        <v>1693</v>
      </c>
      <c r="L2037" s="93">
        <f t="shared" ca="1" si="62"/>
        <v>0</v>
      </c>
      <c r="M2037" s="93" t="str">
        <f ca="1">IF(L2037=0,"",COUNTIF(L$2:$L2037,"&lt;&gt;"&amp;0))</f>
        <v/>
      </c>
      <c r="N2037" s="93" t="str">
        <f t="shared" ca="1" si="63"/>
        <v/>
      </c>
    </row>
    <row r="2038" spans="11:14" x14ac:dyDescent="0.25">
      <c r="K2038" s="14" t="s">
        <v>1695</v>
      </c>
      <c r="L2038" s="93">
        <f t="shared" ca="1" si="62"/>
        <v>0</v>
      </c>
      <c r="M2038" s="93" t="str">
        <f ca="1">IF(L2038=0,"",COUNTIF(L$2:$L2038,"&lt;&gt;"&amp;0))</f>
        <v/>
      </c>
      <c r="N2038" s="93" t="str">
        <f t="shared" ca="1" si="63"/>
        <v/>
      </c>
    </row>
    <row r="2039" spans="11:14" x14ac:dyDescent="0.25">
      <c r="K2039" s="14" t="s">
        <v>1696</v>
      </c>
      <c r="L2039" s="93">
        <f t="shared" ca="1" si="62"/>
        <v>0</v>
      </c>
      <c r="M2039" s="93" t="str">
        <f ca="1">IF(L2039=0,"",COUNTIF(L$2:$L2039,"&lt;&gt;"&amp;0))</f>
        <v/>
      </c>
      <c r="N2039" s="93" t="str">
        <f t="shared" ca="1" si="63"/>
        <v/>
      </c>
    </row>
    <row r="2040" spans="11:14" x14ac:dyDescent="0.25">
      <c r="K2040" s="14" t="s">
        <v>1697</v>
      </c>
      <c r="L2040" s="93">
        <f t="shared" ca="1" si="62"/>
        <v>0</v>
      </c>
      <c r="M2040" s="93" t="str">
        <f ca="1">IF(L2040=0,"",COUNTIF(L$2:$L2040,"&lt;&gt;"&amp;0))</f>
        <v/>
      </c>
      <c r="N2040" s="93" t="str">
        <f t="shared" ca="1" si="63"/>
        <v/>
      </c>
    </row>
    <row r="2041" spans="11:14" x14ac:dyDescent="0.25">
      <c r="K2041" s="14" t="s">
        <v>1698</v>
      </c>
      <c r="L2041" s="93">
        <f t="shared" ca="1" si="62"/>
        <v>0</v>
      </c>
      <c r="M2041" s="93" t="str">
        <f ca="1">IF(L2041=0,"",COUNTIF(L$2:$L2041,"&lt;&gt;"&amp;0))</f>
        <v/>
      </c>
      <c r="N2041" s="93" t="str">
        <f t="shared" ca="1" si="63"/>
        <v/>
      </c>
    </row>
    <row r="2042" spans="11:14" x14ac:dyDescent="0.25">
      <c r="K2042" s="14" t="s">
        <v>1699</v>
      </c>
      <c r="L2042" s="93">
        <f t="shared" ca="1" si="62"/>
        <v>0</v>
      </c>
      <c r="M2042" s="93" t="str">
        <f ca="1">IF(L2042=0,"",COUNTIF(L$2:$L2042,"&lt;&gt;"&amp;0))</f>
        <v/>
      </c>
      <c r="N2042" s="93" t="str">
        <f t="shared" ca="1" si="63"/>
        <v/>
      </c>
    </row>
    <row r="2043" spans="11:14" x14ac:dyDescent="0.25">
      <c r="K2043" s="14" t="s">
        <v>1700</v>
      </c>
      <c r="L2043" s="93">
        <f t="shared" ca="1" si="62"/>
        <v>0</v>
      </c>
      <c r="M2043" s="93" t="str">
        <f ca="1">IF(L2043=0,"",COUNTIF(L$2:$L2043,"&lt;&gt;"&amp;0))</f>
        <v/>
      </c>
      <c r="N2043" s="93" t="str">
        <f t="shared" ca="1" si="63"/>
        <v/>
      </c>
    </row>
    <row r="2044" spans="11:14" x14ac:dyDescent="0.25">
      <c r="K2044" s="14" t="s">
        <v>1701</v>
      </c>
      <c r="L2044" s="93">
        <f t="shared" ca="1" si="62"/>
        <v>0</v>
      </c>
      <c r="M2044" s="93" t="str">
        <f ca="1">IF(L2044=0,"",COUNTIF(L$2:$L2044,"&lt;&gt;"&amp;0))</f>
        <v/>
      </c>
      <c r="N2044" s="93" t="str">
        <f t="shared" ca="1" si="63"/>
        <v/>
      </c>
    </row>
    <row r="2045" spans="11:14" x14ac:dyDescent="0.25">
      <c r="K2045" s="14" t="s">
        <v>1702</v>
      </c>
      <c r="L2045" s="93">
        <f t="shared" ca="1" si="62"/>
        <v>0</v>
      </c>
      <c r="M2045" s="93" t="str">
        <f ca="1">IF(L2045=0,"",COUNTIF(L$2:$L2045,"&lt;&gt;"&amp;0))</f>
        <v/>
      </c>
      <c r="N2045" s="93" t="str">
        <f t="shared" ca="1" si="63"/>
        <v/>
      </c>
    </row>
    <row r="2046" spans="11:14" x14ac:dyDescent="0.25">
      <c r="K2046" s="30" t="s">
        <v>5294</v>
      </c>
      <c r="L2046" s="93">
        <f t="shared" ca="1" si="62"/>
        <v>0</v>
      </c>
      <c r="M2046" s="93" t="str">
        <f ca="1">IF(L2046=0,"",COUNTIF(L$2:$L2046,"&lt;&gt;"&amp;0))</f>
        <v/>
      </c>
      <c r="N2046" s="93" t="str">
        <f t="shared" ca="1" si="63"/>
        <v/>
      </c>
    </row>
    <row r="2047" spans="11:14" x14ac:dyDescent="0.25">
      <c r="K2047" s="14" t="s">
        <v>1705</v>
      </c>
      <c r="L2047" s="93">
        <f t="shared" ca="1" si="62"/>
        <v>0</v>
      </c>
      <c r="M2047" s="93" t="str">
        <f ca="1">IF(L2047=0,"",COUNTIF(L$2:$L2047,"&lt;&gt;"&amp;0))</f>
        <v/>
      </c>
      <c r="N2047" s="93" t="str">
        <f t="shared" ca="1" si="63"/>
        <v/>
      </c>
    </row>
    <row r="2048" spans="11:14" x14ac:dyDescent="0.25">
      <c r="K2048" s="14" t="s">
        <v>1706</v>
      </c>
      <c r="L2048" s="93">
        <f t="shared" ca="1" si="62"/>
        <v>0</v>
      </c>
      <c r="M2048" s="93" t="str">
        <f ca="1">IF(L2048=0,"",COUNTIF(L$2:$L2048,"&lt;&gt;"&amp;0))</f>
        <v/>
      </c>
      <c r="N2048" s="93" t="str">
        <f t="shared" ca="1" si="63"/>
        <v/>
      </c>
    </row>
    <row r="2049" spans="11:14" x14ac:dyDescent="0.25">
      <c r="K2049" s="14" t="s">
        <v>1707</v>
      </c>
      <c r="L2049" s="93">
        <f t="shared" ca="1" si="62"/>
        <v>0</v>
      </c>
      <c r="M2049" s="93" t="str">
        <f ca="1">IF(L2049=0,"",COUNTIF(L$2:$L2049,"&lt;&gt;"&amp;0))</f>
        <v/>
      </c>
      <c r="N2049" s="93" t="str">
        <f t="shared" ca="1" si="63"/>
        <v/>
      </c>
    </row>
    <row r="2050" spans="11:14" x14ac:dyDescent="0.25">
      <c r="K2050" s="14" t="s">
        <v>1708</v>
      </c>
      <c r="L2050" s="93">
        <f t="shared" ca="1" si="62"/>
        <v>0</v>
      </c>
      <c r="M2050" s="93" t="str">
        <f ca="1">IF(L2050=0,"",COUNTIF(L$2:$L2050,"&lt;&gt;"&amp;0))</f>
        <v/>
      </c>
      <c r="N2050" s="93" t="str">
        <f t="shared" ca="1" si="63"/>
        <v/>
      </c>
    </row>
    <row r="2051" spans="11:14" x14ac:dyDescent="0.25">
      <c r="K2051" s="14" t="s">
        <v>1709</v>
      </c>
      <c r="L2051" s="93">
        <f t="shared" ref="L2051:L2114" ca="1" si="64">IFERROR(SEARCH(INDIRECT(CELL("adresse"),TRUE),K2051,1),0)</f>
        <v>0</v>
      </c>
      <c r="M2051" s="93" t="str">
        <f ca="1">IF(L2051=0,"",COUNTIF(L$2:$L2051,"&lt;&gt;"&amp;0))</f>
        <v/>
      </c>
      <c r="N2051" s="93" t="str">
        <f t="shared" ref="N2051:N2114" ca="1" si="65">IFERROR(INDEX($K$2:$K$5796,MATCH(ROW(F2050),$M$2:$M$5796,0),1),"")</f>
        <v/>
      </c>
    </row>
    <row r="2052" spans="11:14" x14ac:dyDescent="0.25">
      <c r="K2052" s="14" t="s">
        <v>1710</v>
      </c>
      <c r="L2052" s="93">
        <f t="shared" ca="1" si="64"/>
        <v>0</v>
      </c>
      <c r="M2052" s="93" t="str">
        <f ca="1">IF(L2052=0,"",COUNTIF(L$2:$L2052,"&lt;&gt;"&amp;0))</f>
        <v/>
      </c>
      <c r="N2052" s="93" t="str">
        <f t="shared" ca="1" si="65"/>
        <v/>
      </c>
    </row>
    <row r="2053" spans="11:14" x14ac:dyDescent="0.25">
      <c r="K2053" s="14" t="s">
        <v>1711</v>
      </c>
      <c r="L2053" s="93">
        <f t="shared" ca="1" si="64"/>
        <v>0</v>
      </c>
      <c r="M2053" s="93" t="str">
        <f ca="1">IF(L2053=0,"",COUNTIF(L$2:$L2053,"&lt;&gt;"&amp;0))</f>
        <v/>
      </c>
      <c r="N2053" s="93" t="str">
        <f t="shared" ca="1" si="65"/>
        <v/>
      </c>
    </row>
    <row r="2054" spans="11:14" x14ac:dyDescent="0.25">
      <c r="K2054" s="14" t="s">
        <v>1712</v>
      </c>
      <c r="L2054" s="93">
        <f t="shared" ca="1" si="64"/>
        <v>0</v>
      </c>
      <c r="M2054" s="93" t="str">
        <f ca="1">IF(L2054=0,"",COUNTIF(L$2:$L2054,"&lt;&gt;"&amp;0))</f>
        <v/>
      </c>
      <c r="N2054" s="93" t="str">
        <f t="shared" ca="1" si="65"/>
        <v/>
      </c>
    </row>
    <row r="2055" spans="11:14" x14ac:dyDescent="0.25">
      <c r="K2055" s="14" t="s">
        <v>1713</v>
      </c>
      <c r="L2055" s="93">
        <f t="shared" ca="1" si="64"/>
        <v>0</v>
      </c>
      <c r="M2055" s="93" t="str">
        <f ca="1">IF(L2055=0,"",COUNTIF(L$2:$L2055,"&lt;&gt;"&amp;0))</f>
        <v/>
      </c>
      <c r="N2055" s="93" t="str">
        <f t="shared" ca="1" si="65"/>
        <v/>
      </c>
    </row>
    <row r="2056" spans="11:14" x14ac:dyDescent="0.25">
      <c r="K2056" s="14" t="s">
        <v>1714</v>
      </c>
      <c r="L2056" s="93">
        <f t="shared" ca="1" si="64"/>
        <v>0</v>
      </c>
      <c r="M2056" s="93" t="str">
        <f ca="1">IF(L2056=0,"",COUNTIF(L$2:$L2056,"&lt;&gt;"&amp;0))</f>
        <v/>
      </c>
      <c r="N2056" s="93" t="str">
        <f t="shared" ca="1" si="65"/>
        <v/>
      </c>
    </row>
    <row r="2057" spans="11:14" x14ac:dyDescent="0.25">
      <c r="K2057" s="14" t="s">
        <v>1715</v>
      </c>
      <c r="L2057" s="93">
        <f t="shared" ca="1" si="64"/>
        <v>0</v>
      </c>
      <c r="M2057" s="93" t="str">
        <f ca="1">IF(L2057=0,"",COUNTIF(L$2:$L2057,"&lt;&gt;"&amp;0))</f>
        <v/>
      </c>
      <c r="N2057" s="93" t="str">
        <f t="shared" ca="1" si="65"/>
        <v/>
      </c>
    </row>
    <row r="2058" spans="11:14" x14ac:dyDescent="0.25">
      <c r="K2058" s="14" t="s">
        <v>1716</v>
      </c>
      <c r="L2058" s="93">
        <f t="shared" ca="1" si="64"/>
        <v>0</v>
      </c>
      <c r="M2058" s="93" t="str">
        <f ca="1">IF(L2058=0,"",COUNTIF(L$2:$L2058,"&lt;&gt;"&amp;0))</f>
        <v/>
      </c>
      <c r="N2058" s="93" t="str">
        <f t="shared" ca="1" si="65"/>
        <v/>
      </c>
    </row>
    <row r="2059" spans="11:14" x14ac:dyDescent="0.25">
      <c r="K2059" s="30" t="s">
        <v>5295</v>
      </c>
      <c r="L2059" s="93">
        <f t="shared" ca="1" si="64"/>
        <v>0</v>
      </c>
      <c r="M2059" s="93" t="str">
        <f ca="1">IF(L2059=0,"",COUNTIF(L$2:$L2059,"&lt;&gt;"&amp;0))</f>
        <v/>
      </c>
      <c r="N2059" s="93" t="str">
        <f t="shared" ca="1" si="65"/>
        <v/>
      </c>
    </row>
    <row r="2060" spans="11:14" x14ac:dyDescent="0.25">
      <c r="K2060" s="14" t="s">
        <v>1717</v>
      </c>
      <c r="L2060" s="93">
        <f t="shared" ca="1" si="64"/>
        <v>0</v>
      </c>
      <c r="M2060" s="93" t="str">
        <f ca="1">IF(L2060=0,"",COUNTIF(L$2:$L2060,"&lt;&gt;"&amp;0))</f>
        <v/>
      </c>
      <c r="N2060" s="93" t="str">
        <f t="shared" ca="1" si="65"/>
        <v/>
      </c>
    </row>
    <row r="2061" spans="11:14" x14ac:dyDescent="0.25">
      <c r="K2061" s="30" t="s">
        <v>5296</v>
      </c>
      <c r="L2061" s="93">
        <f t="shared" ca="1" si="64"/>
        <v>0</v>
      </c>
      <c r="M2061" s="93" t="str">
        <f ca="1">IF(L2061=0,"",COUNTIF(L$2:$L2061,"&lt;&gt;"&amp;0))</f>
        <v/>
      </c>
      <c r="N2061" s="93" t="str">
        <f t="shared" ca="1" si="65"/>
        <v/>
      </c>
    </row>
    <row r="2062" spans="11:14" x14ac:dyDescent="0.25">
      <c r="K2062" s="30" t="s">
        <v>5297</v>
      </c>
      <c r="L2062" s="93">
        <f t="shared" ca="1" si="64"/>
        <v>0</v>
      </c>
      <c r="M2062" s="93" t="str">
        <f ca="1">IF(L2062=0,"",COUNTIF(L$2:$L2062,"&lt;&gt;"&amp;0))</f>
        <v/>
      </c>
      <c r="N2062" s="93" t="str">
        <f t="shared" ca="1" si="65"/>
        <v/>
      </c>
    </row>
    <row r="2063" spans="11:14" x14ac:dyDescent="0.25">
      <c r="K2063" s="14" t="s">
        <v>1718</v>
      </c>
      <c r="L2063" s="93">
        <f t="shared" ca="1" si="64"/>
        <v>0</v>
      </c>
      <c r="M2063" s="93" t="str">
        <f ca="1">IF(L2063=0,"",COUNTIF(L$2:$L2063,"&lt;&gt;"&amp;0))</f>
        <v/>
      </c>
      <c r="N2063" s="93" t="str">
        <f t="shared" ca="1" si="65"/>
        <v/>
      </c>
    </row>
    <row r="2064" spans="11:14" x14ac:dyDescent="0.25">
      <c r="K2064" s="14" t="s">
        <v>1719</v>
      </c>
      <c r="L2064" s="93">
        <f t="shared" ca="1" si="64"/>
        <v>0</v>
      </c>
      <c r="M2064" s="93" t="str">
        <f ca="1">IF(L2064=0,"",COUNTIF(L$2:$L2064,"&lt;&gt;"&amp;0))</f>
        <v/>
      </c>
      <c r="N2064" s="93" t="str">
        <f t="shared" ca="1" si="65"/>
        <v/>
      </c>
    </row>
    <row r="2065" spans="11:14" x14ac:dyDescent="0.25">
      <c r="K2065" s="14" t="s">
        <v>1720</v>
      </c>
      <c r="L2065" s="93">
        <f t="shared" ca="1" si="64"/>
        <v>0</v>
      </c>
      <c r="M2065" s="93" t="str">
        <f ca="1">IF(L2065=0,"",COUNTIF(L$2:$L2065,"&lt;&gt;"&amp;0))</f>
        <v/>
      </c>
      <c r="N2065" s="93" t="str">
        <f t="shared" ca="1" si="65"/>
        <v/>
      </c>
    </row>
    <row r="2066" spans="11:14" x14ac:dyDescent="0.25">
      <c r="K2066" s="14" t="s">
        <v>1721</v>
      </c>
      <c r="L2066" s="93">
        <f t="shared" ca="1" si="64"/>
        <v>0</v>
      </c>
      <c r="M2066" s="93" t="str">
        <f ca="1">IF(L2066=0,"",COUNTIF(L$2:$L2066,"&lt;&gt;"&amp;0))</f>
        <v/>
      </c>
      <c r="N2066" s="93" t="str">
        <f t="shared" ca="1" si="65"/>
        <v/>
      </c>
    </row>
    <row r="2067" spans="11:14" x14ac:dyDescent="0.25">
      <c r="K2067" s="35" t="s">
        <v>383</v>
      </c>
      <c r="L2067" s="93">
        <f t="shared" ca="1" si="64"/>
        <v>0</v>
      </c>
      <c r="M2067" s="93" t="str">
        <f ca="1">IF(L2067=0,"",COUNTIF(L$2:$L2067,"&lt;&gt;"&amp;0))</f>
        <v/>
      </c>
      <c r="N2067" s="93" t="str">
        <f t="shared" ca="1" si="65"/>
        <v/>
      </c>
    </row>
    <row r="2068" spans="11:14" x14ac:dyDescent="0.25">
      <c r="K2068" s="30" t="s">
        <v>5298</v>
      </c>
      <c r="L2068" s="93">
        <f t="shared" ca="1" si="64"/>
        <v>0</v>
      </c>
      <c r="M2068" s="93" t="str">
        <f ca="1">IF(L2068=0,"",COUNTIF(L$2:$L2068,"&lt;&gt;"&amp;0))</f>
        <v/>
      </c>
      <c r="N2068" s="93" t="str">
        <f t="shared" ca="1" si="65"/>
        <v/>
      </c>
    </row>
    <row r="2069" spans="11:14" x14ac:dyDescent="0.25">
      <c r="K2069" s="14" t="s">
        <v>1722</v>
      </c>
      <c r="L2069" s="93">
        <f t="shared" ca="1" si="64"/>
        <v>0</v>
      </c>
      <c r="M2069" s="93" t="str">
        <f ca="1">IF(L2069=0,"",COUNTIF(L$2:$L2069,"&lt;&gt;"&amp;0))</f>
        <v/>
      </c>
      <c r="N2069" s="93" t="str">
        <f t="shared" ca="1" si="65"/>
        <v/>
      </c>
    </row>
    <row r="2070" spans="11:14" x14ac:dyDescent="0.25">
      <c r="K2070" s="14" t="s">
        <v>1723</v>
      </c>
      <c r="L2070" s="93">
        <f t="shared" ca="1" si="64"/>
        <v>0</v>
      </c>
      <c r="M2070" s="93" t="str">
        <f ca="1">IF(L2070=0,"",COUNTIF(L$2:$L2070,"&lt;&gt;"&amp;0))</f>
        <v/>
      </c>
      <c r="N2070" s="93" t="str">
        <f t="shared" ca="1" si="65"/>
        <v/>
      </c>
    </row>
    <row r="2071" spans="11:14" x14ac:dyDescent="0.25">
      <c r="K2071" s="14" t="s">
        <v>1724</v>
      </c>
      <c r="L2071" s="93">
        <f t="shared" ca="1" si="64"/>
        <v>0</v>
      </c>
      <c r="M2071" s="93" t="str">
        <f ca="1">IF(L2071=0,"",COUNTIF(L$2:$L2071,"&lt;&gt;"&amp;0))</f>
        <v/>
      </c>
      <c r="N2071" s="93" t="str">
        <f t="shared" ca="1" si="65"/>
        <v/>
      </c>
    </row>
    <row r="2072" spans="11:14" x14ac:dyDescent="0.25">
      <c r="K2072" s="14" t="s">
        <v>1725</v>
      </c>
      <c r="L2072" s="93">
        <f t="shared" ca="1" si="64"/>
        <v>0</v>
      </c>
      <c r="M2072" s="93" t="str">
        <f ca="1">IF(L2072=0,"",COUNTIF(L$2:$L2072,"&lt;&gt;"&amp;0))</f>
        <v/>
      </c>
      <c r="N2072" s="93" t="str">
        <f t="shared" ca="1" si="65"/>
        <v/>
      </c>
    </row>
    <row r="2073" spans="11:14" x14ac:dyDescent="0.25">
      <c r="K2073" s="14" t="s">
        <v>1726</v>
      </c>
      <c r="L2073" s="93">
        <f t="shared" ca="1" si="64"/>
        <v>0</v>
      </c>
      <c r="M2073" s="93" t="str">
        <f ca="1">IF(L2073=0,"",COUNTIF(L$2:$L2073,"&lt;&gt;"&amp;0))</f>
        <v/>
      </c>
      <c r="N2073" s="93" t="str">
        <f t="shared" ca="1" si="65"/>
        <v/>
      </c>
    </row>
    <row r="2074" spans="11:14" x14ac:dyDescent="0.25">
      <c r="K2074" s="14" t="s">
        <v>1728</v>
      </c>
      <c r="L2074" s="93">
        <f t="shared" ca="1" si="64"/>
        <v>0</v>
      </c>
      <c r="M2074" s="93" t="str">
        <f ca="1">IF(L2074=0,"",COUNTIF(L$2:$L2074,"&lt;&gt;"&amp;0))</f>
        <v/>
      </c>
      <c r="N2074" s="93" t="str">
        <f t="shared" ca="1" si="65"/>
        <v/>
      </c>
    </row>
    <row r="2075" spans="11:14" x14ac:dyDescent="0.25">
      <c r="K2075" s="14" t="s">
        <v>1727</v>
      </c>
      <c r="L2075" s="93">
        <f t="shared" ca="1" si="64"/>
        <v>0</v>
      </c>
      <c r="M2075" s="93" t="str">
        <f ca="1">IF(L2075=0,"",COUNTIF(L$2:$L2075,"&lt;&gt;"&amp;0))</f>
        <v/>
      </c>
      <c r="N2075" s="93" t="str">
        <f t="shared" ca="1" si="65"/>
        <v/>
      </c>
    </row>
    <row r="2076" spans="11:14" x14ac:dyDescent="0.25">
      <c r="K2076" s="14" t="s">
        <v>1729</v>
      </c>
      <c r="L2076" s="93">
        <f t="shared" ca="1" si="64"/>
        <v>0</v>
      </c>
      <c r="M2076" s="93" t="str">
        <f ca="1">IF(L2076=0,"",COUNTIF(L$2:$L2076,"&lt;&gt;"&amp;0))</f>
        <v/>
      </c>
      <c r="N2076" s="93" t="str">
        <f t="shared" ca="1" si="65"/>
        <v/>
      </c>
    </row>
    <row r="2077" spans="11:14" x14ac:dyDescent="0.25">
      <c r="K2077" s="14" t="s">
        <v>1730</v>
      </c>
      <c r="L2077" s="93">
        <f t="shared" ca="1" si="64"/>
        <v>0</v>
      </c>
      <c r="M2077" s="93" t="str">
        <f ca="1">IF(L2077=0,"",COUNTIF(L$2:$L2077,"&lt;&gt;"&amp;0))</f>
        <v/>
      </c>
      <c r="N2077" s="93" t="str">
        <f t="shared" ca="1" si="65"/>
        <v/>
      </c>
    </row>
    <row r="2078" spans="11:14" x14ac:dyDescent="0.25">
      <c r="K2078" s="14" t="s">
        <v>1731</v>
      </c>
      <c r="L2078" s="93">
        <f t="shared" ca="1" si="64"/>
        <v>0</v>
      </c>
      <c r="M2078" s="93" t="str">
        <f ca="1">IF(L2078=0,"",COUNTIF(L$2:$L2078,"&lt;&gt;"&amp;0))</f>
        <v/>
      </c>
      <c r="N2078" s="93" t="str">
        <f t="shared" ca="1" si="65"/>
        <v/>
      </c>
    </row>
    <row r="2079" spans="11:14" x14ac:dyDescent="0.25">
      <c r="K2079" s="14" t="s">
        <v>1732</v>
      </c>
      <c r="L2079" s="93">
        <f t="shared" ca="1" si="64"/>
        <v>0</v>
      </c>
      <c r="M2079" s="93" t="str">
        <f ca="1">IF(L2079=0,"",COUNTIF(L$2:$L2079,"&lt;&gt;"&amp;0))</f>
        <v/>
      </c>
      <c r="N2079" s="93" t="str">
        <f t="shared" ca="1" si="65"/>
        <v/>
      </c>
    </row>
    <row r="2080" spans="11:14" x14ac:dyDescent="0.25">
      <c r="K2080" s="14" t="s">
        <v>1733</v>
      </c>
      <c r="L2080" s="93">
        <f t="shared" ca="1" si="64"/>
        <v>0</v>
      </c>
      <c r="M2080" s="93" t="str">
        <f ca="1">IF(L2080=0,"",COUNTIF(L$2:$L2080,"&lt;&gt;"&amp;0))</f>
        <v/>
      </c>
      <c r="N2080" s="93" t="str">
        <f t="shared" ca="1" si="65"/>
        <v/>
      </c>
    </row>
    <row r="2081" spans="11:14" x14ac:dyDescent="0.25">
      <c r="K2081" s="14" t="s">
        <v>1734</v>
      </c>
      <c r="L2081" s="93">
        <f t="shared" ca="1" si="64"/>
        <v>0</v>
      </c>
      <c r="M2081" s="93" t="str">
        <f ca="1">IF(L2081=0,"",COUNTIF(L$2:$L2081,"&lt;&gt;"&amp;0))</f>
        <v/>
      </c>
      <c r="N2081" s="93" t="str">
        <f t="shared" ca="1" si="65"/>
        <v/>
      </c>
    </row>
    <row r="2082" spans="11:14" x14ac:dyDescent="0.25">
      <c r="K2082" s="14" t="s">
        <v>1735</v>
      </c>
      <c r="L2082" s="93">
        <f t="shared" ca="1" si="64"/>
        <v>0</v>
      </c>
      <c r="M2082" s="93" t="str">
        <f ca="1">IF(L2082=0,"",COUNTIF(L$2:$L2082,"&lt;&gt;"&amp;0))</f>
        <v/>
      </c>
      <c r="N2082" s="93" t="str">
        <f t="shared" ca="1" si="65"/>
        <v/>
      </c>
    </row>
    <row r="2083" spans="11:14" x14ac:dyDescent="0.25">
      <c r="K2083" s="14" t="s">
        <v>1736</v>
      </c>
      <c r="L2083" s="93">
        <f t="shared" ca="1" si="64"/>
        <v>0</v>
      </c>
      <c r="M2083" s="93" t="str">
        <f ca="1">IF(L2083=0,"",COUNTIF(L$2:$L2083,"&lt;&gt;"&amp;0))</f>
        <v/>
      </c>
      <c r="N2083" s="93" t="str">
        <f t="shared" ca="1" si="65"/>
        <v/>
      </c>
    </row>
    <row r="2084" spans="11:14" x14ac:dyDescent="0.25">
      <c r="K2084" s="14" t="s">
        <v>1737</v>
      </c>
      <c r="L2084" s="93">
        <f t="shared" ca="1" si="64"/>
        <v>0</v>
      </c>
      <c r="M2084" s="93" t="str">
        <f ca="1">IF(L2084=0,"",COUNTIF(L$2:$L2084,"&lt;&gt;"&amp;0))</f>
        <v/>
      </c>
      <c r="N2084" s="93" t="str">
        <f t="shared" ca="1" si="65"/>
        <v/>
      </c>
    </row>
    <row r="2085" spans="11:14" x14ac:dyDescent="0.25">
      <c r="K2085" s="30" t="s">
        <v>5299</v>
      </c>
      <c r="L2085" s="93">
        <f t="shared" ca="1" si="64"/>
        <v>0</v>
      </c>
      <c r="M2085" s="93" t="str">
        <f ca="1">IF(L2085=0,"",COUNTIF(L$2:$L2085,"&lt;&gt;"&amp;0))</f>
        <v/>
      </c>
      <c r="N2085" s="93" t="str">
        <f t="shared" ca="1" si="65"/>
        <v/>
      </c>
    </row>
    <row r="2086" spans="11:14" x14ac:dyDescent="0.25">
      <c r="K2086" s="14" t="s">
        <v>1738</v>
      </c>
      <c r="L2086" s="93">
        <f t="shared" ca="1" si="64"/>
        <v>0</v>
      </c>
      <c r="M2086" s="93" t="str">
        <f ca="1">IF(L2086=0,"",COUNTIF(L$2:$L2086,"&lt;&gt;"&amp;0))</f>
        <v/>
      </c>
      <c r="N2086" s="93" t="str">
        <f t="shared" ca="1" si="65"/>
        <v/>
      </c>
    </row>
    <row r="2087" spans="11:14" x14ac:dyDescent="0.25">
      <c r="K2087" s="30" t="s">
        <v>5300</v>
      </c>
      <c r="L2087" s="93">
        <f t="shared" ca="1" si="64"/>
        <v>0</v>
      </c>
      <c r="M2087" s="93" t="str">
        <f ca="1">IF(L2087=0,"",COUNTIF(L$2:$L2087,"&lt;&gt;"&amp;0))</f>
        <v/>
      </c>
      <c r="N2087" s="93" t="str">
        <f t="shared" ca="1" si="65"/>
        <v/>
      </c>
    </row>
    <row r="2088" spans="11:14" x14ac:dyDescent="0.25">
      <c r="K2088" s="14" t="s">
        <v>1739</v>
      </c>
      <c r="L2088" s="93">
        <f t="shared" ca="1" si="64"/>
        <v>0</v>
      </c>
      <c r="M2088" s="93" t="str">
        <f ca="1">IF(L2088=0,"",COUNTIF(L$2:$L2088,"&lt;&gt;"&amp;0))</f>
        <v/>
      </c>
      <c r="N2088" s="93" t="str">
        <f t="shared" ca="1" si="65"/>
        <v/>
      </c>
    </row>
    <row r="2089" spans="11:14" x14ac:dyDescent="0.25">
      <c r="K2089" s="35" t="s">
        <v>6005</v>
      </c>
      <c r="L2089" s="93">
        <f t="shared" ca="1" si="64"/>
        <v>0</v>
      </c>
      <c r="M2089" s="93" t="str">
        <f ca="1">IF(L2089=0,"",COUNTIF(L$2:$L2089,"&lt;&gt;"&amp;0))</f>
        <v/>
      </c>
      <c r="N2089" s="93" t="str">
        <f t="shared" ca="1" si="65"/>
        <v/>
      </c>
    </row>
    <row r="2090" spans="11:14" x14ac:dyDescent="0.25">
      <c r="K2090" s="30" t="s">
        <v>5301</v>
      </c>
      <c r="L2090" s="93">
        <f t="shared" ca="1" si="64"/>
        <v>0</v>
      </c>
      <c r="M2090" s="93" t="str">
        <f ca="1">IF(L2090=0,"",COUNTIF(L$2:$L2090,"&lt;&gt;"&amp;0))</f>
        <v/>
      </c>
      <c r="N2090" s="93" t="str">
        <f t="shared" ca="1" si="65"/>
        <v/>
      </c>
    </row>
    <row r="2091" spans="11:14" x14ac:dyDescent="0.25">
      <c r="K2091" s="30" t="s">
        <v>5302</v>
      </c>
      <c r="L2091" s="93">
        <f t="shared" ca="1" si="64"/>
        <v>0</v>
      </c>
      <c r="M2091" s="93" t="str">
        <f ca="1">IF(L2091=0,"",COUNTIF(L$2:$L2091,"&lt;&gt;"&amp;0))</f>
        <v/>
      </c>
      <c r="N2091" s="93" t="str">
        <f t="shared" ca="1" si="65"/>
        <v/>
      </c>
    </row>
    <row r="2092" spans="11:14" x14ac:dyDescent="0.25">
      <c r="K2092" s="14" t="s">
        <v>1740</v>
      </c>
      <c r="L2092" s="93">
        <f t="shared" ca="1" si="64"/>
        <v>0</v>
      </c>
      <c r="M2092" s="93" t="str">
        <f ca="1">IF(L2092=0,"",COUNTIF(L$2:$L2092,"&lt;&gt;"&amp;0))</f>
        <v/>
      </c>
      <c r="N2092" s="93" t="str">
        <f t="shared" ca="1" si="65"/>
        <v/>
      </c>
    </row>
    <row r="2093" spans="11:14" x14ac:dyDescent="0.25">
      <c r="K2093" s="14" t="s">
        <v>1741</v>
      </c>
      <c r="L2093" s="93">
        <f t="shared" ca="1" si="64"/>
        <v>0</v>
      </c>
      <c r="M2093" s="93" t="str">
        <f ca="1">IF(L2093=0,"",COUNTIF(L$2:$L2093,"&lt;&gt;"&amp;0))</f>
        <v/>
      </c>
      <c r="N2093" s="93" t="str">
        <f t="shared" ca="1" si="65"/>
        <v/>
      </c>
    </row>
    <row r="2094" spans="11:14" x14ac:dyDescent="0.25">
      <c r="K2094" s="14" t="s">
        <v>1742</v>
      </c>
      <c r="L2094" s="93">
        <f t="shared" ca="1" si="64"/>
        <v>0</v>
      </c>
      <c r="M2094" s="93" t="str">
        <f ca="1">IF(L2094=0,"",COUNTIF(L$2:$L2094,"&lt;&gt;"&amp;0))</f>
        <v/>
      </c>
      <c r="N2094" s="93" t="str">
        <f t="shared" ca="1" si="65"/>
        <v/>
      </c>
    </row>
    <row r="2095" spans="11:14" x14ac:dyDescent="0.25">
      <c r="K2095" s="14" t="s">
        <v>1743</v>
      </c>
      <c r="L2095" s="93">
        <f t="shared" ca="1" si="64"/>
        <v>0</v>
      </c>
      <c r="M2095" s="93" t="str">
        <f ca="1">IF(L2095=0,"",COUNTIF(L$2:$L2095,"&lt;&gt;"&amp;0))</f>
        <v/>
      </c>
      <c r="N2095" s="93" t="str">
        <f t="shared" ca="1" si="65"/>
        <v/>
      </c>
    </row>
    <row r="2096" spans="11:14" x14ac:dyDescent="0.25">
      <c r="K2096" s="14" t="s">
        <v>1744</v>
      </c>
      <c r="L2096" s="93">
        <f t="shared" ca="1" si="64"/>
        <v>0</v>
      </c>
      <c r="M2096" s="93" t="str">
        <f ca="1">IF(L2096=0,"",COUNTIF(L$2:$L2096,"&lt;&gt;"&amp;0))</f>
        <v/>
      </c>
      <c r="N2096" s="93" t="str">
        <f t="shared" ca="1" si="65"/>
        <v/>
      </c>
    </row>
    <row r="2097" spans="11:14" x14ac:dyDescent="0.25">
      <c r="K2097" s="30" t="s">
        <v>5303</v>
      </c>
      <c r="L2097" s="93">
        <f t="shared" ca="1" si="64"/>
        <v>0</v>
      </c>
      <c r="M2097" s="93" t="str">
        <f ca="1">IF(L2097=0,"",COUNTIF(L$2:$L2097,"&lt;&gt;"&amp;0))</f>
        <v/>
      </c>
      <c r="N2097" s="93" t="str">
        <f t="shared" ca="1" si="65"/>
        <v/>
      </c>
    </row>
    <row r="2098" spans="11:14" x14ac:dyDescent="0.25">
      <c r="K2098" s="14" t="s">
        <v>1745</v>
      </c>
      <c r="L2098" s="93">
        <f t="shared" ca="1" si="64"/>
        <v>0</v>
      </c>
      <c r="M2098" s="93" t="str">
        <f ca="1">IF(L2098=0,"",COUNTIF(L$2:$L2098,"&lt;&gt;"&amp;0))</f>
        <v/>
      </c>
      <c r="N2098" s="93" t="str">
        <f t="shared" ca="1" si="65"/>
        <v/>
      </c>
    </row>
    <row r="2099" spans="11:14" x14ac:dyDescent="0.25">
      <c r="K2099" s="30" t="s">
        <v>5304</v>
      </c>
      <c r="L2099" s="93">
        <f t="shared" ca="1" si="64"/>
        <v>0</v>
      </c>
      <c r="M2099" s="93" t="str">
        <f ca="1">IF(L2099=0,"",COUNTIF(L$2:$L2099,"&lt;&gt;"&amp;0))</f>
        <v/>
      </c>
      <c r="N2099" s="93" t="str">
        <f t="shared" ca="1" si="65"/>
        <v/>
      </c>
    </row>
    <row r="2100" spans="11:14" x14ac:dyDescent="0.25">
      <c r="K2100" s="14" t="s">
        <v>1746</v>
      </c>
      <c r="L2100" s="93">
        <f t="shared" ca="1" si="64"/>
        <v>0</v>
      </c>
      <c r="M2100" s="93" t="str">
        <f ca="1">IF(L2100=0,"",COUNTIF(L$2:$L2100,"&lt;&gt;"&amp;0))</f>
        <v/>
      </c>
      <c r="N2100" s="93" t="str">
        <f t="shared" ca="1" si="65"/>
        <v/>
      </c>
    </row>
    <row r="2101" spans="11:14" x14ac:dyDescent="0.25">
      <c r="K2101" s="14" t="s">
        <v>1748</v>
      </c>
      <c r="L2101" s="93">
        <f t="shared" ca="1" si="64"/>
        <v>0</v>
      </c>
      <c r="M2101" s="93" t="str">
        <f ca="1">IF(L2101=0,"",COUNTIF(L$2:$L2101,"&lt;&gt;"&amp;0))</f>
        <v/>
      </c>
      <c r="N2101" s="93" t="str">
        <f t="shared" ca="1" si="65"/>
        <v/>
      </c>
    </row>
    <row r="2102" spans="11:14" x14ac:dyDescent="0.25">
      <c r="K2102" s="14" t="s">
        <v>1749</v>
      </c>
      <c r="L2102" s="93">
        <f t="shared" ca="1" si="64"/>
        <v>0</v>
      </c>
      <c r="M2102" s="93" t="str">
        <f ca="1">IF(L2102=0,"",COUNTIF(L$2:$L2102,"&lt;&gt;"&amp;0))</f>
        <v/>
      </c>
      <c r="N2102" s="93" t="str">
        <f t="shared" ca="1" si="65"/>
        <v/>
      </c>
    </row>
    <row r="2103" spans="11:14" x14ac:dyDescent="0.25">
      <c r="K2103" s="30" t="s">
        <v>5305</v>
      </c>
      <c r="L2103" s="93">
        <f t="shared" ca="1" si="64"/>
        <v>0</v>
      </c>
      <c r="M2103" s="93" t="str">
        <f ca="1">IF(L2103=0,"",COUNTIF(L$2:$L2103,"&lt;&gt;"&amp;0))</f>
        <v/>
      </c>
      <c r="N2103" s="93" t="str">
        <f t="shared" ca="1" si="65"/>
        <v/>
      </c>
    </row>
    <row r="2104" spans="11:14" x14ac:dyDescent="0.25">
      <c r="K2104" s="14" t="s">
        <v>1750</v>
      </c>
      <c r="L2104" s="93">
        <f t="shared" ca="1" si="64"/>
        <v>0</v>
      </c>
      <c r="M2104" s="93" t="str">
        <f ca="1">IF(L2104=0,"",COUNTIF(L$2:$L2104,"&lt;&gt;"&amp;0))</f>
        <v/>
      </c>
      <c r="N2104" s="93" t="str">
        <f t="shared" ca="1" si="65"/>
        <v/>
      </c>
    </row>
    <row r="2105" spans="11:14" x14ac:dyDescent="0.25">
      <c r="K2105" s="14" t="s">
        <v>1752</v>
      </c>
      <c r="L2105" s="93">
        <f t="shared" ca="1" si="64"/>
        <v>0</v>
      </c>
      <c r="M2105" s="93" t="str">
        <f ca="1">IF(L2105=0,"",COUNTIF(L$2:$L2105,"&lt;&gt;"&amp;0))</f>
        <v/>
      </c>
      <c r="N2105" s="93" t="str">
        <f t="shared" ca="1" si="65"/>
        <v/>
      </c>
    </row>
    <row r="2106" spans="11:14" x14ac:dyDescent="0.25">
      <c r="K2106" s="14" t="s">
        <v>1753</v>
      </c>
      <c r="L2106" s="93">
        <f t="shared" ca="1" si="64"/>
        <v>0</v>
      </c>
      <c r="M2106" s="93" t="str">
        <f ca="1">IF(L2106=0,"",COUNTIF(L$2:$L2106,"&lt;&gt;"&amp;0))</f>
        <v/>
      </c>
      <c r="N2106" s="93" t="str">
        <f t="shared" ca="1" si="65"/>
        <v/>
      </c>
    </row>
    <row r="2107" spans="11:14" x14ac:dyDescent="0.25">
      <c r="K2107" s="14" t="s">
        <v>1751</v>
      </c>
      <c r="L2107" s="93">
        <f t="shared" ca="1" si="64"/>
        <v>0</v>
      </c>
      <c r="M2107" s="93" t="str">
        <f ca="1">IF(L2107=0,"",COUNTIF(L$2:$L2107,"&lt;&gt;"&amp;0))</f>
        <v/>
      </c>
      <c r="N2107" s="93" t="str">
        <f t="shared" ca="1" si="65"/>
        <v/>
      </c>
    </row>
    <row r="2108" spans="11:14" x14ac:dyDescent="0.25">
      <c r="K2108" s="30" t="s">
        <v>5306</v>
      </c>
      <c r="L2108" s="93">
        <f t="shared" ca="1" si="64"/>
        <v>0</v>
      </c>
      <c r="M2108" s="93" t="str">
        <f ca="1">IF(L2108=0,"",COUNTIF(L$2:$L2108,"&lt;&gt;"&amp;0))</f>
        <v/>
      </c>
      <c r="N2108" s="93" t="str">
        <f t="shared" ca="1" si="65"/>
        <v/>
      </c>
    </row>
    <row r="2109" spans="11:14" x14ac:dyDescent="0.25">
      <c r="K2109" s="14" t="s">
        <v>1754</v>
      </c>
      <c r="L2109" s="93">
        <f t="shared" ca="1" si="64"/>
        <v>0</v>
      </c>
      <c r="M2109" s="93" t="str">
        <f ca="1">IF(L2109=0,"",COUNTIF(L$2:$L2109,"&lt;&gt;"&amp;0))</f>
        <v/>
      </c>
      <c r="N2109" s="93" t="str">
        <f t="shared" ca="1" si="65"/>
        <v/>
      </c>
    </row>
    <row r="2110" spans="11:14" x14ac:dyDescent="0.25">
      <c r="K2110" s="30" t="s">
        <v>5307</v>
      </c>
      <c r="L2110" s="93">
        <f t="shared" ca="1" si="64"/>
        <v>0</v>
      </c>
      <c r="M2110" s="93" t="str">
        <f ca="1">IF(L2110=0,"",COUNTIF(L$2:$L2110,"&lt;&gt;"&amp;0))</f>
        <v/>
      </c>
      <c r="N2110" s="93" t="str">
        <f t="shared" ca="1" si="65"/>
        <v/>
      </c>
    </row>
    <row r="2111" spans="11:14" x14ac:dyDescent="0.25">
      <c r="K2111" s="14" t="s">
        <v>1755</v>
      </c>
      <c r="L2111" s="93">
        <f t="shared" ca="1" si="64"/>
        <v>0</v>
      </c>
      <c r="M2111" s="93" t="str">
        <f ca="1">IF(L2111=0,"",COUNTIF(L$2:$L2111,"&lt;&gt;"&amp;0))</f>
        <v/>
      </c>
      <c r="N2111" s="93" t="str">
        <f t="shared" ca="1" si="65"/>
        <v/>
      </c>
    </row>
    <row r="2112" spans="11:14" x14ac:dyDescent="0.25">
      <c r="K2112" s="14" t="s">
        <v>1756</v>
      </c>
      <c r="L2112" s="93">
        <f t="shared" ca="1" si="64"/>
        <v>0</v>
      </c>
      <c r="M2112" s="93" t="str">
        <f ca="1">IF(L2112=0,"",COUNTIF(L$2:$L2112,"&lt;&gt;"&amp;0))</f>
        <v/>
      </c>
      <c r="N2112" s="93" t="str">
        <f t="shared" ca="1" si="65"/>
        <v/>
      </c>
    </row>
    <row r="2113" spans="11:14" x14ac:dyDescent="0.25">
      <c r="K2113" s="30" t="s">
        <v>5308</v>
      </c>
      <c r="L2113" s="93">
        <f t="shared" ca="1" si="64"/>
        <v>0</v>
      </c>
      <c r="M2113" s="93" t="str">
        <f ca="1">IF(L2113=0,"",COUNTIF(L$2:$L2113,"&lt;&gt;"&amp;0))</f>
        <v/>
      </c>
      <c r="N2113" s="93" t="str">
        <f t="shared" ca="1" si="65"/>
        <v/>
      </c>
    </row>
    <row r="2114" spans="11:14" x14ac:dyDescent="0.25">
      <c r="K2114" s="14" t="s">
        <v>1757</v>
      </c>
      <c r="L2114" s="93">
        <f t="shared" ca="1" si="64"/>
        <v>0</v>
      </c>
      <c r="M2114" s="93" t="str">
        <f ca="1">IF(L2114=0,"",COUNTIF(L$2:$L2114,"&lt;&gt;"&amp;0))</f>
        <v/>
      </c>
      <c r="N2114" s="93" t="str">
        <f t="shared" ca="1" si="65"/>
        <v/>
      </c>
    </row>
    <row r="2115" spans="11:14" x14ac:dyDescent="0.25">
      <c r="K2115" s="14" t="s">
        <v>1758</v>
      </c>
      <c r="L2115" s="93">
        <f t="shared" ref="L2115:L2178" ca="1" si="66">IFERROR(SEARCH(INDIRECT(CELL("adresse"),TRUE),K2115,1),0)</f>
        <v>0</v>
      </c>
      <c r="M2115" s="93" t="str">
        <f ca="1">IF(L2115=0,"",COUNTIF(L$2:$L2115,"&lt;&gt;"&amp;0))</f>
        <v/>
      </c>
      <c r="N2115" s="93" t="str">
        <f t="shared" ref="N2115:N2178" ca="1" si="67">IFERROR(INDEX($K$2:$K$5796,MATCH(ROW(F2114),$M$2:$M$5796,0),1),"")</f>
        <v/>
      </c>
    </row>
    <row r="2116" spans="11:14" x14ac:dyDescent="0.25">
      <c r="K2116" s="14" t="s">
        <v>1759</v>
      </c>
      <c r="L2116" s="93">
        <f t="shared" ca="1" si="66"/>
        <v>0</v>
      </c>
      <c r="M2116" s="93" t="str">
        <f ca="1">IF(L2116=0,"",COUNTIF(L$2:$L2116,"&lt;&gt;"&amp;0))</f>
        <v/>
      </c>
      <c r="N2116" s="93" t="str">
        <f t="shared" ca="1" si="67"/>
        <v/>
      </c>
    </row>
    <row r="2117" spans="11:14" x14ac:dyDescent="0.25">
      <c r="K2117" s="30" t="s">
        <v>5309</v>
      </c>
      <c r="L2117" s="93">
        <f t="shared" ca="1" si="66"/>
        <v>0</v>
      </c>
      <c r="M2117" s="93" t="str">
        <f ca="1">IF(L2117=0,"",COUNTIF(L$2:$L2117,"&lt;&gt;"&amp;0))</f>
        <v/>
      </c>
      <c r="N2117" s="93" t="str">
        <f t="shared" ca="1" si="67"/>
        <v/>
      </c>
    </row>
    <row r="2118" spans="11:14" x14ac:dyDescent="0.25">
      <c r="K2118" s="14" t="s">
        <v>1760</v>
      </c>
      <c r="L2118" s="93">
        <f t="shared" ca="1" si="66"/>
        <v>0</v>
      </c>
      <c r="M2118" s="93" t="str">
        <f ca="1">IF(L2118=0,"",COUNTIF(L$2:$L2118,"&lt;&gt;"&amp;0))</f>
        <v/>
      </c>
      <c r="N2118" s="93" t="str">
        <f t="shared" ca="1" si="67"/>
        <v/>
      </c>
    </row>
    <row r="2119" spans="11:14" x14ac:dyDescent="0.25">
      <c r="K2119" s="14" t="s">
        <v>1761</v>
      </c>
      <c r="L2119" s="93">
        <f t="shared" ca="1" si="66"/>
        <v>0</v>
      </c>
      <c r="M2119" s="93" t="str">
        <f ca="1">IF(L2119=0,"",COUNTIF(L$2:$L2119,"&lt;&gt;"&amp;0))</f>
        <v/>
      </c>
      <c r="N2119" s="93" t="str">
        <f t="shared" ca="1" si="67"/>
        <v/>
      </c>
    </row>
    <row r="2120" spans="11:14" x14ac:dyDescent="0.25">
      <c r="K2120" s="14" t="s">
        <v>1762</v>
      </c>
      <c r="L2120" s="93">
        <f t="shared" ca="1" si="66"/>
        <v>0</v>
      </c>
      <c r="M2120" s="93" t="str">
        <f ca="1">IF(L2120=0,"",COUNTIF(L$2:$L2120,"&lt;&gt;"&amp;0))</f>
        <v/>
      </c>
      <c r="N2120" s="93" t="str">
        <f t="shared" ca="1" si="67"/>
        <v/>
      </c>
    </row>
    <row r="2121" spans="11:14" x14ac:dyDescent="0.25">
      <c r="K2121" s="18" t="s">
        <v>1763</v>
      </c>
      <c r="L2121" s="93">
        <f t="shared" ca="1" si="66"/>
        <v>0</v>
      </c>
      <c r="M2121" s="93" t="str">
        <f ca="1">IF(L2121=0,"",COUNTIF(L$2:$L2121,"&lt;&gt;"&amp;0))</f>
        <v/>
      </c>
      <c r="N2121" s="93" t="str">
        <f t="shared" ca="1" si="67"/>
        <v/>
      </c>
    </row>
    <row r="2122" spans="11:14" x14ac:dyDescent="0.25">
      <c r="K2122" s="14" t="s">
        <v>1764</v>
      </c>
      <c r="L2122" s="93">
        <f t="shared" ca="1" si="66"/>
        <v>0</v>
      </c>
      <c r="M2122" s="93" t="str">
        <f ca="1">IF(L2122=0,"",COUNTIF(L$2:$L2122,"&lt;&gt;"&amp;0))</f>
        <v/>
      </c>
      <c r="N2122" s="93" t="str">
        <f t="shared" ca="1" si="67"/>
        <v/>
      </c>
    </row>
    <row r="2123" spans="11:14" x14ac:dyDescent="0.25">
      <c r="K2123" s="14" t="s">
        <v>1765</v>
      </c>
      <c r="L2123" s="93">
        <f t="shared" ca="1" si="66"/>
        <v>0</v>
      </c>
      <c r="M2123" s="93" t="str">
        <f ca="1">IF(L2123=0,"",COUNTIF(L$2:$L2123,"&lt;&gt;"&amp;0))</f>
        <v/>
      </c>
      <c r="N2123" s="93" t="str">
        <f t="shared" ca="1" si="67"/>
        <v/>
      </c>
    </row>
    <row r="2124" spans="11:14" x14ac:dyDescent="0.25">
      <c r="K2124" s="14" t="s">
        <v>1767</v>
      </c>
      <c r="L2124" s="93">
        <f t="shared" ca="1" si="66"/>
        <v>0</v>
      </c>
      <c r="M2124" s="93" t="str">
        <f ca="1">IF(L2124=0,"",COUNTIF(L$2:$L2124,"&lt;&gt;"&amp;0))</f>
        <v/>
      </c>
      <c r="N2124" s="93" t="str">
        <f t="shared" ca="1" si="67"/>
        <v/>
      </c>
    </row>
    <row r="2125" spans="11:14" x14ac:dyDescent="0.25">
      <c r="K2125" s="14" t="s">
        <v>1768</v>
      </c>
      <c r="L2125" s="93">
        <f t="shared" ca="1" si="66"/>
        <v>0</v>
      </c>
      <c r="M2125" s="93" t="str">
        <f ca="1">IF(L2125=0,"",COUNTIF(L$2:$L2125,"&lt;&gt;"&amp;0))</f>
        <v/>
      </c>
      <c r="N2125" s="93" t="str">
        <f t="shared" ca="1" si="67"/>
        <v/>
      </c>
    </row>
    <row r="2126" spans="11:14" x14ac:dyDescent="0.25">
      <c r="K2126" s="14" t="s">
        <v>1769</v>
      </c>
      <c r="L2126" s="93">
        <f t="shared" ca="1" si="66"/>
        <v>0</v>
      </c>
      <c r="M2126" s="93" t="str">
        <f ca="1">IF(L2126=0,"",COUNTIF(L$2:$L2126,"&lt;&gt;"&amp;0))</f>
        <v/>
      </c>
      <c r="N2126" s="93" t="str">
        <f t="shared" ca="1" si="67"/>
        <v/>
      </c>
    </row>
    <row r="2127" spans="11:14" x14ac:dyDescent="0.25">
      <c r="K2127" s="14" t="s">
        <v>1770</v>
      </c>
      <c r="L2127" s="93">
        <f t="shared" ca="1" si="66"/>
        <v>0</v>
      </c>
      <c r="M2127" s="93" t="str">
        <f ca="1">IF(L2127=0,"",COUNTIF(L$2:$L2127,"&lt;&gt;"&amp;0))</f>
        <v/>
      </c>
      <c r="N2127" s="93" t="str">
        <f t="shared" ca="1" si="67"/>
        <v/>
      </c>
    </row>
    <row r="2128" spans="11:14" x14ac:dyDescent="0.25">
      <c r="K2128" s="14" t="s">
        <v>1766</v>
      </c>
      <c r="L2128" s="93">
        <f t="shared" ca="1" si="66"/>
        <v>0</v>
      </c>
      <c r="M2128" s="93" t="str">
        <f ca="1">IF(L2128=0,"",COUNTIF(L$2:$L2128,"&lt;&gt;"&amp;0))</f>
        <v/>
      </c>
      <c r="N2128" s="93" t="str">
        <f t="shared" ca="1" si="67"/>
        <v/>
      </c>
    </row>
    <row r="2129" spans="11:14" x14ac:dyDescent="0.25">
      <c r="K2129" s="14" t="s">
        <v>1771</v>
      </c>
      <c r="L2129" s="93">
        <f t="shared" ca="1" si="66"/>
        <v>0</v>
      </c>
      <c r="M2129" s="93" t="str">
        <f ca="1">IF(L2129=0,"",COUNTIF(L$2:$L2129,"&lt;&gt;"&amp;0))</f>
        <v/>
      </c>
      <c r="N2129" s="93" t="str">
        <f t="shared" ca="1" si="67"/>
        <v/>
      </c>
    </row>
    <row r="2130" spans="11:14" x14ac:dyDescent="0.25">
      <c r="K2130" s="14" t="s">
        <v>1772</v>
      </c>
      <c r="L2130" s="93">
        <f t="shared" ca="1" si="66"/>
        <v>0</v>
      </c>
      <c r="M2130" s="93" t="str">
        <f ca="1">IF(L2130=0,"",COUNTIF(L$2:$L2130,"&lt;&gt;"&amp;0))</f>
        <v/>
      </c>
      <c r="N2130" s="93" t="str">
        <f t="shared" ca="1" si="67"/>
        <v/>
      </c>
    </row>
    <row r="2131" spans="11:14" x14ac:dyDescent="0.25">
      <c r="K2131" s="30" t="s">
        <v>5310</v>
      </c>
      <c r="L2131" s="93">
        <f t="shared" ca="1" si="66"/>
        <v>0</v>
      </c>
      <c r="M2131" s="93" t="str">
        <f ca="1">IF(L2131=0,"",COUNTIF(L$2:$L2131,"&lt;&gt;"&amp;0))</f>
        <v/>
      </c>
      <c r="N2131" s="93" t="str">
        <f t="shared" ca="1" si="67"/>
        <v/>
      </c>
    </row>
    <row r="2132" spans="11:14" x14ac:dyDescent="0.25">
      <c r="K2132" s="14" t="s">
        <v>1773</v>
      </c>
      <c r="L2132" s="93">
        <f t="shared" ca="1" si="66"/>
        <v>0</v>
      </c>
      <c r="M2132" s="93" t="str">
        <f ca="1">IF(L2132=0,"",COUNTIF(L$2:$L2132,"&lt;&gt;"&amp;0))</f>
        <v/>
      </c>
      <c r="N2132" s="93" t="str">
        <f t="shared" ca="1" si="67"/>
        <v/>
      </c>
    </row>
    <row r="2133" spans="11:14" x14ac:dyDescent="0.25">
      <c r="K2133" s="30" t="s">
        <v>5311</v>
      </c>
      <c r="L2133" s="93">
        <f t="shared" ca="1" si="66"/>
        <v>0</v>
      </c>
      <c r="M2133" s="93" t="str">
        <f ca="1">IF(L2133=0,"",COUNTIF(L$2:$L2133,"&lt;&gt;"&amp;0))</f>
        <v/>
      </c>
      <c r="N2133" s="93" t="str">
        <f t="shared" ca="1" si="67"/>
        <v/>
      </c>
    </row>
    <row r="2134" spans="11:14" x14ac:dyDescent="0.25">
      <c r="K2134" s="14" t="s">
        <v>1775</v>
      </c>
      <c r="L2134" s="93">
        <f t="shared" ca="1" si="66"/>
        <v>0</v>
      </c>
      <c r="M2134" s="93" t="str">
        <f ca="1">IF(L2134=0,"",COUNTIF(L$2:$L2134,"&lt;&gt;"&amp;0))</f>
        <v/>
      </c>
      <c r="N2134" s="93" t="str">
        <f t="shared" ca="1" si="67"/>
        <v/>
      </c>
    </row>
    <row r="2135" spans="11:14" x14ac:dyDescent="0.25">
      <c r="K2135" s="30" t="s">
        <v>5312</v>
      </c>
      <c r="L2135" s="93">
        <f t="shared" ca="1" si="66"/>
        <v>0</v>
      </c>
      <c r="M2135" s="93" t="str">
        <f ca="1">IF(L2135=0,"",COUNTIF(L$2:$L2135,"&lt;&gt;"&amp;0))</f>
        <v/>
      </c>
      <c r="N2135" s="93" t="str">
        <f t="shared" ca="1" si="67"/>
        <v/>
      </c>
    </row>
    <row r="2136" spans="11:14" x14ac:dyDescent="0.25">
      <c r="K2136" s="14" t="s">
        <v>1776</v>
      </c>
      <c r="L2136" s="93">
        <f t="shared" ca="1" si="66"/>
        <v>0</v>
      </c>
      <c r="M2136" s="93" t="str">
        <f ca="1">IF(L2136=0,"",COUNTIF(L$2:$L2136,"&lt;&gt;"&amp;0))</f>
        <v/>
      </c>
      <c r="N2136" s="93" t="str">
        <f t="shared" ca="1" si="67"/>
        <v/>
      </c>
    </row>
    <row r="2137" spans="11:14" x14ac:dyDescent="0.25">
      <c r="K2137" s="30" t="s">
        <v>5313</v>
      </c>
      <c r="L2137" s="93">
        <f t="shared" ca="1" si="66"/>
        <v>0</v>
      </c>
      <c r="M2137" s="93" t="str">
        <f ca="1">IF(L2137=0,"",COUNTIF(L$2:$L2137,"&lt;&gt;"&amp;0))</f>
        <v/>
      </c>
      <c r="N2137" s="93" t="str">
        <f t="shared" ca="1" si="67"/>
        <v/>
      </c>
    </row>
    <row r="2138" spans="11:14" x14ac:dyDescent="0.25">
      <c r="K2138" s="14" t="s">
        <v>1777</v>
      </c>
      <c r="L2138" s="93">
        <f t="shared" ca="1" si="66"/>
        <v>0</v>
      </c>
      <c r="M2138" s="93" t="str">
        <f ca="1">IF(L2138=0,"",COUNTIF(L$2:$L2138,"&lt;&gt;"&amp;0))</f>
        <v/>
      </c>
      <c r="N2138" s="93" t="str">
        <f t="shared" ca="1" si="67"/>
        <v/>
      </c>
    </row>
    <row r="2139" spans="11:14" x14ac:dyDescent="0.25">
      <c r="K2139" s="14" t="s">
        <v>1779</v>
      </c>
      <c r="L2139" s="93">
        <f t="shared" ca="1" si="66"/>
        <v>0</v>
      </c>
      <c r="M2139" s="93" t="str">
        <f ca="1">IF(L2139=0,"",COUNTIF(L$2:$L2139,"&lt;&gt;"&amp;0))</f>
        <v/>
      </c>
      <c r="N2139" s="93" t="str">
        <f t="shared" ca="1" si="67"/>
        <v/>
      </c>
    </row>
    <row r="2140" spans="11:14" x14ac:dyDescent="0.25">
      <c r="K2140" s="14" t="s">
        <v>1780</v>
      </c>
      <c r="L2140" s="93">
        <f t="shared" ca="1" si="66"/>
        <v>0</v>
      </c>
      <c r="M2140" s="93" t="str">
        <f ca="1">IF(L2140=0,"",COUNTIF(L$2:$L2140,"&lt;&gt;"&amp;0))</f>
        <v/>
      </c>
      <c r="N2140" s="93" t="str">
        <f t="shared" ca="1" si="67"/>
        <v/>
      </c>
    </row>
    <row r="2141" spans="11:14" x14ac:dyDescent="0.25">
      <c r="K2141" s="14" t="s">
        <v>1781</v>
      </c>
      <c r="L2141" s="93">
        <f t="shared" ca="1" si="66"/>
        <v>0</v>
      </c>
      <c r="M2141" s="93" t="str">
        <f ca="1">IF(L2141=0,"",COUNTIF(L$2:$L2141,"&lt;&gt;"&amp;0))</f>
        <v/>
      </c>
      <c r="N2141" s="93" t="str">
        <f t="shared" ca="1" si="67"/>
        <v/>
      </c>
    </row>
    <row r="2142" spans="11:14" x14ac:dyDescent="0.25">
      <c r="K2142" s="14" t="s">
        <v>1782</v>
      </c>
      <c r="L2142" s="93">
        <f t="shared" ca="1" si="66"/>
        <v>0</v>
      </c>
      <c r="M2142" s="93" t="str">
        <f ca="1">IF(L2142=0,"",COUNTIF(L$2:$L2142,"&lt;&gt;"&amp;0))</f>
        <v/>
      </c>
      <c r="N2142" s="93" t="str">
        <f t="shared" ca="1" si="67"/>
        <v/>
      </c>
    </row>
    <row r="2143" spans="11:14" x14ac:dyDescent="0.25">
      <c r="K2143" s="30" t="s">
        <v>5314</v>
      </c>
      <c r="L2143" s="93">
        <f t="shared" ca="1" si="66"/>
        <v>0</v>
      </c>
      <c r="M2143" s="93" t="str">
        <f ca="1">IF(L2143=0,"",COUNTIF(L$2:$L2143,"&lt;&gt;"&amp;0))</f>
        <v/>
      </c>
      <c r="N2143" s="93" t="str">
        <f t="shared" ca="1" si="67"/>
        <v/>
      </c>
    </row>
    <row r="2144" spans="11:14" x14ac:dyDescent="0.25">
      <c r="K2144" s="14" t="s">
        <v>1783</v>
      </c>
      <c r="L2144" s="93">
        <f t="shared" ca="1" si="66"/>
        <v>0</v>
      </c>
      <c r="M2144" s="93" t="str">
        <f ca="1">IF(L2144=0,"",COUNTIF(L$2:$L2144,"&lt;&gt;"&amp;0))</f>
        <v/>
      </c>
      <c r="N2144" s="93" t="str">
        <f t="shared" ca="1" si="67"/>
        <v/>
      </c>
    </row>
    <row r="2145" spans="11:14" x14ac:dyDescent="0.25">
      <c r="K2145" s="30" t="s">
        <v>5315</v>
      </c>
      <c r="L2145" s="93">
        <f t="shared" ca="1" si="66"/>
        <v>0</v>
      </c>
      <c r="M2145" s="93" t="str">
        <f ca="1">IF(L2145=0,"",COUNTIF(L$2:$L2145,"&lt;&gt;"&amp;0))</f>
        <v/>
      </c>
      <c r="N2145" s="93" t="str">
        <f t="shared" ca="1" si="67"/>
        <v/>
      </c>
    </row>
    <row r="2146" spans="11:14" x14ac:dyDescent="0.25">
      <c r="K2146" s="14" t="s">
        <v>1784</v>
      </c>
      <c r="L2146" s="93">
        <f t="shared" ca="1" si="66"/>
        <v>0</v>
      </c>
      <c r="M2146" s="93" t="str">
        <f ca="1">IF(L2146=0,"",COUNTIF(L$2:$L2146,"&lt;&gt;"&amp;0))</f>
        <v/>
      </c>
      <c r="N2146" s="93" t="str">
        <f t="shared" ca="1" si="67"/>
        <v/>
      </c>
    </row>
    <row r="2147" spans="11:14" x14ac:dyDescent="0.25">
      <c r="K2147" s="14" t="s">
        <v>1785</v>
      </c>
      <c r="L2147" s="93">
        <f t="shared" ca="1" si="66"/>
        <v>0</v>
      </c>
      <c r="M2147" s="93" t="str">
        <f ca="1">IF(L2147=0,"",COUNTIF(L$2:$L2147,"&lt;&gt;"&amp;0))</f>
        <v/>
      </c>
      <c r="N2147" s="93" t="str">
        <f t="shared" ca="1" si="67"/>
        <v/>
      </c>
    </row>
    <row r="2148" spans="11:14" x14ac:dyDescent="0.25">
      <c r="K2148" s="14" t="s">
        <v>1786</v>
      </c>
      <c r="L2148" s="93">
        <f t="shared" ca="1" si="66"/>
        <v>0</v>
      </c>
      <c r="M2148" s="93" t="str">
        <f ca="1">IF(L2148=0,"",COUNTIF(L$2:$L2148,"&lt;&gt;"&amp;0))</f>
        <v/>
      </c>
      <c r="N2148" s="93" t="str">
        <f t="shared" ca="1" si="67"/>
        <v/>
      </c>
    </row>
    <row r="2149" spans="11:14" x14ac:dyDescent="0.25">
      <c r="K2149" s="14" t="s">
        <v>1787</v>
      </c>
      <c r="L2149" s="93">
        <f t="shared" ca="1" si="66"/>
        <v>0</v>
      </c>
      <c r="M2149" s="93" t="str">
        <f ca="1">IF(L2149=0,"",COUNTIF(L$2:$L2149,"&lt;&gt;"&amp;0))</f>
        <v/>
      </c>
      <c r="N2149" s="93" t="str">
        <f t="shared" ca="1" si="67"/>
        <v/>
      </c>
    </row>
    <row r="2150" spans="11:14" x14ac:dyDescent="0.25">
      <c r="K2150" s="14" t="s">
        <v>1789</v>
      </c>
      <c r="L2150" s="93">
        <f t="shared" ca="1" si="66"/>
        <v>0</v>
      </c>
      <c r="M2150" s="93" t="str">
        <f ca="1">IF(L2150=0,"",COUNTIF(L$2:$L2150,"&lt;&gt;"&amp;0))</f>
        <v/>
      </c>
      <c r="N2150" s="93" t="str">
        <f t="shared" ca="1" si="67"/>
        <v/>
      </c>
    </row>
    <row r="2151" spans="11:14" x14ac:dyDescent="0.25">
      <c r="K2151" s="14" t="s">
        <v>1790</v>
      </c>
      <c r="L2151" s="93">
        <f t="shared" ca="1" si="66"/>
        <v>0</v>
      </c>
      <c r="M2151" s="93" t="str">
        <f ca="1">IF(L2151=0,"",COUNTIF(L$2:$L2151,"&lt;&gt;"&amp;0))</f>
        <v/>
      </c>
      <c r="N2151" s="93" t="str">
        <f t="shared" ca="1" si="67"/>
        <v/>
      </c>
    </row>
    <row r="2152" spans="11:14" x14ac:dyDescent="0.25">
      <c r="K2152" s="14" t="s">
        <v>1791</v>
      </c>
      <c r="L2152" s="93">
        <f t="shared" ca="1" si="66"/>
        <v>0</v>
      </c>
      <c r="M2152" s="93" t="str">
        <f ca="1">IF(L2152=0,"",COUNTIF(L$2:$L2152,"&lt;&gt;"&amp;0))</f>
        <v/>
      </c>
      <c r="N2152" s="93" t="str">
        <f t="shared" ca="1" si="67"/>
        <v/>
      </c>
    </row>
    <row r="2153" spans="11:14" x14ac:dyDescent="0.25">
      <c r="K2153" s="14" t="s">
        <v>1792</v>
      </c>
      <c r="L2153" s="93">
        <f t="shared" ca="1" si="66"/>
        <v>0</v>
      </c>
      <c r="M2153" s="93" t="str">
        <f ca="1">IF(L2153=0,"",COUNTIF(L$2:$L2153,"&lt;&gt;"&amp;0))</f>
        <v/>
      </c>
      <c r="N2153" s="93" t="str">
        <f t="shared" ca="1" si="67"/>
        <v/>
      </c>
    </row>
    <row r="2154" spans="11:14" x14ac:dyDescent="0.25">
      <c r="K2154" s="14" t="s">
        <v>1793</v>
      </c>
      <c r="L2154" s="93">
        <f t="shared" ca="1" si="66"/>
        <v>0</v>
      </c>
      <c r="M2154" s="93" t="str">
        <f ca="1">IF(L2154=0,"",COUNTIF(L$2:$L2154,"&lt;&gt;"&amp;0))</f>
        <v/>
      </c>
      <c r="N2154" s="93" t="str">
        <f t="shared" ca="1" si="67"/>
        <v/>
      </c>
    </row>
    <row r="2155" spans="11:14" x14ac:dyDescent="0.25">
      <c r="K2155" s="14" t="s">
        <v>1794</v>
      </c>
      <c r="L2155" s="93">
        <f t="shared" ca="1" si="66"/>
        <v>0</v>
      </c>
      <c r="M2155" s="93" t="str">
        <f ca="1">IF(L2155=0,"",COUNTIF(L$2:$L2155,"&lt;&gt;"&amp;0))</f>
        <v/>
      </c>
      <c r="N2155" s="93" t="str">
        <f t="shared" ca="1" si="67"/>
        <v/>
      </c>
    </row>
    <row r="2156" spans="11:14" x14ac:dyDescent="0.25">
      <c r="K2156" s="14" t="s">
        <v>1795</v>
      </c>
      <c r="L2156" s="93">
        <f t="shared" ca="1" si="66"/>
        <v>0</v>
      </c>
      <c r="M2156" s="93" t="str">
        <f ca="1">IF(L2156=0,"",COUNTIF(L$2:$L2156,"&lt;&gt;"&amp;0))</f>
        <v/>
      </c>
      <c r="N2156" s="93" t="str">
        <f t="shared" ca="1" si="67"/>
        <v/>
      </c>
    </row>
    <row r="2157" spans="11:14" x14ac:dyDescent="0.25">
      <c r="K2157" s="14" t="s">
        <v>1796</v>
      </c>
      <c r="L2157" s="93">
        <f t="shared" ca="1" si="66"/>
        <v>0</v>
      </c>
      <c r="M2157" s="93" t="str">
        <f ca="1">IF(L2157=0,"",COUNTIF(L$2:$L2157,"&lt;&gt;"&amp;0))</f>
        <v/>
      </c>
      <c r="N2157" s="93" t="str">
        <f t="shared" ca="1" si="67"/>
        <v/>
      </c>
    </row>
    <row r="2158" spans="11:14" x14ac:dyDescent="0.25">
      <c r="K2158" s="14" t="s">
        <v>1797</v>
      </c>
      <c r="L2158" s="93">
        <f t="shared" ca="1" si="66"/>
        <v>0</v>
      </c>
      <c r="M2158" s="93" t="str">
        <f ca="1">IF(L2158=0,"",COUNTIF(L$2:$L2158,"&lt;&gt;"&amp;0))</f>
        <v/>
      </c>
      <c r="N2158" s="93" t="str">
        <f t="shared" ca="1" si="67"/>
        <v/>
      </c>
    </row>
    <row r="2159" spans="11:14" x14ac:dyDescent="0.25">
      <c r="K2159" s="14" t="s">
        <v>1788</v>
      </c>
      <c r="L2159" s="93">
        <f t="shared" ca="1" si="66"/>
        <v>0</v>
      </c>
      <c r="M2159" s="93" t="str">
        <f ca="1">IF(L2159=0,"",COUNTIF(L$2:$L2159,"&lt;&gt;"&amp;0))</f>
        <v/>
      </c>
      <c r="N2159" s="93" t="str">
        <f t="shared" ca="1" si="67"/>
        <v/>
      </c>
    </row>
    <row r="2160" spans="11:14" x14ac:dyDescent="0.25">
      <c r="K2160" s="14" t="s">
        <v>1798</v>
      </c>
      <c r="L2160" s="93">
        <f t="shared" ca="1" si="66"/>
        <v>0</v>
      </c>
      <c r="M2160" s="93" t="str">
        <f ca="1">IF(L2160=0,"",COUNTIF(L$2:$L2160,"&lt;&gt;"&amp;0))</f>
        <v/>
      </c>
      <c r="N2160" s="93" t="str">
        <f t="shared" ca="1" si="67"/>
        <v/>
      </c>
    </row>
    <row r="2161" spans="11:14" x14ac:dyDescent="0.25">
      <c r="K2161" s="14" t="s">
        <v>1799</v>
      </c>
      <c r="L2161" s="93">
        <f t="shared" ca="1" si="66"/>
        <v>0</v>
      </c>
      <c r="M2161" s="93" t="str">
        <f ca="1">IF(L2161=0,"",COUNTIF(L$2:$L2161,"&lt;&gt;"&amp;0))</f>
        <v/>
      </c>
      <c r="N2161" s="93" t="str">
        <f t="shared" ca="1" si="67"/>
        <v/>
      </c>
    </row>
    <row r="2162" spans="11:14" x14ac:dyDescent="0.25">
      <c r="K2162" s="14" t="s">
        <v>1800</v>
      </c>
      <c r="L2162" s="93">
        <f t="shared" ca="1" si="66"/>
        <v>0</v>
      </c>
      <c r="M2162" s="93" t="str">
        <f ca="1">IF(L2162=0,"",COUNTIF(L$2:$L2162,"&lt;&gt;"&amp;0))</f>
        <v/>
      </c>
      <c r="N2162" s="93" t="str">
        <f t="shared" ca="1" si="67"/>
        <v/>
      </c>
    </row>
    <row r="2163" spans="11:14" x14ac:dyDescent="0.25">
      <c r="K2163" s="14" t="s">
        <v>1801</v>
      </c>
      <c r="L2163" s="93">
        <f t="shared" ca="1" si="66"/>
        <v>0</v>
      </c>
      <c r="M2163" s="93" t="str">
        <f ca="1">IF(L2163=0,"",COUNTIF(L$2:$L2163,"&lt;&gt;"&amp;0))</f>
        <v/>
      </c>
      <c r="N2163" s="93" t="str">
        <f t="shared" ca="1" si="67"/>
        <v/>
      </c>
    </row>
    <row r="2164" spans="11:14" x14ac:dyDescent="0.25">
      <c r="K2164" s="14" t="s">
        <v>1802</v>
      </c>
      <c r="L2164" s="93">
        <f t="shared" ca="1" si="66"/>
        <v>0</v>
      </c>
      <c r="M2164" s="93" t="str">
        <f ca="1">IF(L2164=0,"",COUNTIF(L$2:$L2164,"&lt;&gt;"&amp;0))</f>
        <v/>
      </c>
      <c r="N2164" s="93" t="str">
        <f t="shared" ca="1" si="67"/>
        <v/>
      </c>
    </row>
    <row r="2165" spans="11:14" x14ac:dyDescent="0.25">
      <c r="K2165" s="14" t="s">
        <v>1803</v>
      </c>
      <c r="L2165" s="93">
        <f t="shared" ca="1" si="66"/>
        <v>0</v>
      </c>
      <c r="M2165" s="93" t="str">
        <f ca="1">IF(L2165=0,"",COUNTIF(L$2:$L2165,"&lt;&gt;"&amp;0))</f>
        <v/>
      </c>
      <c r="N2165" s="93" t="str">
        <f t="shared" ca="1" si="67"/>
        <v/>
      </c>
    </row>
    <row r="2166" spans="11:14" x14ac:dyDescent="0.25">
      <c r="K2166" s="14" t="s">
        <v>1804</v>
      </c>
      <c r="L2166" s="93">
        <f t="shared" ca="1" si="66"/>
        <v>0</v>
      </c>
      <c r="M2166" s="93" t="str">
        <f ca="1">IF(L2166=0,"",COUNTIF(L$2:$L2166,"&lt;&gt;"&amp;0))</f>
        <v/>
      </c>
      <c r="N2166" s="93" t="str">
        <f t="shared" ca="1" si="67"/>
        <v/>
      </c>
    </row>
    <row r="2167" spans="11:14" x14ac:dyDescent="0.25">
      <c r="K2167" s="14" t="s">
        <v>1805</v>
      </c>
      <c r="L2167" s="93">
        <f t="shared" ca="1" si="66"/>
        <v>0</v>
      </c>
      <c r="M2167" s="93" t="str">
        <f ca="1">IF(L2167=0,"",COUNTIF(L$2:$L2167,"&lt;&gt;"&amp;0))</f>
        <v/>
      </c>
      <c r="N2167" s="93" t="str">
        <f t="shared" ca="1" si="67"/>
        <v/>
      </c>
    </row>
    <row r="2168" spans="11:14" x14ac:dyDescent="0.25">
      <c r="K2168" s="14" t="s">
        <v>1806</v>
      </c>
      <c r="L2168" s="93">
        <f t="shared" ca="1" si="66"/>
        <v>0</v>
      </c>
      <c r="M2168" s="93" t="str">
        <f ca="1">IF(L2168=0,"",COUNTIF(L$2:$L2168,"&lt;&gt;"&amp;0))</f>
        <v/>
      </c>
      <c r="N2168" s="93" t="str">
        <f t="shared" ca="1" si="67"/>
        <v/>
      </c>
    </row>
    <row r="2169" spans="11:14" x14ac:dyDescent="0.25">
      <c r="K2169" s="14" t="s">
        <v>1807</v>
      </c>
      <c r="L2169" s="93">
        <f t="shared" ca="1" si="66"/>
        <v>0</v>
      </c>
      <c r="M2169" s="93" t="str">
        <f ca="1">IF(L2169=0,"",COUNTIF(L$2:$L2169,"&lt;&gt;"&amp;0))</f>
        <v/>
      </c>
      <c r="N2169" s="93" t="str">
        <f t="shared" ca="1" si="67"/>
        <v/>
      </c>
    </row>
    <row r="2170" spans="11:14" x14ac:dyDescent="0.25">
      <c r="K2170" s="18" t="s">
        <v>1808</v>
      </c>
      <c r="L2170" s="93">
        <f t="shared" ca="1" si="66"/>
        <v>0</v>
      </c>
      <c r="M2170" s="93" t="str">
        <f ca="1">IF(L2170=0,"",COUNTIF(L$2:$L2170,"&lt;&gt;"&amp;0))</f>
        <v/>
      </c>
      <c r="N2170" s="93" t="str">
        <f t="shared" ca="1" si="67"/>
        <v/>
      </c>
    </row>
    <row r="2171" spans="11:14" x14ac:dyDescent="0.25">
      <c r="K2171" s="14" t="s">
        <v>1809</v>
      </c>
      <c r="L2171" s="93">
        <f t="shared" ca="1" si="66"/>
        <v>0</v>
      </c>
      <c r="M2171" s="93" t="str">
        <f ca="1">IF(L2171=0,"",COUNTIF(L$2:$L2171,"&lt;&gt;"&amp;0))</f>
        <v/>
      </c>
      <c r="N2171" s="93" t="str">
        <f t="shared" ca="1" si="67"/>
        <v/>
      </c>
    </row>
    <row r="2172" spans="11:14" x14ac:dyDescent="0.25">
      <c r="K2172" s="14" t="s">
        <v>1810</v>
      </c>
      <c r="L2172" s="93">
        <f t="shared" ca="1" si="66"/>
        <v>0</v>
      </c>
      <c r="M2172" s="93" t="str">
        <f ca="1">IF(L2172=0,"",COUNTIF(L$2:$L2172,"&lt;&gt;"&amp;0))</f>
        <v/>
      </c>
      <c r="N2172" s="93" t="str">
        <f t="shared" ca="1" si="67"/>
        <v/>
      </c>
    </row>
    <row r="2173" spans="11:14" x14ac:dyDescent="0.25">
      <c r="K2173" s="14" t="s">
        <v>1811</v>
      </c>
      <c r="L2173" s="93">
        <f t="shared" ca="1" si="66"/>
        <v>0</v>
      </c>
      <c r="M2173" s="93" t="str">
        <f ca="1">IF(L2173=0,"",COUNTIF(L$2:$L2173,"&lt;&gt;"&amp;0))</f>
        <v/>
      </c>
      <c r="N2173" s="93" t="str">
        <f t="shared" ca="1" si="67"/>
        <v/>
      </c>
    </row>
    <row r="2174" spans="11:14" x14ac:dyDescent="0.25">
      <c r="K2174" s="14" t="s">
        <v>1812</v>
      </c>
      <c r="L2174" s="93">
        <f t="shared" ca="1" si="66"/>
        <v>0</v>
      </c>
      <c r="M2174" s="93" t="str">
        <f ca="1">IF(L2174=0,"",COUNTIF(L$2:$L2174,"&lt;&gt;"&amp;0))</f>
        <v/>
      </c>
      <c r="N2174" s="93" t="str">
        <f t="shared" ca="1" si="67"/>
        <v/>
      </c>
    </row>
    <row r="2175" spans="11:14" x14ac:dyDescent="0.25">
      <c r="K2175" s="14" t="s">
        <v>1813</v>
      </c>
      <c r="L2175" s="93">
        <f t="shared" ca="1" si="66"/>
        <v>0</v>
      </c>
      <c r="M2175" s="93" t="str">
        <f ca="1">IF(L2175=0,"",COUNTIF(L$2:$L2175,"&lt;&gt;"&amp;0))</f>
        <v/>
      </c>
      <c r="N2175" s="93" t="str">
        <f t="shared" ca="1" si="67"/>
        <v/>
      </c>
    </row>
    <row r="2176" spans="11:14" x14ac:dyDescent="0.25">
      <c r="K2176" s="14" t="s">
        <v>1814</v>
      </c>
      <c r="L2176" s="93">
        <f t="shared" ca="1" si="66"/>
        <v>0</v>
      </c>
      <c r="M2176" s="93" t="str">
        <f ca="1">IF(L2176=0,"",COUNTIF(L$2:$L2176,"&lt;&gt;"&amp;0))</f>
        <v/>
      </c>
      <c r="N2176" s="93" t="str">
        <f t="shared" ca="1" si="67"/>
        <v/>
      </c>
    </row>
    <row r="2177" spans="11:14" x14ac:dyDescent="0.25">
      <c r="K2177" s="14" t="s">
        <v>1815</v>
      </c>
      <c r="L2177" s="93">
        <f t="shared" ca="1" si="66"/>
        <v>0</v>
      </c>
      <c r="M2177" s="93" t="str">
        <f ca="1">IF(L2177=0,"",COUNTIF(L$2:$L2177,"&lt;&gt;"&amp;0))</f>
        <v/>
      </c>
      <c r="N2177" s="93" t="str">
        <f t="shared" ca="1" si="67"/>
        <v/>
      </c>
    </row>
    <row r="2178" spans="11:14" x14ac:dyDescent="0.25">
      <c r="K2178" s="35" t="s">
        <v>31</v>
      </c>
      <c r="L2178" s="93">
        <f t="shared" ca="1" si="66"/>
        <v>0</v>
      </c>
      <c r="M2178" s="93" t="str">
        <f ca="1">IF(L2178=0,"",COUNTIF(L$2:$L2178,"&lt;&gt;"&amp;0))</f>
        <v/>
      </c>
      <c r="N2178" s="93" t="str">
        <f t="shared" ca="1" si="67"/>
        <v/>
      </c>
    </row>
    <row r="2179" spans="11:14" x14ac:dyDescent="0.25">
      <c r="K2179" s="30" t="s">
        <v>5316</v>
      </c>
      <c r="L2179" s="93">
        <f t="shared" ref="L2179:L2242" ca="1" si="68">IFERROR(SEARCH(INDIRECT(CELL("adresse"),TRUE),K2179,1),0)</f>
        <v>0</v>
      </c>
      <c r="M2179" s="93" t="str">
        <f ca="1">IF(L2179=0,"",COUNTIF(L$2:$L2179,"&lt;&gt;"&amp;0))</f>
        <v/>
      </c>
      <c r="N2179" s="93" t="str">
        <f t="shared" ref="N2179:N2242" ca="1" si="69">IFERROR(INDEX($K$2:$K$5796,MATCH(ROW(F2178),$M$2:$M$5796,0),1),"")</f>
        <v/>
      </c>
    </row>
    <row r="2180" spans="11:14" x14ac:dyDescent="0.25">
      <c r="K2180" s="14" t="s">
        <v>1816</v>
      </c>
      <c r="L2180" s="93">
        <f t="shared" ca="1" si="68"/>
        <v>0</v>
      </c>
      <c r="M2180" s="93" t="str">
        <f ca="1">IF(L2180=0,"",COUNTIF(L$2:$L2180,"&lt;&gt;"&amp;0))</f>
        <v/>
      </c>
      <c r="N2180" s="93" t="str">
        <f t="shared" ca="1" si="69"/>
        <v/>
      </c>
    </row>
    <row r="2181" spans="11:14" x14ac:dyDescent="0.25">
      <c r="K2181" s="14" t="s">
        <v>1817</v>
      </c>
      <c r="L2181" s="93">
        <f t="shared" ca="1" si="68"/>
        <v>0</v>
      </c>
      <c r="M2181" s="93" t="str">
        <f ca="1">IF(L2181=0,"",COUNTIF(L$2:$L2181,"&lt;&gt;"&amp;0))</f>
        <v/>
      </c>
      <c r="N2181" s="93" t="str">
        <f t="shared" ca="1" si="69"/>
        <v/>
      </c>
    </row>
    <row r="2182" spans="11:14" x14ac:dyDescent="0.25">
      <c r="K2182" s="14" t="s">
        <v>1818</v>
      </c>
      <c r="L2182" s="93">
        <f t="shared" ca="1" si="68"/>
        <v>0</v>
      </c>
      <c r="M2182" s="93" t="str">
        <f ca="1">IF(L2182=0,"",COUNTIF(L$2:$L2182,"&lt;&gt;"&amp;0))</f>
        <v/>
      </c>
      <c r="N2182" s="93" t="str">
        <f t="shared" ca="1" si="69"/>
        <v/>
      </c>
    </row>
    <row r="2183" spans="11:14" x14ac:dyDescent="0.25">
      <c r="K2183" s="14" t="s">
        <v>1819</v>
      </c>
      <c r="L2183" s="93">
        <f t="shared" ca="1" si="68"/>
        <v>0</v>
      </c>
      <c r="M2183" s="93" t="str">
        <f ca="1">IF(L2183=0,"",COUNTIF(L$2:$L2183,"&lt;&gt;"&amp;0))</f>
        <v/>
      </c>
      <c r="N2183" s="93" t="str">
        <f t="shared" ca="1" si="69"/>
        <v/>
      </c>
    </row>
    <row r="2184" spans="11:14" x14ac:dyDescent="0.25">
      <c r="K2184" s="14" t="s">
        <v>1820</v>
      </c>
      <c r="L2184" s="93">
        <f t="shared" ca="1" si="68"/>
        <v>0</v>
      </c>
      <c r="M2184" s="93" t="str">
        <f ca="1">IF(L2184=0,"",COUNTIF(L$2:$L2184,"&lt;&gt;"&amp;0))</f>
        <v/>
      </c>
      <c r="N2184" s="93" t="str">
        <f t="shared" ca="1" si="69"/>
        <v/>
      </c>
    </row>
    <row r="2185" spans="11:14" x14ac:dyDescent="0.25">
      <c r="K2185" s="14" t="s">
        <v>1821</v>
      </c>
      <c r="L2185" s="93">
        <f t="shared" ca="1" si="68"/>
        <v>0</v>
      </c>
      <c r="M2185" s="93" t="str">
        <f ca="1">IF(L2185=0,"",COUNTIF(L$2:$L2185,"&lt;&gt;"&amp;0))</f>
        <v/>
      </c>
      <c r="N2185" s="93" t="str">
        <f t="shared" ca="1" si="69"/>
        <v/>
      </c>
    </row>
    <row r="2186" spans="11:14" x14ac:dyDescent="0.25">
      <c r="K2186" s="14" t="s">
        <v>1822</v>
      </c>
      <c r="L2186" s="93">
        <f t="shared" ca="1" si="68"/>
        <v>0</v>
      </c>
      <c r="M2186" s="93" t="str">
        <f ca="1">IF(L2186=0,"",COUNTIF(L$2:$L2186,"&lt;&gt;"&amp;0))</f>
        <v/>
      </c>
      <c r="N2186" s="93" t="str">
        <f t="shared" ca="1" si="69"/>
        <v/>
      </c>
    </row>
    <row r="2187" spans="11:14" x14ac:dyDescent="0.25">
      <c r="K2187" s="14" t="s">
        <v>1823</v>
      </c>
      <c r="L2187" s="93">
        <f t="shared" ca="1" si="68"/>
        <v>0</v>
      </c>
      <c r="M2187" s="93" t="str">
        <f ca="1">IF(L2187=0,"",COUNTIF(L$2:$L2187,"&lt;&gt;"&amp;0))</f>
        <v/>
      </c>
      <c r="N2187" s="93" t="str">
        <f t="shared" ca="1" si="69"/>
        <v/>
      </c>
    </row>
    <row r="2188" spans="11:14" x14ac:dyDescent="0.25">
      <c r="K2188" s="14" t="s">
        <v>1828</v>
      </c>
      <c r="L2188" s="93">
        <f t="shared" ca="1" si="68"/>
        <v>0</v>
      </c>
      <c r="M2188" s="93" t="str">
        <f ca="1">IF(L2188=0,"",COUNTIF(L$2:$L2188,"&lt;&gt;"&amp;0))</f>
        <v/>
      </c>
      <c r="N2188" s="93" t="str">
        <f t="shared" ca="1" si="69"/>
        <v/>
      </c>
    </row>
    <row r="2189" spans="11:14" x14ac:dyDescent="0.25">
      <c r="K2189" s="14" t="s">
        <v>1824</v>
      </c>
      <c r="L2189" s="93">
        <f t="shared" ca="1" si="68"/>
        <v>0</v>
      </c>
      <c r="M2189" s="93" t="str">
        <f ca="1">IF(L2189=0,"",COUNTIF(L$2:$L2189,"&lt;&gt;"&amp;0))</f>
        <v/>
      </c>
      <c r="N2189" s="93" t="str">
        <f t="shared" ca="1" si="69"/>
        <v/>
      </c>
    </row>
    <row r="2190" spans="11:14" x14ac:dyDescent="0.25">
      <c r="K2190" s="14" t="s">
        <v>1826</v>
      </c>
      <c r="L2190" s="93">
        <f t="shared" ca="1" si="68"/>
        <v>0</v>
      </c>
      <c r="M2190" s="93" t="str">
        <f ca="1">IF(L2190=0,"",COUNTIF(L$2:$L2190,"&lt;&gt;"&amp;0))</f>
        <v/>
      </c>
      <c r="N2190" s="93" t="str">
        <f t="shared" ca="1" si="69"/>
        <v/>
      </c>
    </row>
    <row r="2191" spans="11:14" x14ac:dyDescent="0.25">
      <c r="K2191" s="14" t="s">
        <v>1827</v>
      </c>
      <c r="L2191" s="93">
        <f t="shared" ca="1" si="68"/>
        <v>0</v>
      </c>
      <c r="M2191" s="93" t="str">
        <f ca="1">IF(L2191=0,"",COUNTIF(L$2:$L2191,"&lt;&gt;"&amp;0))</f>
        <v/>
      </c>
      <c r="N2191" s="93" t="str">
        <f t="shared" ca="1" si="69"/>
        <v/>
      </c>
    </row>
    <row r="2192" spans="11:14" x14ac:dyDescent="0.25">
      <c r="K2192" s="14" t="s">
        <v>1825</v>
      </c>
      <c r="L2192" s="93">
        <f t="shared" ca="1" si="68"/>
        <v>0</v>
      </c>
      <c r="M2192" s="93" t="str">
        <f ca="1">IF(L2192=0,"",COUNTIF(L$2:$L2192,"&lt;&gt;"&amp;0))</f>
        <v/>
      </c>
      <c r="N2192" s="93" t="str">
        <f t="shared" ca="1" si="69"/>
        <v/>
      </c>
    </row>
    <row r="2193" spans="11:14" x14ac:dyDescent="0.25">
      <c r="K2193" s="14" t="s">
        <v>1829</v>
      </c>
      <c r="L2193" s="93">
        <f t="shared" ca="1" si="68"/>
        <v>0</v>
      </c>
      <c r="M2193" s="93" t="str">
        <f ca="1">IF(L2193=0,"",COUNTIF(L$2:$L2193,"&lt;&gt;"&amp;0))</f>
        <v/>
      </c>
      <c r="N2193" s="93" t="str">
        <f t="shared" ca="1" si="69"/>
        <v/>
      </c>
    </row>
    <row r="2194" spans="11:14" x14ac:dyDescent="0.25">
      <c r="K2194" s="14" t="s">
        <v>1830</v>
      </c>
      <c r="L2194" s="93">
        <f t="shared" ca="1" si="68"/>
        <v>0</v>
      </c>
      <c r="M2194" s="93" t="str">
        <f ca="1">IF(L2194=0,"",COUNTIF(L$2:$L2194,"&lt;&gt;"&amp;0))</f>
        <v/>
      </c>
      <c r="N2194" s="93" t="str">
        <f t="shared" ca="1" si="69"/>
        <v/>
      </c>
    </row>
    <row r="2195" spans="11:14" x14ac:dyDescent="0.25">
      <c r="K2195" s="14" t="s">
        <v>1831</v>
      </c>
      <c r="L2195" s="93">
        <f t="shared" ca="1" si="68"/>
        <v>0</v>
      </c>
      <c r="M2195" s="93" t="str">
        <f ca="1">IF(L2195=0,"",COUNTIF(L$2:$L2195,"&lt;&gt;"&amp;0))</f>
        <v/>
      </c>
      <c r="N2195" s="93" t="str">
        <f t="shared" ca="1" si="69"/>
        <v/>
      </c>
    </row>
    <row r="2196" spans="11:14" x14ac:dyDescent="0.25">
      <c r="K2196" s="14" t="s">
        <v>1832</v>
      </c>
      <c r="L2196" s="93">
        <f t="shared" ca="1" si="68"/>
        <v>0</v>
      </c>
      <c r="M2196" s="93" t="str">
        <f ca="1">IF(L2196=0,"",COUNTIF(L$2:$L2196,"&lt;&gt;"&amp;0))</f>
        <v/>
      </c>
      <c r="N2196" s="93" t="str">
        <f t="shared" ca="1" si="69"/>
        <v/>
      </c>
    </row>
    <row r="2197" spans="11:14" x14ac:dyDescent="0.25">
      <c r="K2197" s="14" t="s">
        <v>1833</v>
      </c>
      <c r="L2197" s="93">
        <f t="shared" ca="1" si="68"/>
        <v>0</v>
      </c>
      <c r="M2197" s="93" t="str">
        <f ca="1">IF(L2197=0,"",COUNTIF(L$2:$L2197,"&lt;&gt;"&amp;0))</f>
        <v/>
      </c>
      <c r="N2197" s="93" t="str">
        <f t="shared" ca="1" si="69"/>
        <v/>
      </c>
    </row>
    <row r="2198" spans="11:14" x14ac:dyDescent="0.25">
      <c r="K2198" s="14" t="s">
        <v>1834</v>
      </c>
      <c r="L2198" s="93">
        <f t="shared" ca="1" si="68"/>
        <v>0</v>
      </c>
      <c r="M2198" s="93" t="str">
        <f ca="1">IF(L2198=0,"",COUNTIF(L$2:$L2198,"&lt;&gt;"&amp;0))</f>
        <v/>
      </c>
      <c r="N2198" s="93" t="str">
        <f t="shared" ca="1" si="69"/>
        <v/>
      </c>
    </row>
    <row r="2199" spans="11:14" x14ac:dyDescent="0.25">
      <c r="K2199" s="14" t="s">
        <v>1835</v>
      </c>
      <c r="L2199" s="93">
        <f t="shared" ca="1" si="68"/>
        <v>0</v>
      </c>
      <c r="M2199" s="93" t="str">
        <f ca="1">IF(L2199=0,"",COUNTIF(L$2:$L2199,"&lt;&gt;"&amp;0))</f>
        <v/>
      </c>
      <c r="N2199" s="93" t="str">
        <f t="shared" ca="1" si="69"/>
        <v/>
      </c>
    </row>
    <row r="2200" spans="11:14" x14ac:dyDescent="0.25">
      <c r="K2200" s="30" t="s">
        <v>5317</v>
      </c>
      <c r="L2200" s="93">
        <f t="shared" ca="1" si="68"/>
        <v>0</v>
      </c>
      <c r="M2200" s="93" t="str">
        <f ca="1">IF(L2200=0,"",COUNTIF(L$2:$L2200,"&lt;&gt;"&amp;0))</f>
        <v/>
      </c>
      <c r="N2200" s="93" t="str">
        <f t="shared" ca="1" si="69"/>
        <v/>
      </c>
    </row>
    <row r="2201" spans="11:14" x14ac:dyDescent="0.25">
      <c r="K2201" s="35" t="s">
        <v>29</v>
      </c>
      <c r="L2201" s="93">
        <f t="shared" ca="1" si="68"/>
        <v>0</v>
      </c>
      <c r="M2201" s="93" t="str">
        <f ca="1">IF(L2201=0,"",COUNTIF(L$2:$L2201,"&lt;&gt;"&amp;0))</f>
        <v/>
      </c>
      <c r="N2201" s="93" t="str">
        <f t="shared" ca="1" si="69"/>
        <v/>
      </c>
    </row>
    <row r="2202" spans="11:14" x14ac:dyDescent="0.25">
      <c r="K2202" s="35" t="s">
        <v>1097</v>
      </c>
      <c r="L2202" s="93">
        <f t="shared" ca="1" si="68"/>
        <v>0</v>
      </c>
      <c r="M2202" s="93" t="str">
        <f ca="1">IF(L2202=0,"",COUNTIF(L$2:$L2202,"&lt;&gt;"&amp;0))</f>
        <v/>
      </c>
      <c r="N2202" s="93" t="str">
        <f t="shared" ca="1" si="69"/>
        <v/>
      </c>
    </row>
    <row r="2203" spans="11:14" x14ac:dyDescent="0.25">
      <c r="K2203" s="30" t="s">
        <v>5318</v>
      </c>
      <c r="L2203" s="93">
        <f t="shared" ca="1" si="68"/>
        <v>0</v>
      </c>
      <c r="M2203" s="93" t="str">
        <f ca="1">IF(L2203=0,"",COUNTIF(L$2:$L2203,"&lt;&gt;"&amp;0))</f>
        <v/>
      </c>
      <c r="N2203" s="93" t="str">
        <f t="shared" ca="1" si="69"/>
        <v/>
      </c>
    </row>
    <row r="2204" spans="11:14" x14ac:dyDescent="0.25">
      <c r="K2204" s="14" t="s">
        <v>1836</v>
      </c>
      <c r="L2204" s="93">
        <f t="shared" ca="1" si="68"/>
        <v>0</v>
      </c>
      <c r="M2204" s="93" t="str">
        <f ca="1">IF(L2204=0,"",COUNTIF(L$2:$L2204,"&lt;&gt;"&amp;0))</f>
        <v/>
      </c>
      <c r="N2204" s="93" t="str">
        <f t="shared" ca="1" si="69"/>
        <v/>
      </c>
    </row>
    <row r="2205" spans="11:14" x14ac:dyDescent="0.25">
      <c r="K2205" s="14" t="s">
        <v>1838</v>
      </c>
      <c r="L2205" s="93">
        <f t="shared" ca="1" si="68"/>
        <v>0</v>
      </c>
      <c r="M2205" s="93" t="str">
        <f ca="1">IF(L2205=0,"",COUNTIF(L$2:$L2205,"&lt;&gt;"&amp;0))</f>
        <v/>
      </c>
      <c r="N2205" s="93" t="str">
        <f t="shared" ca="1" si="69"/>
        <v/>
      </c>
    </row>
    <row r="2206" spans="11:14" x14ac:dyDescent="0.25">
      <c r="K2206" s="30" t="s">
        <v>5319</v>
      </c>
      <c r="L2206" s="93">
        <f t="shared" ca="1" si="68"/>
        <v>0</v>
      </c>
      <c r="M2206" s="93" t="str">
        <f ca="1">IF(L2206=0,"",COUNTIF(L$2:$L2206,"&lt;&gt;"&amp;0))</f>
        <v/>
      </c>
      <c r="N2206" s="93" t="str">
        <f t="shared" ca="1" si="69"/>
        <v/>
      </c>
    </row>
    <row r="2207" spans="11:14" x14ac:dyDescent="0.25">
      <c r="K2207" s="14" t="s">
        <v>1839</v>
      </c>
      <c r="L2207" s="93">
        <f t="shared" ca="1" si="68"/>
        <v>0</v>
      </c>
      <c r="M2207" s="93" t="str">
        <f ca="1">IF(L2207=0,"",COUNTIF(L$2:$L2207,"&lt;&gt;"&amp;0))</f>
        <v/>
      </c>
      <c r="N2207" s="93" t="str">
        <f t="shared" ca="1" si="69"/>
        <v/>
      </c>
    </row>
    <row r="2208" spans="11:14" x14ac:dyDescent="0.25">
      <c r="K2208" s="30" t="s">
        <v>5320</v>
      </c>
      <c r="L2208" s="93">
        <f t="shared" ca="1" si="68"/>
        <v>0</v>
      </c>
      <c r="M2208" s="93" t="str">
        <f ca="1">IF(L2208=0,"",COUNTIF(L$2:$L2208,"&lt;&gt;"&amp;0))</f>
        <v/>
      </c>
      <c r="N2208" s="93" t="str">
        <f t="shared" ca="1" si="69"/>
        <v/>
      </c>
    </row>
    <row r="2209" spans="11:14" x14ac:dyDescent="0.25">
      <c r="K2209" s="14" t="s">
        <v>1840</v>
      </c>
      <c r="L2209" s="93">
        <f t="shared" ca="1" si="68"/>
        <v>0</v>
      </c>
      <c r="M2209" s="93" t="str">
        <f ca="1">IF(L2209=0,"",COUNTIF(L$2:$L2209,"&lt;&gt;"&amp;0))</f>
        <v/>
      </c>
      <c r="N2209" s="93" t="str">
        <f t="shared" ca="1" si="69"/>
        <v/>
      </c>
    </row>
    <row r="2210" spans="11:14" x14ac:dyDescent="0.25">
      <c r="K2210" s="30" t="s">
        <v>5321</v>
      </c>
      <c r="L2210" s="93">
        <f t="shared" ca="1" si="68"/>
        <v>0</v>
      </c>
      <c r="M2210" s="93" t="str">
        <f ca="1">IF(L2210=0,"",COUNTIF(L$2:$L2210,"&lt;&gt;"&amp;0))</f>
        <v/>
      </c>
      <c r="N2210" s="93" t="str">
        <f t="shared" ca="1" si="69"/>
        <v/>
      </c>
    </row>
    <row r="2211" spans="11:14" x14ac:dyDescent="0.25">
      <c r="K2211" s="14" t="s">
        <v>1841</v>
      </c>
      <c r="L2211" s="93">
        <f t="shared" ca="1" si="68"/>
        <v>0</v>
      </c>
      <c r="M2211" s="93" t="str">
        <f ca="1">IF(L2211=0,"",COUNTIF(L$2:$L2211,"&lt;&gt;"&amp;0))</f>
        <v/>
      </c>
      <c r="N2211" s="93" t="str">
        <f t="shared" ca="1" si="69"/>
        <v/>
      </c>
    </row>
    <row r="2212" spans="11:14" x14ac:dyDescent="0.25">
      <c r="K2212" s="14" t="s">
        <v>1842</v>
      </c>
      <c r="L2212" s="93">
        <f t="shared" ca="1" si="68"/>
        <v>0</v>
      </c>
      <c r="M2212" s="93" t="str">
        <f ca="1">IF(L2212=0,"",COUNTIF(L$2:$L2212,"&lt;&gt;"&amp;0))</f>
        <v/>
      </c>
      <c r="N2212" s="93" t="str">
        <f t="shared" ca="1" si="69"/>
        <v/>
      </c>
    </row>
    <row r="2213" spans="11:14" x14ac:dyDescent="0.25">
      <c r="K2213" s="14" t="s">
        <v>1843</v>
      </c>
      <c r="L2213" s="93">
        <f t="shared" ca="1" si="68"/>
        <v>0</v>
      </c>
      <c r="M2213" s="93" t="str">
        <f ca="1">IF(L2213=0,"",COUNTIF(L$2:$L2213,"&lt;&gt;"&amp;0))</f>
        <v/>
      </c>
      <c r="N2213" s="93" t="str">
        <f t="shared" ca="1" si="69"/>
        <v/>
      </c>
    </row>
    <row r="2214" spans="11:14" x14ac:dyDescent="0.25">
      <c r="K2214" s="30" t="s">
        <v>5322</v>
      </c>
      <c r="L2214" s="93">
        <f t="shared" ca="1" si="68"/>
        <v>0</v>
      </c>
      <c r="M2214" s="93" t="str">
        <f ca="1">IF(L2214=0,"",COUNTIF(L$2:$L2214,"&lt;&gt;"&amp;0))</f>
        <v/>
      </c>
      <c r="N2214" s="93" t="str">
        <f t="shared" ca="1" si="69"/>
        <v/>
      </c>
    </row>
    <row r="2215" spans="11:14" x14ac:dyDescent="0.25">
      <c r="K2215" s="30" t="s">
        <v>5323</v>
      </c>
      <c r="L2215" s="93">
        <f t="shared" ca="1" si="68"/>
        <v>0</v>
      </c>
      <c r="M2215" s="93" t="str">
        <f ca="1">IF(L2215=0,"",COUNTIF(L$2:$L2215,"&lt;&gt;"&amp;0))</f>
        <v/>
      </c>
      <c r="N2215" s="93" t="str">
        <f t="shared" ca="1" si="69"/>
        <v/>
      </c>
    </row>
    <row r="2216" spans="11:14" x14ac:dyDescent="0.25">
      <c r="K2216" s="14" t="s">
        <v>1844</v>
      </c>
      <c r="L2216" s="93">
        <f t="shared" ca="1" si="68"/>
        <v>0</v>
      </c>
      <c r="M2216" s="93" t="str">
        <f ca="1">IF(L2216=0,"",COUNTIF(L$2:$L2216,"&lt;&gt;"&amp;0))</f>
        <v/>
      </c>
      <c r="N2216" s="93" t="str">
        <f t="shared" ca="1" si="69"/>
        <v/>
      </c>
    </row>
    <row r="2217" spans="11:14" x14ac:dyDescent="0.25">
      <c r="K2217" s="30" t="s">
        <v>5324</v>
      </c>
      <c r="L2217" s="93">
        <f t="shared" ca="1" si="68"/>
        <v>0</v>
      </c>
      <c r="M2217" s="93" t="str">
        <f ca="1">IF(L2217=0,"",COUNTIF(L$2:$L2217,"&lt;&gt;"&amp;0))</f>
        <v/>
      </c>
      <c r="N2217" s="93" t="str">
        <f t="shared" ca="1" si="69"/>
        <v/>
      </c>
    </row>
    <row r="2218" spans="11:14" x14ac:dyDescent="0.25">
      <c r="K2218" s="14" t="s">
        <v>1845</v>
      </c>
      <c r="L2218" s="93">
        <f t="shared" ca="1" si="68"/>
        <v>0</v>
      </c>
      <c r="M2218" s="93" t="str">
        <f ca="1">IF(L2218=0,"",COUNTIF(L$2:$L2218,"&lt;&gt;"&amp;0))</f>
        <v/>
      </c>
      <c r="N2218" s="93" t="str">
        <f t="shared" ca="1" si="69"/>
        <v/>
      </c>
    </row>
    <row r="2219" spans="11:14" x14ac:dyDescent="0.25">
      <c r="K2219" s="14" t="s">
        <v>1847</v>
      </c>
      <c r="L2219" s="93">
        <f t="shared" ca="1" si="68"/>
        <v>0</v>
      </c>
      <c r="M2219" s="93" t="str">
        <f ca="1">IF(L2219=0,"",COUNTIF(L$2:$L2219,"&lt;&gt;"&amp;0))</f>
        <v/>
      </c>
      <c r="N2219" s="93" t="str">
        <f t="shared" ca="1" si="69"/>
        <v/>
      </c>
    </row>
    <row r="2220" spans="11:14" x14ac:dyDescent="0.25">
      <c r="K2220" s="14" t="s">
        <v>1849</v>
      </c>
      <c r="L2220" s="93">
        <f t="shared" ca="1" si="68"/>
        <v>0</v>
      </c>
      <c r="M2220" s="93" t="str">
        <f ca="1">IF(L2220=0,"",COUNTIF(L$2:$L2220,"&lt;&gt;"&amp;0))</f>
        <v/>
      </c>
      <c r="N2220" s="93" t="str">
        <f t="shared" ca="1" si="69"/>
        <v/>
      </c>
    </row>
    <row r="2221" spans="11:14" x14ac:dyDescent="0.25">
      <c r="K2221" s="14" t="s">
        <v>1850</v>
      </c>
      <c r="L2221" s="93">
        <f t="shared" ca="1" si="68"/>
        <v>0</v>
      </c>
      <c r="M2221" s="93" t="str">
        <f ca="1">IF(L2221=0,"",COUNTIF(L$2:$L2221,"&lt;&gt;"&amp;0))</f>
        <v/>
      </c>
      <c r="N2221" s="93" t="str">
        <f t="shared" ca="1" si="69"/>
        <v/>
      </c>
    </row>
    <row r="2222" spans="11:14" x14ac:dyDescent="0.25">
      <c r="K2222" s="14" t="s">
        <v>1851</v>
      </c>
      <c r="L2222" s="93">
        <f t="shared" ca="1" si="68"/>
        <v>0</v>
      </c>
      <c r="M2222" s="93" t="str">
        <f ca="1">IF(L2222=0,"",COUNTIF(L$2:$L2222,"&lt;&gt;"&amp;0))</f>
        <v/>
      </c>
      <c r="N2222" s="93" t="str">
        <f t="shared" ca="1" si="69"/>
        <v/>
      </c>
    </row>
    <row r="2223" spans="11:14" x14ac:dyDescent="0.25">
      <c r="K2223" s="14" t="s">
        <v>1852</v>
      </c>
      <c r="L2223" s="93">
        <f t="shared" ca="1" si="68"/>
        <v>0</v>
      </c>
      <c r="M2223" s="93" t="str">
        <f ca="1">IF(L2223=0,"",COUNTIF(L$2:$L2223,"&lt;&gt;"&amp;0))</f>
        <v/>
      </c>
      <c r="N2223" s="93" t="str">
        <f t="shared" ca="1" si="69"/>
        <v/>
      </c>
    </row>
    <row r="2224" spans="11:14" x14ac:dyDescent="0.25">
      <c r="K2224" s="14" t="s">
        <v>1853</v>
      </c>
      <c r="L2224" s="93">
        <f t="shared" ca="1" si="68"/>
        <v>0</v>
      </c>
      <c r="M2224" s="93" t="str">
        <f ca="1">IF(L2224=0,"",COUNTIF(L$2:$L2224,"&lt;&gt;"&amp;0))</f>
        <v/>
      </c>
      <c r="N2224" s="93" t="str">
        <f t="shared" ca="1" si="69"/>
        <v/>
      </c>
    </row>
    <row r="2225" spans="11:14" x14ac:dyDescent="0.25">
      <c r="K2225" s="14" t="s">
        <v>1854</v>
      </c>
      <c r="L2225" s="93">
        <f t="shared" ca="1" si="68"/>
        <v>0</v>
      </c>
      <c r="M2225" s="93" t="str">
        <f ca="1">IF(L2225=0,"",COUNTIF(L$2:$L2225,"&lt;&gt;"&amp;0))</f>
        <v/>
      </c>
      <c r="N2225" s="93" t="str">
        <f t="shared" ca="1" si="69"/>
        <v/>
      </c>
    </row>
    <row r="2226" spans="11:14" x14ac:dyDescent="0.25">
      <c r="K2226" s="14" t="s">
        <v>1855</v>
      </c>
      <c r="L2226" s="93">
        <f t="shared" ca="1" si="68"/>
        <v>0</v>
      </c>
      <c r="M2226" s="93" t="str">
        <f ca="1">IF(L2226=0,"",COUNTIF(L$2:$L2226,"&lt;&gt;"&amp;0))</f>
        <v/>
      </c>
      <c r="N2226" s="93" t="str">
        <f t="shared" ca="1" si="69"/>
        <v/>
      </c>
    </row>
    <row r="2227" spans="11:14" x14ac:dyDescent="0.25">
      <c r="K2227" s="14" t="s">
        <v>1856</v>
      </c>
      <c r="L2227" s="93">
        <f t="shared" ca="1" si="68"/>
        <v>0</v>
      </c>
      <c r="M2227" s="93" t="str">
        <f ca="1">IF(L2227=0,"",COUNTIF(L$2:$L2227,"&lt;&gt;"&amp;0))</f>
        <v/>
      </c>
      <c r="N2227" s="93" t="str">
        <f t="shared" ca="1" si="69"/>
        <v/>
      </c>
    </row>
    <row r="2228" spans="11:14" x14ac:dyDescent="0.25">
      <c r="K2228" s="14" t="s">
        <v>1857</v>
      </c>
      <c r="L2228" s="93">
        <f t="shared" ca="1" si="68"/>
        <v>0</v>
      </c>
      <c r="M2228" s="93" t="str">
        <f ca="1">IF(L2228=0,"",COUNTIF(L$2:$L2228,"&lt;&gt;"&amp;0))</f>
        <v/>
      </c>
      <c r="N2228" s="93" t="str">
        <f t="shared" ca="1" si="69"/>
        <v/>
      </c>
    </row>
    <row r="2229" spans="11:14" x14ac:dyDescent="0.25">
      <c r="K2229" s="14" t="s">
        <v>1859</v>
      </c>
      <c r="L2229" s="93">
        <f t="shared" ca="1" si="68"/>
        <v>0</v>
      </c>
      <c r="M2229" s="93" t="str">
        <f ca="1">IF(L2229=0,"",COUNTIF(L$2:$L2229,"&lt;&gt;"&amp;0))</f>
        <v/>
      </c>
      <c r="N2229" s="93" t="str">
        <f t="shared" ca="1" si="69"/>
        <v/>
      </c>
    </row>
    <row r="2230" spans="11:14" x14ac:dyDescent="0.25">
      <c r="K2230" s="14" t="s">
        <v>1860</v>
      </c>
      <c r="L2230" s="93">
        <f t="shared" ca="1" si="68"/>
        <v>0</v>
      </c>
      <c r="M2230" s="93" t="str">
        <f ca="1">IF(L2230=0,"",COUNTIF(L$2:$L2230,"&lt;&gt;"&amp;0))</f>
        <v/>
      </c>
      <c r="N2230" s="93" t="str">
        <f t="shared" ca="1" si="69"/>
        <v/>
      </c>
    </row>
    <row r="2231" spans="11:14" x14ac:dyDescent="0.25">
      <c r="K2231" s="14" t="s">
        <v>1861</v>
      </c>
      <c r="L2231" s="93">
        <f t="shared" ca="1" si="68"/>
        <v>0</v>
      </c>
      <c r="M2231" s="93" t="str">
        <f ca="1">IF(L2231=0,"",COUNTIF(L$2:$L2231,"&lt;&gt;"&amp;0))</f>
        <v/>
      </c>
      <c r="N2231" s="93" t="str">
        <f t="shared" ca="1" si="69"/>
        <v/>
      </c>
    </row>
    <row r="2232" spans="11:14" x14ac:dyDescent="0.25">
      <c r="K2232" s="14" t="s">
        <v>1862</v>
      </c>
      <c r="L2232" s="93">
        <f t="shared" ca="1" si="68"/>
        <v>0</v>
      </c>
      <c r="M2232" s="93" t="str">
        <f ca="1">IF(L2232=0,"",COUNTIF(L$2:$L2232,"&lt;&gt;"&amp;0))</f>
        <v/>
      </c>
      <c r="N2232" s="93" t="str">
        <f t="shared" ca="1" si="69"/>
        <v/>
      </c>
    </row>
    <row r="2233" spans="11:14" x14ac:dyDescent="0.25">
      <c r="K2233" s="14" t="s">
        <v>1863</v>
      </c>
      <c r="L2233" s="93">
        <f t="shared" ca="1" si="68"/>
        <v>0</v>
      </c>
      <c r="M2233" s="93" t="str">
        <f ca="1">IF(L2233=0,"",COUNTIF(L$2:$L2233,"&lt;&gt;"&amp;0))</f>
        <v/>
      </c>
      <c r="N2233" s="93" t="str">
        <f t="shared" ca="1" si="69"/>
        <v/>
      </c>
    </row>
    <row r="2234" spans="11:14" x14ac:dyDescent="0.25">
      <c r="K2234" s="14" t="s">
        <v>1864</v>
      </c>
      <c r="L2234" s="93">
        <f t="shared" ca="1" si="68"/>
        <v>0</v>
      </c>
      <c r="M2234" s="93" t="str">
        <f ca="1">IF(L2234=0,"",COUNTIF(L$2:$L2234,"&lt;&gt;"&amp;0))</f>
        <v/>
      </c>
      <c r="N2234" s="93" t="str">
        <f t="shared" ca="1" si="69"/>
        <v/>
      </c>
    </row>
    <row r="2235" spans="11:14" x14ac:dyDescent="0.25">
      <c r="K2235" s="14" t="s">
        <v>1865</v>
      </c>
      <c r="L2235" s="93">
        <f t="shared" ca="1" si="68"/>
        <v>0</v>
      </c>
      <c r="M2235" s="93" t="str">
        <f ca="1">IF(L2235=0,"",COUNTIF(L$2:$L2235,"&lt;&gt;"&amp;0))</f>
        <v/>
      </c>
      <c r="N2235" s="93" t="str">
        <f t="shared" ca="1" si="69"/>
        <v/>
      </c>
    </row>
    <row r="2236" spans="11:14" x14ac:dyDescent="0.25">
      <c r="K2236" s="14" t="s">
        <v>1867</v>
      </c>
      <c r="L2236" s="93">
        <f t="shared" ca="1" si="68"/>
        <v>0</v>
      </c>
      <c r="M2236" s="93" t="str">
        <f ca="1">IF(L2236=0,"",COUNTIF(L$2:$L2236,"&lt;&gt;"&amp;0))</f>
        <v/>
      </c>
      <c r="N2236" s="93" t="str">
        <f t="shared" ca="1" si="69"/>
        <v/>
      </c>
    </row>
    <row r="2237" spans="11:14" x14ac:dyDescent="0.25">
      <c r="K2237" s="14" t="s">
        <v>1866</v>
      </c>
      <c r="L2237" s="93">
        <f t="shared" ca="1" si="68"/>
        <v>0</v>
      </c>
      <c r="M2237" s="93" t="str">
        <f ca="1">IF(L2237=0,"",COUNTIF(L$2:$L2237,"&lt;&gt;"&amp;0))</f>
        <v/>
      </c>
      <c r="N2237" s="93" t="str">
        <f t="shared" ca="1" si="69"/>
        <v/>
      </c>
    </row>
    <row r="2238" spans="11:14" x14ac:dyDescent="0.25">
      <c r="K2238" s="18" t="s">
        <v>1868</v>
      </c>
      <c r="L2238" s="93">
        <f t="shared" ca="1" si="68"/>
        <v>0</v>
      </c>
      <c r="M2238" s="93" t="str">
        <f ca="1">IF(L2238=0,"",COUNTIF(L$2:$L2238,"&lt;&gt;"&amp;0))</f>
        <v/>
      </c>
      <c r="N2238" s="93" t="str">
        <f t="shared" ca="1" si="69"/>
        <v/>
      </c>
    </row>
    <row r="2239" spans="11:14" x14ac:dyDescent="0.25">
      <c r="K2239" s="14" t="s">
        <v>1869</v>
      </c>
      <c r="L2239" s="93">
        <f t="shared" ca="1" si="68"/>
        <v>0</v>
      </c>
      <c r="M2239" s="93" t="str">
        <f ca="1">IF(L2239=0,"",COUNTIF(L$2:$L2239,"&lt;&gt;"&amp;0))</f>
        <v/>
      </c>
      <c r="N2239" s="93" t="str">
        <f t="shared" ca="1" si="69"/>
        <v/>
      </c>
    </row>
    <row r="2240" spans="11:14" x14ac:dyDescent="0.25">
      <c r="K2240" s="14" t="s">
        <v>1871</v>
      </c>
      <c r="L2240" s="93">
        <f t="shared" ca="1" si="68"/>
        <v>0</v>
      </c>
      <c r="M2240" s="93" t="str">
        <f ca="1">IF(L2240=0,"",COUNTIF(L$2:$L2240,"&lt;&gt;"&amp;0))</f>
        <v/>
      </c>
      <c r="N2240" s="93" t="str">
        <f t="shared" ca="1" si="69"/>
        <v/>
      </c>
    </row>
    <row r="2241" spans="11:14" x14ac:dyDescent="0.25">
      <c r="K2241" s="14" t="s">
        <v>1872</v>
      </c>
      <c r="L2241" s="93">
        <f t="shared" ca="1" si="68"/>
        <v>0</v>
      </c>
      <c r="M2241" s="93" t="str">
        <f ca="1">IF(L2241=0,"",COUNTIF(L$2:$L2241,"&lt;&gt;"&amp;0))</f>
        <v/>
      </c>
      <c r="N2241" s="93" t="str">
        <f t="shared" ca="1" si="69"/>
        <v/>
      </c>
    </row>
    <row r="2242" spans="11:14" x14ac:dyDescent="0.25">
      <c r="K2242" s="14" t="s">
        <v>1873</v>
      </c>
      <c r="L2242" s="93">
        <f t="shared" ca="1" si="68"/>
        <v>0</v>
      </c>
      <c r="M2242" s="93" t="str">
        <f ca="1">IF(L2242=0,"",COUNTIF(L$2:$L2242,"&lt;&gt;"&amp;0))</f>
        <v/>
      </c>
      <c r="N2242" s="93" t="str">
        <f t="shared" ca="1" si="69"/>
        <v/>
      </c>
    </row>
    <row r="2243" spans="11:14" x14ac:dyDescent="0.25">
      <c r="K2243" s="14" t="s">
        <v>1874</v>
      </c>
      <c r="L2243" s="93">
        <f t="shared" ref="L2243:L2306" ca="1" si="70">IFERROR(SEARCH(INDIRECT(CELL("adresse"),TRUE),K2243,1),0)</f>
        <v>0</v>
      </c>
      <c r="M2243" s="93" t="str">
        <f ca="1">IF(L2243=0,"",COUNTIF(L$2:$L2243,"&lt;&gt;"&amp;0))</f>
        <v/>
      </c>
      <c r="N2243" s="93" t="str">
        <f t="shared" ref="N2243:N2306" ca="1" si="71">IFERROR(INDEX($K$2:$K$5796,MATCH(ROW(F2242),$M$2:$M$5796,0),1),"")</f>
        <v/>
      </c>
    </row>
    <row r="2244" spans="11:14" x14ac:dyDescent="0.25">
      <c r="K2244" s="14" t="s">
        <v>1875</v>
      </c>
      <c r="L2244" s="93">
        <f t="shared" ca="1" si="70"/>
        <v>0</v>
      </c>
      <c r="M2244" s="93" t="str">
        <f ca="1">IF(L2244=0,"",COUNTIF(L$2:$L2244,"&lt;&gt;"&amp;0))</f>
        <v/>
      </c>
      <c r="N2244" s="93" t="str">
        <f t="shared" ca="1" si="71"/>
        <v/>
      </c>
    </row>
    <row r="2245" spans="11:14" x14ac:dyDescent="0.25">
      <c r="K2245" s="14" t="s">
        <v>1876</v>
      </c>
      <c r="L2245" s="93">
        <f t="shared" ca="1" si="70"/>
        <v>0</v>
      </c>
      <c r="M2245" s="93" t="str">
        <f ca="1">IF(L2245=0,"",COUNTIF(L$2:$L2245,"&lt;&gt;"&amp;0))</f>
        <v/>
      </c>
      <c r="N2245" s="93" t="str">
        <f t="shared" ca="1" si="71"/>
        <v/>
      </c>
    </row>
    <row r="2246" spans="11:14" x14ac:dyDescent="0.25">
      <c r="K2246" s="14" t="s">
        <v>1877</v>
      </c>
      <c r="L2246" s="93">
        <f t="shared" ca="1" si="70"/>
        <v>0</v>
      </c>
      <c r="M2246" s="93" t="str">
        <f ca="1">IF(L2246=0,"",COUNTIF(L$2:$L2246,"&lt;&gt;"&amp;0))</f>
        <v/>
      </c>
      <c r="N2246" s="93" t="str">
        <f t="shared" ca="1" si="71"/>
        <v/>
      </c>
    </row>
    <row r="2247" spans="11:14" x14ac:dyDescent="0.25">
      <c r="K2247" s="14" t="s">
        <v>1878</v>
      </c>
      <c r="L2247" s="93">
        <f t="shared" ca="1" si="70"/>
        <v>0</v>
      </c>
      <c r="M2247" s="93" t="str">
        <f ca="1">IF(L2247=0,"",COUNTIF(L$2:$L2247,"&lt;&gt;"&amp;0))</f>
        <v/>
      </c>
      <c r="N2247" s="93" t="str">
        <f t="shared" ca="1" si="71"/>
        <v/>
      </c>
    </row>
    <row r="2248" spans="11:14" x14ac:dyDescent="0.25">
      <c r="K2248" s="14" t="s">
        <v>1879</v>
      </c>
      <c r="L2248" s="93">
        <f t="shared" ca="1" si="70"/>
        <v>0</v>
      </c>
      <c r="M2248" s="93" t="str">
        <f ca="1">IF(L2248=0,"",COUNTIF(L$2:$L2248,"&lt;&gt;"&amp;0))</f>
        <v/>
      </c>
      <c r="N2248" s="93" t="str">
        <f t="shared" ca="1" si="71"/>
        <v/>
      </c>
    </row>
    <row r="2249" spans="11:14" x14ac:dyDescent="0.25">
      <c r="K2249" s="14" t="s">
        <v>1881</v>
      </c>
      <c r="L2249" s="93">
        <f t="shared" ca="1" si="70"/>
        <v>0</v>
      </c>
      <c r="M2249" s="93" t="str">
        <f ca="1">IF(L2249=0,"",COUNTIF(L$2:$L2249,"&lt;&gt;"&amp;0))</f>
        <v/>
      </c>
      <c r="N2249" s="93" t="str">
        <f t="shared" ca="1" si="71"/>
        <v/>
      </c>
    </row>
    <row r="2250" spans="11:14" x14ac:dyDescent="0.25">
      <c r="K2250" s="14" t="s">
        <v>1882</v>
      </c>
      <c r="L2250" s="93">
        <f t="shared" ca="1" si="70"/>
        <v>0</v>
      </c>
      <c r="M2250" s="93" t="str">
        <f ca="1">IF(L2250=0,"",COUNTIF(L$2:$L2250,"&lt;&gt;"&amp;0))</f>
        <v/>
      </c>
      <c r="N2250" s="93" t="str">
        <f t="shared" ca="1" si="71"/>
        <v/>
      </c>
    </row>
    <row r="2251" spans="11:14" x14ac:dyDescent="0.25">
      <c r="K2251" s="14" t="s">
        <v>1848</v>
      </c>
      <c r="L2251" s="93">
        <f t="shared" ca="1" si="70"/>
        <v>0</v>
      </c>
      <c r="M2251" s="93" t="str">
        <f ca="1">IF(L2251=0,"",COUNTIF(L$2:$L2251,"&lt;&gt;"&amp;0))</f>
        <v/>
      </c>
      <c r="N2251" s="93" t="str">
        <f t="shared" ca="1" si="71"/>
        <v/>
      </c>
    </row>
    <row r="2252" spans="11:14" x14ac:dyDescent="0.25">
      <c r="K2252" s="14" t="s">
        <v>1883</v>
      </c>
      <c r="L2252" s="93">
        <f t="shared" ca="1" si="70"/>
        <v>0</v>
      </c>
      <c r="M2252" s="93" t="str">
        <f ca="1">IF(L2252=0,"",COUNTIF(L$2:$L2252,"&lt;&gt;"&amp;0))</f>
        <v/>
      </c>
      <c r="N2252" s="93" t="str">
        <f t="shared" ca="1" si="71"/>
        <v/>
      </c>
    </row>
    <row r="2253" spans="11:14" x14ac:dyDescent="0.25">
      <c r="K2253" s="14" t="s">
        <v>1884</v>
      </c>
      <c r="L2253" s="93">
        <f t="shared" ca="1" si="70"/>
        <v>0</v>
      </c>
      <c r="M2253" s="93" t="str">
        <f ca="1">IF(L2253=0,"",COUNTIF(L$2:$L2253,"&lt;&gt;"&amp;0))</f>
        <v/>
      </c>
      <c r="N2253" s="93" t="str">
        <f t="shared" ca="1" si="71"/>
        <v/>
      </c>
    </row>
    <row r="2254" spans="11:14" x14ac:dyDescent="0.25">
      <c r="K2254" s="18" t="s">
        <v>1885</v>
      </c>
      <c r="L2254" s="93">
        <f t="shared" ca="1" si="70"/>
        <v>0</v>
      </c>
      <c r="M2254" s="93" t="str">
        <f ca="1">IF(L2254=0,"",COUNTIF(L$2:$L2254,"&lt;&gt;"&amp;0))</f>
        <v/>
      </c>
      <c r="N2254" s="93" t="str">
        <f t="shared" ca="1" si="71"/>
        <v/>
      </c>
    </row>
    <row r="2255" spans="11:14" x14ac:dyDescent="0.25">
      <c r="K2255" s="14" t="s">
        <v>1886</v>
      </c>
      <c r="L2255" s="93">
        <f t="shared" ca="1" si="70"/>
        <v>0</v>
      </c>
      <c r="M2255" s="93" t="str">
        <f ca="1">IF(L2255=0,"",COUNTIF(L$2:$L2255,"&lt;&gt;"&amp;0))</f>
        <v/>
      </c>
      <c r="N2255" s="93" t="str">
        <f t="shared" ca="1" si="71"/>
        <v/>
      </c>
    </row>
    <row r="2256" spans="11:14" x14ac:dyDescent="0.25">
      <c r="K2256" s="14" t="s">
        <v>1887</v>
      </c>
      <c r="L2256" s="93">
        <f t="shared" ca="1" si="70"/>
        <v>0</v>
      </c>
      <c r="M2256" s="93" t="str">
        <f ca="1">IF(L2256=0,"",COUNTIF(L$2:$L2256,"&lt;&gt;"&amp;0))</f>
        <v/>
      </c>
      <c r="N2256" s="93" t="str">
        <f t="shared" ca="1" si="71"/>
        <v/>
      </c>
    </row>
    <row r="2257" spans="11:14" x14ac:dyDescent="0.25">
      <c r="K2257" s="14" t="s">
        <v>1888</v>
      </c>
      <c r="L2257" s="93">
        <f t="shared" ca="1" si="70"/>
        <v>0</v>
      </c>
      <c r="M2257" s="93" t="str">
        <f ca="1">IF(L2257=0,"",COUNTIF(L$2:$L2257,"&lt;&gt;"&amp;0))</f>
        <v/>
      </c>
      <c r="N2257" s="93" t="str">
        <f t="shared" ca="1" si="71"/>
        <v/>
      </c>
    </row>
    <row r="2258" spans="11:14" x14ac:dyDescent="0.25">
      <c r="K2258" s="14" t="s">
        <v>1889</v>
      </c>
      <c r="L2258" s="93">
        <f t="shared" ca="1" si="70"/>
        <v>0</v>
      </c>
      <c r="M2258" s="93" t="str">
        <f ca="1">IF(L2258=0,"",COUNTIF(L$2:$L2258,"&lt;&gt;"&amp;0))</f>
        <v/>
      </c>
      <c r="N2258" s="93" t="str">
        <f t="shared" ca="1" si="71"/>
        <v/>
      </c>
    </row>
    <row r="2259" spans="11:14" x14ac:dyDescent="0.25">
      <c r="K2259" s="14" t="s">
        <v>1890</v>
      </c>
      <c r="L2259" s="93">
        <f t="shared" ca="1" si="70"/>
        <v>0</v>
      </c>
      <c r="M2259" s="93" t="str">
        <f ca="1">IF(L2259=0,"",COUNTIF(L$2:$L2259,"&lt;&gt;"&amp;0))</f>
        <v/>
      </c>
      <c r="N2259" s="93" t="str">
        <f t="shared" ca="1" si="71"/>
        <v/>
      </c>
    </row>
    <row r="2260" spans="11:14" x14ac:dyDescent="0.25">
      <c r="K2260" s="14" t="s">
        <v>1891</v>
      </c>
      <c r="L2260" s="93">
        <f t="shared" ca="1" si="70"/>
        <v>0</v>
      </c>
      <c r="M2260" s="93" t="str">
        <f ca="1">IF(L2260=0,"",COUNTIF(L$2:$L2260,"&lt;&gt;"&amp;0))</f>
        <v/>
      </c>
      <c r="N2260" s="93" t="str">
        <f t="shared" ca="1" si="71"/>
        <v/>
      </c>
    </row>
    <row r="2261" spans="11:14" x14ac:dyDescent="0.25">
      <c r="K2261" s="14" t="s">
        <v>1892</v>
      </c>
      <c r="L2261" s="93">
        <f t="shared" ca="1" si="70"/>
        <v>0</v>
      </c>
      <c r="M2261" s="93" t="str">
        <f ca="1">IF(L2261=0,"",COUNTIF(L$2:$L2261,"&lt;&gt;"&amp;0))</f>
        <v/>
      </c>
      <c r="N2261" s="93" t="str">
        <f t="shared" ca="1" si="71"/>
        <v/>
      </c>
    </row>
    <row r="2262" spans="11:14" x14ac:dyDescent="0.25">
      <c r="K2262" s="14" t="s">
        <v>1893</v>
      </c>
      <c r="L2262" s="93">
        <f t="shared" ca="1" si="70"/>
        <v>0</v>
      </c>
      <c r="M2262" s="93" t="str">
        <f ca="1">IF(L2262=0,"",COUNTIF(L$2:$L2262,"&lt;&gt;"&amp;0))</f>
        <v/>
      </c>
      <c r="N2262" s="93" t="str">
        <f t="shared" ca="1" si="71"/>
        <v/>
      </c>
    </row>
    <row r="2263" spans="11:14" x14ac:dyDescent="0.25">
      <c r="K2263" s="14" t="s">
        <v>1894</v>
      </c>
      <c r="L2263" s="93">
        <f t="shared" ca="1" si="70"/>
        <v>0</v>
      </c>
      <c r="M2263" s="93" t="str">
        <f ca="1">IF(L2263=0,"",COUNTIF(L$2:$L2263,"&lt;&gt;"&amp;0))</f>
        <v/>
      </c>
      <c r="N2263" s="93" t="str">
        <f t="shared" ca="1" si="71"/>
        <v/>
      </c>
    </row>
    <row r="2264" spans="11:14" x14ac:dyDescent="0.25">
      <c r="K2264" s="14" t="s">
        <v>1895</v>
      </c>
      <c r="L2264" s="93">
        <f t="shared" ca="1" si="70"/>
        <v>0</v>
      </c>
      <c r="M2264" s="93" t="str">
        <f ca="1">IF(L2264=0,"",COUNTIF(L$2:$L2264,"&lt;&gt;"&amp;0))</f>
        <v/>
      </c>
      <c r="N2264" s="93" t="str">
        <f t="shared" ca="1" si="71"/>
        <v/>
      </c>
    </row>
    <row r="2265" spans="11:14" x14ac:dyDescent="0.25">
      <c r="K2265" s="14" t="s">
        <v>1896</v>
      </c>
      <c r="L2265" s="93">
        <f t="shared" ca="1" si="70"/>
        <v>0</v>
      </c>
      <c r="M2265" s="93" t="str">
        <f ca="1">IF(L2265=0,"",COUNTIF(L$2:$L2265,"&lt;&gt;"&amp;0))</f>
        <v/>
      </c>
      <c r="N2265" s="93" t="str">
        <f t="shared" ca="1" si="71"/>
        <v/>
      </c>
    </row>
    <row r="2266" spans="11:14" x14ac:dyDescent="0.25">
      <c r="K2266" s="14" t="s">
        <v>1870</v>
      </c>
      <c r="L2266" s="93">
        <f t="shared" ca="1" si="70"/>
        <v>0</v>
      </c>
      <c r="M2266" s="93" t="str">
        <f ca="1">IF(L2266=0,"",COUNTIF(L$2:$L2266,"&lt;&gt;"&amp;0))</f>
        <v/>
      </c>
      <c r="N2266" s="93" t="str">
        <f t="shared" ca="1" si="71"/>
        <v/>
      </c>
    </row>
    <row r="2267" spans="11:14" x14ac:dyDescent="0.25">
      <c r="K2267" s="14" t="s">
        <v>1897</v>
      </c>
      <c r="L2267" s="93">
        <f t="shared" ca="1" si="70"/>
        <v>0</v>
      </c>
      <c r="M2267" s="93" t="str">
        <f ca="1">IF(L2267=0,"",COUNTIF(L$2:$L2267,"&lt;&gt;"&amp;0))</f>
        <v/>
      </c>
      <c r="N2267" s="93" t="str">
        <f t="shared" ca="1" si="71"/>
        <v/>
      </c>
    </row>
    <row r="2268" spans="11:14" x14ac:dyDescent="0.25">
      <c r="K2268" s="14" t="s">
        <v>1898</v>
      </c>
      <c r="L2268" s="93">
        <f t="shared" ca="1" si="70"/>
        <v>0</v>
      </c>
      <c r="M2268" s="93" t="str">
        <f ca="1">IF(L2268=0,"",COUNTIF(L$2:$L2268,"&lt;&gt;"&amp;0))</f>
        <v/>
      </c>
      <c r="N2268" s="93" t="str">
        <f t="shared" ca="1" si="71"/>
        <v/>
      </c>
    </row>
    <row r="2269" spans="11:14" x14ac:dyDescent="0.25">
      <c r="K2269" s="14" t="s">
        <v>1899</v>
      </c>
      <c r="L2269" s="93">
        <f t="shared" ca="1" si="70"/>
        <v>0</v>
      </c>
      <c r="M2269" s="93" t="str">
        <f ca="1">IF(L2269=0,"",COUNTIF(L$2:$L2269,"&lt;&gt;"&amp;0))</f>
        <v/>
      </c>
      <c r="N2269" s="93" t="str">
        <f t="shared" ca="1" si="71"/>
        <v/>
      </c>
    </row>
    <row r="2270" spans="11:14" x14ac:dyDescent="0.25">
      <c r="K2270" s="14" t="s">
        <v>1900</v>
      </c>
      <c r="L2270" s="93">
        <f t="shared" ca="1" si="70"/>
        <v>0</v>
      </c>
      <c r="M2270" s="93" t="str">
        <f ca="1">IF(L2270=0,"",COUNTIF(L$2:$L2270,"&lt;&gt;"&amp;0))</f>
        <v/>
      </c>
      <c r="N2270" s="93" t="str">
        <f t="shared" ca="1" si="71"/>
        <v/>
      </c>
    </row>
    <row r="2271" spans="11:14" x14ac:dyDescent="0.25">
      <c r="K2271" s="14" t="s">
        <v>1901</v>
      </c>
      <c r="L2271" s="93">
        <f t="shared" ca="1" si="70"/>
        <v>0</v>
      </c>
      <c r="M2271" s="93" t="str">
        <f ca="1">IF(L2271=0,"",COUNTIF(L$2:$L2271,"&lt;&gt;"&amp;0))</f>
        <v/>
      </c>
      <c r="N2271" s="93" t="str">
        <f t="shared" ca="1" si="71"/>
        <v/>
      </c>
    </row>
    <row r="2272" spans="11:14" x14ac:dyDescent="0.25">
      <c r="K2272" s="14" t="s">
        <v>1902</v>
      </c>
      <c r="L2272" s="93">
        <f t="shared" ca="1" si="70"/>
        <v>0</v>
      </c>
      <c r="M2272" s="93" t="str">
        <f ca="1">IF(L2272=0,"",COUNTIF(L$2:$L2272,"&lt;&gt;"&amp;0))</f>
        <v/>
      </c>
      <c r="N2272" s="93" t="str">
        <f t="shared" ca="1" si="71"/>
        <v/>
      </c>
    </row>
    <row r="2273" spans="11:14" x14ac:dyDescent="0.25">
      <c r="K2273" s="18" t="s">
        <v>1903</v>
      </c>
      <c r="L2273" s="93">
        <f t="shared" ca="1" si="70"/>
        <v>0</v>
      </c>
      <c r="M2273" s="93" t="str">
        <f ca="1">IF(L2273=0,"",COUNTIF(L$2:$L2273,"&lt;&gt;"&amp;0))</f>
        <v/>
      </c>
      <c r="N2273" s="93" t="str">
        <f t="shared" ca="1" si="71"/>
        <v/>
      </c>
    </row>
    <row r="2274" spans="11:14" x14ac:dyDescent="0.25">
      <c r="K2274" s="14" t="s">
        <v>1904</v>
      </c>
      <c r="L2274" s="93">
        <f t="shared" ca="1" si="70"/>
        <v>0</v>
      </c>
      <c r="M2274" s="93" t="str">
        <f ca="1">IF(L2274=0,"",COUNTIF(L$2:$L2274,"&lt;&gt;"&amp;0))</f>
        <v/>
      </c>
      <c r="N2274" s="93" t="str">
        <f t="shared" ca="1" si="71"/>
        <v/>
      </c>
    </row>
    <row r="2275" spans="11:14" x14ac:dyDescent="0.25">
      <c r="K2275" s="14" t="s">
        <v>1905</v>
      </c>
      <c r="L2275" s="93">
        <f t="shared" ca="1" si="70"/>
        <v>0</v>
      </c>
      <c r="M2275" s="93" t="str">
        <f ca="1">IF(L2275=0,"",COUNTIF(L$2:$L2275,"&lt;&gt;"&amp;0))</f>
        <v/>
      </c>
      <c r="N2275" s="93" t="str">
        <f t="shared" ca="1" si="71"/>
        <v/>
      </c>
    </row>
    <row r="2276" spans="11:14" x14ac:dyDescent="0.25">
      <c r="K2276" s="14" t="s">
        <v>1906</v>
      </c>
      <c r="L2276" s="93">
        <f t="shared" ca="1" si="70"/>
        <v>0</v>
      </c>
      <c r="M2276" s="93" t="str">
        <f ca="1">IF(L2276=0,"",COUNTIF(L$2:$L2276,"&lt;&gt;"&amp;0))</f>
        <v/>
      </c>
      <c r="N2276" s="93" t="str">
        <f t="shared" ca="1" si="71"/>
        <v/>
      </c>
    </row>
    <row r="2277" spans="11:14" x14ac:dyDescent="0.25">
      <c r="K2277" s="14" t="s">
        <v>1907</v>
      </c>
      <c r="L2277" s="93">
        <f t="shared" ca="1" si="70"/>
        <v>0</v>
      </c>
      <c r="M2277" s="93" t="str">
        <f ca="1">IF(L2277=0,"",COUNTIF(L$2:$L2277,"&lt;&gt;"&amp;0))</f>
        <v/>
      </c>
      <c r="N2277" s="93" t="str">
        <f t="shared" ca="1" si="71"/>
        <v/>
      </c>
    </row>
    <row r="2278" spans="11:14" x14ac:dyDescent="0.25">
      <c r="K2278" s="14" t="s">
        <v>1908</v>
      </c>
      <c r="L2278" s="93">
        <f t="shared" ca="1" si="70"/>
        <v>0</v>
      </c>
      <c r="M2278" s="93" t="str">
        <f ca="1">IF(L2278=0,"",COUNTIF(L$2:$L2278,"&lt;&gt;"&amp;0))</f>
        <v/>
      </c>
      <c r="N2278" s="93" t="str">
        <f t="shared" ca="1" si="71"/>
        <v/>
      </c>
    </row>
    <row r="2279" spans="11:14" x14ac:dyDescent="0.25">
      <c r="K2279" s="14" t="s">
        <v>1909</v>
      </c>
      <c r="L2279" s="93">
        <f t="shared" ca="1" si="70"/>
        <v>0</v>
      </c>
      <c r="M2279" s="93" t="str">
        <f ca="1">IF(L2279=0,"",COUNTIF(L$2:$L2279,"&lt;&gt;"&amp;0))</f>
        <v/>
      </c>
      <c r="N2279" s="93" t="str">
        <f t="shared" ca="1" si="71"/>
        <v/>
      </c>
    </row>
    <row r="2280" spans="11:14" x14ac:dyDescent="0.25">
      <c r="K2280" s="14" t="s">
        <v>1858</v>
      </c>
      <c r="L2280" s="93">
        <f t="shared" ca="1" si="70"/>
        <v>0</v>
      </c>
      <c r="M2280" s="93" t="str">
        <f ca="1">IF(L2280=0,"",COUNTIF(L$2:$L2280,"&lt;&gt;"&amp;0))</f>
        <v/>
      </c>
      <c r="N2280" s="93" t="str">
        <f t="shared" ca="1" si="71"/>
        <v/>
      </c>
    </row>
    <row r="2281" spans="11:14" x14ac:dyDescent="0.25">
      <c r="K2281" s="14" t="s">
        <v>1910</v>
      </c>
      <c r="L2281" s="93">
        <f t="shared" ca="1" si="70"/>
        <v>0</v>
      </c>
      <c r="M2281" s="93" t="str">
        <f ca="1">IF(L2281=0,"",COUNTIF(L$2:$L2281,"&lt;&gt;"&amp;0))</f>
        <v/>
      </c>
      <c r="N2281" s="93" t="str">
        <f t="shared" ca="1" si="71"/>
        <v/>
      </c>
    </row>
    <row r="2282" spans="11:14" x14ac:dyDescent="0.25">
      <c r="K2282" s="14" t="s">
        <v>1846</v>
      </c>
      <c r="L2282" s="93">
        <f t="shared" ca="1" si="70"/>
        <v>0</v>
      </c>
      <c r="M2282" s="93" t="str">
        <f ca="1">IF(L2282=0,"",COUNTIF(L$2:$L2282,"&lt;&gt;"&amp;0))</f>
        <v/>
      </c>
      <c r="N2282" s="93" t="str">
        <f t="shared" ca="1" si="71"/>
        <v/>
      </c>
    </row>
    <row r="2283" spans="11:14" x14ac:dyDescent="0.25">
      <c r="K2283" s="14" t="s">
        <v>1880</v>
      </c>
      <c r="L2283" s="93">
        <f t="shared" ca="1" si="70"/>
        <v>0</v>
      </c>
      <c r="M2283" s="93" t="str">
        <f ca="1">IF(L2283=0,"",COUNTIF(L$2:$L2283,"&lt;&gt;"&amp;0))</f>
        <v/>
      </c>
      <c r="N2283" s="93" t="str">
        <f t="shared" ca="1" si="71"/>
        <v/>
      </c>
    </row>
    <row r="2284" spans="11:14" x14ac:dyDescent="0.25">
      <c r="K2284" s="14" t="s">
        <v>1911</v>
      </c>
      <c r="L2284" s="93">
        <f t="shared" ca="1" si="70"/>
        <v>0</v>
      </c>
      <c r="M2284" s="93" t="str">
        <f ca="1">IF(L2284=0,"",COUNTIF(L$2:$L2284,"&lt;&gt;"&amp;0))</f>
        <v/>
      </c>
      <c r="N2284" s="93" t="str">
        <f t="shared" ca="1" si="71"/>
        <v/>
      </c>
    </row>
    <row r="2285" spans="11:14" x14ac:dyDescent="0.25">
      <c r="K2285" s="14" t="s">
        <v>1912</v>
      </c>
      <c r="L2285" s="93">
        <f t="shared" ca="1" si="70"/>
        <v>0</v>
      </c>
      <c r="M2285" s="93" t="str">
        <f ca="1">IF(L2285=0,"",COUNTIF(L$2:$L2285,"&lt;&gt;"&amp;0))</f>
        <v/>
      </c>
      <c r="N2285" s="93" t="str">
        <f t="shared" ca="1" si="71"/>
        <v/>
      </c>
    </row>
    <row r="2286" spans="11:14" x14ac:dyDescent="0.25">
      <c r="K2286" s="30" t="s">
        <v>5325</v>
      </c>
      <c r="L2286" s="93">
        <f t="shared" ca="1" si="70"/>
        <v>0</v>
      </c>
      <c r="M2286" s="93" t="str">
        <f ca="1">IF(L2286=0,"",COUNTIF(L$2:$L2286,"&lt;&gt;"&amp;0))</f>
        <v/>
      </c>
      <c r="N2286" s="93" t="str">
        <f t="shared" ca="1" si="71"/>
        <v/>
      </c>
    </row>
    <row r="2287" spans="11:14" x14ac:dyDescent="0.25">
      <c r="K2287" s="30" t="s">
        <v>5326</v>
      </c>
      <c r="L2287" s="93">
        <f t="shared" ca="1" si="70"/>
        <v>0</v>
      </c>
      <c r="M2287" s="93" t="str">
        <f ca="1">IF(L2287=0,"",COUNTIF(L$2:$L2287,"&lt;&gt;"&amp;0))</f>
        <v/>
      </c>
      <c r="N2287" s="93" t="str">
        <f t="shared" ca="1" si="71"/>
        <v/>
      </c>
    </row>
    <row r="2288" spans="11:14" x14ac:dyDescent="0.25">
      <c r="K2288" s="14" t="s">
        <v>1913</v>
      </c>
      <c r="L2288" s="93">
        <f t="shared" ca="1" si="70"/>
        <v>0</v>
      </c>
      <c r="M2288" s="93" t="str">
        <f ca="1">IF(L2288=0,"",COUNTIF(L$2:$L2288,"&lt;&gt;"&amp;0))</f>
        <v/>
      </c>
      <c r="N2288" s="93" t="str">
        <f t="shared" ca="1" si="71"/>
        <v/>
      </c>
    </row>
    <row r="2289" spans="11:14" x14ac:dyDescent="0.25">
      <c r="K2289" s="30" t="s">
        <v>5327</v>
      </c>
      <c r="L2289" s="93">
        <f t="shared" ca="1" si="70"/>
        <v>0</v>
      </c>
      <c r="M2289" s="93" t="str">
        <f ca="1">IF(L2289=0,"",COUNTIF(L$2:$L2289,"&lt;&gt;"&amp;0))</f>
        <v/>
      </c>
      <c r="N2289" s="93" t="str">
        <f t="shared" ca="1" si="71"/>
        <v/>
      </c>
    </row>
    <row r="2290" spans="11:14" x14ac:dyDescent="0.25">
      <c r="K2290" s="14" t="s">
        <v>1914</v>
      </c>
      <c r="L2290" s="93">
        <f t="shared" ca="1" si="70"/>
        <v>0</v>
      </c>
      <c r="M2290" s="93" t="str">
        <f ca="1">IF(L2290=0,"",COUNTIF(L$2:$L2290,"&lt;&gt;"&amp;0))</f>
        <v/>
      </c>
      <c r="N2290" s="93" t="str">
        <f t="shared" ca="1" si="71"/>
        <v/>
      </c>
    </row>
    <row r="2291" spans="11:14" x14ac:dyDescent="0.25">
      <c r="K2291" s="14" t="s">
        <v>1915</v>
      </c>
      <c r="L2291" s="93">
        <f t="shared" ca="1" si="70"/>
        <v>0</v>
      </c>
      <c r="M2291" s="93" t="str">
        <f ca="1">IF(L2291=0,"",COUNTIF(L$2:$L2291,"&lt;&gt;"&amp;0))</f>
        <v/>
      </c>
      <c r="N2291" s="93" t="str">
        <f t="shared" ca="1" si="71"/>
        <v/>
      </c>
    </row>
    <row r="2292" spans="11:14" x14ac:dyDescent="0.25">
      <c r="K2292" s="14" t="s">
        <v>1916</v>
      </c>
      <c r="L2292" s="93">
        <f t="shared" ca="1" si="70"/>
        <v>0</v>
      </c>
      <c r="M2292" s="93" t="str">
        <f ca="1">IF(L2292=0,"",COUNTIF(L$2:$L2292,"&lt;&gt;"&amp;0))</f>
        <v/>
      </c>
      <c r="N2292" s="93" t="str">
        <f t="shared" ca="1" si="71"/>
        <v/>
      </c>
    </row>
    <row r="2293" spans="11:14" x14ac:dyDescent="0.25">
      <c r="K2293" s="14" t="s">
        <v>1917</v>
      </c>
      <c r="L2293" s="93">
        <f t="shared" ca="1" si="70"/>
        <v>0</v>
      </c>
      <c r="M2293" s="93" t="str">
        <f ca="1">IF(L2293=0,"",COUNTIF(L$2:$L2293,"&lt;&gt;"&amp;0))</f>
        <v/>
      </c>
      <c r="N2293" s="93" t="str">
        <f t="shared" ca="1" si="71"/>
        <v/>
      </c>
    </row>
    <row r="2294" spans="11:14" x14ac:dyDescent="0.25">
      <c r="K2294" s="14" t="s">
        <v>1918</v>
      </c>
      <c r="L2294" s="93">
        <f t="shared" ca="1" si="70"/>
        <v>0</v>
      </c>
      <c r="M2294" s="93" t="str">
        <f ca="1">IF(L2294=0,"",COUNTIF(L$2:$L2294,"&lt;&gt;"&amp;0))</f>
        <v/>
      </c>
      <c r="N2294" s="93" t="str">
        <f t="shared" ca="1" si="71"/>
        <v/>
      </c>
    </row>
    <row r="2295" spans="11:14" x14ac:dyDescent="0.25">
      <c r="K2295" s="14" t="s">
        <v>1919</v>
      </c>
      <c r="L2295" s="93">
        <f t="shared" ca="1" si="70"/>
        <v>0</v>
      </c>
      <c r="M2295" s="93" t="str">
        <f ca="1">IF(L2295=0,"",COUNTIF(L$2:$L2295,"&lt;&gt;"&amp;0))</f>
        <v/>
      </c>
      <c r="N2295" s="93" t="str">
        <f t="shared" ca="1" si="71"/>
        <v/>
      </c>
    </row>
    <row r="2296" spans="11:14" x14ac:dyDescent="0.25">
      <c r="K2296" s="30" t="s">
        <v>5328</v>
      </c>
      <c r="L2296" s="93">
        <f t="shared" ca="1" si="70"/>
        <v>0</v>
      </c>
      <c r="M2296" s="93" t="str">
        <f ca="1">IF(L2296=0,"",COUNTIF(L$2:$L2296,"&lt;&gt;"&amp;0))</f>
        <v/>
      </c>
      <c r="N2296" s="93" t="str">
        <f t="shared" ca="1" si="71"/>
        <v/>
      </c>
    </row>
    <row r="2297" spans="11:14" x14ac:dyDescent="0.25">
      <c r="K2297" s="14" t="s">
        <v>1920</v>
      </c>
      <c r="L2297" s="93">
        <f t="shared" ca="1" si="70"/>
        <v>0</v>
      </c>
      <c r="M2297" s="93" t="str">
        <f ca="1">IF(L2297=0,"",COUNTIF(L$2:$L2297,"&lt;&gt;"&amp;0))</f>
        <v/>
      </c>
      <c r="N2297" s="93" t="str">
        <f t="shared" ca="1" si="71"/>
        <v/>
      </c>
    </row>
    <row r="2298" spans="11:14" x14ac:dyDescent="0.25">
      <c r="K2298" s="14" t="s">
        <v>1921</v>
      </c>
      <c r="L2298" s="93">
        <f t="shared" ca="1" si="70"/>
        <v>0</v>
      </c>
      <c r="M2298" s="93" t="str">
        <f ca="1">IF(L2298=0,"",COUNTIF(L$2:$L2298,"&lt;&gt;"&amp;0))</f>
        <v/>
      </c>
      <c r="N2298" s="93" t="str">
        <f t="shared" ca="1" si="71"/>
        <v/>
      </c>
    </row>
    <row r="2299" spans="11:14" x14ac:dyDescent="0.25">
      <c r="K2299" s="30" t="s">
        <v>5329</v>
      </c>
      <c r="L2299" s="93">
        <f t="shared" ca="1" si="70"/>
        <v>0</v>
      </c>
      <c r="M2299" s="93" t="str">
        <f ca="1">IF(L2299=0,"",COUNTIF(L$2:$L2299,"&lt;&gt;"&amp;0))</f>
        <v/>
      </c>
      <c r="N2299" s="93" t="str">
        <f t="shared" ca="1" si="71"/>
        <v/>
      </c>
    </row>
    <row r="2300" spans="11:14" x14ac:dyDescent="0.25">
      <c r="K2300" s="14" t="s">
        <v>1922</v>
      </c>
      <c r="L2300" s="93">
        <f t="shared" ca="1" si="70"/>
        <v>0</v>
      </c>
      <c r="M2300" s="93" t="str">
        <f ca="1">IF(L2300=0,"",COUNTIF(L$2:$L2300,"&lt;&gt;"&amp;0))</f>
        <v/>
      </c>
      <c r="N2300" s="93" t="str">
        <f t="shared" ca="1" si="71"/>
        <v/>
      </c>
    </row>
    <row r="2301" spans="11:14" x14ac:dyDescent="0.25">
      <c r="K2301" s="30" t="s">
        <v>5330</v>
      </c>
      <c r="L2301" s="93">
        <f t="shared" ca="1" si="70"/>
        <v>0</v>
      </c>
      <c r="M2301" s="93" t="str">
        <f ca="1">IF(L2301=0,"",COUNTIF(L$2:$L2301,"&lt;&gt;"&amp;0))</f>
        <v/>
      </c>
      <c r="N2301" s="93" t="str">
        <f t="shared" ca="1" si="71"/>
        <v/>
      </c>
    </row>
    <row r="2302" spans="11:14" x14ac:dyDescent="0.25">
      <c r="K2302" s="14" t="s">
        <v>1923</v>
      </c>
      <c r="L2302" s="93">
        <f t="shared" ca="1" si="70"/>
        <v>0</v>
      </c>
      <c r="M2302" s="93" t="str">
        <f ca="1">IF(L2302=0,"",COUNTIF(L$2:$L2302,"&lt;&gt;"&amp;0))</f>
        <v/>
      </c>
      <c r="N2302" s="93" t="str">
        <f t="shared" ca="1" si="71"/>
        <v/>
      </c>
    </row>
    <row r="2303" spans="11:14" x14ac:dyDescent="0.25">
      <c r="K2303" s="14" t="s">
        <v>1924</v>
      </c>
      <c r="L2303" s="93">
        <f t="shared" ca="1" si="70"/>
        <v>0</v>
      </c>
      <c r="M2303" s="93" t="str">
        <f ca="1">IF(L2303=0,"",COUNTIF(L$2:$L2303,"&lt;&gt;"&amp;0))</f>
        <v/>
      </c>
      <c r="N2303" s="93" t="str">
        <f t="shared" ca="1" si="71"/>
        <v/>
      </c>
    </row>
    <row r="2304" spans="11:14" x14ac:dyDescent="0.25">
      <c r="K2304" s="14" t="s">
        <v>1925</v>
      </c>
      <c r="L2304" s="93">
        <f t="shared" ca="1" si="70"/>
        <v>0</v>
      </c>
      <c r="M2304" s="93" t="str">
        <f ca="1">IF(L2304=0,"",COUNTIF(L$2:$L2304,"&lt;&gt;"&amp;0))</f>
        <v/>
      </c>
      <c r="N2304" s="93" t="str">
        <f t="shared" ca="1" si="71"/>
        <v/>
      </c>
    </row>
    <row r="2305" spans="11:14" x14ac:dyDescent="0.25">
      <c r="K2305" s="30" t="s">
        <v>5331</v>
      </c>
      <c r="L2305" s="93">
        <f t="shared" ca="1" si="70"/>
        <v>0</v>
      </c>
      <c r="M2305" s="93" t="str">
        <f ca="1">IF(L2305=0,"",COUNTIF(L$2:$L2305,"&lt;&gt;"&amp;0))</f>
        <v/>
      </c>
      <c r="N2305" s="93" t="str">
        <f t="shared" ca="1" si="71"/>
        <v/>
      </c>
    </row>
    <row r="2306" spans="11:14" x14ac:dyDescent="0.25">
      <c r="K2306" s="14" t="s">
        <v>1928</v>
      </c>
      <c r="L2306" s="93">
        <f t="shared" ca="1" si="70"/>
        <v>0</v>
      </c>
      <c r="M2306" s="93" t="str">
        <f ca="1">IF(L2306=0,"",COUNTIF(L$2:$L2306,"&lt;&gt;"&amp;0))</f>
        <v/>
      </c>
      <c r="N2306" s="93" t="str">
        <f t="shared" ca="1" si="71"/>
        <v/>
      </c>
    </row>
    <row r="2307" spans="11:14" x14ac:dyDescent="0.25">
      <c r="K2307" s="14" t="s">
        <v>1926</v>
      </c>
      <c r="L2307" s="93">
        <f t="shared" ref="L2307:L2370" ca="1" si="72">IFERROR(SEARCH(INDIRECT(CELL("adresse"),TRUE),K2307,1),0)</f>
        <v>0</v>
      </c>
      <c r="M2307" s="93" t="str">
        <f ca="1">IF(L2307=0,"",COUNTIF(L$2:$L2307,"&lt;&gt;"&amp;0))</f>
        <v/>
      </c>
      <c r="N2307" s="93" t="str">
        <f t="shared" ref="N2307:N2370" ca="1" si="73">IFERROR(INDEX($K$2:$K$5796,MATCH(ROW(F2306),$M$2:$M$5796,0),1),"")</f>
        <v/>
      </c>
    </row>
    <row r="2308" spans="11:14" x14ac:dyDescent="0.25">
      <c r="K2308" s="30" t="s">
        <v>5332</v>
      </c>
      <c r="L2308" s="93">
        <f t="shared" ca="1" si="72"/>
        <v>0</v>
      </c>
      <c r="M2308" s="93" t="str">
        <f ca="1">IF(L2308=0,"",COUNTIF(L$2:$L2308,"&lt;&gt;"&amp;0))</f>
        <v/>
      </c>
      <c r="N2308" s="93" t="str">
        <f t="shared" ca="1" si="73"/>
        <v/>
      </c>
    </row>
    <row r="2309" spans="11:14" x14ac:dyDescent="0.25">
      <c r="K2309" s="14" t="s">
        <v>1929</v>
      </c>
      <c r="L2309" s="93">
        <f t="shared" ca="1" si="72"/>
        <v>0</v>
      </c>
      <c r="M2309" s="93" t="str">
        <f ca="1">IF(L2309=0,"",COUNTIF(L$2:$L2309,"&lt;&gt;"&amp;0))</f>
        <v/>
      </c>
      <c r="N2309" s="93" t="str">
        <f t="shared" ca="1" si="73"/>
        <v/>
      </c>
    </row>
    <row r="2310" spans="11:14" x14ac:dyDescent="0.25">
      <c r="K2310" s="30" t="s">
        <v>5333</v>
      </c>
      <c r="L2310" s="93">
        <f t="shared" ca="1" si="72"/>
        <v>0</v>
      </c>
      <c r="M2310" s="93" t="str">
        <f ca="1">IF(L2310=0,"",COUNTIF(L$2:$L2310,"&lt;&gt;"&amp;0))</f>
        <v/>
      </c>
      <c r="N2310" s="93" t="str">
        <f t="shared" ca="1" si="73"/>
        <v/>
      </c>
    </row>
    <row r="2311" spans="11:14" x14ac:dyDescent="0.25">
      <c r="K2311" s="14" t="s">
        <v>1933</v>
      </c>
      <c r="L2311" s="93">
        <f t="shared" ca="1" si="72"/>
        <v>0</v>
      </c>
      <c r="M2311" s="93" t="str">
        <f ca="1">IF(L2311=0,"",COUNTIF(L$2:$L2311,"&lt;&gt;"&amp;0))</f>
        <v/>
      </c>
      <c r="N2311" s="93" t="str">
        <f t="shared" ca="1" si="73"/>
        <v/>
      </c>
    </row>
    <row r="2312" spans="11:14" x14ac:dyDescent="0.25">
      <c r="K2312" s="14" t="s">
        <v>1930</v>
      </c>
      <c r="L2312" s="93">
        <f t="shared" ca="1" si="72"/>
        <v>0</v>
      </c>
      <c r="M2312" s="93" t="str">
        <f ca="1">IF(L2312=0,"",COUNTIF(L$2:$L2312,"&lt;&gt;"&amp;0))</f>
        <v/>
      </c>
      <c r="N2312" s="93" t="str">
        <f t="shared" ca="1" si="73"/>
        <v/>
      </c>
    </row>
    <row r="2313" spans="11:14" x14ac:dyDescent="0.25">
      <c r="K2313" s="14" t="s">
        <v>1931</v>
      </c>
      <c r="L2313" s="93">
        <f t="shared" ca="1" si="72"/>
        <v>0</v>
      </c>
      <c r="M2313" s="93" t="str">
        <f ca="1">IF(L2313=0,"",COUNTIF(L$2:$L2313,"&lt;&gt;"&amp;0))</f>
        <v/>
      </c>
      <c r="N2313" s="93" t="str">
        <f t="shared" ca="1" si="73"/>
        <v/>
      </c>
    </row>
    <row r="2314" spans="11:14" x14ac:dyDescent="0.25">
      <c r="K2314" s="14" t="s">
        <v>1932</v>
      </c>
      <c r="L2314" s="93">
        <f t="shared" ca="1" si="72"/>
        <v>0</v>
      </c>
      <c r="M2314" s="93" t="str">
        <f ca="1">IF(L2314=0,"",COUNTIF(L$2:$L2314,"&lt;&gt;"&amp;0))</f>
        <v/>
      </c>
      <c r="N2314" s="93" t="str">
        <f t="shared" ca="1" si="73"/>
        <v/>
      </c>
    </row>
    <row r="2315" spans="11:14" x14ac:dyDescent="0.25">
      <c r="K2315" s="30" t="s">
        <v>5334</v>
      </c>
      <c r="L2315" s="93">
        <f t="shared" ca="1" si="72"/>
        <v>0</v>
      </c>
      <c r="M2315" s="93" t="str">
        <f ca="1">IF(L2315=0,"",COUNTIF(L$2:$L2315,"&lt;&gt;"&amp;0))</f>
        <v/>
      </c>
      <c r="N2315" s="93" t="str">
        <f t="shared" ca="1" si="73"/>
        <v/>
      </c>
    </row>
    <row r="2316" spans="11:14" x14ac:dyDescent="0.25">
      <c r="K2316" s="14" t="s">
        <v>1934</v>
      </c>
      <c r="L2316" s="93">
        <f t="shared" ca="1" si="72"/>
        <v>0</v>
      </c>
      <c r="M2316" s="93" t="str">
        <f ca="1">IF(L2316=0,"",COUNTIF(L$2:$L2316,"&lt;&gt;"&amp;0))</f>
        <v/>
      </c>
      <c r="N2316" s="93" t="str">
        <f t="shared" ca="1" si="73"/>
        <v/>
      </c>
    </row>
    <row r="2317" spans="11:14" x14ac:dyDescent="0.25">
      <c r="K2317" s="30" t="s">
        <v>5335</v>
      </c>
      <c r="L2317" s="93">
        <f t="shared" ca="1" si="72"/>
        <v>0</v>
      </c>
      <c r="M2317" s="93" t="str">
        <f ca="1">IF(L2317=0,"",COUNTIF(L$2:$L2317,"&lt;&gt;"&amp;0))</f>
        <v/>
      </c>
      <c r="N2317" s="93" t="str">
        <f t="shared" ca="1" si="73"/>
        <v/>
      </c>
    </row>
    <row r="2318" spans="11:14" x14ac:dyDescent="0.25">
      <c r="K2318" s="14" t="s">
        <v>1936</v>
      </c>
      <c r="L2318" s="93">
        <f t="shared" ca="1" si="72"/>
        <v>0</v>
      </c>
      <c r="M2318" s="93" t="str">
        <f ca="1">IF(L2318=0,"",COUNTIF(L$2:$L2318,"&lt;&gt;"&amp;0))</f>
        <v/>
      </c>
      <c r="N2318" s="93" t="str">
        <f t="shared" ca="1" si="73"/>
        <v/>
      </c>
    </row>
    <row r="2319" spans="11:14" x14ac:dyDescent="0.25">
      <c r="K2319" s="14" t="s">
        <v>1937</v>
      </c>
      <c r="L2319" s="93">
        <f t="shared" ca="1" si="72"/>
        <v>0</v>
      </c>
      <c r="M2319" s="93" t="str">
        <f ca="1">IF(L2319=0,"",COUNTIF(L$2:$L2319,"&lt;&gt;"&amp;0))</f>
        <v/>
      </c>
      <c r="N2319" s="93" t="str">
        <f t="shared" ca="1" si="73"/>
        <v/>
      </c>
    </row>
    <row r="2320" spans="11:14" x14ac:dyDescent="0.25">
      <c r="K2320" s="14" t="s">
        <v>1938</v>
      </c>
      <c r="L2320" s="93">
        <f t="shared" ca="1" si="72"/>
        <v>0</v>
      </c>
      <c r="M2320" s="93" t="str">
        <f ca="1">IF(L2320=0,"",COUNTIF(L$2:$L2320,"&lt;&gt;"&amp;0))</f>
        <v/>
      </c>
      <c r="N2320" s="93" t="str">
        <f t="shared" ca="1" si="73"/>
        <v/>
      </c>
    </row>
    <row r="2321" spans="11:14" x14ac:dyDescent="0.25">
      <c r="K2321" s="30" t="s">
        <v>5336</v>
      </c>
      <c r="L2321" s="93">
        <f t="shared" ca="1" si="72"/>
        <v>0</v>
      </c>
      <c r="M2321" s="93" t="str">
        <f ca="1">IF(L2321=0,"",COUNTIF(L$2:$L2321,"&lt;&gt;"&amp;0))</f>
        <v/>
      </c>
      <c r="N2321" s="93" t="str">
        <f t="shared" ca="1" si="73"/>
        <v/>
      </c>
    </row>
    <row r="2322" spans="11:14" x14ac:dyDescent="0.25">
      <c r="K2322" s="14" t="s">
        <v>1939</v>
      </c>
      <c r="L2322" s="93">
        <f t="shared" ca="1" si="72"/>
        <v>0</v>
      </c>
      <c r="M2322" s="93" t="str">
        <f ca="1">IF(L2322=0,"",COUNTIF(L$2:$L2322,"&lt;&gt;"&amp;0))</f>
        <v/>
      </c>
      <c r="N2322" s="93" t="str">
        <f t="shared" ca="1" si="73"/>
        <v/>
      </c>
    </row>
    <row r="2323" spans="11:14" x14ac:dyDescent="0.25">
      <c r="K2323" s="14" t="s">
        <v>1940</v>
      </c>
      <c r="L2323" s="93">
        <f t="shared" ca="1" si="72"/>
        <v>0</v>
      </c>
      <c r="M2323" s="93" t="str">
        <f ca="1">IF(L2323=0,"",COUNTIF(L$2:$L2323,"&lt;&gt;"&amp;0))</f>
        <v/>
      </c>
      <c r="N2323" s="93" t="str">
        <f t="shared" ca="1" si="73"/>
        <v/>
      </c>
    </row>
    <row r="2324" spans="11:14" x14ac:dyDescent="0.25">
      <c r="K2324" s="14" t="s">
        <v>1941</v>
      </c>
      <c r="L2324" s="93">
        <f t="shared" ca="1" si="72"/>
        <v>0</v>
      </c>
      <c r="M2324" s="93" t="str">
        <f ca="1">IF(L2324=0,"",COUNTIF(L$2:$L2324,"&lt;&gt;"&amp;0))</f>
        <v/>
      </c>
      <c r="N2324" s="93" t="str">
        <f t="shared" ca="1" si="73"/>
        <v/>
      </c>
    </row>
    <row r="2325" spans="11:14" x14ac:dyDescent="0.25">
      <c r="K2325" s="30" t="s">
        <v>5337</v>
      </c>
      <c r="L2325" s="93">
        <f t="shared" ca="1" si="72"/>
        <v>0</v>
      </c>
      <c r="M2325" s="93" t="str">
        <f ca="1">IF(L2325=0,"",COUNTIF(L$2:$L2325,"&lt;&gt;"&amp;0))</f>
        <v/>
      </c>
      <c r="N2325" s="93" t="str">
        <f t="shared" ca="1" si="73"/>
        <v/>
      </c>
    </row>
    <row r="2326" spans="11:14" x14ac:dyDescent="0.25">
      <c r="K2326" s="30" t="s">
        <v>5338</v>
      </c>
      <c r="L2326" s="93">
        <f t="shared" ca="1" si="72"/>
        <v>0</v>
      </c>
      <c r="M2326" s="93" t="str">
        <f ca="1">IF(L2326=0,"",COUNTIF(L$2:$L2326,"&lt;&gt;"&amp;0))</f>
        <v/>
      </c>
      <c r="N2326" s="93" t="str">
        <f t="shared" ca="1" si="73"/>
        <v/>
      </c>
    </row>
    <row r="2327" spans="11:14" x14ac:dyDescent="0.25">
      <c r="K2327" s="14" t="s">
        <v>1942</v>
      </c>
      <c r="L2327" s="93">
        <f t="shared" ca="1" si="72"/>
        <v>0</v>
      </c>
      <c r="M2327" s="93" t="str">
        <f ca="1">IF(L2327=0,"",COUNTIF(L$2:$L2327,"&lt;&gt;"&amp;0))</f>
        <v/>
      </c>
      <c r="N2327" s="93" t="str">
        <f t="shared" ca="1" si="73"/>
        <v/>
      </c>
    </row>
    <row r="2328" spans="11:14" x14ac:dyDescent="0.25">
      <c r="K2328" s="14" t="s">
        <v>1943</v>
      </c>
      <c r="L2328" s="93">
        <f t="shared" ca="1" si="72"/>
        <v>0</v>
      </c>
      <c r="M2328" s="93" t="str">
        <f ca="1">IF(L2328=0,"",COUNTIF(L$2:$L2328,"&lt;&gt;"&amp;0))</f>
        <v/>
      </c>
      <c r="N2328" s="93" t="str">
        <f t="shared" ca="1" si="73"/>
        <v/>
      </c>
    </row>
    <row r="2329" spans="11:14" x14ac:dyDescent="0.25">
      <c r="K2329" s="30" t="s">
        <v>5339</v>
      </c>
      <c r="L2329" s="93">
        <f t="shared" ca="1" si="72"/>
        <v>0</v>
      </c>
      <c r="M2329" s="93" t="str">
        <f ca="1">IF(L2329=0,"",COUNTIF(L$2:$L2329,"&lt;&gt;"&amp;0))</f>
        <v/>
      </c>
      <c r="N2329" s="93" t="str">
        <f t="shared" ca="1" si="73"/>
        <v/>
      </c>
    </row>
    <row r="2330" spans="11:14" x14ac:dyDescent="0.25">
      <c r="K2330" s="14" t="s">
        <v>1944</v>
      </c>
      <c r="L2330" s="93">
        <f t="shared" ca="1" si="72"/>
        <v>0</v>
      </c>
      <c r="M2330" s="93" t="str">
        <f ca="1">IF(L2330=0,"",COUNTIF(L$2:$L2330,"&lt;&gt;"&amp;0))</f>
        <v/>
      </c>
      <c r="N2330" s="93" t="str">
        <f t="shared" ca="1" si="73"/>
        <v/>
      </c>
    </row>
    <row r="2331" spans="11:14" x14ac:dyDescent="0.25">
      <c r="K2331" s="14" t="s">
        <v>1945</v>
      </c>
      <c r="L2331" s="93">
        <f t="shared" ca="1" si="72"/>
        <v>0</v>
      </c>
      <c r="M2331" s="93" t="str">
        <f ca="1">IF(L2331=0,"",COUNTIF(L$2:$L2331,"&lt;&gt;"&amp;0))</f>
        <v/>
      </c>
      <c r="N2331" s="93" t="str">
        <f t="shared" ca="1" si="73"/>
        <v/>
      </c>
    </row>
    <row r="2332" spans="11:14" x14ac:dyDescent="0.25">
      <c r="K2332" s="14" t="s">
        <v>1946</v>
      </c>
      <c r="L2332" s="93">
        <f t="shared" ca="1" si="72"/>
        <v>0</v>
      </c>
      <c r="M2332" s="93" t="str">
        <f ca="1">IF(L2332=0,"",COUNTIF(L$2:$L2332,"&lt;&gt;"&amp;0))</f>
        <v/>
      </c>
      <c r="N2332" s="93" t="str">
        <f t="shared" ca="1" si="73"/>
        <v/>
      </c>
    </row>
    <row r="2333" spans="11:14" x14ac:dyDescent="0.25">
      <c r="K2333" s="14" t="s">
        <v>1947</v>
      </c>
      <c r="L2333" s="93">
        <f t="shared" ca="1" si="72"/>
        <v>0</v>
      </c>
      <c r="M2333" s="93" t="str">
        <f ca="1">IF(L2333=0,"",COUNTIF(L$2:$L2333,"&lt;&gt;"&amp;0))</f>
        <v/>
      </c>
      <c r="N2333" s="93" t="str">
        <f t="shared" ca="1" si="73"/>
        <v/>
      </c>
    </row>
    <row r="2334" spans="11:14" x14ac:dyDescent="0.25">
      <c r="K2334" s="14" t="s">
        <v>1948</v>
      </c>
      <c r="L2334" s="93">
        <f t="shared" ca="1" si="72"/>
        <v>0</v>
      </c>
      <c r="M2334" s="93" t="str">
        <f ca="1">IF(L2334=0,"",COUNTIF(L$2:$L2334,"&lt;&gt;"&amp;0))</f>
        <v/>
      </c>
      <c r="N2334" s="93" t="str">
        <f t="shared" ca="1" si="73"/>
        <v/>
      </c>
    </row>
    <row r="2335" spans="11:14" x14ac:dyDescent="0.25">
      <c r="K2335" s="14" t="s">
        <v>1949</v>
      </c>
      <c r="L2335" s="93">
        <f t="shared" ca="1" si="72"/>
        <v>0</v>
      </c>
      <c r="M2335" s="93" t="str">
        <f ca="1">IF(L2335=0,"",COUNTIF(L$2:$L2335,"&lt;&gt;"&amp;0))</f>
        <v/>
      </c>
      <c r="N2335" s="93" t="str">
        <f t="shared" ca="1" si="73"/>
        <v/>
      </c>
    </row>
    <row r="2336" spans="11:14" x14ac:dyDescent="0.25">
      <c r="K2336" s="14" t="s">
        <v>1950</v>
      </c>
      <c r="L2336" s="93">
        <f t="shared" ca="1" si="72"/>
        <v>0</v>
      </c>
      <c r="M2336" s="93" t="str">
        <f ca="1">IF(L2336=0,"",COUNTIF(L$2:$L2336,"&lt;&gt;"&amp;0))</f>
        <v/>
      </c>
      <c r="N2336" s="93" t="str">
        <f t="shared" ca="1" si="73"/>
        <v/>
      </c>
    </row>
    <row r="2337" spans="11:14" x14ac:dyDescent="0.25">
      <c r="K2337" s="30" t="s">
        <v>5340</v>
      </c>
      <c r="L2337" s="93">
        <f t="shared" ca="1" si="72"/>
        <v>0</v>
      </c>
      <c r="M2337" s="93" t="str">
        <f ca="1">IF(L2337=0,"",COUNTIF(L$2:$L2337,"&lt;&gt;"&amp;0))</f>
        <v/>
      </c>
      <c r="N2337" s="93" t="str">
        <f t="shared" ca="1" si="73"/>
        <v/>
      </c>
    </row>
    <row r="2338" spans="11:14" x14ac:dyDescent="0.25">
      <c r="K2338" s="14" t="s">
        <v>1951</v>
      </c>
      <c r="L2338" s="93">
        <f t="shared" ca="1" si="72"/>
        <v>0</v>
      </c>
      <c r="M2338" s="93" t="str">
        <f ca="1">IF(L2338=0,"",COUNTIF(L$2:$L2338,"&lt;&gt;"&amp;0))</f>
        <v/>
      </c>
      <c r="N2338" s="93" t="str">
        <f t="shared" ca="1" si="73"/>
        <v/>
      </c>
    </row>
    <row r="2339" spans="11:14" x14ac:dyDescent="0.25">
      <c r="K2339" s="14" t="s">
        <v>1952</v>
      </c>
      <c r="L2339" s="93">
        <f t="shared" ca="1" si="72"/>
        <v>0</v>
      </c>
      <c r="M2339" s="93" t="str">
        <f ca="1">IF(L2339=0,"",COUNTIF(L$2:$L2339,"&lt;&gt;"&amp;0))</f>
        <v/>
      </c>
      <c r="N2339" s="93" t="str">
        <f t="shared" ca="1" si="73"/>
        <v/>
      </c>
    </row>
    <row r="2340" spans="11:14" x14ac:dyDescent="0.25">
      <c r="K2340" s="18" t="s">
        <v>1953</v>
      </c>
      <c r="L2340" s="93">
        <f t="shared" ca="1" si="72"/>
        <v>0</v>
      </c>
      <c r="M2340" s="93" t="str">
        <f ca="1">IF(L2340=0,"",COUNTIF(L$2:$L2340,"&lt;&gt;"&amp;0))</f>
        <v/>
      </c>
      <c r="N2340" s="93" t="str">
        <f t="shared" ca="1" si="73"/>
        <v/>
      </c>
    </row>
    <row r="2341" spans="11:14" x14ac:dyDescent="0.25">
      <c r="K2341" s="14" t="s">
        <v>1954</v>
      </c>
      <c r="L2341" s="93">
        <f t="shared" ca="1" si="72"/>
        <v>0</v>
      </c>
      <c r="M2341" s="93" t="str">
        <f ca="1">IF(L2341=0,"",COUNTIF(L$2:$L2341,"&lt;&gt;"&amp;0))</f>
        <v/>
      </c>
      <c r="N2341" s="93" t="str">
        <f t="shared" ca="1" si="73"/>
        <v/>
      </c>
    </row>
    <row r="2342" spans="11:14" x14ac:dyDescent="0.25">
      <c r="K2342" s="14" t="s">
        <v>1955</v>
      </c>
      <c r="L2342" s="93">
        <f t="shared" ca="1" si="72"/>
        <v>0</v>
      </c>
      <c r="M2342" s="93" t="str">
        <f ca="1">IF(L2342=0,"",COUNTIF(L$2:$L2342,"&lt;&gt;"&amp;0))</f>
        <v/>
      </c>
      <c r="N2342" s="93" t="str">
        <f t="shared" ca="1" si="73"/>
        <v/>
      </c>
    </row>
    <row r="2343" spans="11:14" x14ac:dyDescent="0.25">
      <c r="K2343" s="14" t="s">
        <v>1956</v>
      </c>
      <c r="L2343" s="93">
        <f t="shared" ca="1" si="72"/>
        <v>0</v>
      </c>
      <c r="M2343" s="93" t="str">
        <f ca="1">IF(L2343=0,"",COUNTIF(L$2:$L2343,"&lt;&gt;"&amp;0))</f>
        <v/>
      </c>
      <c r="N2343" s="93" t="str">
        <f t="shared" ca="1" si="73"/>
        <v/>
      </c>
    </row>
    <row r="2344" spans="11:14" x14ac:dyDescent="0.25">
      <c r="K2344" s="14" t="s">
        <v>1957</v>
      </c>
      <c r="L2344" s="93">
        <f t="shared" ca="1" si="72"/>
        <v>0</v>
      </c>
      <c r="M2344" s="93" t="str">
        <f ca="1">IF(L2344=0,"",COUNTIF(L$2:$L2344,"&lt;&gt;"&amp;0))</f>
        <v/>
      </c>
      <c r="N2344" s="93" t="str">
        <f t="shared" ca="1" si="73"/>
        <v/>
      </c>
    </row>
    <row r="2345" spans="11:14" x14ac:dyDescent="0.25">
      <c r="K2345" s="30" t="s">
        <v>5341</v>
      </c>
      <c r="L2345" s="93">
        <f t="shared" ca="1" si="72"/>
        <v>0</v>
      </c>
      <c r="M2345" s="93" t="str">
        <f ca="1">IF(L2345=0,"",COUNTIF(L$2:$L2345,"&lt;&gt;"&amp;0))</f>
        <v/>
      </c>
      <c r="N2345" s="93" t="str">
        <f t="shared" ca="1" si="73"/>
        <v/>
      </c>
    </row>
    <row r="2346" spans="11:14" x14ac:dyDescent="0.25">
      <c r="K2346" s="14" t="s">
        <v>1958</v>
      </c>
      <c r="L2346" s="93">
        <f t="shared" ca="1" si="72"/>
        <v>0</v>
      </c>
      <c r="M2346" s="93" t="str">
        <f ca="1">IF(L2346=0,"",COUNTIF(L$2:$L2346,"&lt;&gt;"&amp;0))</f>
        <v/>
      </c>
      <c r="N2346" s="93" t="str">
        <f t="shared" ca="1" si="73"/>
        <v/>
      </c>
    </row>
    <row r="2347" spans="11:14" x14ac:dyDescent="0.25">
      <c r="K2347" s="14" t="s">
        <v>1959</v>
      </c>
      <c r="L2347" s="93">
        <f t="shared" ca="1" si="72"/>
        <v>0</v>
      </c>
      <c r="M2347" s="93" t="str">
        <f ca="1">IF(L2347=0,"",COUNTIF(L$2:$L2347,"&lt;&gt;"&amp;0))</f>
        <v/>
      </c>
      <c r="N2347" s="93" t="str">
        <f t="shared" ca="1" si="73"/>
        <v/>
      </c>
    </row>
    <row r="2348" spans="11:14" x14ac:dyDescent="0.25">
      <c r="K2348" s="14" t="s">
        <v>1960</v>
      </c>
      <c r="L2348" s="93">
        <f t="shared" ca="1" si="72"/>
        <v>0</v>
      </c>
      <c r="M2348" s="93" t="str">
        <f ca="1">IF(L2348=0,"",COUNTIF(L$2:$L2348,"&lt;&gt;"&amp;0))</f>
        <v/>
      </c>
      <c r="N2348" s="93" t="str">
        <f t="shared" ca="1" si="73"/>
        <v/>
      </c>
    </row>
    <row r="2349" spans="11:14" x14ac:dyDescent="0.25">
      <c r="K2349" s="30" t="s">
        <v>5342</v>
      </c>
      <c r="L2349" s="93">
        <f t="shared" ca="1" si="72"/>
        <v>0</v>
      </c>
      <c r="M2349" s="93" t="str">
        <f ca="1">IF(L2349=0,"",COUNTIF(L$2:$L2349,"&lt;&gt;"&amp;0))</f>
        <v/>
      </c>
      <c r="N2349" s="93" t="str">
        <f t="shared" ca="1" si="73"/>
        <v/>
      </c>
    </row>
    <row r="2350" spans="11:14" x14ac:dyDescent="0.25">
      <c r="K2350" s="14" t="s">
        <v>1961</v>
      </c>
      <c r="L2350" s="93">
        <f t="shared" ca="1" si="72"/>
        <v>0</v>
      </c>
      <c r="M2350" s="93" t="str">
        <f ca="1">IF(L2350=0,"",COUNTIF(L$2:$L2350,"&lt;&gt;"&amp;0))</f>
        <v/>
      </c>
      <c r="N2350" s="93" t="str">
        <f t="shared" ca="1" si="73"/>
        <v/>
      </c>
    </row>
    <row r="2351" spans="11:14" x14ac:dyDescent="0.25">
      <c r="K2351" s="30" t="s">
        <v>5343</v>
      </c>
      <c r="L2351" s="93">
        <f t="shared" ca="1" si="72"/>
        <v>0</v>
      </c>
      <c r="M2351" s="93" t="str">
        <f ca="1">IF(L2351=0,"",COUNTIF(L$2:$L2351,"&lt;&gt;"&amp;0))</f>
        <v/>
      </c>
      <c r="N2351" s="93" t="str">
        <f t="shared" ca="1" si="73"/>
        <v/>
      </c>
    </row>
    <row r="2352" spans="11:14" x14ac:dyDescent="0.25">
      <c r="K2352" s="14" t="s">
        <v>1962</v>
      </c>
      <c r="L2352" s="93">
        <f t="shared" ca="1" si="72"/>
        <v>0</v>
      </c>
      <c r="M2352" s="93" t="str">
        <f ca="1">IF(L2352=0,"",COUNTIF(L$2:$L2352,"&lt;&gt;"&amp;0))</f>
        <v/>
      </c>
      <c r="N2352" s="93" t="str">
        <f t="shared" ca="1" si="73"/>
        <v/>
      </c>
    </row>
    <row r="2353" spans="11:14" x14ac:dyDescent="0.25">
      <c r="K2353" s="14" t="s">
        <v>1963</v>
      </c>
      <c r="L2353" s="93">
        <f t="shared" ca="1" si="72"/>
        <v>0</v>
      </c>
      <c r="M2353" s="93" t="str">
        <f ca="1">IF(L2353=0,"",COUNTIF(L$2:$L2353,"&lt;&gt;"&amp;0))</f>
        <v/>
      </c>
      <c r="N2353" s="93" t="str">
        <f t="shared" ca="1" si="73"/>
        <v/>
      </c>
    </row>
    <row r="2354" spans="11:14" x14ac:dyDescent="0.25">
      <c r="K2354" s="14" t="s">
        <v>1964</v>
      </c>
      <c r="L2354" s="93">
        <f t="shared" ca="1" si="72"/>
        <v>0</v>
      </c>
      <c r="M2354" s="93" t="str">
        <f ca="1">IF(L2354=0,"",COUNTIF(L$2:$L2354,"&lt;&gt;"&amp;0))</f>
        <v/>
      </c>
      <c r="N2354" s="93" t="str">
        <f t="shared" ca="1" si="73"/>
        <v/>
      </c>
    </row>
    <row r="2355" spans="11:14" x14ac:dyDescent="0.25">
      <c r="K2355" s="14" t="s">
        <v>1965</v>
      </c>
      <c r="L2355" s="93">
        <f t="shared" ca="1" si="72"/>
        <v>0</v>
      </c>
      <c r="M2355" s="93" t="str">
        <f ca="1">IF(L2355=0,"",COUNTIF(L$2:$L2355,"&lt;&gt;"&amp;0))</f>
        <v/>
      </c>
      <c r="N2355" s="93" t="str">
        <f t="shared" ca="1" si="73"/>
        <v/>
      </c>
    </row>
    <row r="2356" spans="11:14" x14ac:dyDescent="0.25">
      <c r="K2356" s="14" t="s">
        <v>1966</v>
      </c>
      <c r="L2356" s="93">
        <f t="shared" ca="1" si="72"/>
        <v>0</v>
      </c>
      <c r="M2356" s="93" t="str">
        <f ca="1">IF(L2356=0,"",COUNTIF(L$2:$L2356,"&lt;&gt;"&amp;0))</f>
        <v/>
      </c>
      <c r="N2356" s="93" t="str">
        <f t="shared" ca="1" si="73"/>
        <v/>
      </c>
    </row>
    <row r="2357" spans="11:14" x14ac:dyDescent="0.25">
      <c r="K2357" s="14" t="s">
        <v>1967</v>
      </c>
      <c r="L2357" s="93">
        <f t="shared" ca="1" si="72"/>
        <v>0</v>
      </c>
      <c r="M2357" s="93" t="str">
        <f ca="1">IF(L2357=0,"",COUNTIF(L$2:$L2357,"&lt;&gt;"&amp;0))</f>
        <v/>
      </c>
      <c r="N2357" s="93" t="str">
        <f t="shared" ca="1" si="73"/>
        <v/>
      </c>
    </row>
    <row r="2358" spans="11:14" x14ac:dyDescent="0.25">
      <c r="K2358" s="14" t="s">
        <v>1968</v>
      </c>
      <c r="L2358" s="93">
        <f t="shared" ca="1" si="72"/>
        <v>0</v>
      </c>
      <c r="M2358" s="93" t="str">
        <f ca="1">IF(L2358=0,"",COUNTIF(L$2:$L2358,"&lt;&gt;"&amp;0))</f>
        <v/>
      </c>
      <c r="N2358" s="93" t="str">
        <f t="shared" ca="1" si="73"/>
        <v/>
      </c>
    </row>
    <row r="2359" spans="11:14" x14ac:dyDescent="0.25">
      <c r="K2359" s="30" t="s">
        <v>5344</v>
      </c>
      <c r="L2359" s="93">
        <f t="shared" ca="1" si="72"/>
        <v>0</v>
      </c>
      <c r="M2359" s="93" t="str">
        <f ca="1">IF(L2359=0,"",COUNTIF(L$2:$L2359,"&lt;&gt;"&amp;0))</f>
        <v/>
      </c>
      <c r="N2359" s="93" t="str">
        <f t="shared" ca="1" si="73"/>
        <v/>
      </c>
    </row>
    <row r="2360" spans="11:14" x14ac:dyDescent="0.25">
      <c r="K2360" s="14" t="s">
        <v>1969</v>
      </c>
      <c r="L2360" s="93">
        <f t="shared" ca="1" si="72"/>
        <v>0</v>
      </c>
      <c r="M2360" s="93" t="str">
        <f ca="1">IF(L2360=0,"",COUNTIF(L$2:$L2360,"&lt;&gt;"&amp;0))</f>
        <v/>
      </c>
      <c r="N2360" s="93" t="str">
        <f t="shared" ca="1" si="73"/>
        <v/>
      </c>
    </row>
    <row r="2361" spans="11:14" x14ac:dyDescent="0.25">
      <c r="K2361" s="14" t="s">
        <v>1970</v>
      </c>
      <c r="L2361" s="93">
        <f t="shared" ca="1" si="72"/>
        <v>0</v>
      </c>
      <c r="M2361" s="93" t="str">
        <f ca="1">IF(L2361=0,"",COUNTIF(L$2:$L2361,"&lt;&gt;"&amp;0))</f>
        <v/>
      </c>
      <c r="N2361" s="93" t="str">
        <f t="shared" ca="1" si="73"/>
        <v/>
      </c>
    </row>
    <row r="2362" spans="11:14" x14ac:dyDescent="0.25">
      <c r="K2362" s="30" t="s">
        <v>5345</v>
      </c>
      <c r="L2362" s="93">
        <f t="shared" ca="1" si="72"/>
        <v>0</v>
      </c>
      <c r="M2362" s="93" t="str">
        <f ca="1">IF(L2362=0,"",COUNTIF(L$2:$L2362,"&lt;&gt;"&amp;0))</f>
        <v/>
      </c>
      <c r="N2362" s="93" t="str">
        <f t="shared" ca="1" si="73"/>
        <v/>
      </c>
    </row>
    <row r="2363" spans="11:14" x14ac:dyDescent="0.25">
      <c r="K2363" s="14" t="s">
        <v>2011</v>
      </c>
      <c r="L2363" s="93">
        <f t="shared" ca="1" si="72"/>
        <v>0</v>
      </c>
      <c r="M2363" s="93" t="str">
        <f ca="1">IF(L2363=0,"",COUNTIF(L$2:$L2363,"&lt;&gt;"&amp;0))</f>
        <v/>
      </c>
      <c r="N2363" s="93" t="str">
        <f t="shared" ca="1" si="73"/>
        <v/>
      </c>
    </row>
    <row r="2364" spans="11:14" x14ac:dyDescent="0.25">
      <c r="K2364" s="14" t="s">
        <v>2012</v>
      </c>
      <c r="L2364" s="93">
        <f t="shared" ca="1" si="72"/>
        <v>0</v>
      </c>
      <c r="M2364" s="93" t="str">
        <f ca="1">IF(L2364=0,"",COUNTIF(L$2:$L2364,"&lt;&gt;"&amp;0))</f>
        <v/>
      </c>
      <c r="N2364" s="93" t="str">
        <f t="shared" ca="1" si="73"/>
        <v/>
      </c>
    </row>
    <row r="2365" spans="11:14" x14ac:dyDescent="0.25">
      <c r="K2365" s="14" t="s">
        <v>1971</v>
      </c>
      <c r="L2365" s="93">
        <f t="shared" ca="1" si="72"/>
        <v>0</v>
      </c>
      <c r="M2365" s="93" t="str">
        <f ca="1">IF(L2365=0,"",COUNTIF(L$2:$L2365,"&lt;&gt;"&amp;0))</f>
        <v/>
      </c>
      <c r="N2365" s="93" t="str">
        <f t="shared" ca="1" si="73"/>
        <v/>
      </c>
    </row>
    <row r="2366" spans="11:14" x14ac:dyDescent="0.25">
      <c r="K2366" s="18" t="s">
        <v>1973</v>
      </c>
      <c r="L2366" s="93">
        <f t="shared" ca="1" si="72"/>
        <v>0</v>
      </c>
      <c r="M2366" s="93" t="str">
        <f ca="1">IF(L2366=0,"",COUNTIF(L$2:$L2366,"&lt;&gt;"&amp;0))</f>
        <v/>
      </c>
      <c r="N2366" s="93" t="str">
        <f t="shared" ca="1" si="73"/>
        <v/>
      </c>
    </row>
    <row r="2367" spans="11:14" x14ac:dyDescent="0.25">
      <c r="K2367" s="14" t="s">
        <v>1974</v>
      </c>
      <c r="L2367" s="93">
        <f t="shared" ca="1" si="72"/>
        <v>0</v>
      </c>
      <c r="M2367" s="93" t="str">
        <f ca="1">IF(L2367=0,"",COUNTIF(L$2:$L2367,"&lt;&gt;"&amp;0))</f>
        <v/>
      </c>
      <c r="N2367" s="93" t="str">
        <f t="shared" ca="1" si="73"/>
        <v/>
      </c>
    </row>
    <row r="2368" spans="11:14" x14ac:dyDescent="0.25">
      <c r="K2368" s="14" t="s">
        <v>1976</v>
      </c>
      <c r="L2368" s="93">
        <f t="shared" ca="1" si="72"/>
        <v>0</v>
      </c>
      <c r="M2368" s="93" t="str">
        <f ca="1">IF(L2368=0,"",COUNTIF(L$2:$L2368,"&lt;&gt;"&amp;0))</f>
        <v/>
      </c>
      <c r="N2368" s="93" t="str">
        <f t="shared" ca="1" si="73"/>
        <v/>
      </c>
    </row>
    <row r="2369" spans="11:14" x14ac:dyDescent="0.25">
      <c r="K2369" s="14" t="s">
        <v>1977</v>
      </c>
      <c r="L2369" s="93">
        <f t="shared" ca="1" si="72"/>
        <v>0</v>
      </c>
      <c r="M2369" s="93" t="str">
        <f ca="1">IF(L2369=0,"",COUNTIF(L$2:$L2369,"&lt;&gt;"&amp;0))</f>
        <v/>
      </c>
      <c r="N2369" s="93" t="str">
        <f t="shared" ca="1" si="73"/>
        <v/>
      </c>
    </row>
    <row r="2370" spans="11:14" x14ac:dyDescent="0.25">
      <c r="K2370" s="14" t="s">
        <v>1979</v>
      </c>
      <c r="L2370" s="93">
        <f t="shared" ca="1" si="72"/>
        <v>0</v>
      </c>
      <c r="M2370" s="93" t="str">
        <f ca="1">IF(L2370=0,"",COUNTIF(L$2:$L2370,"&lt;&gt;"&amp;0))</f>
        <v/>
      </c>
      <c r="N2370" s="93" t="str">
        <f t="shared" ca="1" si="73"/>
        <v/>
      </c>
    </row>
    <row r="2371" spans="11:14" x14ac:dyDescent="0.25">
      <c r="K2371" s="14" t="s">
        <v>1980</v>
      </c>
      <c r="L2371" s="93">
        <f t="shared" ref="L2371:L2434" ca="1" si="74">IFERROR(SEARCH(INDIRECT(CELL("adresse"),TRUE),K2371,1),0)</f>
        <v>0</v>
      </c>
      <c r="M2371" s="93" t="str">
        <f ca="1">IF(L2371=0,"",COUNTIF(L$2:$L2371,"&lt;&gt;"&amp;0))</f>
        <v/>
      </c>
      <c r="N2371" s="93" t="str">
        <f t="shared" ref="N2371:N2434" ca="1" si="75">IFERROR(INDEX($K$2:$K$5796,MATCH(ROW(F2370),$M$2:$M$5796,0),1),"")</f>
        <v/>
      </c>
    </row>
    <row r="2372" spans="11:14" x14ac:dyDescent="0.25">
      <c r="K2372" s="14" t="s">
        <v>1981</v>
      </c>
      <c r="L2372" s="93">
        <f t="shared" ca="1" si="74"/>
        <v>0</v>
      </c>
      <c r="M2372" s="93" t="str">
        <f ca="1">IF(L2372=0,"",COUNTIF(L$2:$L2372,"&lt;&gt;"&amp;0))</f>
        <v/>
      </c>
      <c r="N2372" s="93" t="str">
        <f t="shared" ca="1" si="75"/>
        <v/>
      </c>
    </row>
    <row r="2373" spans="11:14" x14ac:dyDescent="0.25">
      <c r="K2373" s="14" t="s">
        <v>1982</v>
      </c>
      <c r="L2373" s="93">
        <f t="shared" ca="1" si="74"/>
        <v>0</v>
      </c>
      <c r="M2373" s="93" t="str">
        <f ca="1">IF(L2373=0,"",COUNTIF(L$2:$L2373,"&lt;&gt;"&amp;0))</f>
        <v/>
      </c>
      <c r="N2373" s="93" t="str">
        <f t="shared" ca="1" si="75"/>
        <v/>
      </c>
    </row>
    <row r="2374" spans="11:14" x14ac:dyDescent="0.25">
      <c r="K2374" s="14" t="s">
        <v>1984</v>
      </c>
      <c r="L2374" s="93">
        <f t="shared" ca="1" si="74"/>
        <v>0</v>
      </c>
      <c r="M2374" s="93" t="str">
        <f ca="1">IF(L2374=0,"",COUNTIF(L$2:$L2374,"&lt;&gt;"&amp;0))</f>
        <v/>
      </c>
      <c r="N2374" s="93" t="str">
        <f t="shared" ca="1" si="75"/>
        <v/>
      </c>
    </row>
    <row r="2375" spans="11:14" x14ac:dyDescent="0.25">
      <c r="K2375" s="14" t="s">
        <v>1978</v>
      </c>
      <c r="L2375" s="93">
        <f t="shared" ca="1" si="74"/>
        <v>0</v>
      </c>
      <c r="M2375" s="93" t="str">
        <f ca="1">IF(L2375=0,"",COUNTIF(L$2:$L2375,"&lt;&gt;"&amp;0))</f>
        <v/>
      </c>
      <c r="N2375" s="93" t="str">
        <f t="shared" ca="1" si="75"/>
        <v/>
      </c>
    </row>
    <row r="2376" spans="11:14" x14ac:dyDescent="0.25">
      <c r="K2376" s="14" t="s">
        <v>1985</v>
      </c>
      <c r="L2376" s="93">
        <f t="shared" ca="1" si="74"/>
        <v>0</v>
      </c>
      <c r="M2376" s="93" t="str">
        <f ca="1">IF(L2376=0,"",COUNTIF(L$2:$L2376,"&lt;&gt;"&amp;0))</f>
        <v/>
      </c>
      <c r="N2376" s="93" t="str">
        <f t="shared" ca="1" si="75"/>
        <v/>
      </c>
    </row>
    <row r="2377" spans="11:14" x14ac:dyDescent="0.25">
      <c r="K2377" s="14" t="s">
        <v>1986</v>
      </c>
      <c r="L2377" s="93">
        <f t="shared" ca="1" si="74"/>
        <v>0</v>
      </c>
      <c r="M2377" s="93" t="str">
        <f ca="1">IF(L2377=0,"",COUNTIF(L$2:$L2377,"&lt;&gt;"&amp;0))</f>
        <v/>
      </c>
      <c r="N2377" s="93" t="str">
        <f t="shared" ca="1" si="75"/>
        <v/>
      </c>
    </row>
    <row r="2378" spans="11:14" x14ac:dyDescent="0.25">
      <c r="K2378" s="14" t="s">
        <v>1987</v>
      </c>
      <c r="L2378" s="93">
        <f t="shared" ca="1" si="74"/>
        <v>0</v>
      </c>
      <c r="M2378" s="93" t="str">
        <f ca="1">IF(L2378=0,"",COUNTIF(L$2:$L2378,"&lt;&gt;"&amp;0))</f>
        <v/>
      </c>
      <c r="N2378" s="93" t="str">
        <f t="shared" ca="1" si="75"/>
        <v/>
      </c>
    </row>
    <row r="2379" spans="11:14" x14ac:dyDescent="0.25">
      <c r="K2379" s="14" t="s">
        <v>1972</v>
      </c>
      <c r="L2379" s="93">
        <f t="shared" ca="1" si="74"/>
        <v>0</v>
      </c>
      <c r="M2379" s="93" t="str">
        <f ca="1">IF(L2379=0,"",COUNTIF(L$2:$L2379,"&lt;&gt;"&amp;0))</f>
        <v/>
      </c>
      <c r="N2379" s="93" t="str">
        <f t="shared" ca="1" si="75"/>
        <v/>
      </c>
    </row>
    <row r="2380" spans="11:14" x14ac:dyDescent="0.25">
      <c r="K2380" s="14" t="s">
        <v>1988</v>
      </c>
      <c r="L2380" s="93">
        <f t="shared" ca="1" si="74"/>
        <v>0</v>
      </c>
      <c r="M2380" s="93" t="str">
        <f ca="1">IF(L2380=0,"",COUNTIF(L$2:$L2380,"&lt;&gt;"&amp;0))</f>
        <v/>
      </c>
      <c r="N2380" s="93" t="str">
        <f t="shared" ca="1" si="75"/>
        <v/>
      </c>
    </row>
    <row r="2381" spans="11:14" x14ac:dyDescent="0.25">
      <c r="K2381" s="14" t="s">
        <v>1989</v>
      </c>
      <c r="L2381" s="93">
        <f t="shared" ca="1" si="74"/>
        <v>0</v>
      </c>
      <c r="M2381" s="93" t="str">
        <f ca="1">IF(L2381=0,"",COUNTIF(L$2:$L2381,"&lt;&gt;"&amp;0))</f>
        <v/>
      </c>
      <c r="N2381" s="93" t="str">
        <f t="shared" ca="1" si="75"/>
        <v/>
      </c>
    </row>
    <row r="2382" spans="11:14" x14ac:dyDescent="0.25">
      <c r="K2382" s="14" t="s">
        <v>1990</v>
      </c>
      <c r="L2382" s="93">
        <f t="shared" ca="1" si="74"/>
        <v>0</v>
      </c>
      <c r="M2382" s="93" t="str">
        <f ca="1">IF(L2382=0,"",COUNTIF(L$2:$L2382,"&lt;&gt;"&amp;0))</f>
        <v/>
      </c>
      <c r="N2382" s="93" t="str">
        <f t="shared" ca="1" si="75"/>
        <v/>
      </c>
    </row>
    <row r="2383" spans="11:14" x14ac:dyDescent="0.25">
      <c r="K2383" s="14" t="s">
        <v>1991</v>
      </c>
      <c r="L2383" s="93">
        <f t="shared" ca="1" si="74"/>
        <v>0</v>
      </c>
      <c r="M2383" s="93" t="str">
        <f ca="1">IF(L2383=0,"",COUNTIF(L$2:$L2383,"&lt;&gt;"&amp;0))</f>
        <v/>
      </c>
      <c r="N2383" s="93" t="str">
        <f t="shared" ca="1" si="75"/>
        <v/>
      </c>
    </row>
    <row r="2384" spans="11:14" x14ac:dyDescent="0.25">
      <c r="K2384" s="14" t="s">
        <v>1992</v>
      </c>
      <c r="L2384" s="93">
        <f t="shared" ca="1" si="74"/>
        <v>0</v>
      </c>
      <c r="M2384" s="93" t="str">
        <f ca="1">IF(L2384=0,"",COUNTIF(L$2:$L2384,"&lt;&gt;"&amp;0))</f>
        <v/>
      </c>
      <c r="N2384" s="93" t="str">
        <f t="shared" ca="1" si="75"/>
        <v/>
      </c>
    </row>
    <row r="2385" spans="11:14" x14ac:dyDescent="0.25">
      <c r="K2385" s="14" t="s">
        <v>1983</v>
      </c>
      <c r="L2385" s="93">
        <f t="shared" ca="1" si="74"/>
        <v>0</v>
      </c>
      <c r="M2385" s="93" t="str">
        <f ca="1">IF(L2385=0,"",COUNTIF(L$2:$L2385,"&lt;&gt;"&amp;0))</f>
        <v/>
      </c>
      <c r="N2385" s="93" t="str">
        <f t="shared" ca="1" si="75"/>
        <v/>
      </c>
    </row>
    <row r="2386" spans="11:14" x14ac:dyDescent="0.25">
      <c r="K2386" s="14" t="s">
        <v>1993</v>
      </c>
      <c r="L2386" s="93">
        <f t="shared" ca="1" si="74"/>
        <v>0</v>
      </c>
      <c r="M2386" s="93" t="str">
        <f ca="1">IF(L2386=0,"",COUNTIF(L$2:$L2386,"&lt;&gt;"&amp;0))</f>
        <v/>
      </c>
      <c r="N2386" s="93" t="str">
        <f t="shared" ca="1" si="75"/>
        <v/>
      </c>
    </row>
    <row r="2387" spans="11:14" x14ac:dyDescent="0.25">
      <c r="K2387" s="14" t="s">
        <v>1994</v>
      </c>
      <c r="L2387" s="93">
        <f t="shared" ca="1" si="74"/>
        <v>0</v>
      </c>
      <c r="M2387" s="93" t="str">
        <f ca="1">IF(L2387=0,"",COUNTIF(L$2:$L2387,"&lt;&gt;"&amp;0))</f>
        <v/>
      </c>
      <c r="N2387" s="93" t="str">
        <f t="shared" ca="1" si="75"/>
        <v/>
      </c>
    </row>
    <row r="2388" spans="11:14" x14ac:dyDescent="0.25">
      <c r="K2388" s="14" t="s">
        <v>1995</v>
      </c>
      <c r="L2388" s="93">
        <f t="shared" ca="1" si="74"/>
        <v>0</v>
      </c>
      <c r="M2388" s="93" t="str">
        <f ca="1">IF(L2388=0,"",COUNTIF(L$2:$L2388,"&lt;&gt;"&amp;0))</f>
        <v/>
      </c>
      <c r="N2388" s="93" t="str">
        <f t="shared" ca="1" si="75"/>
        <v/>
      </c>
    </row>
    <row r="2389" spans="11:14" x14ac:dyDescent="0.25">
      <c r="K2389" s="14" t="s">
        <v>1975</v>
      </c>
      <c r="L2389" s="93">
        <f t="shared" ca="1" si="74"/>
        <v>0</v>
      </c>
      <c r="M2389" s="93" t="str">
        <f ca="1">IF(L2389=0,"",COUNTIF(L$2:$L2389,"&lt;&gt;"&amp;0))</f>
        <v/>
      </c>
      <c r="N2389" s="93" t="str">
        <f t="shared" ca="1" si="75"/>
        <v/>
      </c>
    </row>
    <row r="2390" spans="11:14" x14ac:dyDescent="0.25">
      <c r="K2390" s="14" t="s">
        <v>1996</v>
      </c>
      <c r="L2390" s="93">
        <f t="shared" ca="1" si="74"/>
        <v>0</v>
      </c>
      <c r="M2390" s="93" t="str">
        <f ca="1">IF(L2390=0,"",COUNTIF(L$2:$L2390,"&lt;&gt;"&amp;0))</f>
        <v/>
      </c>
      <c r="N2390" s="93" t="str">
        <f t="shared" ca="1" si="75"/>
        <v/>
      </c>
    </row>
    <row r="2391" spans="11:14" x14ac:dyDescent="0.25">
      <c r="K2391" s="14" t="s">
        <v>1997</v>
      </c>
      <c r="L2391" s="93">
        <f t="shared" ca="1" si="74"/>
        <v>0</v>
      </c>
      <c r="M2391" s="93" t="str">
        <f ca="1">IF(L2391=0,"",COUNTIF(L$2:$L2391,"&lt;&gt;"&amp;0))</f>
        <v/>
      </c>
      <c r="N2391" s="93" t="str">
        <f t="shared" ca="1" si="75"/>
        <v/>
      </c>
    </row>
    <row r="2392" spans="11:14" x14ac:dyDescent="0.25">
      <c r="K2392" s="14" t="s">
        <v>1998</v>
      </c>
      <c r="L2392" s="93">
        <f t="shared" ca="1" si="74"/>
        <v>0</v>
      </c>
      <c r="M2392" s="93" t="str">
        <f ca="1">IF(L2392=0,"",COUNTIF(L$2:$L2392,"&lt;&gt;"&amp;0))</f>
        <v/>
      </c>
      <c r="N2392" s="93" t="str">
        <f t="shared" ca="1" si="75"/>
        <v/>
      </c>
    </row>
    <row r="2393" spans="11:14" x14ac:dyDescent="0.25">
      <c r="K2393" s="14" t="s">
        <v>1999</v>
      </c>
      <c r="L2393" s="93">
        <f t="shared" ca="1" si="74"/>
        <v>0</v>
      </c>
      <c r="M2393" s="93" t="str">
        <f ca="1">IF(L2393=0,"",COUNTIF(L$2:$L2393,"&lt;&gt;"&amp;0))</f>
        <v/>
      </c>
      <c r="N2393" s="93" t="str">
        <f t="shared" ca="1" si="75"/>
        <v/>
      </c>
    </row>
    <row r="2394" spans="11:14" x14ac:dyDescent="0.25">
      <c r="K2394" s="14" t="s">
        <v>2001</v>
      </c>
      <c r="L2394" s="93">
        <f t="shared" ca="1" si="74"/>
        <v>0</v>
      </c>
      <c r="M2394" s="93" t="str">
        <f ca="1">IF(L2394=0,"",COUNTIF(L$2:$L2394,"&lt;&gt;"&amp;0))</f>
        <v/>
      </c>
      <c r="N2394" s="93" t="str">
        <f t="shared" ca="1" si="75"/>
        <v/>
      </c>
    </row>
    <row r="2395" spans="11:14" x14ac:dyDescent="0.25">
      <c r="K2395" s="14" t="s">
        <v>2000</v>
      </c>
      <c r="L2395" s="93">
        <f t="shared" ca="1" si="74"/>
        <v>0</v>
      </c>
      <c r="M2395" s="93" t="str">
        <f ca="1">IF(L2395=0,"",COUNTIF(L$2:$L2395,"&lt;&gt;"&amp;0))</f>
        <v/>
      </c>
      <c r="N2395" s="93" t="str">
        <f t="shared" ca="1" si="75"/>
        <v/>
      </c>
    </row>
    <row r="2396" spans="11:14" x14ac:dyDescent="0.25">
      <c r="K2396" s="14" t="s">
        <v>2002</v>
      </c>
      <c r="L2396" s="93">
        <f t="shared" ca="1" si="74"/>
        <v>0</v>
      </c>
      <c r="M2396" s="93" t="str">
        <f ca="1">IF(L2396=0,"",COUNTIF(L$2:$L2396,"&lt;&gt;"&amp;0))</f>
        <v/>
      </c>
      <c r="N2396" s="93" t="str">
        <f t="shared" ca="1" si="75"/>
        <v/>
      </c>
    </row>
    <row r="2397" spans="11:14" x14ac:dyDescent="0.25">
      <c r="K2397" s="14" t="s">
        <v>2003</v>
      </c>
      <c r="L2397" s="93">
        <f t="shared" ca="1" si="74"/>
        <v>0</v>
      </c>
      <c r="M2397" s="93" t="str">
        <f ca="1">IF(L2397=0,"",COUNTIF(L$2:$L2397,"&lt;&gt;"&amp;0))</f>
        <v/>
      </c>
      <c r="N2397" s="93" t="str">
        <f t="shared" ca="1" si="75"/>
        <v/>
      </c>
    </row>
    <row r="2398" spans="11:14" x14ac:dyDescent="0.25">
      <c r="K2398" s="14" t="s">
        <v>2004</v>
      </c>
      <c r="L2398" s="93">
        <f t="shared" ca="1" si="74"/>
        <v>0</v>
      </c>
      <c r="M2398" s="93" t="str">
        <f ca="1">IF(L2398=0,"",COUNTIF(L$2:$L2398,"&lt;&gt;"&amp;0))</f>
        <v/>
      </c>
      <c r="N2398" s="93" t="str">
        <f t="shared" ca="1" si="75"/>
        <v/>
      </c>
    </row>
    <row r="2399" spans="11:14" x14ac:dyDescent="0.25">
      <c r="K2399" s="14" t="s">
        <v>2005</v>
      </c>
      <c r="L2399" s="93">
        <f t="shared" ca="1" si="74"/>
        <v>0</v>
      </c>
      <c r="M2399" s="93" t="str">
        <f ca="1">IF(L2399=0,"",COUNTIF(L$2:$L2399,"&lt;&gt;"&amp;0))</f>
        <v/>
      </c>
      <c r="N2399" s="93" t="str">
        <f t="shared" ca="1" si="75"/>
        <v/>
      </c>
    </row>
    <row r="2400" spans="11:14" x14ac:dyDescent="0.25">
      <c r="K2400" s="14" t="s">
        <v>2006</v>
      </c>
      <c r="L2400" s="93">
        <f t="shared" ca="1" si="74"/>
        <v>0</v>
      </c>
      <c r="M2400" s="93" t="str">
        <f ca="1">IF(L2400=0,"",COUNTIF(L$2:$L2400,"&lt;&gt;"&amp;0))</f>
        <v/>
      </c>
      <c r="N2400" s="93" t="str">
        <f t="shared" ca="1" si="75"/>
        <v/>
      </c>
    </row>
    <row r="2401" spans="11:14" x14ac:dyDescent="0.25">
      <c r="K2401" s="14" t="s">
        <v>2007</v>
      </c>
      <c r="L2401" s="93">
        <f t="shared" ca="1" si="74"/>
        <v>0</v>
      </c>
      <c r="M2401" s="93" t="str">
        <f ca="1">IF(L2401=0,"",COUNTIF(L$2:$L2401,"&lt;&gt;"&amp;0))</f>
        <v/>
      </c>
      <c r="N2401" s="93" t="str">
        <f t="shared" ca="1" si="75"/>
        <v/>
      </c>
    </row>
    <row r="2402" spans="11:14" x14ac:dyDescent="0.25">
      <c r="K2402" s="14" t="s">
        <v>2008</v>
      </c>
      <c r="L2402" s="93">
        <f t="shared" ca="1" si="74"/>
        <v>0</v>
      </c>
      <c r="M2402" s="93" t="str">
        <f ca="1">IF(L2402=0,"",COUNTIF(L$2:$L2402,"&lt;&gt;"&amp;0))</f>
        <v/>
      </c>
      <c r="N2402" s="93" t="str">
        <f t="shared" ca="1" si="75"/>
        <v/>
      </c>
    </row>
    <row r="2403" spans="11:14" x14ac:dyDescent="0.25">
      <c r="K2403" s="14" t="s">
        <v>2009</v>
      </c>
      <c r="L2403" s="93">
        <f t="shared" ca="1" si="74"/>
        <v>0</v>
      </c>
      <c r="M2403" s="93" t="str">
        <f ca="1">IF(L2403=0,"",COUNTIF(L$2:$L2403,"&lt;&gt;"&amp;0))</f>
        <v/>
      </c>
      <c r="N2403" s="93" t="str">
        <f t="shared" ca="1" si="75"/>
        <v/>
      </c>
    </row>
    <row r="2404" spans="11:14" x14ac:dyDescent="0.25">
      <c r="K2404" s="14" t="s">
        <v>2010</v>
      </c>
      <c r="L2404" s="93">
        <f t="shared" ca="1" si="74"/>
        <v>0</v>
      </c>
      <c r="M2404" s="93" t="str">
        <f ca="1">IF(L2404=0,"",COUNTIF(L$2:$L2404,"&lt;&gt;"&amp;0))</f>
        <v/>
      </c>
      <c r="N2404" s="93" t="str">
        <f t="shared" ca="1" si="75"/>
        <v/>
      </c>
    </row>
    <row r="2405" spans="11:14" x14ac:dyDescent="0.25">
      <c r="K2405" s="35" t="s">
        <v>660</v>
      </c>
      <c r="L2405" s="93">
        <f t="shared" ca="1" si="74"/>
        <v>0</v>
      </c>
      <c r="M2405" s="93" t="str">
        <f ca="1">IF(L2405=0,"",COUNTIF(L$2:$L2405,"&lt;&gt;"&amp;0))</f>
        <v/>
      </c>
      <c r="N2405" s="93" t="str">
        <f t="shared" ca="1" si="75"/>
        <v/>
      </c>
    </row>
    <row r="2406" spans="11:14" x14ac:dyDescent="0.25">
      <c r="K2406" s="30" t="s">
        <v>5346</v>
      </c>
      <c r="L2406" s="93">
        <f t="shared" ca="1" si="74"/>
        <v>0</v>
      </c>
      <c r="M2406" s="93" t="str">
        <f ca="1">IF(L2406=0,"",COUNTIF(L$2:$L2406,"&lt;&gt;"&amp;0))</f>
        <v/>
      </c>
      <c r="N2406" s="93" t="str">
        <f t="shared" ca="1" si="75"/>
        <v/>
      </c>
    </row>
    <row r="2407" spans="11:14" x14ac:dyDescent="0.25">
      <c r="K2407" s="30" t="s">
        <v>5347</v>
      </c>
      <c r="L2407" s="93">
        <f t="shared" ca="1" si="74"/>
        <v>0</v>
      </c>
      <c r="M2407" s="93" t="str">
        <f ca="1">IF(L2407=0,"",COUNTIF(L$2:$L2407,"&lt;&gt;"&amp;0))</f>
        <v/>
      </c>
      <c r="N2407" s="93" t="str">
        <f t="shared" ca="1" si="75"/>
        <v/>
      </c>
    </row>
    <row r="2408" spans="11:14" x14ac:dyDescent="0.25">
      <c r="K2408" s="14" t="s">
        <v>2013</v>
      </c>
      <c r="L2408" s="93">
        <f t="shared" ca="1" si="74"/>
        <v>0</v>
      </c>
      <c r="M2408" s="93" t="str">
        <f ca="1">IF(L2408=0,"",COUNTIF(L$2:$L2408,"&lt;&gt;"&amp;0))</f>
        <v/>
      </c>
      <c r="N2408" s="93" t="str">
        <f t="shared" ca="1" si="75"/>
        <v/>
      </c>
    </row>
    <row r="2409" spans="11:14" x14ac:dyDescent="0.25">
      <c r="K2409" s="30" t="s">
        <v>5348</v>
      </c>
      <c r="L2409" s="93">
        <f t="shared" ca="1" si="74"/>
        <v>0</v>
      </c>
      <c r="M2409" s="93" t="str">
        <f ca="1">IF(L2409=0,"",COUNTIF(L$2:$L2409,"&lt;&gt;"&amp;0))</f>
        <v/>
      </c>
      <c r="N2409" s="93" t="str">
        <f t="shared" ca="1" si="75"/>
        <v/>
      </c>
    </row>
    <row r="2410" spans="11:14" x14ac:dyDescent="0.25">
      <c r="K2410" s="14" t="s">
        <v>2014</v>
      </c>
      <c r="L2410" s="93">
        <f t="shared" ca="1" si="74"/>
        <v>0</v>
      </c>
      <c r="M2410" s="93" t="str">
        <f ca="1">IF(L2410=0,"",COUNTIF(L$2:$L2410,"&lt;&gt;"&amp;0))</f>
        <v/>
      </c>
      <c r="N2410" s="93" t="str">
        <f t="shared" ca="1" si="75"/>
        <v/>
      </c>
    </row>
    <row r="2411" spans="11:14" x14ac:dyDescent="0.25">
      <c r="K2411" s="14" t="s">
        <v>2015</v>
      </c>
      <c r="L2411" s="93">
        <f t="shared" ca="1" si="74"/>
        <v>0</v>
      </c>
      <c r="M2411" s="93" t="str">
        <f ca="1">IF(L2411=0,"",COUNTIF(L$2:$L2411,"&lt;&gt;"&amp;0))</f>
        <v/>
      </c>
      <c r="N2411" s="93" t="str">
        <f t="shared" ca="1" si="75"/>
        <v/>
      </c>
    </row>
    <row r="2412" spans="11:14" x14ac:dyDescent="0.25">
      <c r="K2412" s="14" t="s">
        <v>2016</v>
      </c>
      <c r="L2412" s="93">
        <f t="shared" ca="1" si="74"/>
        <v>0</v>
      </c>
      <c r="M2412" s="93" t="str">
        <f ca="1">IF(L2412=0,"",COUNTIF(L$2:$L2412,"&lt;&gt;"&amp;0))</f>
        <v/>
      </c>
      <c r="N2412" s="93" t="str">
        <f t="shared" ca="1" si="75"/>
        <v/>
      </c>
    </row>
    <row r="2413" spans="11:14" x14ac:dyDescent="0.25">
      <c r="K2413" s="14" t="s">
        <v>2017</v>
      </c>
      <c r="L2413" s="93">
        <f t="shared" ca="1" si="74"/>
        <v>0</v>
      </c>
      <c r="M2413" s="93" t="str">
        <f ca="1">IF(L2413=0,"",COUNTIF(L$2:$L2413,"&lt;&gt;"&amp;0))</f>
        <v/>
      </c>
      <c r="N2413" s="93" t="str">
        <f t="shared" ca="1" si="75"/>
        <v/>
      </c>
    </row>
    <row r="2414" spans="11:14" x14ac:dyDescent="0.25">
      <c r="K2414" s="14" t="s">
        <v>2018</v>
      </c>
      <c r="L2414" s="93">
        <f t="shared" ca="1" si="74"/>
        <v>0</v>
      </c>
      <c r="M2414" s="93" t="str">
        <f ca="1">IF(L2414=0,"",COUNTIF(L$2:$L2414,"&lt;&gt;"&amp;0))</f>
        <v/>
      </c>
      <c r="N2414" s="93" t="str">
        <f t="shared" ca="1" si="75"/>
        <v/>
      </c>
    </row>
    <row r="2415" spans="11:14" x14ac:dyDescent="0.25">
      <c r="K2415" s="18" t="s">
        <v>2019</v>
      </c>
      <c r="L2415" s="93">
        <f t="shared" ca="1" si="74"/>
        <v>0</v>
      </c>
      <c r="M2415" s="93" t="str">
        <f ca="1">IF(L2415=0,"",COUNTIF(L$2:$L2415,"&lt;&gt;"&amp;0))</f>
        <v/>
      </c>
      <c r="N2415" s="93" t="str">
        <f t="shared" ca="1" si="75"/>
        <v/>
      </c>
    </row>
    <row r="2416" spans="11:14" x14ac:dyDescent="0.25">
      <c r="K2416" s="14" t="s">
        <v>2020</v>
      </c>
      <c r="L2416" s="93">
        <f t="shared" ca="1" si="74"/>
        <v>0</v>
      </c>
      <c r="M2416" s="93" t="str">
        <f ca="1">IF(L2416=0,"",COUNTIF(L$2:$L2416,"&lt;&gt;"&amp;0))</f>
        <v/>
      </c>
      <c r="N2416" s="93" t="str">
        <f t="shared" ca="1" si="75"/>
        <v/>
      </c>
    </row>
    <row r="2417" spans="11:14" x14ac:dyDescent="0.25">
      <c r="K2417" s="14" t="s">
        <v>2021</v>
      </c>
      <c r="L2417" s="93">
        <f t="shared" ca="1" si="74"/>
        <v>0</v>
      </c>
      <c r="M2417" s="93" t="str">
        <f ca="1">IF(L2417=0,"",COUNTIF(L$2:$L2417,"&lt;&gt;"&amp;0))</f>
        <v/>
      </c>
      <c r="N2417" s="93" t="str">
        <f t="shared" ca="1" si="75"/>
        <v/>
      </c>
    </row>
    <row r="2418" spans="11:14" x14ac:dyDescent="0.25">
      <c r="K2418" s="30" t="s">
        <v>5349</v>
      </c>
      <c r="L2418" s="93">
        <f t="shared" ca="1" si="74"/>
        <v>0</v>
      </c>
      <c r="M2418" s="93" t="str">
        <f ca="1">IF(L2418=0,"",COUNTIF(L$2:$L2418,"&lt;&gt;"&amp;0))</f>
        <v/>
      </c>
      <c r="N2418" s="93" t="str">
        <f t="shared" ca="1" si="75"/>
        <v/>
      </c>
    </row>
    <row r="2419" spans="11:14" x14ac:dyDescent="0.25">
      <c r="K2419" s="14" t="s">
        <v>2022</v>
      </c>
      <c r="L2419" s="93">
        <f t="shared" ca="1" si="74"/>
        <v>0</v>
      </c>
      <c r="M2419" s="93" t="str">
        <f ca="1">IF(L2419=0,"",COUNTIF(L$2:$L2419,"&lt;&gt;"&amp;0))</f>
        <v/>
      </c>
      <c r="N2419" s="93" t="str">
        <f t="shared" ca="1" si="75"/>
        <v/>
      </c>
    </row>
    <row r="2420" spans="11:14" x14ac:dyDescent="0.25">
      <c r="K2420" s="14" t="s">
        <v>2023</v>
      </c>
      <c r="L2420" s="93">
        <f t="shared" ca="1" si="74"/>
        <v>0</v>
      </c>
      <c r="M2420" s="93" t="str">
        <f ca="1">IF(L2420=0,"",COUNTIF(L$2:$L2420,"&lt;&gt;"&amp;0))</f>
        <v/>
      </c>
      <c r="N2420" s="93" t="str">
        <f t="shared" ca="1" si="75"/>
        <v/>
      </c>
    </row>
    <row r="2421" spans="11:14" x14ac:dyDescent="0.25">
      <c r="K2421" s="14" t="s">
        <v>2024</v>
      </c>
      <c r="L2421" s="93">
        <f t="shared" ca="1" si="74"/>
        <v>0</v>
      </c>
      <c r="M2421" s="93" t="str">
        <f ca="1">IF(L2421=0,"",COUNTIF(L$2:$L2421,"&lt;&gt;"&amp;0))</f>
        <v/>
      </c>
      <c r="N2421" s="93" t="str">
        <f t="shared" ca="1" si="75"/>
        <v/>
      </c>
    </row>
    <row r="2422" spans="11:14" x14ac:dyDescent="0.25">
      <c r="K2422" s="14" t="s">
        <v>2025</v>
      </c>
      <c r="L2422" s="93">
        <f t="shared" ca="1" si="74"/>
        <v>0</v>
      </c>
      <c r="M2422" s="93" t="str">
        <f ca="1">IF(L2422=0,"",COUNTIF(L$2:$L2422,"&lt;&gt;"&amp;0))</f>
        <v/>
      </c>
      <c r="N2422" s="93" t="str">
        <f t="shared" ca="1" si="75"/>
        <v/>
      </c>
    </row>
    <row r="2423" spans="11:14" x14ac:dyDescent="0.25">
      <c r="K2423" s="14" t="s">
        <v>2026</v>
      </c>
      <c r="L2423" s="93">
        <f t="shared" ca="1" si="74"/>
        <v>0</v>
      </c>
      <c r="M2423" s="93" t="str">
        <f ca="1">IF(L2423=0,"",COUNTIF(L$2:$L2423,"&lt;&gt;"&amp;0))</f>
        <v/>
      </c>
      <c r="N2423" s="93" t="str">
        <f t="shared" ca="1" si="75"/>
        <v/>
      </c>
    </row>
    <row r="2424" spans="11:14" x14ac:dyDescent="0.25">
      <c r="K2424" s="14" t="s">
        <v>2027</v>
      </c>
      <c r="L2424" s="93">
        <f t="shared" ca="1" si="74"/>
        <v>0</v>
      </c>
      <c r="M2424" s="93" t="str">
        <f ca="1">IF(L2424=0,"",COUNTIF(L$2:$L2424,"&lt;&gt;"&amp;0))</f>
        <v/>
      </c>
      <c r="N2424" s="93" t="str">
        <f t="shared" ca="1" si="75"/>
        <v/>
      </c>
    </row>
    <row r="2425" spans="11:14" x14ac:dyDescent="0.25">
      <c r="K2425" s="14" t="s">
        <v>2028</v>
      </c>
      <c r="L2425" s="93">
        <f t="shared" ca="1" si="74"/>
        <v>0</v>
      </c>
      <c r="M2425" s="93" t="str">
        <f ca="1">IF(L2425=0,"",COUNTIF(L$2:$L2425,"&lt;&gt;"&amp;0))</f>
        <v/>
      </c>
      <c r="N2425" s="93" t="str">
        <f t="shared" ca="1" si="75"/>
        <v/>
      </c>
    </row>
    <row r="2426" spans="11:14" x14ac:dyDescent="0.25">
      <c r="K2426" s="14" t="s">
        <v>2029</v>
      </c>
      <c r="L2426" s="93">
        <f t="shared" ca="1" si="74"/>
        <v>0</v>
      </c>
      <c r="M2426" s="93" t="str">
        <f ca="1">IF(L2426=0,"",COUNTIF(L$2:$L2426,"&lt;&gt;"&amp;0))</f>
        <v/>
      </c>
      <c r="N2426" s="93" t="str">
        <f t="shared" ca="1" si="75"/>
        <v/>
      </c>
    </row>
    <row r="2427" spans="11:14" x14ac:dyDescent="0.25">
      <c r="K2427" s="14" t="s">
        <v>2030</v>
      </c>
      <c r="L2427" s="93">
        <f t="shared" ca="1" si="74"/>
        <v>0</v>
      </c>
      <c r="M2427" s="93" t="str">
        <f ca="1">IF(L2427=0,"",COUNTIF(L$2:$L2427,"&lt;&gt;"&amp;0))</f>
        <v/>
      </c>
      <c r="N2427" s="93" t="str">
        <f t="shared" ca="1" si="75"/>
        <v/>
      </c>
    </row>
    <row r="2428" spans="11:14" x14ac:dyDescent="0.25">
      <c r="K2428" s="14" t="s">
        <v>2031</v>
      </c>
      <c r="L2428" s="93">
        <f t="shared" ca="1" si="74"/>
        <v>0</v>
      </c>
      <c r="M2428" s="93" t="str">
        <f ca="1">IF(L2428=0,"",COUNTIF(L$2:$L2428,"&lt;&gt;"&amp;0))</f>
        <v/>
      </c>
      <c r="N2428" s="93" t="str">
        <f t="shared" ca="1" si="75"/>
        <v/>
      </c>
    </row>
    <row r="2429" spans="11:14" x14ac:dyDescent="0.25">
      <c r="K2429" s="14" t="s">
        <v>2032</v>
      </c>
      <c r="L2429" s="93">
        <f t="shared" ca="1" si="74"/>
        <v>0</v>
      </c>
      <c r="M2429" s="93" t="str">
        <f ca="1">IF(L2429=0,"",COUNTIF(L$2:$L2429,"&lt;&gt;"&amp;0))</f>
        <v/>
      </c>
      <c r="N2429" s="93" t="str">
        <f t="shared" ca="1" si="75"/>
        <v/>
      </c>
    </row>
    <row r="2430" spans="11:14" x14ac:dyDescent="0.25">
      <c r="K2430" s="14" t="s">
        <v>2033</v>
      </c>
      <c r="L2430" s="93">
        <f t="shared" ca="1" si="74"/>
        <v>0</v>
      </c>
      <c r="M2430" s="93" t="str">
        <f ca="1">IF(L2430=0,"",COUNTIF(L$2:$L2430,"&lt;&gt;"&amp;0))</f>
        <v/>
      </c>
      <c r="N2430" s="93" t="str">
        <f t="shared" ca="1" si="75"/>
        <v/>
      </c>
    </row>
    <row r="2431" spans="11:14" x14ac:dyDescent="0.25">
      <c r="K2431" s="14" t="s">
        <v>2034</v>
      </c>
      <c r="L2431" s="93">
        <f t="shared" ca="1" si="74"/>
        <v>0</v>
      </c>
      <c r="M2431" s="93" t="str">
        <f ca="1">IF(L2431=0,"",COUNTIF(L$2:$L2431,"&lt;&gt;"&amp;0))</f>
        <v/>
      </c>
      <c r="N2431" s="93" t="str">
        <f t="shared" ca="1" si="75"/>
        <v/>
      </c>
    </row>
    <row r="2432" spans="11:14" x14ac:dyDescent="0.25">
      <c r="K2432" s="14" t="s">
        <v>2035</v>
      </c>
      <c r="L2432" s="93">
        <f t="shared" ca="1" si="74"/>
        <v>0</v>
      </c>
      <c r="M2432" s="93" t="str">
        <f ca="1">IF(L2432=0,"",COUNTIF(L$2:$L2432,"&lt;&gt;"&amp;0))</f>
        <v/>
      </c>
      <c r="N2432" s="93" t="str">
        <f t="shared" ca="1" si="75"/>
        <v/>
      </c>
    </row>
    <row r="2433" spans="11:14" x14ac:dyDescent="0.25">
      <c r="K2433" s="14" t="s">
        <v>2036</v>
      </c>
      <c r="L2433" s="93">
        <f t="shared" ca="1" si="74"/>
        <v>0</v>
      </c>
      <c r="M2433" s="93" t="str">
        <f ca="1">IF(L2433=0,"",COUNTIF(L$2:$L2433,"&lt;&gt;"&amp;0))</f>
        <v/>
      </c>
      <c r="N2433" s="93" t="str">
        <f t="shared" ca="1" si="75"/>
        <v/>
      </c>
    </row>
    <row r="2434" spans="11:14" x14ac:dyDescent="0.25">
      <c r="K2434" s="14" t="s">
        <v>2037</v>
      </c>
      <c r="L2434" s="93">
        <f t="shared" ca="1" si="74"/>
        <v>0</v>
      </c>
      <c r="M2434" s="93" t="str">
        <f ca="1">IF(L2434=0,"",COUNTIF(L$2:$L2434,"&lt;&gt;"&amp;0))</f>
        <v/>
      </c>
      <c r="N2434" s="93" t="str">
        <f t="shared" ca="1" si="75"/>
        <v/>
      </c>
    </row>
    <row r="2435" spans="11:14" x14ac:dyDescent="0.25">
      <c r="K2435" s="14" t="s">
        <v>2038</v>
      </c>
      <c r="L2435" s="93">
        <f t="shared" ref="L2435:L2498" ca="1" si="76">IFERROR(SEARCH(INDIRECT(CELL("adresse"),TRUE),K2435,1),0)</f>
        <v>0</v>
      </c>
      <c r="M2435" s="93" t="str">
        <f ca="1">IF(L2435=0,"",COUNTIF(L$2:$L2435,"&lt;&gt;"&amp;0))</f>
        <v/>
      </c>
      <c r="N2435" s="93" t="str">
        <f t="shared" ref="N2435:N2498" ca="1" si="77">IFERROR(INDEX($K$2:$K$5796,MATCH(ROW(F2434),$M$2:$M$5796,0),1),"")</f>
        <v/>
      </c>
    </row>
    <row r="2436" spans="11:14" x14ac:dyDescent="0.25">
      <c r="K2436" s="14" t="s">
        <v>2039</v>
      </c>
      <c r="L2436" s="93">
        <f t="shared" ca="1" si="76"/>
        <v>0</v>
      </c>
      <c r="M2436" s="93" t="str">
        <f ca="1">IF(L2436=0,"",COUNTIF(L$2:$L2436,"&lt;&gt;"&amp;0))</f>
        <v/>
      </c>
      <c r="N2436" s="93" t="str">
        <f t="shared" ca="1" si="77"/>
        <v/>
      </c>
    </row>
    <row r="2437" spans="11:14" x14ac:dyDescent="0.25">
      <c r="K2437" s="14" t="s">
        <v>2042</v>
      </c>
      <c r="L2437" s="93">
        <f t="shared" ca="1" si="76"/>
        <v>0</v>
      </c>
      <c r="M2437" s="93" t="str">
        <f ca="1">IF(L2437=0,"",COUNTIF(L$2:$L2437,"&lt;&gt;"&amp;0))</f>
        <v/>
      </c>
      <c r="N2437" s="93" t="str">
        <f t="shared" ca="1" si="77"/>
        <v/>
      </c>
    </row>
    <row r="2438" spans="11:14" x14ac:dyDescent="0.25">
      <c r="K2438" s="14" t="s">
        <v>2043</v>
      </c>
      <c r="L2438" s="93">
        <f t="shared" ca="1" si="76"/>
        <v>0</v>
      </c>
      <c r="M2438" s="93" t="str">
        <f ca="1">IF(L2438=0,"",COUNTIF(L$2:$L2438,"&lt;&gt;"&amp;0))</f>
        <v/>
      </c>
      <c r="N2438" s="93" t="str">
        <f t="shared" ca="1" si="77"/>
        <v/>
      </c>
    </row>
    <row r="2439" spans="11:14" x14ac:dyDescent="0.25">
      <c r="K2439" s="14" t="s">
        <v>2040</v>
      </c>
      <c r="L2439" s="93">
        <f t="shared" ca="1" si="76"/>
        <v>0</v>
      </c>
      <c r="M2439" s="93" t="str">
        <f ca="1">IF(L2439=0,"",COUNTIF(L$2:$L2439,"&lt;&gt;"&amp;0))</f>
        <v/>
      </c>
      <c r="N2439" s="93" t="str">
        <f t="shared" ca="1" si="77"/>
        <v/>
      </c>
    </row>
    <row r="2440" spans="11:14" x14ac:dyDescent="0.25">
      <c r="K2440" s="14" t="s">
        <v>2041</v>
      </c>
      <c r="L2440" s="93">
        <f t="shared" ca="1" si="76"/>
        <v>0</v>
      </c>
      <c r="M2440" s="93" t="str">
        <f ca="1">IF(L2440=0,"",COUNTIF(L$2:$L2440,"&lt;&gt;"&amp;0))</f>
        <v/>
      </c>
      <c r="N2440" s="93" t="str">
        <f t="shared" ca="1" si="77"/>
        <v/>
      </c>
    </row>
    <row r="2441" spans="11:14" x14ac:dyDescent="0.25">
      <c r="K2441" s="14" t="s">
        <v>2044</v>
      </c>
      <c r="L2441" s="93">
        <f t="shared" ca="1" si="76"/>
        <v>0</v>
      </c>
      <c r="M2441" s="93" t="str">
        <f ca="1">IF(L2441=0,"",COUNTIF(L$2:$L2441,"&lt;&gt;"&amp;0))</f>
        <v/>
      </c>
      <c r="N2441" s="93" t="str">
        <f t="shared" ca="1" si="77"/>
        <v/>
      </c>
    </row>
    <row r="2442" spans="11:14" x14ac:dyDescent="0.25">
      <c r="K2442" s="14" t="s">
        <v>2045</v>
      </c>
      <c r="L2442" s="93">
        <f t="shared" ca="1" si="76"/>
        <v>0</v>
      </c>
      <c r="M2442" s="93" t="str">
        <f ca="1">IF(L2442=0,"",COUNTIF(L$2:$L2442,"&lt;&gt;"&amp;0))</f>
        <v/>
      </c>
      <c r="N2442" s="93" t="str">
        <f t="shared" ca="1" si="77"/>
        <v/>
      </c>
    </row>
    <row r="2443" spans="11:14" x14ac:dyDescent="0.25">
      <c r="K2443" s="14" t="s">
        <v>2046</v>
      </c>
      <c r="L2443" s="93">
        <f t="shared" ca="1" si="76"/>
        <v>0</v>
      </c>
      <c r="M2443" s="93" t="str">
        <f ca="1">IF(L2443=0,"",COUNTIF(L$2:$L2443,"&lt;&gt;"&amp;0))</f>
        <v/>
      </c>
      <c r="N2443" s="93" t="str">
        <f t="shared" ca="1" si="77"/>
        <v/>
      </c>
    </row>
    <row r="2444" spans="11:14" x14ac:dyDescent="0.25">
      <c r="K2444" s="14" t="s">
        <v>2047</v>
      </c>
      <c r="L2444" s="93">
        <f t="shared" ca="1" si="76"/>
        <v>0</v>
      </c>
      <c r="M2444" s="93" t="str">
        <f ca="1">IF(L2444=0,"",COUNTIF(L$2:$L2444,"&lt;&gt;"&amp;0))</f>
        <v/>
      </c>
      <c r="N2444" s="93" t="str">
        <f t="shared" ca="1" si="77"/>
        <v/>
      </c>
    </row>
    <row r="2445" spans="11:14" x14ac:dyDescent="0.25">
      <c r="K2445" s="14" t="s">
        <v>2048</v>
      </c>
      <c r="L2445" s="93">
        <f t="shared" ca="1" si="76"/>
        <v>0</v>
      </c>
      <c r="M2445" s="93" t="str">
        <f ca="1">IF(L2445=0,"",COUNTIF(L$2:$L2445,"&lt;&gt;"&amp;0))</f>
        <v/>
      </c>
      <c r="N2445" s="93" t="str">
        <f t="shared" ca="1" si="77"/>
        <v/>
      </c>
    </row>
    <row r="2446" spans="11:14" x14ac:dyDescent="0.25">
      <c r="K2446" s="14" t="s">
        <v>2049</v>
      </c>
      <c r="L2446" s="93">
        <f t="shared" ca="1" si="76"/>
        <v>0</v>
      </c>
      <c r="M2446" s="93" t="str">
        <f ca="1">IF(L2446=0,"",COUNTIF(L$2:$L2446,"&lt;&gt;"&amp;0))</f>
        <v/>
      </c>
      <c r="N2446" s="93" t="str">
        <f t="shared" ca="1" si="77"/>
        <v/>
      </c>
    </row>
    <row r="2447" spans="11:14" x14ac:dyDescent="0.25">
      <c r="K2447" s="14" t="s">
        <v>2050</v>
      </c>
      <c r="L2447" s="93">
        <f t="shared" ca="1" si="76"/>
        <v>0</v>
      </c>
      <c r="M2447" s="93" t="str">
        <f ca="1">IF(L2447=0,"",COUNTIF(L$2:$L2447,"&lt;&gt;"&amp;0))</f>
        <v/>
      </c>
      <c r="N2447" s="93" t="str">
        <f t="shared" ca="1" si="77"/>
        <v/>
      </c>
    </row>
    <row r="2448" spans="11:14" x14ac:dyDescent="0.25">
      <c r="K2448" s="14" t="s">
        <v>2051</v>
      </c>
      <c r="L2448" s="93">
        <f t="shared" ca="1" si="76"/>
        <v>0</v>
      </c>
      <c r="M2448" s="93" t="str">
        <f ca="1">IF(L2448=0,"",COUNTIF(L$2:$L2448,"&lt;&gt;"&amp;0))</f>
        <v/>
      </c>
      <c r="N2448" s="93" t="str">
        <f t="shared" ca="1" si="77"/>
        <v/>
      </c>
    </row>
    <row r="2449" spans="11:14" x14ac:dyDescent="0.25">
      <c r="K2449" s="14" t="s">
        <v>2052</v>
      </c>
      <c r="L2449" s="93">
        <f t="shared" ca="1" si="76"/>
        <v>0</v>
      </c>
      <c r="M2449" s="93" t="str">
        <f ca="1">IF(L2449=0,"",COUNTIF(L$2:$L2449,"&lt;&gt;"&amp;0))</f>
        <v/>
      </c>
      <c r="N2449" s="93" t="str">
        <f t="shared" ca="1" si="77"/>
        <v/>
      </c>
    </row>
    <row r="2450" spans="11:14" x14ac:dyDescent="0.25">
      <c r="K2450" s="14" t="s">
        <v>2053</v>
      </c>
      <c r="L2450" s="93">
        <f t="shared" ca="1" si="76"/>
        <v>0</v>
      </c>
      <c r="M2450" s="93" t="str">
        <f ca="1">IF(L2450=0,"",COUNTIF(L$2:$L2450,"&lt;&gt;"&amp;0))</f>
        <v/>
      </c>
      <c r="N2450" s="93" t="str">
        <f t="shared" ca="1" si="77"/>
        <v/>
      </c>
    </row>
    <row r="2451" spans="11:14" x14ac:dyDescent="0.25">
      <c r="K2451" s="14" t="s">
        <v>2054</v>
      </c>
      <c r="L2451" s="93">
        <f t="shared" ca="1" si="76"/>
        <v>0</v>
      </c>
      <c r="M2451" s="93" t="str">
        <f ca="1">IF(L2451=0,"",COUNTIF(L$2:$L2451,"&lt;&gt;"&amp;0))</f>
        <v/>
      </c>
      <c r="N2451" s="93" t="str">
        <f t="shared" ca="1" si="77"/>
        <v/>
      </c>
    </row>
    <row r="2452" spans="11:14" x14ac:dyDescent="0.25">
      <c r="K2452" s="14" t="s">
        <v>2055</v>
      </c>
      <c r="L2452" s="93">
        <f t="shared" ca="1" si="76"/>
        <v>0</v>
      </c>
      <c r="M2452" s="93" t="str">
        <f ca="1">IF(L2452=0,"",COUNTIF(L$2:$L2452,"&lt;&gt;"&amp;0))</f>
        <v/>
      </c>
      <c r="N2452" s="93" t="str">
        <f t="shared" ca="1" si="77"/>
        <v/>
      </c>
    </row>
    <row r="2453" spans="11:14" x14ac:dyDescent="0.25">
      <c r="K2453" s="14" t="s">
        <v>2056</v>
      </c>
      <c r="L2453" s="93">
        <f t="shared" ca="1" si="76"/>
        <v>0</v>
      </c>
      <c r="M2453" s="93" t="str">
        <f ca="1">IF(L2453=0,"",COUNTIF(L$2:$L2453,"&lt;&gt;"&amp;0))</f>
        <v/>
      </c>
      <c r="N2453" s="93" t="str">
        <f t="shared" ca="1" si="77"/>
        <v/>
      </c>
    </row>
    <row r="2454" spans="11:14" x14ac:dyDescent="0.25">
      <c r="K2454" s="14" t="s">
        <v>2057</v>
      </c>
      <c r="L2454" s="93">
        <f t="shared" ca="1" si="76"/>
        <v>0</v>
      </c>
      <c r="M2454" s="93" t="str">
        <f ca="1">IF(L2454=0,"",COUNTIF(L$2:$L2454,"&lt;&gt;"&amp;0))</f>
        <v/>
      </c>
      <c r="N2454" s="93" t="str">
        <f t="shared" ca="1" si="77"/>
        <v/>
      </c>
    </row>
    <row r="2455" spans="11:14" x14ac:dyDescent="0.25">
      <c r="K2455" s="14" t="s">
        <v>2058</v>
      </c>
      <c r="L2455" s="93">
        <f t="shared" ca="1" si="76"/>
        <v>0</v>
      </c>
      <c r="M2455" s="93" t="str">
        <f ca="1">IF(L2455=0,"",COUNTIF(L$2:$L2455,"&lt;&gt;"&amp;0))</f>
        <v/>
      </c>
      <c r="N2455" s="93" t="str">
        <f t="shared" ca="1" si="77"/>
        <v/>
      </c>
    </row>
    <row r="2456" spans="11:14" x14ac:dyDescent="0.25">
      <c r="K2456" s="14" t="s">
        <v>2059</v>
      </c>
      <c r="L2456" s="93">
        <f t="shared" ca="1" si="76"/>
        <v>0</v>
      </c>
      <c r="M2456" s="93" t="str">
        <f ca="1">IF(L2456=0,"",COUNTIF(L$2:$L2456,"&lt;&gt;"&amp;0))</f>
        <v/>
      </c>
      <c r="N2456" s="93" t="str">
        <f t="shared" ca="1" si="77"/>
        <v/>
      </c>
    </row>
    <row r="2457" spans="11:14" x14ac:dyDescent="0.25">
      <c r="K2457" s="14" t="s">
        <v>2060</v>
      </c>
      <c r="L2457" s="93">
        <f t="shared" ca="1" si="76"/>
        <v>0</v>
      </c>
      <c r="M2457" s="93" t="str">
        <f ca="1">IF(L2457=0,"",COUNTIF(L$2:$L2457,"&lt;&gt;"&amp;0))</f>
        <v/>
      </c>
      <c r="N2457" s="93" t="str">
        <f t="shared" ca="1" si="77"/>
        <v/>
      </c>
    </row>
    <row r="2458" spans="11:14" x14ac:dyDescent="0.25">
      <c r="K2458" s="18" t="s">
        <v>2061</v>
      </c>
      <c r="L2458" s="93">
        <f t="shared" ca="1" si="76"/>
        <v>0</v>
      </c>
      <c r="M2458" s="93" t="str">
        <f ca="1">IF(L2458=0,"",COUNTIF(L$2:$L2458,"&lt;&gt;"&amp;0))</f>
        <v/>
      </c>
      <c r="N2458" s="93" t="str">
        <f t="shared" ca="1" si="77"/>
        <v/>
      </c>
    </row>
    <row r="2459" spans="11:14" x14ac:dyDescent="0.25">
      <c r="K2459" s="35" t="s">
        <v>722</v>
      </c>
      <c r="L2459" s="93">
        <f t="shared" ca="1" si="76"/>
        <v>0</v>
      </c>
      <c r="M2459" s="93" t="str">
        <f ca="1">IF(L2459=0,"",COUNTIF(L$2:$L2459,"&lt;&gt;"&amp;0))</f>
        <v/>
      </c>
      <c r="N2459" s="93" t="str">
        <f t="shared" ca="1" si="77"/>
        <v/>
      </c>
    </row>
    <row r="2460" spans="11:14" x14ac:dyDescent="0.25">
      <c r="K2460" s="30" t="s">
        <v>5350</v>
      </c>
      <c r="L2460" s="93">
        <f t="shared" ca="1" si="76"/>
        <v>0</v>
      </c>
      <c r="M2460" s="93" t="str">
        <f ca="1">IF(L2460=0,"",COUNTIF(L$2:$L2460,"&lt;&gt;"&amp;0))</f>
        <v/>
      </c>
      <c r="N2460" s="93" t="str">
        <f t="shared" ca="1" si="77"/>
        <v/>
      </c>
    </row>
    <row r="2461" spans="11:14" x14ac:dyDescent="0.25">
      <c r="K2461" s="35" t="s">
        <v>1747</v>
      </c>
      <c r="L2461" s="93">
        <f t="shared" ca="1" si="76"/>
        <v>0</v>
      </c>
      <c r="M2461" s="93" t="str">
        <f ca="1">IF(L2461=0,"",COUNTIF(L$2:$L2461,"&lt;&gt;"&amp;0))</f>
        <v/>
      </c>
      <c r="N2461" s="93" t="str">
        <f t="shared" ca="1" si="77"/>
        <v/>
      </c>
    </row>
    <row r="2462" spans="11:14" x14ac:dyDescent="0.25">
      <c r="K2462" s="30" t="s">
        <v>5351</v>
      </c>
      <c r="L2462" s="93">
        <f t="shared" ca="1" si="76"/>
        <v>0</v>
      </c>
      <c r="M2462" s="93" t="str">
        <f ca="1">IF(L2462=0,"",COUNTIF(L$2:$L2462,"&lt;&gt;"&amp;0))</f>
        <v/>
      </c>
      <c r="N2462" s="93" t="str">
        <f t="shared" ca="1" si="77"/>
        <v/>
      </c>
    </row>
    <row r="2463" spans="11:14" x14ac:dyDescent="0.25">
      <c r="K2463" s="14" t="s">
        <v>2062</v>
      </c>
      <c r="L2463" s="93">
        <f t="shared" ca="1" si="76"/>
        <v>0</v>
      </c>
      <c r="M2463" s="93" t="str">
        <f ca="1">IF(L2463=0,"",COUNTIF(L$2:$L2463,"&lt;&gt;"&amp;0))</f>
        <v/>
      </c>
      <c r="N2463" s="93" t="str">
        <f t="shared" ca="1" si="77"/>
        <v/>
      </c>
    </row>
    <row r="2464" spans="11:14" x14ac:dyDescent="0.25">
      <c r="K2464" s="14" t="s">
        <v>2063</v>
      </c>
      <c r="L2464" s="93">
        <f t="shared" ca="1" si="76"/>
        <v>0</v>
      </c>
      <c r="M2464" s="93" t="str">
        <f ca="1">IF(L2464=0,"",COUNTIF(L$2:$L2464,"&lt;&gt;"&amp;0))</f>
        <v/>
      </c>
      <c r="N2464" s="93" t="str">
        <f t="shared" ca="1" si="77"/>
        <v/>
      </c>
    </row>
    <row r="2465" spans="11:14" x14ac:dyDescent="0.25">
      <c r="K2465" s="14" t="s">
        <v>2064</v>
      </c>
      <c r="L2465" s="93">
        <f t="shared" ca="1" si="76"/>
        <v>0</v>
      </c>
      <c r="M2465" s="93" t="str">
        <f ca="1">IF(L2465=0,"",COUNTIF(L$2:$L2465,"&lt;&gt;"&amp;0))</f>
        <v/>
      </c>
      <c r="N2465" s="93" t="str">
        <f t="shared" ca="1" si="77"/>
        <v/>
      </c>
    </row>
    <row r="2466" spans="11:14" x14ac:dyDescent="0.25">
      <c r="K2466" s="14" t="s">
        <v>2065</v>
      </c>
      <c r="L2466" s="93">
        <f t="shared" ca="1" si="76"/>
        <v>0</v>
      </c>
      <c r="M2466" s="93" t="str">
        <f ca="1">IF(L2466=0,"",COUNTIF(L$2:$L2466,"&lt;&gt;"&amp;0))</f>
        <v/>
      </c>
      <c r="N2466" s="93" t="str">
        <f t="shared" ca="1" si="77"/>
        <v/>
      </c>
    </row>
    <row r="2467" spans="11:14" x14ac:dyDescent="0.25">
      <c r="K2467" s="14" t="s">
        <v>2066</v>
      </c>
      <c r="L2467" s="93">
        <f t="shared" ca="1" si="76"/>
        <v>0</v>
      </c>
      <c r="M2467" s="93" t="str">
        <f ca="1">IF(L2467=0,"",COUNTIF(L$2:$L2467,"&lt;&gt;"&amp;0))</f>
        <v/>
      </c>
      <c r="N2467" s="93" t="str">
        <f t="shared" ca="1" si="77"/>
        <v/>
      </c>
    </row>
    <row r="2468" spans="11:14" x14ac:dyDescent="0.25">
      <c r="K2468" s="14" t="s">
        <v>2067</v>
      </c>
      <c r="L2468" s="93">
        <f t="shared" ca="1" si="76"/>
        <v>0</v>
      </c>
      <c r="M2468" s="93" t="str">
        <f ca="1">IF(L2468=0,"",COUNTIF(L$2:$L2468,"&lt;&gt;"&amp;0))</f>
        <v/>
      </c>
      <c r="N2468" s="93" t="str">
        <f t="shared" ca="1" si="77"/>
        <v/>
      </c>
    </row>
    <row r="2469" spans="11:14" x14ac:dyDescent="0.25">
      <c r="K2469" s="14" t="s">
        <v>2068</v>
      </c>
      <c r="L2469" s="93">
        <f t="shared" ca="1" si="76"/>
        <v>0</v>
      </c>
      <c r="M2469" s="93" t="str">
        <f ca="1">IF(L2469=0,"",COUNTIF(L$2:$L2469,"&lt;&gt;"&amp;0))</f>
        <v/>
      </c>
      <c r="N2469" s="93" t="str">
        <f t="shared" ca="1" si="77"/>
        <v/>
      </c>
    </row>
    <row r="2470" spans="11:14" x14ac:dyDescent="0.25">
      <c r="K2470" s="14" t="s">
        <v>2069</v>
      </c>
      <c r="L2470" s="93">
        <f t="shared" ca="1" si="76"/>
        <v>0</v>
      </c>
      <c r="M2470" s="93" t="str">
        <f ca="1">IF(L2470=0,"",COUNTIF(L$2:$L2470,"&lt;&gt;"&amp;0))</f>
        <v/>
      </c>
      <c r="N2470" s="93" t="str">
        <f t="shared" ca="1" si="77"/>
        <v/>
      </c>
    </row>
    <row r="2471" spans="11:14" x14ac:dyDescent="0.25">
      <c r="K2471" s="14" t="s">
        <v>2070</v>
      </c>
      <c r="L2471" s="93">
        <f t="shared" ca="1" si="76"/>
        <v>0</v>
      </c>
      <c r="M2471" s="93" t="str">
        <f ca="1">IF(L2471=0,"",COUNTIF(L$2:$L2471,"&lt;&gt;"&amp;0))</f>
        <v/>
      </c>
      <c r="N2471" s="93" t="str">
        <f t="shared" ca="1" si="77"/>
        <v/>
      </c>
    </row>
    <row r="2472" spans="11:14" x14ac:dyDescent="0.25">
      <c r="K2472" s="14" t="s">
        <v>2071</v>
      </c>
      <c r="L2472" s="93">
        <f t="shared" ca="1" si="76"/>
        <v>0</v>
      </c>
      <c r="M2472" s="93" t="str">
        <f ca="1">IF(L2472=0,"",COUNTIF(L$2:$L2472,"&lt;&gt;"&amp;0))</f>
        <v/>
      </c>
      <c r="N2472" s="93" t="str">
        <f t="shared" ca="1" si="77"/>
        <v/>
      </c>
    </row>
    <row r="2473" spans="11:14" x14ac:dyDescent="0.25">
      <c r="K2473" s="14" t="s">
        <v>2072</v>
      </c>
      <c r="L2473" s="93">
        <f t="shared" ca="1" si="76"/>
        <v>0</v>
      </c>
      <c r="M2473" s="93" t="str">
        <f ca="1">IF(L2473=0,"",COUNTIF(L$2:$L2473,"&lt;&gt;"&amp;0))</f>
        <v/>
      </c>
      <c r="N2473" s="93" t="str">
        <f t="shared" ca="1" si="77"/>
        <v/>
      </c>
    </row>
    <row r="2474" spans="11:14" x14ac:dyDescent="0.25">
      <c r="K2474" s="14" t="s">
        <v>2073</v>
      </c>
      <c r="L2474" s="93">
        <f t="shared" ca="1" si="76"/>
        <v>0</v>
      </c>
      <c r="M2474" s="93" t="str">
        <f ca="1">IF(L2474=0,"",COUNTIF(L$2:$L2474,"&lt;&gt;"&amp;0))</f>
        <v/>
      </c>
      <c r="N2474" s="93" t="str">
        <f t="shared" ca="1" si="77"/>
        <v/>
      </c>
    </row>
    <row r="2475" spans="11:14" x14ac:dyDescent="0.25">
      <c r="K2475" s="14" t="s">
        <v>2074</v>
      </c>
      <c r="L2475" s="93">
        <f t="shared" ca="1" si="76"/>
        <v>0</v>
      </c>
      <c r="M2475" s="93" t="str">
        <f ca="1">IF(L2475=0,"",COUNTIF(L$2:$L2475,"&lt;&gt;"&amp;0))</f>
        <v/>
      </c>
      <c r="N2475" s="93" t="str">
        <f t="shared" ca="1" si="77"/>
        <v/>
      </c>
    </row>
    <row r="2476" spans="11:14" x14ac:dyDescent="0.25">
      <c r="K2476" s="14" t="s">
        <v>2075</v>
      </c>
      <c r="L2476" s="93">
        <f t="shared" ca="1" si="76"/>
        <v>0</v>
      </c>
      <c r="M2476" s="93" t="str">
        <f ca="1">IF(L2476=0,"",COUNTIF(L$2:$L2476,"&lt;&gt;"&amp;0))</f>
        <v/>
      </c>
      <c r="N2476" s="93" t="str">
        <f t="shared" ca="1" si="77"/>
        <v/>
      </c>
    </row>
    <row r="2477" spans="11:14" x14ac:dyDescent="0.25">
      <c r="K2477" s="14" t="s">
        <v>2076</v>
      </c>
      <c r="L2477" s="93">
        <f t="shared" ca="1" si="76"/>
        <v>0</v>
      </c>
      <c r="M2477" s="93" t="str">
        <f ca="1">IF(L2477=0,"",COUNTIF(L$2:$L2477,"&lt;&gt;"&amp;0))</f>
        <v/>
      </c>
      <c r="N2477" s="93" t="str">
        <f t="shared" ca="1" si="77"/>
        <v/>
      </c>
    </row>
    <row r="2478" spans="11:14" x14ac:dyDescent="0.25">
      <c r="K2478" s="14" t="s">
        <v>2077</v>
      </c>
      <c r="L2478" s="93">
        <f t="shared" ca="1" si="76"/>
        <v>0</v>
      </c>
      <c r="M2478" s="93" t="str">
        <f ca="1">IF(L2478=0,"",COUNTIF(L$2:$L2478,"&lt;&gt;"&amp;0))</f>
        <v/>
      </c>
      <c r="N2478" s="93" t="str">
        <f t="shared" ca="1" si="77"/>
        <v/>
      </c>
    </row>
    <row r="2479" spans="11:14" x14ac:dyDescent="0.25">
      <c r="K2479" s="14" t="s">
        <v>2078</v>
      </c>
      <c r="L2479" s="93">
        <f t="shared" ca="1" si="76"/>
        <v>0</v>
      </c>
      <c r="M2479" s="93" t="str">
        <f ca="1">IF(L2479=0,"",COUNTIF(L$2:$L2479,"&lt;&gt;"&amp;0))</f>
        <v/>
      </c>
      <c r="N2479" s="93" t="str">
        <f t="shared" ca="1" si="77"/>
        <v/>
      </c>
    </row>
    <row r="2480" spans="11:14" x14ac:dyDescent="0.25">
      <c r="K2480" s="14" t="s">
        <v>2079</v>
      </c>
      <c r="L2480" s="93">
        <f t="shared" ca="1" si="76"/>
        <v>0</v>
      </c>
      <c r="M2480" s="93" t="str">
        <f ca="1">IF(L2480=0,"",COUNTIF(L$2:$L2480,"&lt;&gt;"&amp;0))</f>
        <v/>
      </c>
      <c r="N2480" s="93" t="str">
        <f t="shared" ca="1" si="77"/>
        <v/>
      </c>
    </row>
    <row r="2481" spans="11:14" x14ac:dyDescent="0.25">
      <c r="K2481" s="14" t="s">
        <v>2080</v>
      </c>
      <c r="L2481" s="93">
        <f t="shared" ca="1" si="76"/>
        <v>0</v>
      </c>
      <c r="M2481" s="93" t="str">
        <f ca="1">IF(L2481=0,"",COUNTIF(L$2:$L2481,"&lt;&gt;"&amp;0))</f>
        <v/>
      </c>
      <c r="N2481" s="93" t="str">
        <f t="shared" ca="1" si="77"/>
        <v/>
      </c>
    </row>
    <row r="2482" spans="11:14" x14ac:dyDescent="0.25">
      <c r="K2482" s="14" t="s">
        <v>2081</v>
      </c>
      <c r="L2482" s="93">
        <f t="shared" ca="1" si="76"/>
        <v>0</v>
      </c>
      <c r="M2482" s="93" t="str">
        <f ca="1">IF(L2482=0,"",COUNTIF(L$2:$L2482,"&lt;&gt;"&amp;0))</f>
        <v/>
      </c>
      <c r="N2482" s="93" t="str">
        <f t="shared" ca="1" si="77"/>
        <v/>
      </c>
    </row>
    <row r="2483" spans="11:14" x14ac:dyDescent="0.25">
      <c r="K2483" s="14" t="s">
        <v>2082</v>
      </c>
      <c r="L2483" s="93">
        <f t="shared" ca="1" si="76"/>
        <v>0</v>
      </c>
      <c r="M2483" s="93" t="str">
        <f ca="1">IF(L2483=0,"",COUNTIF(L$2:$L2483,"&lt;&gt;"&amp;0))</f>
        <v/>
      </c>
      <c r="N2483" s="93" t="str">
        <f t="shared" ca="1" si="77"/>
        <v/>
      </c>
    </row>
    <row r="2484" spans="11:14" x14ac:dyDescent="0.25">
      <c r="K2484" s="14" t="s">
        <v>2083</v>
      </c>
      <c r="L2484" s="93">
        <f t="shared" ca="1" si="76"/>
        <v>0</v>
      </c>
      <c r="M2484" s="93" t="str">
        <f ca="1">IF(L2484=0,"",COUNTIF(L$2:$L2484,"&lt;&gt;"&amp;0))</f>
        <v/>
      </c>
      <c r="N2484" s="93" t="str">
        <f t="shared" ca="1" si="77"/>
        <v/>
      </c>
    </row>
    <row r="2485" spans="11:14" x14ac:dyDescent="0.25">
      <c r="K2485" s="14" t="s">
        <v>2084</v>
      </c>
      <c r="L2485" s="93">
        <f t="shared" ca="1" si="76"/>
        <v>0</v>
      </c>
      <c r="M2485" s="93" t="str">
        <f ca="1">IF(L2485=0,"",COUNTIF(L$2:$L2485,"&lt;&gt;"&amp;0))</f>
        <v/>
      </c>
      <c r="N2485" s="93" t="str">
        <f t="shared" ca="1" si="77"/>
        <v/>
      </c>
    </row>
    <row r="2486" spans="11:14" x14ac:dyDescent="0.25">
      <c r="K2486" s="14" t="s">
        <v>2085</v>
      </c>
      <c r="L2486" s="93">
        <f t="shared" ca="1" si="76"/>
        <v>0</v>
      </c>
      <c r="M2486" s="93" t="str">
        <f ca="1">IF(L2486=0,"",COUNTIF(L$2:$L2486,"&lt;&gt;"&amp;0))</f>
        <v/>
      </c>
      <c r="N2486" s="93" t="str">
        <f t="shared" ca="1" si="77"/>
        <v/>
      </c>
    </row>
    <row r="2487" spans="11:14" x14ac:dyDescent="0.25">
      <c r="K2487" s="35" t="s">
        <v>3511</v>
      </c>
      <c r="L2487" s="93">
        <f t="shared" ca="1" si="76"/>
        <v>0</v>
      </c>
      <c r="M2487" s="93" t="str">
        <f ca="1">IF(L2487=0,"",COUNTIF(L$2:$L2487,"&lt;&gt;"&amp;0))</f>
        <v/>
      </c>
      <c r="N2487" s="93" t="str">
        <f t="shared" ca="1" si="77"/>
        <v/>
      </c>
    </row>
    <row r="2488" spans="11:14" x14ac:dyDescent="0.25">
      <c r="K2488" s="30" t="s">
        <v>5352</v>
      </c>
      <c r="L2488" s="93">
        <f t="shared" ca="1" si="76"/>
        <v>0</v>
      </c>
      <c r="M2488" s="93" t="str">
        <f ca="1">IF(L2488=0,"",COUNTIF(L$2:$L2488,"&lt;&gt;"&amp;0))</f>
        <v/>
      </c>
      <c r="N2488" s="93" t="str">
        <f t="shared" ca="1" si="77"/>
        <v/>
      </c>
    </row>
    <row r="2489" spans="11:14" x14ac:dyDescent="0.25">
      <c r="K2489" s="14" t="s">
        <v>2086</v>
      </c>
      <c r="L2489" s="93">
        <f t="shared" ca="1" si="76"/>
        <v>0</v>
      </c>
      <c r="M2489" s="93" t="str">
        <f ca="1">IF(L2489=0,"",COUNTIF(L$2:$L2489,"&lt;&gt;"&amp;0))</f>
        <v/>
      </c>
      <c r="N2489" s="93" t="str">
        <f t="shared" ca="1" si="77"/>
        <v/>
      </c>
    </row>
    <row r="2490" spans="11:14" x14ac:dyDescent="0.25">
      <c r="K2490" s="14" t="s">
        <v>2087</v>
      </c>
      <c r="L2490" s="93">
        <f t="shared" ca="1" si="76"/>
        <v>0</v>
      </c>
      <c r="M2490" s="93" t="str">
        <f ca="1">IF(L2490=0,"",COUNTIF(L$2:$L2490,"&lt;&gt;"&amp;0))</f>
        <v/>
      </c>
      <c r="N2490" s="93" t="str">
        <f t="shared" ca="1" si="77"/>
        <v/>
      </c>
    </row>
    <row r="2491" spans="11:14" x14ac:dyDescent="0.25">
      <c r="K2491" s="14" t="s">
        <v>2088</v>
      </c>
      <c r="L2491" s="93">
        <f t="shared" ca="1" si="76"/>
        <v>0</v>
      </c>
      <c r="M2491" s="93" t="str">
        <f ca="1">IF(L2491=0,"",COUNTIF(L$2:$L2491,"&lt;&gt;"&amp;0))</f>
        <v/>
      </c>
      <c r="N2491" s="93" t="str">
        <f t="shared" ca="1" si="77"/>
        <v/>
      </c>
    </row>
    <row r="2492" spans="11:14" x14ac:dyDescent="0.25">
      <c r="K2492" s="14" t="s">
        <v>2089</v>
      </c>
      <c r="L2492" s="93">
        <f t="shared" ca="1" si="76"/>
        <v>0</v>
      </c>
      <c r="M2492" s="93" t="str">
        <f ca="1">IF(L2492=0,"",COUNTIF(L$2:$L2492,"&lt;&gt;"&amp;0))</f>
        <v/>
      </c>
      <c r="N2492" s="93" t="str">
        <f t="shared" ca="1" si="77"/>
        <v/>
      </c>
    </row>
    <row r="2493" spans="11:14" x14ac:dyDescent="0.25">
      <c r="K2493" s="35" t="s">
        <v>6006</v>
      </c>
      <c r="L2493" s="93">
        <f t="shared" ca="1" si="76"/>
        <v>0</v>
      </c>
      <c r="M2493" s="93" t="str">
        <f ca="1">IF(L2493=0,"",COUNTIF(L$2:$L2493,"&lt;&gt;"&amp;0))</f>
        <v/>
      </c>
      <c r="N2493" s="93" t="str">
        <f t="shared" ca="1" si="77"/>
        <v/>
      </c>
    </row>
    <row r="2494" spans="11:14" x14ac:dyDescent="0.25">
      <c r="K2494" s="30" t="s">
        <v>5353</v>
      </c>
      <c r="L2494" s="93">
        <f t="shared" ca="1" si="76"/>
        <v>0</v>
      </c>
      <c r="M2494" s="93" t="str">
        <f ca="1">IF(L2494=0,"",COUNTIF(L$2:$L2494,"&lt;&gt;"&amp;0))</f>
        <v/>
      </c>
      <c r="N2494" s="93" t="str">
        <f t="shared" ca="1" si="77"/>
        <v/>
      </c>
    </row>
    <row r="2495" spans="11:14" x14ac:dyDescent="0.25">
      <c r="K2495" s="14" t="s">
        <v>2090</v>
      </c>
      <c r="L2495" s="93">
        <f t="shared" ca="1" si="76"/>
        <v>0</v>
      </c>
      <c r="M2495" s="93" t="str">
        <f ca="1">IF(L2495=0,"",COUNTIF(L$2:$L2495,"&lt;&gt;"&amp;0))</f>
        <v/>
      </c>
      <c r="N2495" s="93" t="str">
        <f t="shared" ca="1" si="77"/>
        <v/>
      </c>
    </row>
    <row r="2496" spans="11:14" x14ac:dyDescent="0.25">
      <c r="K2496" s="14" t="s">
        <v>2091</v>
      </c>
      <c r="L2496" s="93">
        <f t="shared" ca="1" si="76"/>
        <v>0</v>
      </c>
      <c r="M2496" s="93" t="str">
        <f ca="1">IF(L2496=0,"",COUNTIF(L$2:$L2496,"&lt;&gt;"&amp;0))</f>
        <v/>
      </c>
      <c r="N2496" s="93" t="str">
        <f t="shared" ca="1" si="77"/>
        <v/>
      </c>
    </row>
    <row r="2497" spans="11:14" x14ac:dyDescent="0.25">
      <c r="K2497" s="14" t="s">
        <v>2092</v>
      </c>
      <c r="L2497" s="93">
        <f t="shared" ca="1" si="76"/>
        <v>0</v>
      </c>
      <c r="M2497" s="93" t="str">
        <f ca="1">IF(L2497=0,"",COUNTIF(L$2:$L2497,"&lt;&gt;"&amp;0))</f>
        <v/>
      </c>
      <c r="N2497" s="93" t="str">
        <f t="shared" ca="1" si="77"/>
        <v/>
      </c>
    </row>
    <row r="2498" spans="11:14" x14ac:dyDescent="0.25">
      <c r="K2498" s="14" t="s">
        <v>2093</v>
      </c>
      <c r="L2498" s="93">
        <f t="shared" ca="1" si="76"/>
        <v>0</v>
      </c>
      <c r="M2498" s="93" t="str">
        <f ca="1">IF(L2498=0,"",COUNTIF(L$2:$L2498,"&lt;&gt;"&amp;0))</f>
        <v/>
      </c>
      <c r="N2498" s="93" t="str">
        <f t="shared" ca="1" si="77"/>
        <v/>
      </c>
    </row>
    <row r="2499" spans="11:14" x14ac:dyDescent="0.25">
      <c r="K2499" s="30" t="s">
        <v>5354</v>
      </c>
      <c r="L2499" s="93">
        <f t="shared" ref="L2499:L2562" ca="1" si="78">IFERROR(SEARCH(INDIRECT(CELL("adresse"),TRUE),K2499,1),0)</f>
        <v>0</v>
      </c>
      <c r="M2499" s="93" t="str">
        <f ca="1">IF(L2499=0,"",COUNTIF(L$2:$L2499,"&lt;&gt;"&amp;0))</f>
        <v/>
      </c>
      <c r="N2499" s="93" t="str">
        <f t="shared" ref="N2499:N2562" ca="1" si="79">IFERROR(INDEX($K$2:$K$5796,MATCH(ROW(F2498),$M$2:$M$5796,0),1),"")</f>
        <v/>
      </c>
    </row>
    <row r="2500" spans="11:14" x14ac:dyDescent="0.25">
      <c r="K2500" s="14" t="s">
        <v>2094</v>
      </c>
      <c r="L2500" s="93">
        <f t="shared" ca="1" si="78"/>
        <v>0</v>
      </c>
      <c r="M2500" s="93" t="str">
        <f ca="1">IF(L2500=0,"",COUNTIF(L$2:$L2500,"&lt;&gt;"&amp;0))</f>
        <v/>
      </c>
      <c r="N2500" s="93" t="str">
        <f t="shared" ca="1" si="79"/>
        <v/>
      </c>
    </row>
    <row r="2501" spans="11:14" x14ac:dyDescent="0.25">
      <c r="K2501" s="14" t="s">
        <v>2095</v>
      </c>
      <c r="L2501" s="93">
        <f t="shared" ca="1" si="78"/>
        <v>0</v>
      </c>
      <c r="M2501" s="93" t="str">
        <f ca="1">IF(L2501=0,"",COUNTIF(L$2:$L2501,"&lt;&gt;"&amp;0))</f>
        <v/>
      </c>
      <c r="N2501" s="93" t="str">
        <f t="shared" ca="1" si="79"/>
        <v/>
      </c>
    </row>
    <row r="2502" spans="11:14" x14ac:dyDescent="0.25">
      <c r="K2502" s="30" t="s">
        <v>5355</v>
      </c>
      <c r="L2502" s="93">
        <f t="shared" ca="1" si="78"/>
        <v>0</v>
      </c>
      <c r="M2502" s="93" t="str">
        <f ca="1">IF(L2502=0,"",COUNTIF(L$2:$L2502,"&lt;&gt;"&amp;0))</f>
        <v/>
      </c>
      <c r="N2502" s="93" t="str">
        <f t="shared" ca="1" si="79"/>
        <v/>
      </c>
    </row>
    <row r="2503" spans="11:14" x14ac:dyDescent="0.25">
      <c r="K2503" s="14" t="s">
        <v>2096</v>
      </c>
      <c r="L2503" s="93">
        <f t="shared" ca="1" si="78"/>
        <v>0</v>
      </c>
      <c r="M2503" s="93" t="str">
        <f ca="1">IF(L2503=0,"",COUNTIF(L$2:$L2503,"&lt;&gt;"&amp;0))</f>
        <v/>
      </c>
      <c r="N2503" s="93" t="str">
        <f t="shared" ca="1" si="79"/>
        <v/>
      </c>
    </row>
    <row r="2504" spans="11:14" x14ac:dyDescent="0.25">
      <c r="K2504" s="14" t="s">
        <v>2097</v>
      </c>
      <c r="L2504" s="93">
        <f t="shared" ca="1" si="78"/>
        <v>0</v>
      </c>
      <c r="M2504" s="93" t="str">
        <f ca="1">IF(L2504=0,"",COUNTIF(L$2:$L2504,"&lt;&gt;"&amp;0))</f>
        <v/>
      </c>
      <c r="N2504" s="93" t="str">
        <f t="shared" ca="1" si="79"/>
        <v/>
      </c>
    </row>
    <row r="2505" spans="11:14" x14ac:dyDescent="0.25">
      <c r="K2505" s="30" t="s">
        <v>5356</v>
      </c>
      <c r="L2505" s="93">
        <f t="shared" ca="1" si="78"/>
        <v>0</v>
      </c>
      <c r="M2505" s="93" t="str">
        <f ca="1">IF(L2505=0,"",COUNTIF(L$2:$L2505,"&lt;&gt;"&amp;0))</f>
        <v/>
      </c>
      <c r="N2505" s="93" t="str">
        <f t="shared" ca="1" si="79"/>
        <v/>
      </c>
    </row>
    <row r="2506" spans="11:14" x14ac:dyDescent="0.25">
      <c r="K2506" s="14" t="s">
        <v>2098</v>
      </c>
      <c r="L2506" s="93">
        <f t="shared" ca="1" si="78"/>
        <v>0</v>
      </c>
      <c r="M2506" s="93" t="str">
        <f ca="1">IF(L2506=0,"",COUNTIF(L$2:$L2506,"&lt;&gt;"&amp;0))</f>
        <v/>
      </c>
      <c r="N2506" s="93" t="str">
        <f t="shared" ca="1" si="79"/>
        <v/>
      </c>
    </row>
    <row r="2507" spans="11:14" x14ac:dyDescent="0.25">
      <c r="K2507" s="14" t="s">
        <v>2099</v>
      </c>
      <c r="L2507" s="93">
        <f t="shared" ca="1" si="78"/>
        <v>0</v>
      </c>
      <c r="M2507" s="93" t="str">
        <f ca="1">IF(L2507=0,"",COUNTIF(L$2:$L2507,"&lt;&gt;"&amp;0))</f>
        <v/>
      </c>
      <c r="N2507" s="93" t="str">
        <f t="shared" ca="1" si="79"/>
        <v/>
      </c>
    </row>
    <row r="2508" spans="11:14" x14ac:dyDescent="0.25">
      <c r="K2508" s="14" t="s">
        <v>2100</v>
      </c>
      <c r="L2508" s="93">
        <f t="shared" ca="1" si="78"/>
        <v>0</v>
      </c>
      <c r="M2508" s="93" t="str">
        <f ca="1">IF(L2508=0,"",COUNTIF(L$2:$L2508,"&lt;&gt;"&amp;0))</f>
        <v/>
      </c>
      <c r="N2508" s="93" t="str">
        <f t="shared" ca="1" si="79"/>
        <v/>
      </c>
    </row>
    <row r="2509" spans="11:14" x14ac:dyDescent="0.25">
      <c r="K2509" s="30" t="s">
        <v>5357</v>
      </c>
      <c r="L2509" s="93">
        <f t="shared" ca="1" si="78"/>
        <v>0</v>
      </c>
      <c r="M2509" s="93" t="str">
        <f ca="1">IF(L2509=0,"",COUNTIF(L$2:$L2509,"&lt;&gt;"&amp;0))</f>
        <v/>
      </c>
      <c r="N2509" s="93" t="str">
        <f t="shared" ca="1" si="79"/>
        <v/>
      </c>
    </row>
    <row r="2510" spans="11:14" x14ac:dyDescent="0.25">
      <c r="K2510" s="14" t="s">
        <v>2101</v>
      </c>
      <c r="L2510" s="93">
        <f t="shared" ca="1" si="78"/>
        <v>0</v>
      </c>
      <c r="M2510" s="93" t="str">
        <f ca="1">IF(L2510=0,"",COUNTIF(L$2:$L2510,"&lt;&gt;"&amp;0))</f>
        <v/>
      </c>
      <c r="N2510" s="93" t="str">
        <f t="shared" ca="1" si="79"/>
        <v/>
      </c>
    </row>
    <row r="2511" spans="11:14" x14ac:dyDescent="0.25">
      <c r="K2511" s="30" t="s">
        <v>5358</v>
      </c>
      <c r="L2511" s="93">
        <f t="shared" ca="1" si="78"/>
        <v>0</v>
      </c>
      <c r="M2511" s="93" t="str">
        <f ca="1">IF(L2511=0,"",COUNTIF(L$2:$L2511,"&lt;&gt;"&amp;0))</f>
        <v/>
      </c>
      <c r="N2511" s="93" t="str">
        <f t="shared" ca="1" si="79"/>
        <v/>
      </c>
    </row>
    <row r="2512" spans="11:14" x14ac:dyDescent="0.25">
      <c r="K2512" s="14" t="s">
        <v>2102</v>
      </c>
      <c r="L2512" s="93">
        <f t="shared" ca="1" si="78"/>
        <v>0</v>
      </c>
      <c r="M2512" s="93" t="str">
        <f ca="1">IF(L2512=0,"",COUNTIF(L$2:$L2512,"&lt;&gt;"&amp;0))</f>
        <v/>
      </c>
      <c r="N2512" s="93" t="str">
        <f t="shared" ca="1" si="79"/>
        <v/>
      </c>
    </row>
    <row r="2513" spans="11:14" x14ac:dyDescent="0.25">
      <c r="K2513" s="14" t="s">
        <v>2103</v>
      </c>
      <c r="L2513" s="93">
        <f t="shared" ca="1" si="78"/>
        <v>0</v>
      </c>
      <c r="M2513" s="93" t="str">
        <f ca="1">IF(L2513=0,"",COUNTIF(L$2:$L2513,"&lt;&gt;"&amp;0))</f>
        <v/>
      </c>
      <c r="N2513" s="93" t="str">
        <f t="shared" ca="1" si="79"/>
        <v/>
      </c>
    </row>
    <row r="2514" spans="11:14" x14ac:dyDescent="0.25">
      <c r="K2514" s="14" t="s">
        <v>2104</v>
      </c>
      <c r="L2514" s="93">
        <f t="shared" ca="1" si="78"/>
        <v>0</v>
      </c>
      <c r="M2514" s="93" t="str">
        <f ca="1">IF(L2514=0,"",COUNTIF(L$2:$L2514,"&lt;&gt;"&amp;0))</f>
        <v/>
      </c>
      <c r="N2514" s="93" t="str">
        <f t="shared" ca="1" si="79"/>
        <v/>
      </c>
    </row>
    <row r="2515" spans="11:14" x14ac:dyDescent="0.25">
      <c r="K2515" s="30" t="s">
        <v>5359</v>
      </c>
      <c r="L2515" s="93">
        <f t="shared" ca="1" si="78"/>
        <v>0</v>
      </c>
      <c r="M2515" s="93" t="str">
        <f ca="1">IF(L2515=0,"",COUNTIF(L$2:$L2515,"&lt;&gt;"&amp;0))</f>
        <v/>
      </c>
      <c r="N2515" s="93" t="str">
        <f t="shared" ca="1" si="79"/>
        <v/>
      </c>
    </row>
    <row r="2516" spans="11:14" x14ac:dyDescent="0.25">
      <c r="K2516" s="14" t="s">
        <v>2105</v>
      </c>
      <c r="L2516" s="93">
        <f t="shared" ca="1" si="78"/>
        <v>0</v>
      </c>
      <c r="M2516" s="93" t="str">
        <f ca="1">IF(L2516=0,"",COUNTIF(L$2:$L2516,"&lt;&gt;"&amp;0))</f>
        <v/>
      </c>
      <c r="N2516" s="93" t="str">
        <f t="shared" ca="1" si="79"/>
        <v/>
      </c>
    </row>
    <row r="2517" spans="11:14" x14ac:dyDescent="0.25">
      <c r="K2517" s="14" t="s">
        <v>2107</v>
      </c>
      <c r="L2517" s="93">
        <f t="shared" ca="1" si="78"/>
        <v>0</v>
      </c>
      <c r="M2517" s="93" t="str">
        <f ca="1">IF(L2517=0,"",COUNTIF(L$2:$L2517,"&lt;&gt;"&amp;0))</f>
        <v/>
      </c>
      <c r="N2517" s="93" t="str">
        <f t="shared" ca="1" si="79"/>
        <v/>
      </c>
    </row>
    <row r="2518" spans="11:14" x14ac:dyDescent="0.25">
      <c r="K2518" s="14" t="s">
        <v>2106</v>
      </c>
      <c r="L2518" s="93">
        <f t="shared" ca="1" si="78"/>
        <v>0</v>
      </c>
      <c r="M2518" s="93" t="str">
        <f ca="1">IF(L2518=0,"",COUNTIF(L$2:$L2518,"&lt;&gt;"&amp;0))</f>
        <v/>
      </c>
      <c r="N2518" s="93" t="str">
        <f t="shared" ca="1" si="79"/>
        <v/>
      </c>
    </row>
    <row r="2519" spans="11:14" x14ac:dyDescent="0.25">
      <c r="K2519" s="14" t="s">
        <v>2108</v>
      </c>
      <c r="L2519" s="93">
        <f t="shared" ca="1" si="78"/>
        <v>0</v>
      </c>
      <c r="M2519" s="93" t="str">
        <f ca="1">IF(L2519=0,"",COUNTIF(L$2:$L2519,"&lt;&gt;"&amp;0))</f>
        <v/>
      </c>
      <c r="N2519" s="93" t="str">
        <f t="shared" ca="1" si="79"/>
        <v/>
      </c>
    </row>
    <row r="2520" spans="11:14" x14ac:dyDescent="0.25">
      <c r="K2520" s="14" t="s">
        <v>2109</v>
      </c>
      <c r="L2520" s="93">
        <f t="shared" ca="1" si="78"/>
        <v>0</v>
      </c>
      <c r="M2520" s="93" t="str">
        <f ca="1">IF(L2520=0,"",COUNTIF(L$2:$L2520,"&lt;&gt;"&amp;0))</f>
        <v/>
      </c>
      <c r="N2520" s="93" t="str">
        <f t="shared" ca="1" si="79"/>
        <v/>
      </c>
    </row>
    <row r="2521" spans="11:14" x14ac:dyDescent="0.25">
      <c r="K2521" s="14" t="s">
        <v>2110</v>
      </c>
      <c r="L2521" s="93">
        <f t="shared" ca="1" si="78"/>
        <v>0</v>
      </c>
      <c r="M2521" s="93" t="str">
        <f ca="1">IF(L2521=0,"",COUNTIF(L$2:$L2521,"&lt;&gt;"&amp;0))</f>
        <v/>
      </c>
      <c r="N2521" s="93" t="str">
        <f t="shared" ca="1" si="79"/>
        <v/>
      </c>
    </row>
    <row r="2522" spans="11:14" x14ac:dyDescent="0.25">
      <c r="K2522" s="30" t="s">
        <v>5360</v>
      </c>
      <c r="L2522" s="93">
        <f t="shared" ca="1" si="78"/>
        <v>0</v>
      </c>
      <c r="M2522" s="93" t="str">
        <f ca="1">IF(L2522=0,"",COUNTIF(L$2:$L2522,"&lt;&gt;"&amp;0))</f>
        <v/>
      </c>
      <c r="N2522" s="93" t="str">
        <f t="shared" ca="1" si="79"/>
        <v/>
      </c>
    </row>
    <row r="2523" spans="11:14" x14ac:dyDescent="0.25">
      <c r="K2523" s="14" t="s">
        <v>2111</v>
      </c>
      <c r="L2523" s="93">
        <f t="shared" ca="1" si="78"/>
        <v>0</v>
      </c>
      <c r="M2523" s="93" t="str">
        <f ca="1">IF(L2523=0,"",COUNTIF(L$2:$L2523,"&lt;&gt;"&amp;0))</f>
        <v/>
      </c>
      <c r="N2523" s="93" t="str">
        <f t="shared" ca="1" si="79"/>
        <v/>
      </c>
    </row>
    <row r="2524" spans="11:14" x14ac:dyDescent="0.25">
      <c r="K2524" s="30" t="s">
        <v>5361</v>
      </c>
      <c r="L2524" s="93">
        <f t="shared" ca="1" si="78"/>
        <v>0</v>
      </c>
      <c r="M2524" s="93" t="str">
        <f ca="1">IF(L2524=0,"",COUNTIF(L$2:$L2524,"&lt;&gt;"&amp;0))</f>
        <v/>
      </c>
      <c r="N2524" s="93" t="str">
        <f t="shared" ca="1" si="79"/>
        <v/>
      </c>
    </row>
    <row r="2525" spans="11:14" x14ac:dyDescent="0.25">
      <c r="K2525" s="14" t="s">
        <v>2112</v>
      </c>
      <c r="L2525" s="93">
        <f t="shared" ca="1" si="78"/>
        <v>0</v>
      </c>
      <c r="M2525" s="93" t="str">
        <f ca="1">IF(L2525=0,"",COUNTIF(L$2:$L2525,"&lt;&gt;"&amp;0))</f>
        <v/>
      </c>
      <c r="N2525" s="93" t="str">
        <f t="shared" ca="1" si="79"/>
        <v/>
      </c>
    </row>
    <row r="2526" spans="11:14" x14ac:dyDescent="0.25">
      <c r="K2526" s="30" t="s">
        <v>5362</v>
      </c>
      <c r="L2526" s="93">
        <f t="shared" ca="1" si="78"/>
        <v>0</v>
      </c>
      <c r="M2526" s="93" t="str">
        <f ca="1">IF(L2526=0,"",COUNTIF(L$2:$L2526,"&lt;&gt;"&amp;0))</f>
        <v/>
      </c>
      <c r="N2526" s="93" t="str">
        <f t="shared" ca="1" si="79"/>
        <v/>
      </c>
    </row>
    <row r="2527" spans="11:14" x14ac:dyDescent="0.25">
      <c r="K2527" s="14" t="s">
        <v>2113</v>
      </c>
      <c r="L2527" s="93">
        <f t="shared" ca="1" si="78"/>
        <v>0</v>
      </c>
      <c r="M2527" s="93" t="str">
        <f ca="1">IF(L2527=0,"",COUNTIF(L$2:$L2527,"&lt;&gt;"&amp;0))</f>
        <v/>
      </c>
      <c r="N2527" s="93" t="str">
        <f t="shared" ca="1" si="79"/>
        <v/>
      </c>
    </row>
    <row r="2528" spans="11:14" x14ac:dyDescent="0.25">
      <c r="K2528" s="14" t="s">
        <v>2114</v>
      </c>
      <c r="L2528" s="93">
        <f t="shared" ca="1" si="78"/>
        <v>0</v>
      </c>
      <c r="M2528" s="93" t="str">
        <f ca="1">IF(L2528=0,"",COUNTIF(L$2:$L2528,"&lt;&gt;"&amp;0))</f>
        <v/>
      </c>
      <c r="N2528" s="93" t="str">
        <f t="shared" ca="1" si="79"/>
        <v/>
      </c>
    </row>
    <row r="2529" spans="11:14" x14ac:dyDescent="0.25">
      <c r="K2529" s="14" t="s">
        <v>2115</v>
      </c>
      <c r="L2529" s="93">
        <f t="shared" ca="1" si="78"/>
        <v>0</v>
      </c>
      <c r="M2529" s="93" t="str">
        <f ca="1">IF(L2529=0,"",COUNTIF(L$2:$L2529,"&lt;&gt;"&amp;0))</f>
        <v/>
      </c>
      <c r="N2529" s="93" t="str">
        <f t="shared" ca="1" si="79"/>
        <v/>
      </c>
    </row>
    <row r="2530" spans="11:14" x14ac:dyDescent="0.25">
      <c r="K2530" s="14" t="s">
        <v>2116</v>
      </c>
      <c r="L2530" s="93">
        <f t="shared" ca="1" si="78"/>
        <v>0</v>
      </c>
      <c r="M2530" s="93" t="str">
        <f ca="1">IF(L2530=0,"",COUNTIF(L$2:$L2530,"&lt;&gt;"&amp;0))</f>
        <v/>
      </c>
      <c r="N2530" s="93" t="str">
        <f t="shared" ca="1" si="79"/>
        <v/>
      </c>
    </row>
    <row r="2531" spans="11:14" x14ac:dyDescent="0.25">
      <c r="K2531" s="14" t="s">
        <v>2117</v>
      </c>
      <c r="L2531" s="93">
        <f t="shared" ca="1" si="78"/>
        <v>0</v>
      </c>
      <c r="M2531" s="93" t="str">
        <f ca="1">IF(L2531=0,"",COUNTIF(L$2:$L2531,"&lt;&gt;"&amp;0))</f>
        <v/>
      </c>
      <c r="N2531" s="93" t="str">
        <f t="shared" ca="1" si="79"/>
        <v/>
      </c>
    </row>
    <row r="2532" spans="11:14" x14ac:dyDescent="0.25">
      <c r="K2532" s="14" t="s">
        <v>2118</v>
      </c>
      <c r="L2532" s="93">
        <f t="shared" ca="1" si="78"/>
        <v>0</v>
      </c>
      <c r="M2532" s="93" t="str">
        <f ca="1">IF(L2532=0,"",COUNTIF(L$2:$L2532,"&lt;&gt;"&amp;0))</f>
        <v/>
      </c>
      <c r="N2532" s="93" t="str">
        <f t="shared" ca="1" si="79"/>
        <v/>
      </c>
    </row>
    <row r="2533" spans="11:14" x14ac:dyDescent="0.25">
      <c r="K2533" s="14" t="s">
        <v>2119</v>
      </c>
      <c r="L2533" s="93">
        <f t="shared" ca="1" si="78"/>
        <v>0</v>
      </c>
      <c r="M2533" s="93" t="str">
        <f ca="1">IF(L2533=0,"",COUNTIF(L$2:$L2533,"&lt;&gt;"&amp;0))</f>
        <v/>
      </c>
      <c r="N2533" s="93" t="str">
        <f t="shared" ca="1" si="79"/>
        <v/>
      </c>
    </row>
    <row r="2534" spans="11:14" x14ac:dyDescent="0.25">
      <c r="K2534" s="35" t="s">
        <v>6007</v>
      </c>
      <c r="L2534" s="93">
        <f t="shared" ca="1" si="78"/>
        <v>0</v>
      </c>
      <c r="M2534" s="93" t="str">
        <f ca="1">IF(L2534=0,"",COUNTIF(L$2:$L2534,"&lt;&gt;"&amp;0))</f>
        <v/>
      </c>
      <c r="N2534" s="93" t="str">
        <f t="shared" ca="1" si="79"/>
        <v/>
      </c>
    </row>
    <row r="2535" spans="11:14" x14ac:dyDescent="0.25">
      <c r="K2535" s="30" t="s">
        <v>5363</v>
      </c>
      <c r="L2535" s="93">
        <f t="shared" ca="1" si="78"/>
        <v>0</v>
      </c>
      <c r="M2535" s="93" t="str">
        <f ca="1">IF(L2535=0,"",COUNTIF(L$2:$L2535,"&lt;&gt;"&amp;0))</f>
        <v/>
      </c>
      <c r="N2535" s="93" t="str">
        <f t="shared" ca="1" si="79"/>
        <v/>
      </c>
    </row>
    <row r="2536" spans="11:14" x14ac:dyDescent="0.25">
      <c r="K2536" s="14" t="s">
        <v>2120</v>
      </c>
      <c r="L2536" s="93">
        <f t="shared" ca="1" si="78"/>
        <v>0</v>
      </c>
      <c r="M2536" s="93" t="str">
        <f ca="1">IF(L2536=0,"",COUNTIF(L$2:$L2536,"&lt;&gt;"&amp;0))</f>
        <v/>
      </c>
      <c r="N2536" s="93" t="str">
        <f t="shared" ca="1" si="79"/>
        <v/>
      </c>
    </row>
    <row r="2537" spans="11:14" x14ac:dyDescent="0.25">
      <c r="K2537" s="30" t="s">
        <v>5364</v>
      </c>
      <c r="L2537" s="93">
        <f t="shared" ca="1" si="78"/>
        <v>0</v>
      </c>
      <c r="M2537" s="93" t="str">
        <f ca="1">IF(L2537=0,"",COUNTIF(L$2:$L2537,"&lt;&gt;"&amp;0))</f>
        <v/>
      </c>
      <c r="N2537" s="93" t="str">
        <f t="shared" ca="1" si="79"/>
        <v/>
      </c>
    </row>
    <row r="2538" spans="11:14" x14ac:dyDescent="0.25">
      <c r="K2538" s="30" t="s">
        <v>5365</v>
      </c>
      <c r="L2538" s="93">
        <f t="shared" ca="1" si="78"/>
        <v>0</v>
      </c>
      <c r="M2538" s="93" t="str">
        <f ca="1">IF(L2538=0,"",COUNTIF(L$2:$L2538,"&lt;&gt;"&amp;0))</f>
        <v/>
      </c>
      <c r="N2538" s="93" t="str">
        <f t="shared" ca="1" si="79"/>
        <v/>
      </c>
    </row>
    <row r="2539" spans="11:14" x14ac:dyDescent="0.25">
      <c r="K2539" s="14" t="s">
        <v>2121</v>
      </c>
      <c r="L2539" s="93">
        <f t="shared" ca="1" si="78"/>
        <v>0</v>
      </c>
      <c r="M2539" s="93" t="str">
        <f ca="1">IF(L2539=0,"",COUNTIF(L$2:$L2539,"&lt;&gt;"&amp;0))</f>
        <v/>
      </c>
      <c r="N2539" s="93" t="str">
        <f t="shared" ca="1" si="79"/>
        <v/>
      </c>
    </row>
    <row r="2540" spans="11:14" x14ac:dyDescent="0.25">
      <c r="K2540" s="30" t="s">
        <v>5366</v>
      </c>
      <c r="L2540" s="93">
        <f t="shared" ca="1" si="78"/>
        <v>0</v>
      </c>
      <c r="M2540" s="93" t="str">
        <f ca="1">IF(L2540=0,"",COUNTIF(L$2:$L2540,"&lt;&gt;"&amp;0))</f>
        <v/>
      </c>
      <c r="N2540" s="93" t="str">
        <f t="shared" ca="1" si="79"/>
        <v/>
      </c>
    </row>
    <row r="2541" spans="11:14" x14ac:dyDescent="0.25">
      <c r="K2541" s="14" t="s">
        <v>2122</v>
      </c>
      <c r="L2541" s="93">
        <f t="shared" ca="1" si="78"/>
        <v>0</v>
      </c>
      <c r="M2541" s="93" t="str">
        <f ca="1">IF(L2541=0,"",COUNTIF(L$2:$L2541,"&lt;&gt;"&amp;0))</f>
        <v/>
      </c>
      <c r="N2541" s="93" t="str">
        <f t="shared" ca="1" si="79"/>
        <v/>
      </c>
    </row>
    <row r="2542" spans="11:14" x14ac:dyDescent="0.25">
      <c r="K2542" s="35" t="s">
        <v>3610</v>
      </c>
      <c r="L2542" s="93">
        <f t="shared" ca="1" si="78"/>
        <v>0</v>
      </c>
      <c r="M2542" s="93" t="str">
        <f ca="1">IF(L2542=0,"",COUNTIF(L$2:$L2542,"&lt;&gt;"&amp;0))</f>
        <v/>
      </c>
      <c r="N2542" s="93" t="str">
        <f t="shared" ca="1" si="79"/>
        <v/>
      </c>
    </row>
    <row r="2543" spans="11:14" x14ac:dyDescent="0.25">
      <c r="K2543" s="30" t="s">
        <v>5367</v>
      </c>
      <c r="L2543" s="93">
        <f t="shared" ca="1" si="78"/>
        <v>0</v>
      </c>
      <c r="M2543" s="93" t="str">
        <f ca="1">IF(L2543=0,"",COUNTIF(L$2:$L2543,"&lt;&gt;"&amp;0))</f>
        <v/>
      </c>
      <c r="N2543" s="93" t="str">
        <f t="shared" ca="1" si="79"/>
        <v/>
      </c>
    </row>
    <row r="2544" spans="11:14" x14ac:dyDescent="0.25">
      <c r="K2544" s="14" t="s">
        <v>2124</v>
      </c>
      <c r="L2544" s="93">
        <f t="shared" ca="1" si="78"/>
        <v>0</v>
      </c>
      <c r="M2544" s="93" t="str">
        <f ca="1">IF(L2544=0,"",COUNTIF(L$2:$L2544,"&lt;&gt;"&amp;0))</f>
        <v/>
      </c>
      <c r="N2544" s="93" t="str">
        <f t="shared" ca="1" si="79"/>
        <v/>
      </c>
    </row>
    <row r="2545" spans="11:14" x14ac:dyDescent="0.25">
      <c r="K2545" s="30" t="s">
        <v>5368</v>
      </c>
      <c r="L2545" s="93">
        <f t="shared" ca="1" si="78"/>
        <v>0</v>
      </c>
      <c r="M2545" s="93" t="str">
        <f ca="1">IF(L2545=0,"",COUNTIF(L$2:$L2545,"&lt;&gt;"&amp;0))</f>
        <v/>
      </c>
      <c r="N2545" s="93" t="str">
        <f t="shared" ca="1" si="79"/>
        <v/>
      </c>
    </row>
    <row r="2546" spans="11:14" x14ac:dyDescent="0.25">
      <c r="K2546" s="14" t="s">
        <v>2125</v>
      </c>
      <c r="L2546" s="93">
        <f t="shared" ca="1" si="78"/>
        <v>0</v>
      </c>
      <c r="M2546" s="93" t="str">
        <f ca="1">IF(L2546=0,"",COUNTIF(L$2:$L2546,"&lt;&gt;"&amp;0))</f>
        <v/>
      </c>
      <c r="N2546" s="93" t="str">
        <f t="shared" ca="1" si="79"/>
        <v/>
      </c>
    </row>
    <row r="2547" spans="11:14" x14ac:dyDescent="0.25">
      <c r="K2547" s="14" t="s">
        <v>2126</v>
      </c>
      <c r="L2547" s="93">
        <f t="shared" ca="1" si="78"/>
        <v>0</v>
      </c>
      <c r="M2547" s="93" t="str">
        <f ca="1">IF(L2547=0,"",COUNTIF(L$2:$L2547,"&lt;&gt;"&amp;0))</f>
        <v/>
      </c>
      <c r="N2547" s="93" t="str">
        <f t="shared" ca="1" si="79"/>
        <v/>
      </c>
    </row>
    <row r="2548" spans="11:14" x14ac:dyDescent="0.25">
      <c r="K2548" s="30" t="s">
        <v>5369</v>
      </c>
      <c r="L2548" s="93">
        <f t="shared" ca="1" si="78"/>
        <v>0</v>
      </c>
      <c r="M2548" s="93" t="str">
        <f ca="1">IF(L2548=0,"",COUNTIF(L$2:$L2548,"&lt;&gt;"&amp;0))</f>
        <v/>
      </c>
      <c r="N2548" s="93" t="str">
        <f t="shared" ca="1" si="79"/>
        <v/>
      </c>
    </row>
    <row r="2549" spans="11:14" x14ac:dyDescent="0.25">
      <c r="K2549" s="14" t="s">
        <v>2127</v>
      </c>
      <c r="L2549" s="93">
        <f t="shared" ca="1" si="78"/>
        <v>0</v>
      </c>
      <c r="M2549" s="93" t="str">
        <f ca="1">IF(L2549=0,"",COUNTIF(L$2:$L2549,"&lt;&gt;"&amp;0))</f>
        <v/>
      </c>
      <c r="N2549" s="93" t="str">
        <f t="shared" ca="1" si="79"/>
        <v/>
      </c>
    </row>
    <row r="2550" spans="11:14" x14ac:dyDescent="0.25">
      <c r="K2550" s="14" t="s">
        <v>2128</v>
      </c>
      <c r="L2550" s="93">
        <f t="shared" ca="1" si="78"/>
        <v>0</v>
      </c>
      <c r="M2550" s="93" t="str">
        <f ca="1">IF(L2550=0,"",COUNTIF(L$2:$L2550,"&lt;&gt;"&amp;0))</f>
        <v/>
      </c>
      <c r="N2550" s="93" t="str">
        <f t="shared" ca="1" si="79"/>
        <v/>
      </c>
    </row>
    <row r="2551" spans="11:14" x14ac:dyDescent="0.25">
      <c r="K2551" s="30" t="s">
        <v>5370</v>
      </c>
      <c r="L2551" s="93">
        <f t="shared" ca="1" si="78"/>
        <v>0</v>
      </c>
      <c r="M2551" s="93" t="str">
        <f ca="1">IF(L2551=0,"",COUNTIF(L$2:$L2551,"&lt;&gt;"&amp;0))</f>
        <v/>
      </c>
      <c r="N2551" s="93" t="str">
        <f t="shared" ca="1" si="79"/>
        <v/>
      </c>
    </row>
    <row r="2552" spans="11:14" x14ac:dyDescent="0.25">
      <c r="K2552" s="14" t="s">
        <v>2129</v>
      </c>
      <c r="L2552" s="93">
        <f t="shared" ca="1" si="78"/>
        <v>0</v>
      </c>
      <c r="M2552" s="93" t="str">
        <f ca="1">IF(L2552=0,"",COUNTIF(L$2:$L2552,"&lt;&gt;"&amp;0))</f>
        <v/>
      </c>
      <c r="N2552" s="93" t="str">
        <f t="shared" ca="1" si="79"/>
        <v/>
      </c>
    </row>
    <row r="2553" spans="11:14" x14ac:dyDescent="0.25">
      <c r="K2553" s="14" t="s">
        <v>2130</v>
      </c>
      <c r="L2553" s="93">
        <f t="shared" ca="1" si="78"/>
        <v>0</v>
      </c>
      <c r="M2553" s="93" t="str">
        <f ca="1">IF(L2553=0,"",COUNTIF(L$2:$L2553,"&lt;&gt;"&amp;0))</f>
        <v/>
      </c>
      <c r="N2553" s="93" t="str">
        <f t="shared" ca="1" si="79"/>
        <v/>
      </c>
    </row>
    <row r="2554" spans="11:14" x14ac:dyDescent="0.25">
      <c r="K2554" s="14" t="s">
        <v>2131</v>
      </c>
      <c r="L2554" s="93">
        <f t="shared" ca="1" si="78"/>
        <v>0</v>
      </c>
      <c r="M2554" s="93" t="str">
        <f ca="1">IF(L2554=0,"",COUNTIF(L$2:$L2554,"&lt;&gt;"&amp;0))</f>
        <v/>
      </c>
      <c r="N2554" s="93" t="str">
        <f t="shared" ca="1" si="79"/>
        <v/>
      </c>
    </row>
    <row r="2555" spans="11:14" x14ac:dyDescent="0.25">
      <c r="K2555" s="14" t="s">
        <v>2132</v>
      </c>
      <c r="L2555" s="93">
        <f t="shared" ca="1" si="78"/>
        <v>0</v>
      </c>
      <c r="M2555" s="93" t="str">
        <f ca="1">IF(L2555=0,"",COUNTIF(L$2:$L2555,"&lt;&gt;"&amp;0))</f>
        <v/>
      </c>
      <c r="N2555" s="93" t="str">
        <f t="shared" ca="1" si="79"/>
        <v/>
      </c>
    </row>
    <row r="2556" spans="11:14" x14ac:dyDescent="0.25">
      <c r="K2556" s="30" t="s">
        <v>5371</v>
      </c>
      <c r="L2556" s="93">
        <f t="shared" ca="1" si="78"/>
        <v>0</v>
      </c>
      <c r="M2556" s="93" t="str">
        <f ca="1">IF(L2556=0,"",COUNTIF(L$2:$L2556,"&lt;&gt;"&amp;0))</f>
        <v/>
      </c>
      <c r="N2556" s="93" t="str">
        <f t="shared" ca="1" si="79"/>
        <v/>
      </c>
    </row>
    <row r="2557" spans="11:14" x14ac:dyDescent="0.25">
      <c r="K2557" s="30" t="s">
        <v>5372</v>
      </c>
      <c r="L2557" s="93">
        <f t="shared" ca="1" si="78"/>
        <v>0</v>
      </c>
      <c r="M2557" s="93" t="str">
        <f ca="1">IF(L2557=0,"",COUNTIF(L$2:$L2557,"&lt;&gt;"&amp;0))</f>
        <v/>
      </c>
      <c r="N2557" s="93" t="str">
        <f t="shared" ca="1" si="79"/>
        <v/>
      </c>
    </row>
    <row r="2558" spans="11:14" x14ac:dyDescent="0.25">
      <c r="K2558" s="35" t="s">
        <v>2835</v>
      </c>
      <c r="L2558" s="93">
        <f t="shared" ca="1" si="78"/>
        <v>0</v>
      </c>
      <c r="M2558" s="93" t="str">
        <f ca="1">IF(L2558=0,"",COUNTIF(L$2:$L2558,"&lt;&gt;"&amp;0))</f>
        <v/>
      </c>
      <c r="N2558" s="93" t="str">
        <f t="shared" ca="1" si="79"/>
        <v/>
      </c>
    </row>
    <row r="2559" spans="11:14" x14ac:dyDescent="0.25">
      <c r="K2559" s="30" t="s">
        <v>5373</v>
      </c>
      <c r="L2559" s="93">
        <f t="shared" ca="1" si="78"/>
        <v>0</v>
      </c>
      <c r="M2559" s="93" t="str">
        <f ca="1">IF(L2559=0,"",COUNTIF(L$2:$L2559,"&lt;&gt;"&amp;0))</f>
        <v/>
      </c>
      <c r="N2559" s="93" t="str">
        <f t="shared" ca="1" si="79"/>
        <v/>
      </c>
    </row>
    <row r="2560" spans="11:14" x14ac:dyDescent="0.25">
      <c r="K2560" s="14" t="s">
        <v>2133</v>
      </c>
      <c r="L2560" s="93">
        <f t="shared" ca="1" si="78"/>
        <v>0</v>
      </c>
      <c r="M2560" s="93" t="str">
        <f ca="1">IF(L2560=0,"",COUNTIF(L$2:$L2560,"&lt;&gt;"&amp;0))</f>
        <v/>
      </c>
      <c r="N2560" s="93" t="str">
        <f t="shared" ca="1" si="79"/>
        <v/>
      </c>
    </row>
    <row r="2561" spans="11:14" x14ac:dyDescent="0.25">
      <c r="K2561" s="30" t="s">
        <v>5374</v>
      </c>
      <c r="L2561" s="93">
        <f t="shared" ca="1" si="78"/>
        <v>0</v>
      </c>
      <c r="M2561" s="93" t="str">
        <f ca="1">IF(L2561=0,"",COUNTIF(L$2:$L2561,"&lt;&gt;"&amp;0))</f>
        <v/>
      </c>
      <c r="N2561" s="93" t="str">
        <f t="shared" ca="1" si="79"/>
        <v/>
      </c>
    </row>
    <row r="2562" spans="11:14" x14ac:dyDescent="0.25">
      <c r="K2562" s="14" t="s">
        <v>2134</v>
      </c>
      <c r="L2562" s="93">
        <f t="shared" ca="1" si="78"/>
        <v>0</v>
      </c>
      <c r="M2562" s="93" t="str">
        <f ca="1">IF(L2562=0,"",COUNTIF(L$2:$L2562,"&lt;&gt;"&amp;0))</f>
        <v/>
      </c>
      <c r="N2562" s="93" t="str">
        <f t="shared" ca="1" si="79"/>
        <v/>
      </c>
    </row>
    <row r="2563" spans="11:14" x14ac:dyDescent="0.25">
      <c r="K2563" s="30" t="s">
        <v>5375</v>
      </c>
      <c r="L2563" s="93">
        <f t="shared" ref="L2563:L2626" ca="1" si="80">IFERROR(SEARCH(INDIRECT(CELL("adresse"),TRUE),K2563,1),0)</f>
        <v>0</v>
      </c>
      <c r="M2563" s="93" t="str">
        <f ca="1">IF(L2563=0,"",COUNTIF(L$2:$L2563,"&lt;&gt;"&amp;0))</f>
        <v/>
      </c>
      <c r="N2563" s="93" t="str">
        <f t="shared" ref="N2563:N2626" ca="1" si="81">IFERROR(INDEX($K$2:$K$5796,MATCH(ROW(F2562),$M$2:$M$5796,0),1),"")</f>
        <v/>
      </c>
    </row>
    <row r="2564" spans="11:14" x14ac:dyDescent="0.25">
      <c r="K2564" s="14" t="s">
        <v>2135</v>
      </c>
      <c r="L2564" s="93">
        <f t="shared" ca="1" si="80"/>
        <v>0</v>
      </c>
      <c r="M2564" s="93" t="str">
        <f ca="1">IF(L2564=0,"",COUNTIF(L$2:$L2564,"&lt;&gt;"&amp;0))</f>
        <v/>
      </c>
      <c r="N2564" s="93" t="str">
        <f t="shared" ca="1" si="81"/>
        <v/>
      </c>
    </row>
    <row r="2565" spans="11:14" x14ac:dyDescent="0.25">
      <c r="K2565" s="18" t="s">
        <v>2136</v>
      </c>
      <c r="L2565" s="93">
        <f t="shared" ca="1" si="80"/>
        <v>0</v>
      </c>
      <c r="M2565" s="93" t="str">
        <f ca="1">IF(L2565=0,"",COUNTIF(L$2:$L2565,"&lt;&gt;"&amp;0))</f>
        <v/>
      </c>
      <c r="N2565" s="93" t="str">
        <f t="shared" ca="1" si="81"/>
        <v/>
      </c>
    </row>
    <row r="2566" spans="11:14" x14ac:dyDescent="0.25">
      <c r="K2566" s="30" t="s">
        <v>5376</v>
      </c>
      <c r="L2566" s="93">
        <f t="shared" ca="1" si="80"/>
        <v>0</v>
      </c>
      <c r="M2566" s="93" t="str">
        <f ca="1">IF(L2566=0,"",COUNTIF(L$2:$L2566,"&lt;&gt;"&amp;0))</f>
        <v/>
      </c>
      <c r="N2566" s="93" t="str">
        <f t="shared" ca="1" si="81"/>
        <v/>
      </c>
    </row>
    <row r="2567" spans="11:14" x14ac:dyDescent="0.25">
      <c r="K2567" s="30" t="s">
        <v>5377</v>
      </c>
      <c r="L2567" s="93">
        <f t="shared" ca="1" si="80"/>
        <v>0</v>
      </c>
      <c r="M2567" s="93" t="str">
        <f ca="1">IF(L2567=0,"",COUNTIF(L$2:$L2567,"&lt;&gt;"&amp;0))</f>
        <v/>
      </c>
      <c r="N2567" s="93" t="str">
        <f t="shared" ca="1" si="81"/>
        <v/>
      </c>
    </row>
    <row r="2568" spans="11:14" x14ac:dyDescent="0.25">
      <c r="K2568" s="14" t="s">
        <v>2137</v>
      </c>
      <c r="L2568" s="93">
        <f t="shared" ca="1" si="80"/>
        <v>0</v>
      </c>
      <c r="M2568" s="93" t="str">
        <f ca="1">IF(L2568=0,"",COUNTIF(L$2:$L2568,"&lt;&gt;"&amp;0))</f>
        <v/>
      </c>
      <c r="N2568" s="93" t="str">
        <f t="shared" ca="1" si="81"/>
        <v/>
      </c>
    </row>
    <row r="2569" spans="11:14" x14ac:dyDescent="0.25">
      <c r="K2569" s="14" t="s">
        <v>2138</v>
      </c>
      <c r="L2569" s="93">
        <f t="shared" ca="1" si="80"/>
        <v>0</v>
      </c>
      <c r="M2569" s="93" t="str">
        <f ca="1">IF(L2569=0,"",COUNTIF(L$2:$L2569,"&lt;&gt;"&amp;0))</f>
        <v/>
      </c>
      <c r="N2569" s="93" t="str">
        <f t="shared" ca="1" si="81"/>
        <v/>
      </c>
    </row>
    <row r="2570" spans="11:14" x14ac:dyDescent="0.25">
      <c r="K2570" s="14" t="s">
        <v>2139</v>
      </c>
      <c r="L2570" s="93">
        <f t="shared" ca="1" si="80"/>
        <v>0</v>
      </c>
      <c r="M2570" s="93" t="str">
        <f ca="1">IF(L2570=0,"",COUNTIF(L$2:$L2570,"&lt;&gt;"&amp;0))</f>
        <v/>
      </c>
      <c r="N2570" s="93" t="str">
        <f t="shared" ca="1" si="81"/>
        <v/>
      </c>
    </row>
    <row r="2571" spans="11:14" x14ac:dyDescent="0.25">
      <c r="K2571" s="14" t="s">
        <v>2140</v>
      </c>
      <c r="L2571" s="93">
        <f t="shared" ca="1" si="80"/>
        <v>0</v>
      </c>
      <c r="M2571" s="93" t="str">
        <f ca="1">IF(L2571=0,"",COUNTIF(L$2:$L2571,"&lt;&gt;"&amp;0))</f>
        <v/>
      </c>
      <c r="N2571" s="93" t="str">
        <f t="shared" ca="1" si="81"/>
        <v/>
      </c>
    </row>
    <row r="2572" spans="11:14" x14ac:dyDescent="0.25">
      <c r="K2572" s="14" t="s">
        <v>2141</v>
      </c>
      <c r="L2572" s="93">
        <f t="shared" ca="1" si="80"/>
        <v>0</v>
      </c>
      <c r="M2572" s="93" t="str">
        <f ca="1">IF(L2572=0,"",COUNTIF(L$2:$L2572,"&lt;&gt;"&amp;0))</f>
        <v/>
      </c>
      <c r="N2572" s="93" t="str">
        <f t="shared" ca="1" si="81"/>
        <v/>
      </c>
    </row>
    <row r="2573" spans="11:14" x14ac:dyDescent="0.25">
      <c r="K2573" s="14" t="s">
        <v>2142</v>
      </c>
      <c r="L2573" s="93">
        <f t="shared" ca="1" si="80"/>
        <v>0</v>
      </c>
      <c r="M2573" s="93" t="str">
        <f ca="1">IF(L2573=0,"",COUNTIF(L$2:$L2573,"&lt;&gt;"&amp;0))</f>
        <v/>
      </c>
      <c r="N2573" s="93" t="str">
        <f t="shared" ca="1" si="81"/>
        <v/>
      </c>
    </row>
    <row r="2574" spans="11:14" x14ac:dyDescent="0.25">
      <c r="K2574" s="14" t="s">
        <v>2143</v>
      </c>
      <c r="L2574" s="93">
        <f t="shared" ca="1" si="80"/>
        <v>0</v>
      </c>
      <c r="M2574" s="93" t="str">
        <f ca="1">IF(L2574=0,"",COUNTIF(L$2:$L2574,"&lt;&gt;"&amp;0))</f>
        <v/>
      </c>
      <c r="N2574" s="93" t="str">
        <f t="shared" ca="1" si="81"/>
        <v/>
      </c>
    </row>
    <row r="2575" spans="11:14" x14ac:dyDescent="0.25">
      <c r="K2575" s="14" t="s">
        <v>2144</v>
      </c>
      <c r="L2575" s="93">
        <f t="shared" ca="1" si="80"/>
        <v>0</v>
      </c>
      <c r="M2575" s="93" t="str">
        <f ca="1">IF(L2575=0,"",COUNTIF(L$2:$L2575,"&lt;&gt;"&amp;0))</f>
        <v/>
      </c>
      <c r="N2575" s="93" t="str">
        <f t="shared" ca="1" si="81"/>
        <v/>
      </c>
    </row>
    <row r="2576" spans="11:14" x14ac:dyDescent="0.25">
      <c r="K2576" s="14" t="s">
        <v>2145</v>
      </c>
      <c r="L2576" s="93">
        <f t="shared" ca="1" si="80"/>
        <v>0</v>
      </c>
      <c r="M2576" s="93" t="str">
        <f ca="1">IF(L2576=0,"",COUNTIF(L$2:$L2576,"&lt;&gt;"&amp;0))</f>
        <v/>
      </c>
      <c r="N2576" s="93" t="str">
        <f t="shared" ca="1" si="81"/>
        <v/>
      </c>
    </row>
    <row r="2577" spans="11:14" x14ac:dyDescent="0.25">
      <c r="K2577" s="14" t="s">
        <v>2146</v>
      </c>
      <c r="L2577" s="93">
        <f t="shared" ca="1" si="80"/>
        <v>0</v>
      </c>
      <c r="M2577" s="93" t="str">
        <f ca="1">IF(L2577=0,"",COUNTIF(L$2:$L2577,"&lt;&gt;"&amp;0))</f>
        <v/>
      </c>
      <c r="N2577" s="93" t="str">
        <f t="shared" ca="1" si="81"/>
        <v/>
      </c>
    </row>
    <row r="2578" spans="11:14" x14ac:dyDescent="0.25">
      <c r="K2578" s="14" t="s">
        <v>2147</v>
      </c>
      <c r="L2578" s="93">
        <f t="shared" ca="1" si="80"/>
        <v>0</v>
      </c>
      <c r="M2578" s="93" t="str">
        <f ca="1">IF(L2578=0,"",COUNTIF(L$2:$L2578,"&lt;&gt;"&amp;0))</f>
        <v/>
      </c>
      <c r="N2578" s="93" t="str">
        <f t="shared" ca="1" si="81"/>
        <v/>
      </c>
    </row>
    <row r="2579" spans="11:14" x14ac:dyDescent="0.25">
      <c r="K2579" s="30" t="s">
        <v>5378</v>
      </c>
      <c r="L2579" s="93">
        <f t="shared" ca="1" si="80"/>
        <v>0</v>
      </c>
      <c r="M2579" s="93" t="str">
        <f ca="1">IF(L2579=0,"",COUNTIF(L$2:$L2579,"&lt;&gt;"&amp;0))</f>
        <v/>
      </c>
      <c r="N2579" s="93" t="str">
        <f t="shared" ca="1" si="81"/>
        <v/>
      </c>
    </row>
    <row r="2580" spans="11:14" x14ac:dyDescent="0.25">
      <c r="K2580" s="14" t="s">
        <v>2155</v>
      </c>
      <c r="L2580" s="93">
        <f t="shared" ca="1" si="80"/>
        <v>0</v>
      </c>
      <c r="M2580" s="93" t="str">
        <f ca="1">IF(L2580=0,"",COUNTIF(L$2:$L2580,"&lt;&gt;"&amp;0))</f>
        <v/>
      </c>
      <c r="N2580" s="93" t="str">
        <f t="shared" ca="1" si="81"/>
        <v/>
      </c>
    </row>
    <row r="2581" spans="11:14" x14ac:dyDescent="0.25">
      <c r="K2581" s="14" t="s">
        <v>2152</v>
      </c>
      <c r="L2581" s="93">
        <f t="shared" ca="1" si="80"/>
        <v>0</v>
      </c>
      <c r="M2581" s="93" t="str">
        <f ca="1">IF(L2581=0,"",COUNTIF(L$2:$L2581,"&lt;&gt;"&amp;0))</f>
        <v/>
      </c>
      <c r="N2581" s="93" t="str">
        <f t="shared" ca="1" si="81"/>
        <v/>
      </c>
    </row>
    <row r="2582" spans="11:14" x14ac:dyDescent="0.25">
      <c r="K2582" s="14" t="s">
        <v>2148</v>
      </c>
      <c r="L2582" s="93">
        <f t="shared" ca="1" si="80"/>
        <v>0</v>
      </c>
      <c r="M2582" s="93" t="str">
        <f ca="1">IF(L2582=0,"",COUNTIF(L$2:$L2582,"&lt;&gt;"&amp;0))</f>
        <v/>
      </c>
      <c r="N2582" s="93" t="str">
        <f t="shared" ca="1" si="81"/>
        <v/>
      </c>
    </row>
    <row r="2583" spans="11:14" x14ac:dyDescent="0.25">
      <c r="K2583" s="14" t="s">
        <v>2149</v>
      </c>
      <c r="L2583" s="93">
        <f t="shared" ca="1" si="80"/>
        <v>0</v>
      </c>
      <c r="M2583" s="93" t="str">
        <f ca="1">IF(L2583=0,"",COUNTIF(L$2:$L2583,"&lt;&gt;"&amp;0))</f>
        <v/>
      </c>
      <c r="N2583" s="93" t="str">
        <f t="shared" ca="1" si="81"/>
        <v/>
      </c>
    </row>
    <row r="2584" spans="11:14" x14ac:dyDescent="0.25">
      <c r="K2584" s="14" t="s">
        <v>2151</v>
      </c>
      <c r="L2584" s="93">
        <f t="shared" ca="1" si="80"/>
        <v>0</v>
      </c>
      <c r="M2584" s="93" t="str">
        <f ca="1">IF(L2584=0,"",COUNTIF(L$2:$L2584,"&lt;&gt;"&amp;0))</f>
        <v/>
      </c>
      <c r="N2584" s="93" t="str">
        <f t="shared" ca="1" si="81"/>
        <v/>
      </c>
    </row>
    <row r="2585" spans="11:14" x14ac:dyDescent="0.25">
      <c r="K2585" s="14" t="s">
        <v>2153</v>
      </c>
      <c r="L2585" s="93">
        <f t="shared" ca="1" si="80"/>
        <v>0</v>
      </c>
      <c r="M2585" s="93" t="str">
        <f ca="1">IF(L2585=0,"",COUNTIF(L$2:$L2585,"&lt;&gt;"&amp;0))</f>
        <v/>
      </c>
      <c r="N2585" s="93" t="str">
        <f t="shared" ca="1" si="81"/>
        <v/>
      </c>
    </row>
    <row r="2586" spans="11:14" x14ac:dyDescent="0.25">
      <c r="K2586" s="14" t="s">
        <v>2150</v>
      </c>
      <c r="L2586" s="93">
        <f t="shared" ca="1" si="80"/>
        <v>0</v>
      </c>
      <c r="M2586" s="93" t="str">
        <f ca="1">IF(L2586=0,"",COUNTIF(L$2:$L2586,"&lt;&gt;"&amp;0))</f>
        <v/>
      </c>
      <c r="N2586" s="93" t="str">
        <f t="shared" ca="1" si="81"/>
        <v/>
      </c>
    </row>
    <row r="2587" spans="11:14" x14ac:dyDescent="0.25">
      <c r="K2587" s="14" t="s">
        <v>2154</v>
      </c>
      <c r="L2587" s="93">
        <f t="shared" ca="1" si="80"/>
        <v>0</v>
      </c>
      <c r="M2587" s="93" t="str">
        <f ca="1">IF(L2587=0,"",COUNTIF(L$2:$L2587,"&lt;&gt;"&amp;0))</f>
        <v/>
      </c>
      <c r="N2587" s="93" t="str">
        <f t="shared" ca="1" si="81"/>
        <v/>
      </c>
    </row>
    <row r="2588" spans="11:14" x14ac:dyDescent="0.25">
      <c r="K2588" s="30" t="s">
        <v>5379</v>
      </c>
      <c r="L2588" s="93">
        <f t="shared" ca="1" si="80"/>
        <v>0</v>
      </c>
      <c r="M2588" s="93" t="str">
        <f ca="1">IF(L2588=0,"",COUNTIF(L$2:$L2588,"&lt;&gt;"&amp;0))</f>
        <v/>
      </c>
      <c r="N2588" s="93" t="str">
        <f t="shared" ca="1" si="81"/>
        <v/>
      </c>
    </row>
    <row r="2589" spans="11:14" x14ac:dyDescent="0.25">
      <c r="K2589" s="14" t="s">
        <v>2156</v>
      </c>
      <c r="L2589" s="93">
        <f t="shared" ca="1" si="80"/>
        <v>0</v>
      </c>
      <c r="M2589" s="93" t="str">
        <f ca="1">IF(L2589=0,"",COUNTIF(L$2:$L2589,"&lt;&gt;"&amp;0))</f>
        <v/>
      </c>
      <c r="N2589" s="93" t="str">
        <f t="shared" ca="1" si="81"/>
        <v/>
      </c>
    </row>
    <row r="2590" spans="11:14" x14ac:dyDescent="0.25">
      <c r="K2590" s="14" t="s">
        <v>2157</v>
      </c>
      <c r="L2590" s="93">
        <f t="shared" ca="1" si="80"/>
        <v>0</v>
      </c>
      <c r="M2590" s="93" t="str">
        <f ca="1">IF(L2590=0,"",COUNTIF(L$2:$L2590,"&lt;&gt;"&amp;0))</f>
        <v/>
      </c>
      <c r="N2590" s="93" t="str">
        <f t="shared" ca="1" si="81"/>
        <v/>
      </c>
    </row>
    <row r="2591" spans="11:14" x14ac:dyDescent="0.25">
      <c r="K2591" s="30" t="s">
        <v>5380</v>
      </c>
      <c r="L2591" s="93">
        <f t="shared" ca="1" si="80"/>
        <v>0</v>
      </c>
      <c r="M2591" s="93" t="str">
        <f ca="1">IF(L2591=0,"",COUNTIF(L$2:$L2591,"&lt;&gt;"&amp;0))</f>
        <v/>
      </c>
      <c r="N2591" s="93" t="str">
        <f t="shared" ca="1" si="81"/>
        <v/>
      </c>
    </row>
    <row r="2592" spans="11:14" x14ac:dyDescent="0.25">
      <c r="K2592" s="14" t="s">
        <v>2158</v>
      </c>
      <c r="L2592" s="93">
        <f t="shared" ca="1" si="80"/>
        <v>0</v>
      </c>
      <c r="M2592" s="93" t="str">
        <f ca="1">IF(L2592=0,"",COUNTIF(L$2:$L2592,"&lt;&gt;"&amp;0))</f>
        <v/>
      </c>
      <c r="N2592" s="93" t="str">
        <f t="shared" ca="1" si="81"/>
        <v/>
      </c>
    </row>
    <row r="2593" spans="11:14" x14ac:dyDescent="0.25">
      <c r="K2593" s="14" t="s">
        <v>2159</v>
      </c>
      <c r="L2593" s="93">
        <f t="shared" ca="1" si="80"/>
        <v>0</v>
      </c>
      <c r="M2593" s="93" t="str">
        <f ca="1">IF(L2593=0,"",COUNTIF(L$2:$L2593,"&lt;&gt;"&amp;0))</f>
        <v/>
      </c>
      <c r="N2593" s="93" t="str">
        <f t="shared" ca="1" si="81"/>
        <v/>
      </c>
    </row>
    <row r="2594" spans="11:14" x14ac:dyDescent="0.25">
      <c r="K2594" s="18" t="s">
        <v>2161</v>
      </c>
      <c r="L2594" s="93">
        <f t="shared" ca="1" si="80"/>
        <v>0</v>
      </c>
      <c r="M2594" s="93" t="str">
        <f ca="1">IF(L2594=0,"",COUNTIF(L$2:$L2594,"&lt;&gt;"&amp;0))</f>
        <v/>
      </c>
      <c r="N2594" s="93" t="str">
        <f t="shared" ca="1" si="81"/>
        <v/>
      </c>
    </row>
    <row r="2595" spans="11:14" x14ac:dyDescent="0.25">
      <c r="K2595" s="14" t="s">
        <v>2162</v>
      </c>
      <c r="L2595" s="93">
        <f t="shared" ca="1" si="80"/>
        <v>0</v>
      </c>
      <c r="M2595" s="93" t="str">
        <f ca="1">IF(L2595=0,"",COUNTIF(L$2:$L2595,"&lt;&gt;"&amp;0))</f>
        <v/>
      </c>
      <c r="N2595" s="93" t="str">
        <f t="shared" ca="1" si="81"/>
        <v/>
      </c>
    </row>
    <row r="2596" spans="11:14" x14ac:dyDescent="0.25">
      <c r="K2596" s="14" t="s">
        <v>2160</v>
      </c>
      <c r="L2596" s="93">
        <f t="shared" ca="1" si="80"/>
        <v>0</v>
      </c>
      <c r="M2596" s="93" t="str">
        <f ca="1">IF(L2596=0,"",COUNTIF(L$2:$L2596,"&lt;&gt;"&amp;0))</f>
        <v/>
      </c>
      <c r="N2596" s="93" t="str">
        <f t="shared" ca="1" si="81"/>
        <v/>
      </c>
    </row>
    <row r="2597" spans="11:14" x14ac:dyDescent="0.25">
      <c r="K2597" s="14" t="s">
        <v>2163</v>
      </c>
      <c r="L2597" s="93">
        <f t="shared" ca="1" si="80"/>
        <v>0</v>
      </c>
      <c r="M2597" s="93" t="str">
        <f ca="1">IF(L2597=0,"",COUNTIF(L$2:$L2597,"&lt;&gt;"&amp;0))</f>
        <v/>
      </c>
      <c r="N2597" s="93" t="str">
        <f t="shared" ca="1" si="81"/>
        <v/>
      </c>
    </row>
    <row r="2598" spans="11:14" x14ac:dyDescent="0.25">
      <c r="K2598" s="14" t="s">
        <v>2164</v>
      </c>
      <c r="L2598" s="93">
        <f t="shared" ca="1" si="80"/>
        <v>0</v>
      </c>
      <c r="M2598" s="93" t="str">
        <f ca="1">IF(L2598=0,"",COUNTIF(L$2:$L2598,"&lt;&gt;"&amp;0))</f>
        <v/>
      </c>
      <c r="N2598" s="93" t="str">
        <f t="shared" ca="1" si="81"/>
        <v/>
      </c>
    </row>
    <row r="2599" spans="11:14" x14ac:dyDescent="0.25">
      <c r="K2599" s="14" t="s">
        <v>2165</v>
      </c>
      <c r="L2599" s="93">
        <f t="shared" ca="1" si="80"/>
        <v>0</v>
      </c>
      <c r="M2599" s="93" t="str">
        <f ca="1">IF(L2599=0,"",COUNTIF(L$2:$L2599,"&lt;&gt;"&amp;0))</f>
        <v/>
      </c>
      <c r="N2599" s="93" t="str">
        <f t="shared" ca="1" si="81"/>
        <v/>
      </c>
    </row>
    <row r="2600" spans="11:14" x14ac:dyDescent="0.25">
      <c r="K2600" s="14" t="s">
        <v>2166</v>
      </c>
      <c r="L2600" s="93">
        <f t="shared" ca="1" si="80"/>
        <v>0</v>
      </c>
      <c r="M2600" s="93" t="str">
        <f ca="1">IF(L2600=0,"",COUNTIF(L$2:$L2600,"&lt;&gt;"&amp;0))</f>
        <v/>
      </c>
      <c r="N2600" s="93" t="str">
        <f t="shared" ca="1" si="81"/>
        <v/>
      </c>
    </row>
    <row r="2601" spans="11:14" x14ac:dyDescent="0.25">
      <c r="K2601" s="14" t="s">
        <v>2167</v>
      </c>
      <c r="L2601" s="93">
        <f t="shared" ca="1" si="80"/>
        <v>0</v>
      </c>
      <c r="M2601" s="93" t="str">
        <f ca="1">IF(L2601=0,"",COUNTIF(L$2:$L2601,"&lt;&gt;"&amp;0))</f>
        <v/>
      </c>
      <c r="N2601" s="93" t="str">
        <f t="shared" ca="1" si="81"/>
        <v/>
      </c>
    </row>
    <row r="2602" spans="11:14" x14ac:dyDescent="0.25">
      <c r="K2602" s="14" t="s">
        <v>2168</v>
      </c>
      <c r="L2602" s="93">
        <f t="shared" ca="1" si="80"/>
        <v>0</v>
      </c>
      <c r="M2602" s="93" t="str">
        <f ca="1">IF(L2602=0,"",COUNTIF(L$2:$L2602,"&lt;&gt;"&amp;0))</f>
        <v/>
      </c>
      <c r="N2602" s="93" t="str">
        <f t="shared" ca="1" si="81"/>
        <v/>
      </c>
    </row>
    <row r="2603" spans="11:14" x14ac:dyDescent="0.25">
      <c r="K2603" s="30" t="s">
        <v>5381</v>
      </c>
      <c r="L2603" s="93">
        <f t="shared" ca="1" si="80"/>
        <v>0</v>
      </c>
      <c r="M2603" s="93" t="str">
        <f ca="1">IF(L2603=0,"",COUNTIF(L$2:$L2603,"&lt;&gt;"&amp;0))</f>
        <v/>
      </c>
      <c r="N2603" s="93" t="str">
        <f t="shared" ca="1" si="81"/>
        <v/>
      </c>
    </row>
    <row r="2604" spans="11:14" x14ac:dyDescent="0.25">
      <c r="K2604" s="14" t="s">
        <v>2169</v>
      </c>
      <c r="L2604" s="93">
        <f t="shared" ca="1" si="80"/>
        <v>0</v>
      </c>
      <c r="M2604" s="93" t="str">
        <f ca="1">IF(L2604=0,"",COUNTIF(L$2:$L2604,"&lt;&gt;"&amp;0))</f>
        <v/>
      </c>
      <c r="N2604" s="93" t="str">
        <f t="shared" ca="1" si="81"/>
        <v/>
      </c>
    </row>
    <row r="2605" spans="11:14" x14ac:dyDescent="0.25">
      <c r="K2605" s="30" t="s">
        <v>5382</v>
      </c>
      <c r="L2605" s="93">
        <f t="shared" ca="1" si="80"/>
        <v>0</v>
      </c>
      <c r="M2605" s="93" t="str">
        <f ca="1">IF(L2605=0,"",COUNTIF(L$2:$L2605,"&lt;&gt;"&amp;0))</f>
        <v/>
      </c>
      <c r="N2605" s="93" t="str">
        <f t="shared" ca="1" si="81"/>
        <v/>
      </c>
    </row>
    <row r="2606" spans="11:14" x14ac:dyDescent="0.25">
      <c r="K2606" s="14" t="s">
        <v>2170</v>
      </c>
      <c r="L2606" s="93">
        <f t="shared" ca="1" si="80"/>
        <v>0</v>
      </c>
      <c r="M2606" s="93" t="str">
        <f ca="1">IF(L2606=0,"",COUNTIF(L$2:$L2606,"&lt;&gt;"&amp;0))</f>
        <v/>
      </c>
      <c r="N2606" s="93" t="str">
        <f t="shared" ca="1" si="81"/>
        <v/>
      </c>
    </row>
    <row r="2607" spans="11:14" x14ac:dyDescent="0.25">
      <c r="K2607" s="30" t="s">
        <v>5383</v>
      </c>
      <c r="L2607" s="93">
        <f t="shared" ca="1" si="80"/>
        <v>0</v>
      </c>
      <c r="M2607" s="93" t="str">
        <f ca="1">IF(L2607=0,"",COUNTIF(L$2:$L2607,"&lt;&gt;"&amp;0))</f>
        <v/>
      </c>
      <c r="N2607" s="93" t="str">
        <f t="shared" ca="1" si="81"/>
        <v/>
      </c>
    </row>
    <row r="2608" spans="11:14" x14ac:dyDescent="0.25">
      <c r="K2608" s="14" t="s">
        <v>2171</v>
      </c>
      <c r="L2608" s="93">
        <f t="shared" ca="1" si="80"/>
        <v>0</v>
      </c>
      <c r="M2608" s="93" t="str">
        <f ca="1">IF(L2608=0,"",COUNTIF(L$2:$L2608,"&lt;&gt;"&amp;0))</f>
        <v/>
      </c>
      <c r="N2608" s="93" t="str">
        <f t="shared" ca="1" si="81"/>
        <v/>
      </c>
    </row>
    <row r="2609" spans="11:14" x14ac:dyDescent="0.25">
      <c r="K2609" s="14" t="s">
        <v>2172</v>
      </c>
      <c r="L2609" s="93">
        <f t="shared" ca="1" si="80"/>
        <v>0</v>
      </c>
      <c r="M2609" s="93" t="str">
        <f ca="1">IF(L2609=0,"",COUNTIF(L$2:$L2609,"&lt;&gt;"&amp;0))</f>
        <v/>
      </c>
      <c r="N2609" s="93" t="str">
        <f t="shared" ca="1" si="81"/>
        <v/>
      </c>
    </row>
    <row r="2610" spans="11:14" x14ac:dyDescent="0.25">
      <c r="K2610" s="14" t="s">
        <v>2173</v>
      </c>
      <c r="L2610" s="93">
        <f t="shared" ca="1" si="80"/>
        <v>0</v>
      </c>
      <c r="M2610" s="93" t="str">
        <f ca="1">IF(L2610=0,"",COUNTIF(L$2:$L2610,"&lt;&gt;"&amp;0))</f>
        <v/>
      </c>
      <c r="N2610" s="93" t="str">
        <f t="shared" ca="1" si="81"/>
        <v/>
      </c>
    </row>
    <row r="2611" spans="11:14" x14ac:dyDescent="0.25">
      <c r="K2611" s="14" t="s">
        <v>2174</v>
      </c>
      <c r="L2611" s="93">
        <f t="shared" ca="1" si="80"/>
        <v>0</v>
      </c>
      <c r="M2611" s="93" t="str">
        <f ca="1">IF(L2611=0,"",COUNTIF(L$2:$L2611,"&lt;&gt;"&amp;0))</f>
        <v/>
      </c>
      <c r="N2611" s="93" t="str">
        <f t="shared" ca="1" si="81"/>
        <v/>
      </c>
    </row>
    <row r="2612" spans="11:14" x14ac:dyDescent="0.25">
      <c r="K2612" s="14" t="s">
        <v>2175</v>
      </c>
      <c r="L2612" s="93">
        <f t="shared" ca="1" si="80"/>
        <v>0</v>
      </c>
      <c r="M2612" s="93" t="str">
        <f ca="1">IF(L2612=0,"",COUNTIF(L$2:$L2612,"&lt;&gt;"&amp;0))</f>
        <v/>
      </c>
      <c r="N2612" s="93" t="str">
        <f t="shared" ca="1" si="81"/>
        <v/>
      </c>
    </row>
    <row r="2613" spans="11:14" x14ac:dyDescent="0.25">
      <c r="K2613" s="14" t="s">
        <v>2176</v>
      </c>
      <c r="L2613" s="93">
        <f t="shared" ca="1" si="80"/>
        <v>0</v>
      </c>
      <c r="M2613" s="93" t="str">
        <f ca="1">IF(L2613=0,"",COUNTIF(L$2:$L2613,"&lt;&gt;"&amp;0))</f>
        <v/>
      </c>
      <c r="N2613" s="93" t="str">
        <f t="shared" ca="1" si="81"/>
        <v/>
      </c>
    </row>
    <row r="2614" spans="11:14" x14ac:dyDescent="0.25">
      <c r="K2614" s="30" t="s">
        <v>5384</v>
      </c>
      <c r="L2614" s="93">
        <f t="shared" ca="1" si="80"/>
        <v>0</v>
      </c>
      <c r="M2614" s="93" t="str">
        <f ca="1">IF(L2614=0,"",COUNTIF(L$2:$L2614,"&lt;&gt;"&amp;0))</f>
        <v/>
      </c>
      <c r="N2614" s="93" t="str">
        <f t="shared" ca="1" si="81"/>
        <v/>
      </c>
    </row>
    <row r="2615" spans="11:14" x14ac:dyDescent="0.25">
      <c r="K2615" s="14" t="s">
        <v>2177</v>
      </c>
      <c r="L2615" s="93">
        <f t="shared" ca="1" si="80"/>
        <v>0</v>
      </c>
      <c r="M2615" s="93" t="str">
        <f ca="1">IF(L2615=0,"",COUNTIF(L$2:$L2615,"&lt;&gt;"&amp;0))</f>
        <v/>
      </c>
      <c r="N2615" s="93" t="str">
        <f t="shared" ca="1" si="81"/>
        <v/>
      </c>
    </row>
    <row r="2616" spans="11:14" x14ac:dyDescent="0.25">
      <c r="K2616" s="14" t="s">
        <v>2178</v>
      </c>
      <c r="L2616" s="93">
        <f t="shared" ca="1" si="80"/>
        <v>0</v>
      </c>
      <c r="M2616" s="93" t="str">
        <f ca="1">IF(L2616=0,"",COUNTIF(L$2:$L2616,"&lt;&gt;"&amp;0))</f>
        <v/>
      </c>
      <c r="N2616" s="93" t="str">
        <f t="shared" ca="1" si="81"/>
        <v/>
      </c>
    </row>
    <row r="2617" spans="11:14" x14ac:dyDescent="0.25">
      <c r="K2617" s="30" t="s">
        <v>5385</v>
      </c>
      <c r="L2617" s="93">
        <f t="shared" ca="1" si="80"/>
        <v>0</v>
      </c>
      <c r="M2617" s="93" t="str">
        <f ca="1">IF(L2617=0,"",COUNTIF(L$2:$L2617,"&lt;&gt;"&amp;0))</f>
        <v/>
      </c>
      <c r="N2617" s="93" t="str">
        <f t="shared" ca="1" si="81"/>
        <v/>
      </c>
    </row>
    <row r="2618" spans="11:14" x14ac:dyDescent="0.25">
      <c r="K2618" s="14" t="s">
        <v>2179</v>
      </c>
      <c r="L2618" s="93">
        <f t="shared" ca="1" si="80"/>
        <v>0</v>
      </c>
      <c r="M2618" s="93" t="str">
        <f ca="1">IF(L2618=0,"",COUNTIF(L$2:$L2618,"&lt;&gt;"&amp;0))</f>
        <v/>
      </c>
      <c r="N2618" s="93" t="str">
        <f t="shared" ca="1" si="81"/>
        <v/>
      </c>
    </row>
    <row r="2619" spans="11:14" x14ac:dyDescent="0.25">
      <c r="K2619" s="30" t="s">
        <v>5386</v>
      </c>
      <c r="L2619" s="93">
        <f t="shared" ca="1" si="80"/>
        <v>0</v>
      </c>
      <c r="M2619" s="93" t="str">
        <f ca="1">IF(L2619=0,"",COUNTIF(L$2:$L2619,"&lt;&gt;"&amp;0))</f>
        <v/>
      </c>
      <c r="N2619" s="93" t="str">
        <f t="shared" ca="1" si="81"/>
        <v/>
      </c>
    </row>
    <row r="2620" spans="11:14" x14ac:dyDescent="0.25">
      <c r="K2620" s="14" t="s">
        <v>2180</v>
      </c>
      <c r="L2620" s="93">
        <f t="shared" ca="1" si="80"/>
        <v>0</v>
      </c>
      <c r="M2620" s="93" t="str">
        <f ca="1">IF(L2620=0,"",COUNTIF(L$2:$L2620,"&lt;&gt;"&amp;0))</f>
        <v/>
      </c>
      <c r="N2620" s="93" t="str">
        <f t="shared" ca="1" si="81"/>
        <v/>
      </c>
    </row>
    <row r="2621" spans="11:14" x14ac:dyDescent="0.25">
      <c r="K2621" s="18" t="s">
        <v>2181</v>
      </c>
      <c r="L2621" s="93">
        <f t="shared" ca="1" si="80"/>
        <v>0</v>
      </c>
      <c r="M2621" s="93" t="str">
        <f ca="1">IF(L2621=0,"",COUNTIF(L$2:$L2621,"&lt;&gt;"&amp;0))</f>
        <v/>
      </c>
      <c r="N2621" s="93" t="str">
        <f t="shared" ca="1" si="81"/>
        <v/>
      </c>
    </row>
    <row r="2622" spans="11:14" x14ac:dyDescent="0.25">
      <c r="K2622" s="14" t="s">
        <v>2182</v>
      </c>
      <c r="L2622" s="93">
        <f t="shared" ca="1" si="80"/>
        <v>0</v>
      </c>
      <c r="M2622" s="93" t="str">
        <f ca="1">IF(L2622=0,"",COUNTIF(L$2:$L2622,"&lt;&gt;"&amp;0))</f>
        <v/>
      </c>
      <c r="N2622" s="93" t="str">
        <f t="shared" ca="1" si="81"/>
        <v/>
      </c>
    </row>
    <row r="2623" spans="11:14" x14ac:dyDescent="0.25">
      <c r="K2623" s="14" t="s">
        <v>2183</v>
      </c>
      <c r="L2623" s="93">
        <f t="shared" ca="1" si="80"/>
        <v>0</v>
      </c>
      <c r="M2623" s="93" t="str">
        <f ca="1">IF(L2623=0,"",COUNTIF(L$2:$L2623,"&lt;&gt;"&amp;0))</f>
        <v/>
      </c>
      <c r="N2623" s="93" t="str">
        <f t="shared" ca="1" si="81"/>
        <v/>
      </c>
    </row>
    <row r="2624" spans="11:14" x14ac:dyDescent="0.25">
      <c r="K2624" s="14" t="s">
        <v>2184</v>
      </c>
      <c r="L2624" s="93">
        <f t="shared" ca="1" si="80"/>
        <v>0</v>
      </c>
      <c r="M2624" s="93" t="str">
        <f ca="1">IF(L2624=0,"",COUNTIF(L$2:$L2624,"&lt;&gt;"&amp;0))</f>
        <v/>
      </c>
      <c r="N2624" s="93" t="str">
        <f t="shared" ca="1" si="81"/>
        <v/>
      </c>
    </row>
    <row r="2625" spans="11:14" x14ac:dyDescent="0.25">
      <c r="K2625" s="14" t="s">
        <v>2185</v>
      </c>
      <c r="L2625" s="93">
        <f t="shared" ca="1" si="80"/>
        <v>0</v>
      </c>
      <c r="M2625" s="93" t="str">
        <f ca="1">IF(L2625=0,"",COUNTIF(L$2:$L2625,"&lt;&gt;"&amp;0))</f>
        <v/>
      </c>
      <c r="N2625" s="93" t="str">
        <f t="shared" ca="1" si="81"/>
        <v/>
      </c>
    </row>
    <row r="2626" spans="11:14" x14ac:dyDescent="0.25">
      <c r="K2626" s="14" t="s">
        <v>2186</v>
      </c>
      <c r="L2626" s="93">
        <f t="shared" ca="1" si="80"/>
        <v>0</v>
      </c>
      <c r="M2626" s="93" t="str">
        <f ca="1">IF(L2626=0,"",COUNTIF(L$2:$L2626,"&lt;&gt;"&amp;0))</f>
        <v/>
      </c>
      <c r="N2626" s="93" t="str">
        <f t="shared" ca="1" si="81"/>
        <v/>
      </c>
    </row>
    <row r="2627" spans="11:14" x14ac:dyDescent="0.25">
      <c r="K2627" s="14" t="s">
        <v>2187</v>
      </c>
      <c r="L2627" s="93">
        <f t="shared" ref="L2627:L2690" ca="1" si="82">IFERROR(SEARCH(INDIRECT(CELL("adresse"),TRUE),K2627,1),0)</f>
        <v>0</v>
      </c>
      <c r="M2627" s="93" t="str">
        <f ca="1">IF(L2627=0,"",COUNTIF(L$2:$L2627,"&lt;&gt;"&amp;0))</f>
        <v/>
      </c>
      <c r="N2627" s="93" t="str">
        <f t="shared" ref="N2627:N2690" ca="1" si="83">IFERROR(INDEX($K$2:$K$5796,MATCH(ROW(F2626),$M$2:$M$5796,0),1),"")</f>
        <v/>
      </c>
    </row>
    <row r="2628" spans="11:14" x14ac:dyDescent="0.25">
      <c r="K2628" s="30" t="s">
        <v>5387</v>
      </c>
      <c r="L2628" s="93">
        <f t="shared" ca="1" si="82"/>
        <v>0</v>
      </c>
      <c r="M2628" s="93" t="str">
        <f ca="1">IF(L2628=0,"",COUNTIF(L$2:$L2628,"&lt;&gt;"&amp;0))</f>
        <v/>
      </c>
      <c r="N2628" s="93" t="str">
        <f t="shared" ca="1" si="83"/>
        <v/>
      </c>
    </row>
    <row r="2629" spans="11:14" x14ac:dyDescent="0.25">
      <c r="K2629" s="14" t="s">
        <v>2188</v>
      </c>
      <c r="L2629" s="93">
        <f t="shared" ca="1" si="82"/>
        <v>0</v>
      </c>
      <c r="M2629" s="93" t="str">
        <f ca="1">IF(L2629=0,"",COUNTIF(L$2:$L2629,"&lt;&gt;"&amp;0))</f>
        <v/>
      </c>
      <c r="N2629" s="93" t="str">
        <f t="shared" ca="1" si="83"/>
        <v/>
      </c>
    </row>
    <row r="2630" spans="11:14" x14ac:dyDescent="0.25">
      <c r="K2630" s="30" t="s">
        <v>5388</v>
      </c>
      <c r="L2630" s="93">
        <f t="shared" ca="1" si="82"/>
        <v>0</v>
      </c>
      <c r="M2630" s="93" t="str">
        <f ca="1">IF(L2630=0,"",COUNTIF(L$2:$L2630,"&lt;&gt;"&amp;0))</f>
        <v/>
      </c>
      <c r="N2630" s="93" t="str">
        <f t="shared" ca="1" si="83"/>
        <v/>
      </c>
    </row>
    <row r="2631" spans="11:14" x14ac:dyDescent="0.25">
      <c r="K2631" s="30" t="s">
        <v>5389</v>
      </c>
      <c r="L2631" s="93">
        <f t="shared" ca="1" si="82"/>
        <v>0</v>
      </c>
      <c r="M2631" s="93" t="str">
        <f ca="1">IF(L2631=0,"",COUNTIF(L$2:$L2631,"&lt;&gt;"&amp;0))</f>
        <v/>
      </c>
      <c r="N2631" s="93" t="str">
        <f t="shared" ca="1" si="83"/>
        <v/>
      </c>
    </row>
    <row r="2632" spans="11:14" x14ac:dyDescent="0.25">
      <c r="K2632" s="14" t="s">
        <v>2189</v>
      </c>
      <c r="L2632" s="93">
        <f t="shared" ca="1" si="82"/>
        <v>0</v>
      </c>
      <c r="M2632" s="93" t="str">
        <f ca="1">IF(L2632=0,"",COUNTIF(L$2:$L2632,"&lt;&gt;"&amp;0))</f>
        <v/>
      </c>
      <c r="N2632" s="93" t="str">
        <f t="shared" ca="1" si="83"/>
        <v/>
      </c>
    </row>
    <row r="2633" spans="11:14" x14ac:dyDescent="0.25">
      <c r="K2633" s="14" t="s">
        <v>2190</v>
      </c>
      <c r="L2633" s="93">
        <f t="shared" ca="1" si="82"/>
        <v>0</v>
      </c>
      <c r="M2633" s="93" t="str">
        <f ca="1">IF(L2633=0,"",COUNTIF(L$2:$L2633,"&lt;&gt;"&amp;0))</f>
        <v/>
      </c>
      <c r="N2633" s="93" t="str">
        <f t="shared" ca="1" si="83"/>
        <v/>
      </c>
    </row>
    <row r="2634" spans="11:14" x14ac:dyDescent="0.25">
      <c r="K2634" s="14" t="s">
        <v>2191</v>
      </c>
      <c r="L2634" s="93">
        <f t="shared" ca="1" si="82"/>
        <v>0</v>
      </c>
      <c r="M2634" s="93" t="str">
        <f ca="1">IF(L2634=0,"",COUNTIF(L$2:$L2634,"&lt;&gt;"&amp;0))</f>
        <v/>
      </c>
      <c r="N2634" s="93" t="str">
        <f t="shared" ca="1" si="83"/>
        <v/>
      </c>
    </row>
    <row r="2635" spans="11:14" x14ac:dyDescent="0.25">
      <c r="K2635" s="14" t="s">
        <v>2192</v>
      </c>
      <c r="L2635" s="93">
        <f t="shared" ca="1" si="82"/>
        <v>0</v>
      </c>
      <c r="M2635" s="93" t="str">
        <f ca="1">IF(L2635=0,"",COUNTIF(L$2:$L2635,"&lt;&gt;"&amp;0))</f>
        <v/>
      </c>
      <c r="N2635" s="93" t="str">
        <f t="shared" ca="1" si="83"/>
        <v/>
      </c>
    </row>
    <row r="2636" spans="11:14" x14ac:dyDescent="0.25">
      <c r="K2636" s="30" t="s">
        <v>5390</v>
      </c>
      <c r="L2636" s="93">
        <f t="shared" ca="1" si="82"/>
        <v>0</v>
      </c>
      <c r="M2636" s="93" t="str">
        <f ca="1">IF(L2636=0,"",COUNTIF(L$2:$L2636,"&lt;&gt;"&amp;0))</f>
        <v/>
      </c>
      <c r="N2636" s="93" t="str">
        <f t="shared" ca="1" si="83"/>
        <v/>
      </c>
    </row>
    <row r="2637" spans="11:14" x14ac:dyDescent="0.25">
      <c r="K2637" s="14" t="s">
        <v>2193</v>
      </c>
      <c r="L2637" s="93">
        <f t="shared" ca="1" si="82"/>
        <v>0</v>
      </c>
      <c r="M2637" s="93" t="str">
        <f ca="1">IF(L2637=0,"",COUNTIF(L$2:$L2637,"&lt;&gt;"&amp;0))</f>
        <v/>
      </c>
      <c r="N2637" s="93" t="str">
        <f t="shared" ca="1" si="83"/>
        <v/>
      </c>
    </row>
    <row r="2638" spans="11:14" x14ac:dyDescent="0.25">
      <c r="K2638" s="14" t="s">
        <v>2194</v>
      </c>
      <c r="L2638" s="93">
        <f t="shared" ca="1" si="82"/>
        <v>0</v>
      </c>
      <c r="M2638" s="93" t="str">
        <f ca="1">IF(L2638=0,"",COUNTIF(L$2:$L2638,"&lt;&gt;"&amp;0))</f>
        <v/>
      </c>
      <c r="N2638" s="93" t="str">
        <f t="shared" ca="1" si="83"/>
        <v/>
      </c>
    </row>
    <row r="2639" spans="11:14" x14ac:dyDescent="0.25">
      <c r="K2639" s="14" t="s">
        <v>2195</v>
      </c>
      <c r="L2639" s="93">
        <f t="shared" ca="1" si="82"/>
        <v>0</v>
      </c>
      <c r="M2639" s="93" t="str">
        <f ca="1">IF(L2639=0,"",COUNTIF(L$2:$L2639,"&lt;&gt;"&amp;0))</f>
        <v/>
      </c>
      <c r="N2639" s="93" t="str">
        <f t="shared" ca="1" si="83"/>
        <v/>
      </c>
    </row>
    <row r="2640" spans="11:14" x14ac:dyDescent="0.25">
      <c r="K2640" s="30" t="s">
        <v>5391</v>
      </c>
      <c r="L2640" s="93">
        <f t="shared" ca="1" si="82"/>
        <v>0</v>
      </c>
      <c r="M2640" s="93" t="str">
        <f ca="1">IF(L2640=0,"",COUNTIF(L$2:$L2640,"&lt;&gt;"&amp;0))</f>
        <v/>
      </c>
      <c r="N2640" s="93" t="str">
        <f t="shared" ca="1" si="83"/>
        <v/>
      </c>
    </row>
    <row r="2641" spans="11:14" x14ac:dyDescent="0.25">
      <c r="K2641" s="30" t="s">
        <v>5392</v>
      </c>
      <c r="L2641" s="93">
        <f t="shared" ca="1" si="82"/>
        <v>0</v>
      </c>
      <c r="M2641" s="93" t="str">
        <f ca="1">IF(L2641=0,"",COUNTIF(L$2:$L2641,"&lt;&gt;"&amp;0))</f>
        <v/>
      </c>
      <c r="N2641" s="93" t="str">
        <f t="shared" ca="1" si="83"/>
        <v/>
      </c>
    </row>
    <row r="2642" spans="11:14" x14ac:dyDescent="0.25">
      <c r="K2642" s="14" t="s">
        <v>2196</v>
      </c>
      <c r="L2642" s="93">
        <f t="shared" ca="1" si="82"/>
        <v>0</v>
      </c>
      <c r="M2642" s="93" t="str">
        <f ca="1">IF(L2642=0,"",COUNTIF(L$2:$L2642,"&lt;&gt;"&amp;0))</f>
        <v/>
      </c>
      <c r="N2642" s="93" t="str">
        <f t="shared" ca="1" si="83"/>
        <v/>
      </c>
    </row>
    <row r="2643" spans="11:14" x14ac:dyDescent="0.25">
      <c r="K2643" s="30" t="s">
        <v>5393</v>
      </c>
      <c r="L2643" s="93">
        <f t="shared" ca="1" si="82"/>
        <v>0</v>
      </c>
      <c r="M2643" s="93" t="str">
        <f ca="1">IF(L2643=0,"",COUNTIF(L$2:$L2643,"&lt;&gt;"&amp;0))</f>
        <v/>
      </c>
      <c r="N2643" s="93" t="str">
        <f t="shared" ca="1" si="83"/>
        <v/>
      </c>
    </row>
    <row r="2644" spans="11:14" x14ac:dyDescent="0.25">
      <c r="K2644" s="30" t="s">
        <v>5394</v>
      </c>
      <c r="L2644" s="93">
        <f t="shared" ca="1" si="82"/>
        <v>0</v>
      </c>
      <c r="M2644" s="93" t="str">
        <f ca="1">IF(L2644=0,"",COUNTIF(L$2:$L2644,"&lt;&gt;"&amp;0))</f>
        <v/>
      </c>
      <c r="N2644" s="93" t="str">
        <f t="shared" ca="1" si="83"/>
        <v/>
      </c>
    </row>
    <row r="2645" spans="11:14" x14ac:dyDescent="0.25">
      <c r="K2645" s="14" t="s">
        <v>2197</v>
      </c>
      <c r="L2645" s="93">
        <f t="shared" ca="1" si="82"/>
        <v>0</v>
      </c>
      <c r="M2645" s="93" t="str">
        <f ca="1">IF(L2645=0,"",COUNTIF(L$2:$L2645,"&lt;&gt;"&amp;0))</f>
        <v/>
      </c>
      <c r="N2645" s="93" t="str">
        <f t="shared" ca="1" si="83"/>
        <v/>
      </c>
    </row>
    <row r="2646" spans="11:14" x14ac:dyDescent="0.25">
      <c r="K2646" s="14" t="s">
        <v>2198</v>
      </c>
      <c r="L2646" s="93">
        <f t="shared" ca="1" si="82"/>
        <v>0</v>
      </c>
      <c r="M2646" s="93" t="str">
        <f ca="1">IF(L2646=0,"",COUNTIF(L$2:$L2646,"&lt;&gt;"&amp;0))</f>
        <v/>
      </c>
      <c r="N2646" s="93" t="str">
        <f t="shared" ca="1" si="83"/>
        <v/>
      </c>
    </row>
    <row r="2647" spans="11:14" x14ac:dyDescent="0.25">
      <c r="K2647" s="30" t="s">
        <v>5395</v>
      </c>
      <c r="L2647" s="93">
        <f t="shared" ca="1" si="82"/>
        <v>0</v>
      </c>
      <c r="M2647" s="93" t="str">
        <f ca="1">IF(L2647=0,"",COUNTIF(L$2:$L2647,"&lt;&gt;"&amp;0))</f>
        <v/>
      </c>
      <c r="N2647" s="93" t="str">
        <f t="shared" ca="1" si="83"/>
        <v/>
      </c>
    </row>
    <row r="2648" spans="11:14" x14ac:dyDescent="0.25">
      <c r="K2648" s="14" t="s">
        <v>2199</v>
      </c>
      <c r="L2648" s="93">
        <f t="shared" ca="1" si="82"/>
        <v>0</v>
      </c>
      <c r="M2648" s="93" t="str">
        <f ca="1">IF(L2648=0,"",COUNTIF(L$2:$L2648,"&lt;&gt;"&amp;0))</f>
        <v/>
      </c>
      <c r="N2648" s="93" t="str">
        <f t="shared" ca="1" si="83"/>
        <v/>
      </c>
    </row>
    <row r="2649" spans="11:14" x14ac:dyDescent="0.25">
      <c r="K2649" s="14" t="s">
        <v>2200</v>
      </c>
      <c r="L2649" s="93">
        <f t="shared" ca="1" si="82"/>
        <v>0</v>
      </c>
      <c r="M2649" s="93" t="str">
        <f ca="1">IF(L2649=0,"",COUNTIF(L$2:$L2649,"&lt;&gt;"&amp;0))</f>
        <v/>
      </c>
      <c r="N2649" s="93" t="str">
        <f t="shared" ca="1" si="83"/>
        <v/>
      </c>
    </row>
    <row r="2650" spans="11:14" x14ac:dyDescent="0.25">
      <c r="K2650" s="14" t="s">
        <v>2201</v>
      </c>
      <c r="L2650" s="93">
        <f t="shared" ca="1" si="82"/>
        <v>0</v>
      </c>
      <c r="M2650" s="93" t="str">
        <f ca="1">IF(L2650=0,"",COUNTIF(L$2:$L2650,"&lt;&gt;"&amp;0))</f>
        <v/>
      </c>
      <c r="N2650" s="93" t="str">
        <f t="shared" ca="1" si="83"/>
        <v/>
      </c>
    </row>
    <row r="2651" spans="11:14" x14ac:dyDescent="0.25">
      <c r="K2651" s="14" t="s">
        <v>2202</v>
      </c>
      <c r="L2651" s="93">
        <f t="shared" ca="1" si="82"/>
        <v>0</v>
      </c>
      <c r="M2651" s="93" t="str">
        <f ca="1">IF(L2651=0,"",COUNTIF(L$2:$L2651,"&lt;&gt;"&amp;0))</f>
        <v/>
      </c>
      <c r="N2651" s="93" t="str">
        <f t="shared" ca="1" si="83"/>
        <v/>
      </c>
    </row>
    <row r="2652" spans="11:14" x14ac:dyDescent="0.25">
      <c r="K2652" s="14" t="s">
        <v>2203</v>
      </c>
      <c r="L2652" s="93">
        <f t="shared" ca="1" si="82"/>
        <v>0</v>
      </c>
      <c r="M2652" s="93" t="str">
        <f ca="1">IF(L2652=0,"",COUNTIF(L$2:$L2652,"&lt;&gt;"&amp;0))</f>
        <v/>
      </c>
      <c r="N2652" s="93" t="str">
        <f t="shared" ca="1" si="83"/>
        <v/>
      </c>
    </row>
    <row r="2653" spans="11:14" x14ac:dyDescent="0.25">
      <c r="K2653" s="14" t="s">
        <v>2204</v>
      </c>
      <c r="L2653" s="93">
        <f t="shared" ca="1" si="82"/>
        <v>0</v>
      </c>
      <c r="M2653" s="93" t="str">
        <f ca="1">IF(L2653=0,"",COUNTIF(L$2:$L2653,"&lt;&gt;"&amp;0))</f>
        <v/>
      </c>
      <c r="N2653" s="93" t="str">
        <f t="shared" ca="1" si="83"/>
        <v/>
      </c>
    </row>
    <row r="2654" spans="11:14" x14ac:dyDescent="0.25">
      <c r="K2654" s="14" t="s">
        <v>2205</v>
      </c>
      <c r="L2654" s="93">
        <f t="shared" ca="1" si="82"/>
        <v>0</v>
      </c>
      <c r="M2654" s="93" t="str">
        <f ca="1">IF(L2654=0,"",COUNTIF(L$2:$L2654,"&lt;&gt;"&amp;0))</f>
        <v/>
      </c>
      <c r="N2654" s="93" t="str">
        <f t="shared" ca="1" si="83"/>
        <v/>
      </c>
    </row>
    <row r="2655" spans="11:14" x14ac:dyDescent="0.25">
      <c r="K2655" s="14" t="s">
        <v>2206</v>
      </c>
      <c r="L2655" s="93">
        <f t="shared" ca="1" si="82"/>
        <v>0</v>
      </c>
      <c r="M2655" s="93" t="str">
        <f ca="1">IF(L2655=0,"",COUNTIF(L$2:$L2655,"&lt;&gt;"&amp;0))</f>
        <v/>
      </c>
      <c r="N2655" s="93" t="str">
        <f t="shared" ca="1" si="83"/>
        <v/>
      </c>
    </row>
    <row r="2656" spans="11:14" x14ac:dyDescent="0.25">
      <c r="K2656" s="14" t="s">
        <v>2207</v>
      </c>
      <c r="L2656" s="93">
        <f t="shared" ca="1" si="82"/>
        <v>0</v>
      </c>
      <c r="M2656" s="93" t="str">
        <f ca="1">IF(L2656=0,"",COUNTIF(L$2:$L2656,"&lt;&gt;"&amp;0))</f>
        <v/>
      </c>
      <c r="N2656" s="93" t="str">
        <f t="shared" ca="1" si="83"/>
        <v/>
      </c>
    </row>
    <row r="2657" spans="11:14" x14ac:dyDescent="0.25">
      <c r="K2657" s="14" t="s">
        <v>2208</v>
      </c>
      <c r="L2657" s="93">
        <f t="shared" ca="1" si="82"/>
        <v>0</v>
      </c>
      <c r="M2657" s="93" t="str">
        <f ca="1">IF(L2657=0,"",COUNTIF(L$2:$L2657,"&lt;&gt;"&amp;0))</f>
        <v/>
      </c>
      <c r="N2657" s="93" t="str">
        <f t="shared" ca="1" si="83"/>
        <v/>
      </c>
    </row>
    <row r="2658" spans="11:14" x14ac:dyDescent="0.25">
      <c r="K2658" s="14" t="s">
        <v>2209</v>
      </c>
      <c r="L2658" s="93">
        <f t="shared" ca="1" si="82"/>
        <v>0</v>
      </c>
      <c r="M2658" s="93" t="str">
        <f ca="1">IF(L2658=0,"",COUNTIF(L$2:$L2658,"&lt;&gt;"&amp;0))</f>
        <v/>
      </c>
      <c r="N2658" s="93" t="str">
        <f t="shared" ca="1" si="83"/>
        <v/>
      </c>
    </row>
    <row r="2659" spans="11:14" x14ac:dyDescent="0.25">
      <c r="K2659" s="14" t="s">
        <v>2210</v>
      </c>
      <c r="L2659" s="93">
        <f t="shared" ca="1" si="82"/>
        <v>0</v>
      </c>
      <c r="M2659" s="93" t="str">
        <f ca="1">IF(L2659=0,"",COUNTIF(L$2:$L2659,"&lt;&gt;"&amp;0))</f>
        <v/>
      </c>
      <c r="N2659" s="93" t="str">
        <f t="shared" ca="1" si="83"/>
        <v/>
      </c>
    </row>
    <row r="2660" spans="11:14" x14ac:dyDescent="0.25">
      <c r="K2660" s="14" t="s">
        <v>2212</v>
      </c>
      <c r="L2660" s="93">
        <f t="shared" ca="1" si="82"/>
        <v>0</v>
      </c>
      <c r="M2660" s="93" t="str">
        <f ca="1">IF(L2660=0,"",COUNTIF(L$2:$L2660,"&lt;&gt;"&amp;0))</f>
        <v/>
      </c>
      <c r="N2660" s="93" t="str">
        <f t="shared" ca="1" si="83"/>
        <v/>
      </c>
    </row>
    <row r="2661" spans="11:14" x14ac:dyDescent="0.25">
      <c r="K2661" s="14" t="s">
        <v>2213</v>
      </c>
      <c r="L2661" s="93">
        <f t="shared" ca="1" si="82"/>
        <v>0</v>
      </c>
      <c r="M2661" s="93" t="str">
        <f ca="1">IF(L2661=0,"",COUNTIF(L$2:$L2661,"&lt;&gt;"&amp;0))</f>
        <v/>
      </c>
      <c r="N2661" s="93" t="str">
        <f t="shared" ca="1" si="83"/>
        <v/>
      </c>
    </row>
    <row r="2662" spans="11:14" x14ac:dyDescent="0.25">
      <c r="K2662" s="14" t="s">
        <v>2214</v>
      </c>
      <c r="L2662" s="93">
        <f t="shared" ca="1" si="82"/>
        <v>0</v>
      </c>
      <c r="M2662" s="93" t="str">
        <f ca="1">IF(L2662=0,"",COUNTIF(L$2:$L2662,"&lt;&gt;"&amp;0))</f>
        <v/>
      </c>
      <c r="N2662" s="93" t="str">
        <f t="shared" ca="1" si="83"/>
        <v/>
      </c>
    </row>
    <row r="2663" spans="11:14" x14ac:dyDescent="0.25">
      <c r="K2663" s="14" t="s">
        <v>2215</v>
      </c>
      <c r="L2663" s="93">
        <f t="shared" ca="1" si="82"/>
        <v>0</v>
      </c>
      <c r="M2663" s="93" t="str">
        <f ca="1">IF(L2663=0,"",COUNTIF(L$2:$L2663,"&lt;&gt;"&amp;0))</f>
        <v/>
      </c>
      <c r="N2663" s="93" t="str">
        <f t="shared" ca="1" si="83"/>
        <v/>
      </c>
    </row>
    <row r="2664" spans="11:14" x14ac:dyDescent="0.25">
      <c r="K2664" s="14" t="s">
        <v>2216</v>
      </c>
      <c r="L2664" s="93">
        <f t="shared" ca="1" si="82"/>
        <v>0</v>
      </c>
      <c r="M2664" s="93" t="str">
        <f ca="1">IF(L2664=0,"",COUNTIF(L$2:$L2664,"&lt;&gt;"&amp;0))</f>
        <v/>
      </c>
      <c r="N2664" s="93" t="str">
        <f t="shared" ca="1" si="83"/>
        <v/>
      </c>
    </row>
    <row r="2665" spans="11:14" x14ac:dyDescent="0.25">
      <c r="K2665" s="14" t="s">
        <v>2217</v>
      </c>
      <c r="L2665" s="93">
        <f t="shared" ca="1" si="82"/>
        <v>0</v>
      </c>
      <c r="M2665" s="93" t="str">
        <f ca="1">IF(L2665=0,"",COUNTIF(L$2:$L2665,"&lt;&gt;"&amp;0))</f>
        <v/>
      </c>
      <c r="N2665" s="93" t="str">
        <f t="shared" ca="1" si="83"/>
        <v/>
      </c>
    </row>
    <row r="2666" spans="11:14" x14ac:dyDescent="0.25">
      <c r="K2666" s="14" t="s">
        <v>2218</v>
      </c>
      <c r="L2666" s="93">
        <f t="shared" ca="1" si="82"/>
        <v>0</v>
      </c>
      <c r="M2666" s="93" t="str">
        <f ca="1">IF(L2666=0,"",COUNTIF(L$2:$L2666,"&lt;&gt;"&amp;0))</f>
        <v/>
      </c>
      <c r="N2666" s="93" t="str">
        <f t="shared" ca="1" si="83"/>
        <v/>
      </c>
    </row>
    <row r="2667" spans="11:14" x14ac:dyDescent="0.25">
      <c r="K2667" s="14" t="s">
        <v>2219</v>
      </c>
      <c r="L2667" s="93">
        <f t="shared" ca="1" si="82"/>
        <v>0</v>
      </c>
      <c r="M2667" s="93" t="str">
        <f ca="1">IF(L2667=0,"",COUNTIF(L$2:$L2667,"&lt;&gt;"&amp;0))</f>
        <v/>
      </c>
      <c r="N2667" s="93" t="str">
        <f t="shared" ca="1" si="83"/>
        <v/>
      </c>
    </row>
    <row r="2668" spans="11:14" x14ac:dyDescent="0.25">
      <c r="K2668" s="14" t="s">
        <v>2220</v>
      </c>
      <c r="L2668" s="93">
        <f t="shared" ca="1" si="82"/>
        <v>0</v>
      </c>
      <c r="M2668" s="93" t="str">
        <f ca="1">IF(L2668=0,"",COUNTIF(L$2:$L2668,"&lt;&gt;"&amp;0))</f>
        <v/>
      </c>
      <c r="N2668" s="93" t="str">
        <f t="shared" ca="1" si="83"/>
        <v/>
      </c>
    </row>
    <row r="2669" spans="11:14" x14ac:dyDescent="0.25">
      <c r="K2669" s="14" t="s">
        <v>2221</v>
      </c>
      <c r="L2669" s="93">
        <f t="shared" ca="1" si="82"/>
        <v>0</v>
      </c>
      <c r="M2669" s="93" t="str">
        <f ca="1">IF(L2669=0,"",COUNTIF(L$2:$L2669,"&lt;&gt;"&amp;0))</f>
        <v/>
      </c>
      <c r="N2669" s="93" t="str">
        <f t="shared" ca="1" si="83"/>
        <v/>
      </c>
    </row>
    <row r="2670" spans="11:14" x14ac:dyDescent="0.25">
      <c r="K2670" s="14" t="s">
        <v>2222</v>
      </c>
      <c r="L2670" s="93">
        <f t="shared" ca="1" si="82"/>
        <v>0</v>
      </c>
      <c r="M2670" s="93" t="str">
        <f ca="1">IF(L2670=0,"",COUNTIF(L$2:$L2670,"&lt;&gt;"&amp;0))</f>
        <v/>
      </c>
      <c r="N2670" s="93" t="str">
        <f t="shared" ca="1" si="83"/>
        <v/>
      </c>
    </row>
    <row r="2671" spans="11:14" x14ac:dyDescent="0.25">
      <c r="K2671" s="14" t="s">
        <v>2223</v>
      </c>
      <c r="L2671" s="93">
        <f t="shared" ca="1" si="82"/>
        <v>0</v>
      </c>
      <c r="M2671" s="93" t="str">
        <f ca="1">IF(L2671=0,"",COUNTIF(L$2:$L2671,"&lt;&gt;"&amp;0))</f>
        <v/>
      </c>
      <c r="N2671" s="93" t="str">
        <f t="shared" ca="1" si="83"/>
        <v/>
      </c>
    </row>
    <row r="2672" spans="11:14" x14ac:dyDescent="0.25">
      <c r="K2672" s="14" t="s">
        <v>2224</v>
      </c>
      <c r="L2672" s="93">
        <f t="shared" ca="1" si="82"/>
        <v>0</v>
      </c>
      <c r="M2672" s="93" t="str">
        <f ca="1">IF(L2672=0,"",COUNTIF(L$2:$L2672,"&lt;&gt;"&amp;0))</f>
        <v/>
      </c>
      <c r="N2672" s="93" t="str">
        <f t="shared" ca="1" si="83"/>
        <v/>
      </c>
    </row>
    <row r="2673" spans="11:14" x14ac:dyDescent="0.25">
      <c r="K2673" s="14" t="s">
        <v>2211</v>
      </c>
      <c r="L2673" s="93">
        <f t="shared" ca="1" si="82"/>
        <v>0</v>
      </c>
      <c r="M2673" s="93" t="str">
        <f ca="1">IF(L2673=0,"",COUNTIF(L$2:$L2673,"&lt;&gt;"&amp;0))</f>
        <v/>
      </c>
      <c r="N2673" s="93" t="str">
        <f t="shared" ca="1" si="83"/>
        <v/>
      </c>
    </row>
    <row r="2674" spans="11:14" x14ac:dyDescent="0.25">
      <c r="K2674" s="14" t="s">
        <v>2225</v>
      </c>
      <c r="L2674" s="93">
        <f t="shared" ca="1" si="82"/>
        <v>0</v>
      </c>
      <c r="M2674" s="93" t="str">
        <f ca="1">IF(L2674=0,"",COUNTIF(L$2:$L2674,"&lt;&gt;"&amp;0))</f>
        <v/>
      </c>
      <c r="N2674" s="93" t="str">
        <f t="shared" ca="1" si="83"/>
        <v/>
      </c>
    </row>
    <row r="2675" spans="11:14" x14ac:dyDescent="0.25">
      <c r="K2675" s="14" t="s">
        <v>2226</v>
      </c>
      <c r="L2675" s="93">
        <f t="shared" ca="1" si="82"/>
        <v>0</v>
      </c>
      <c r="M2675" s="93" t="str">
        <f ca="1">IF(L2675=0,"",COUNTIF(L$2:$L2675,"&lt;&gt;"&amp;0))</f>
        <v/>
      </c>
      <c r="N2675" s="93" t="str">
        <f t="shared" ca="1" si="83"/>
        <v/>
      </c>
    </row>
    <row r="2676" spans="11:14" x14ac:dyDescent="0.25">
      <c r="K2676" s="14" t="s">
        <v>2227</v>
      </c>
      <c r="L2676" s="93">
        <f t="shared" ca="1" si="82"/>
        <v>0</v>
      </c>
      <c r="M2676" s="93" t="str">
        <f ca="1">IF(L2676=0,"",COUNTIF(L$2:$L2676,"&lt;&gt;"&amp;0))</f>
        <v/>
      </c>
      <c r="N2676" s="93" t="str">
        <f t="shared" ca="1" si="83"/>
        <v/>
      </c>
    </row>
    <row r="2677" spans="11:14" x14ac:dyDescent="0.25">
      <c r="K2677" s="14" t="s">
        <v>2228</v>
      </c>
      <c r="L2677" s="93">
        <f t="shared" ca="1" si="82"/>
        <v>0</v>
      </c>
      <c r="M2677" s="93" t="str">
        <f ca="1">IF(L2677=0,"",COUNTIF(L$2:$L2677,"&lt;&gt;"&amp;0))</f>
        <v/>
      </c>
      <c r="N2677" s="93" t="str">
        <f t="shared" ca="1" si="83"/>
        <v/>
      </c>
    </row>
    <row r="2678" spans="11:14" x14ac:dyDescent="0.25">
      <c r="K2678" s="14" t="s">
        <v>2230</v>
      </c>
      <c r="L2678" s="93">
        <f t="shared" ca="1" si="82"/>
        <v>0</v>
      </c>
      <c r="M2678" s="93" t="str">
        <f ca="1">IF(L2678=0,"",COUNTIF(L$2:$L2678,"&lt;&gt;"&amp;0))</f>
        <v/>
      </c>
      <c r="N2678" s="93" t="str">
        <f t="shared" ca="1" si="83"/>
        <v/>
      </c>
    </row>
    <row r="2679" spans="11:14" x14ac:dyDescent="0.25">
      <c r="K2679" s="14" t="s">
        <v>2231</v>
      </c>
      <c r="L2679" s="93">
        <f t="shared" ca="1" si="82"/>
        <v>0</v>
      </c>
      <c r="M2679" s="93" t="str">
        <f ca="1">IF(L2679=0,"",COUNTIF(L$2:$L2679,"&lt;&gt;"&amp;0))</f>
        <v/>
      </c>
      <c r="N2679" s="93" t="str">
        <f t="shared" ca="1" si="83"/>
        <v/>
      </c>
    </row>
    <row r="2680" spans="11:14" x14ac:dyDescent="0.25">
      <c r="K2680" s="14" t="s">
        <v>2232</v>
      </c>
      <c r="L2680" s="93">
        <f t="shared" ca="1" si="82"/>
        <v>0</v>
      </c>
      <c r="M2680" s="93" t="str">
        <f ca="1">IF(L2680=0,"",COUNTIF(L$2:$L2680,"&lt;&gt;"&amp;0))</f>
        <v/>
      </c>
      <c r="N2680" s="93" t="str">
        <f t="shared" ca="1" si="83"/>
        <v/>
      </c>
    </row>
    <row r="2681" spans="11:14" x14ac:dyDescent="0.25">
      <c r="K2681" s="14" t="s">
        <v>2233</v>
      </c>
      <c r="L2681" s="93">
        <f t="shared" ca="1" si="82"/>
        <v>0</v>
      </c>
      <c r="M2681" s="93" t="str">
        <f ca="1">IF(L2681=0,"",COUNTIF(L$2:$L2681,"&lt;&gt;"&amp;0))</f>
        <v/>
      </c>
      <c r="N2681" s="93" t="str">
        <f t="shared" ca="1" si="83"/>
        <v/>
      </c>
    </row>
    <row r="2682" spans="11:14" x14ac:dyDescent="0.25">
      <c r="K2682" s="14" t="s">
        <v>2234</v>
      </c>
      <c r="L2682" s="93">
        <f t="shared" ca="1" si="82"/>
        <v>0</v>
      </c>
      <c r="M2682" s="93" t="str">
        <f ca="1">IF(L2682=0,"",COUNTIF(L$2:$L2682,"&lt;&gt;"&amp;0))</f>
        <v/>
      </c>
      <c r="N2682" s="93" t="str">
        <f t="shared" ca="1" si="83"/>
        <v/>
      </c>
    </row>
    <row r="2683" spans="11:14" x14ac:dyDescent="0.25">
      <c r="K2683" s="14" t="s">
        <v>2235</v>
      </c>
      <c r="L2683" s="93">
        <f t="shared" ca="1" si="82"/>
        <v>0</v>
      </c>
      <c r="M2683" s="93" t="str">
        <f ca="1">IF(L2683=0,"",COUNTIF(L$2:$L2683,"&lt;&gt;"&amp;0))</f>
        <v/>
      </c>
      <c r="N2683" s="93" t="str">
        <f t="shared" ca="1" si="83"/>
        <v/>
      </c>
    </row>
    <row r="2684" spans="11:14" x14ac:dyDescent="0.25">
      <c r="K2684" s="14" t="s">
        <v>2236</v>
      </c>
      <c r="L2684" s="93">
        <f t="shared" ca="1" si="82"/>
        <v>0</v>
      </c>
      <c r="M2684" s="93" t="str">
        <f ca="1">IF(L2684=0,"",COUNTIF(L$2:$L2684,"&lt;&gt;"&amp;0))</f>
        <v/>
      </c>
      <c r="N2684" s="93" t="str">
        <f t="shared" ca="1" si="83"/>
        <v/>
      </c>
    </row>
    <row r="2685" spans="11:14" x14ac:dyDescent="0.25">
      <c r="K2685" s="14" t="s">
        <v>2237</v>
      </c>
      <c r="L2685" s="93">
        <f t="shared" ca="1" si="82"/>
        <v>0</v>
      </c>
      <c r="M2685" s="93" t="str">
        <f ca="1">IF(L2685=0,"",COUNTIF(L$2:$L2685,"&lt;&gt;"&amp;0))</f>
        <v/>
      </c>
      <c r="N2685" s="93" t="str">
        <f t="shared" ca="1" si="83"/>
        <v/>
      </c>
    </row>
    <row r="2686" spans="11:14" x14ac:dyDescent="0.25">
      <c r="K2686" s="14" t="s">
        <v>2238</v>
      </c>
      <c r="L2686" s="93">
        <f t="shared" ca="1" si="82"/>
        <v>0</v>
      </c>
      <c r="M2686" s="93" t="str">
        <f ca="1">IF(L2686=0,"",COUNTIF(L$2:$L2686,"&lt;&gt;"&amp;0))</f>
        <v/>
      </c>
      <c r="N2686" s="93" t="str">
        <f t="shared" ca="1" si="83"/>
        <v/>
      </c>
    </row>
    <row r="2687" spans="11:14" x14ac:dyDescent="0.25">
      <c r="K2687" s="14" t="s">
        <v>2239</v>
      </c>
      <c r="L2687" s="93">
        <f t="shared" ca="1" si="82"/>
        <v>0</v>
      </c>
      <c r="M2687" s="93" t="str">
        <f ca="1">IF(L2687=0,"",COUNTIF(L$2:$L2687,"&lt;&gt;"&amp;0))</f>
        <v/>
      </c>
      <c r="N2687" s="93" t="str">
        <f t="shared" ca="1" si="83"/>
        <v/>
      </c>
    </row>
    <row r="2688" spans="11:14" x14ac:dyDescent="0.25">
      <c r="K2688" s="14" t="s">
        <v>2240</v>
      </c>
      <c r="L2688" s="93">
        <f t="shared" ca="1" si="82"/>
        <v>0</v>
      </c>
      <c r="M2688" s="93" t="str">
        <f ca="1">IF(L2688=0,"",COUNTIF(L$2:$L2688,"&lt;&gt;"&amp;0))</f>
        <v/>
      </c>
      <c r="N2688" s="93" t="str">
        <f t="shared" ca="1" si="83"/>
        <v/>
      </c>
    </row>
    <row r="2689" spans="11:14" x14ac:dyDescent="0.25">
      <c r="K2689" s="14" t="s">
        <v>2229</v>
      </c>
      <c r="L2689" s="93">
        <f t="shared" ca="1" si="82"/>
        <v>0</v>
      </c>
      <c r="M2689" s="93" t="str">
        <f ca="1">IF(L2689=0,"",COUNTIF(L$2:$L2689,"&lt;&gt;"&amp;0))</f>
        <v/>
      </c>
      <c r="N2689" s="93" t="str">
        <f t="shared" ca="1" si="83"/>
        <v/>
      </c>
    </row>
    <row r="2690" spans="11:14" x14ac:dyDescent="0.25">
      <c r="K2690" s="14" t="s">
        <v>2241</v>
      </c>
      <c r="L2690" s="93">
        <f t="shared" ca="1" si="82"/>
        <v>0</v>
      </c>
      <c r="M2690" s="93" t="str">
        <f ca="1">IF(L2690=0,"",COUNTIF(L$2:$L2690,"&lt;&gt;"&amp;0))</f>
        <v/>
      </c>
      <c r="N2690" s="93" t="str">
        <f t="shared" ca="1" si="83"/>
        <v/>
      </c>
    </row>
    <row r="2691" spans="11:14" x14ac:dyDescent="0.25">
      <c r="K2691" s="30" t="s">
        <v>5396</v>
      </c>
      <c r="L2691" s="93">
        <f t="shared" ref="L2691:L2754" ca="1" si="84">IFERROR(SEARCH(INDIRECT(CELL("adresse"),TRUE),K2691,1),0)</f>
        <v>0</v>
      </c>
      <c r="M2691" s="93" t="str">
        <f ca="1">IF(L2691=0,"",COUNTIF(L$2:$L2691,"&lt;&gt;"&amp;0))</f>
        <v/>
      </c>
      <c r="N2691" s="93" t="str">
        <f t="shared" ref="N2691:N2754" ca="1" si="85">IFERROR(INDEX($K$2:$K$5796,MATCH(ROW(F2690),$M$2:$M$5796,0),1),"")</f>
        <v/>
      </c>
    </row>
    <row r="2692" spans="11:14" x14ac:dyDescent="0.25">
      <c r="K2692" s="14" t="s">
        <v>2242</v>
      </c>
      <c r="L2692" s="93">
        <f t="shared" ca="1" si="84"/>
        <v>0</v>
      </c>
      <c r="M2692" s="93" t="str">
        <f ca="1">IF(L2692=0,"",COUNTIF(L$2:$L2692,"&lt;&gt;"&amp;0))</f>
        <v/>
      </c>
      <c r="N2692" s="93" t="str">
        <f t="shared" ca="1" si="85"/>
        <v/>
      </c>
    </row>
    <row r="2693" spans="11:14" x14ac:dyDescent="0.25">
      <c r="K2693" s="14" t="s">
        <v>2243</v>
      </c>
      <c r="L2693" s="93">
        <f t="shared" ca="1" si="84"/>
        <v>0</v>
      </c>
      <c r="M2693" s="93" t="str">
        <f ca="1">IF(L2693=0,"",COUNTIF(L$2:$L2693,"&lt;&gt;"&amp;0))</f>
        <v/>
      </c>
      <c r="N2693" s="93" t="str">
        <f t="shared" ca="1" si="85"/>
        <v/>
      </c>
    </row>
    <row r="2694" spans="11:14" x14ac:dyDescent="0.25">
      <c r="K2694" s="30" t="s">
        <v>5397</v>
      </c>
      <c r="L2694" s="93">
        <f t="shared" ca="1" si="84"/>
        <v>0</v>
      </c>
      <c r="M2694" s="93" t="str">
        <f ca="1">IF(L2694=0,"",COUNTIF(L$2:$L2694,"&lt;&gt;"&amp;0))</f>
        <v/>
      </c>
      <c r="N2694" s="93" t="str">
        <f t="shared" ca="1" si="85"/>
        <v/>
      </c>
    </row>
    <row r="2695" spans="11:14" x14ac:dyDescent="0.25">
      <c r="K2695" s="14" t="s">
        <v>2244</v>
      </c>
      <c r="L2695" s="93">
        <f t="shared" ca="1" si="84"/>
        <v>0</v>
      </c>
      <c r="M2695" s="93" t="str">
        <f ca="1">IF(L2695=0,"",COUNTIF(L$2:$L2695,"&lt;&gt;"&amp;0))</f>
        <v/>
      </c>
      <c r="N2695" s="93" t="str">
        <f t="shared" ca="1" si="85"/>
        <v/>
      </c>
    </row>
    <row r="2696" spans="11:14" x14ac:dyDescent="0.25">
      <c r="K2696" s="14" t="s">
        <v>2245</v>
      </c>
      <c r="L2696" s="93">
        <f t="shared" ca="1" si="84"/>
        <v>0</v>
      </c>
      <c r="M2696" s="93" t="str">
        <f ca="1">IF(L2696=0,"",COUNTIF(L$2:$L2696,"&lt;&gt;"&amp;0))</f>
        <v/>
      </c>
      <c r="N2696" s="93" t="str">
        <f t="shared" ca="1" si="85"/>
        <v/>
      </c>
    </row>
    <row r="2697" spans="11:14" x14ac:dyDescent="0.25">
      <c r="K2697" s="14" t="s">
        <v>2246</v>
      </c>
      <c r="L2697" s="93">
        <f t="shared" ca="1" si="84"/>
        <v>0</v>
      </c>
      <c r="M2697" s="93" t="str">
        <f ca="1">IF(L2697=0,"",COUNTIF(L$2:$L2697,"&lt;&gt;"&amp;0))</f>
        <v/>
      </c>
      <c r="N2697" s="93" t="str">
        <f t="shared" ca="1" si="85"/>
        <v/>
      </c>
    </row>
    <row r="2698" spans="11:14" x14ac:dyDescent="0.25">
      <c r="K2698" s="30" t="s">
        <v>5398</v>
      </c>
      <c r="L2698" s="93">
        <f t="shared" ca="1" si="84"/>
        <v>0</v>
      </c>
      <c r="M2698" s="93" t="str">
        <f ca="1">IF(L2698=0,"",COUNTIF(L$2:$L2698,"&lt;&gt;"&amp;0))</f>
        <v/>
      </c>
      <c r="N2698" s="93" t="str">
        <f t="shared" ca="1" si="85"/>
        <v/>
      </c>
    </row>
    <row r="2699" spans="11:14" x14ac:dyDescent="0.25">
      <c r="K2699" s="14" t="s">
        <v>2247</v>
      </c>
      <c r="L2699" s="93">
        <f t="shared" ca="1" si="84"/>
        <v>0</v>
      </c>
      <c r="M2699" s="93" t="str">
        <f ca="1">IF(L2699=0,"",COUNTIF(L$2:$L2699,"&lt;&gt;"&amp;0))</f>
        <v/>
      </c>
      <c r="N2699" s="93" t="str">
        <f t="shared" ca="1" si="85"/>
        <v/>
      </c>
    </row>
    <row r="2700" spans="11:14" x14ac:dyDescent="0.25">
      <c r="K2700" s="14" t="s">
        <v>2248</v>
      </c>
      <c r="L2700" s="93">
        <f t="shared" ca="1" si="84"/>
        <v>0</v>
      </c>
      <c r="M2700" s="93" t="str">
        <f ca="1">IF(L2700=0,"",COUNTIF(L$2:$L2700,"&lt;&gt;"&amp;0))</f>
        <v/>
      </c>
      <c r="N2700" s="93" t="str">
        <f t="shared" ca="1" si="85"/>
        <v/>
      </c>
    </row>
    <row r="2701" spans="11:14" x14ac:dyDescent="0.25">
      <c r="K2701" s="18" t="s">
        <v>2249</v>
      </c>
      <c r="L2701" s="93">
        <f t="shared" ca="1" si="84"/>
        <v>0</v>
      </c>
      <c r="M2701" s="93" t="str">
        <f ca="1">IF(L2701=0,"",COUNTIF(L$2:$L2701,"&lt;&gt;"&amp;0))</f>
        <v/>
      </c>
      <c r="N2701" s="93" t="str">
        <f t="shared" ca="1" si="85"/>
        <v/>
      </c>
    </row>
    <row r="2702" spans="11:14" x14ac:dyDescent="0.25">
      <c r="K2702" s="30" t="s">
        <v>5399</v>
      </c>
      <c r="L2702" s="93">
        <f t="shared" ca="1" si="84"/>
        <v>0</v>
      </c>
      <c r="M2702" s="93" t="str">
        <f ca="1">IF(L2702=0,"",COUNTIF(L$2:$L2702,"&lt;&gt;"&amp;0))</f>
        <v/>
      </c>
      <c r="N2702" s="93" t="str">
        <f t="shared" ca="1" si="85"/>
        <v/>
      </c>
    </row>
    <row r="2703" spans="11:14" x14ac:dyDescent="0.25">
      <c r="K2703" s="14" t="s">
        <v>2250</v>
      </c>
      <c r="L2703" s="93">
        <f t="shared" ca="1" si="84"/>
        <v>0</v>
      </c>
      <c r="M2703" s="93" t="str">
        <f ca="1">IF(L2703=0,"",COUNTIF(L$2:$L2703,"&lt;&gt;"&amp;0))</f>
        <v/>
      </c>
      <c r="N2703" s="93" t="str">
        <f t="shared" ca="1" si="85"/>
        <v/>
      </c>
    </row>
    <row r="2704" spans="11:14" x14ac:dyDescent="0.25">
      <c r="K2704" s="30" t="s">
        <v>5400</v>
      </c>
      <c r="L2704" s="93">
        <f t="shared" ca="1" si="84"/>
        <v>0</v>
      </c>
      <c r="M2704" s="93" t="str">
        <f ca="1">IF(L2704=0,"",COUNTIF(L$2:$L2704,"&lt;&gt;"&amp;0))</f>
        <v/>
      </c>
      <c r="N2704" s="93" t="str">
        <f t="shared" ca="1" si="85"/>
        <v/>
      </c>
    </row>
    <row r="2705" spans="11:14" x14ac:dyDescent="0.25">
      <c r="K2705" s="14" t="s">
        <v>2251</v>
      </c>
      <c r="L2705" s="93">
        <f t="shared" ca="1" si="84"/>
        <v>0</v>
      </c>
      <c r="M2705" s="93" t="str">
        <f ca="1">IF(L2705=0,"",COUNTIF(L$2:$L2705,"&lt;&gt;"&amp;0))</f>
        <v/>
      </c>
      <c r="N2705" s="93" t="str">
        <f t="shared" ca="1" si="85"/>
        <v/>
      </c>
    </row>
    <row r="2706" spans="11:14" x14ac:dyDescent="0.25">
      <c r="K2706" s="30" t="s">
        <v>5401</v>
      </c>
      <c r="L2706" s="93">
        <f t="shared" ca="1" si="84"/>
        <v>0</v>
      </c>
      <c r="M2706" s="93" t="str">
        <f ca="1">IF(L2706=0,"",COUNTIF(L$2:$L2706,"&lt;&gt;"&amp;0))</f>
        <v/>
      </c>
      <c r="N2706" s="93" t="str">
        <f t="shared" ca="1" si="85"/>
        <v/>
      </c>
    </row>
    <row r="2707" spans="11:14" x14ac:dyDescent="0.25">
      <c r="K2707" s="14" t="s">
        <v>2252</v>
      </c>
      <c r="L2707" s="93">
        <f t="shared" ca="1" si="84"/>
        <v>0</v>
      </c>
      <c r="M2707" s="93" t="str">
        <f ca="1">IF(L2707=0,"",COUNTIF(L$2:$L2707,"&lt;&gt;"&amp;0))</f>
        <v/>
      </c>
      <c r="N2707" s="93" t="str">
        <f t="shared" ca="1" si="85"/>
        <v/>
      </c>
    </row>
    <row r="2708" spans="11:14" x14ac:dyDescent="0.25">
      <c r="K2708" s="30" t="s">
        <v>5402</v>
      </c>
      <c r="L2708" s="93">
        <f t="shared" ca="1" si="84"/>
        <v>0</v>
      </c>
      <c r="M2708" s="93" t="str">
        <f ca="1">IF(L2708=0,"",COUNTIF(L$2:$L2708,"&lt;&gt;"&amp;0))</f>
        <v/>
      </c>
      <c r="N2708" s="93" t="str">
        <f t="shared" ca="1" si="85"/>
        <v/>
      </c>
    </row>
    <row r="2709" spans="11:14" x14ac:dyDescent="0.25">
      <c r="K2709" s="30" t="s">
        <v>5403</v>
      </c>
      <c r="L2709" s="93">
        <f t="shared" ca="1" si="84"/>
        <v>0</v>
      </c>
      <c r="M2709" s="93" t="str">
        <f ca="1">IF(L2709=0,"",COUNTIF(L$2:$L2709,"&lt;&gt;"&amp;0))</f>
        <v/>
      </c>
      <c r="N2709" s="93" t="str">
        <f t="shared" ca="1" si="85"/>
        <v/>
      </c>
    </row>
    <row r="2710" spans="11:14" x14ac:dyDescent="0.25">
      <c r="K2710" s="14" t="s">
        <v>2253</v>
      </c>
      <c r="L2710" s="93">
        <f t="shared" ca="1" si="84"/>
        <v>0</v>
      </c>
      <c r="M2710" s="93" t="str">
        <f ca="1">IF(L2710=0,"",COUNTIF(L$2:$L2710,"&lt;&gt;"&amp;0))</f>
        <v/>
      </c>
      <c r="N2710" s="93" t="str">
        <f t="shared" ca="1" si="85"/>
        <v/>
      </c>
    </row>
    <row r="2711" spans="11:14" x14ac:dyDescent="0.25">
      <c r="K2711" s="14" t="s">
        <v>2254</v>
      </c>
      <c r="L2711" s="93">
        <f t="shared" ca="1" si="84"/>
        <v>0</v>
      </c>
      <c r="M2711" s="93" t="str">
        <f ca="1">IF(L2711=0,"",COUNTIF(L$2:$L2711,"&lt;&gt;"&amp;0))</f>
        <v/>
      </c>
      <c r="N2711" s="93" t="str">
        <f t="shared" ca="1" si="85"/>
        <v/>
      </c>
    </row>
    <row r="2712" spans="11:14" x14ac:dyDescent="0.25">
      <c r="K2712" s="30" t="s">
        <v>5404</v>
      </c>
      <c r="L2712" s="93">
        <f t="shared" ca="1" si="84"/>
        <v>0</v>
      </c>
      <c r="M2712" s="93" t="str">
        <f ca="1">IF(L2712=0,"",COUNTIF(L$2:$L2712,"&lt;&gt;"&amp;0))</f>
        <v/>
      </c>
      <c r="N2712" s="93" t="str">
        <f t="shared" ca="1" si="85"/>
        <v/>
      </c>
    </row>
    <row r="2713" spans="11:14" x14ac:dyDescent="0.25">
      <c r="K2713" s="30" t="s">
        <v>5405</v>
      </c>
      <c r="L2713" s="93">
        <f t="shared" ca="1" si="84"/>
        <v>0</v>
      </c>
      <c r="M2713" s="93" t="str">
        <f ca="1">IF(L2713=0,"",COUNTIF(L$2:$L2713,"&lt;&gt;"&amp;0))</f>
        <v/>
      </c>
      <c r="N2713" s="93" t="str">
        <f t="shared" ca="1" si="85"/>
        <v/>
      </c>
    </row>
    <row r="2714" spans="11:14" x14ac:dyDescent="0.25">
      <c r="K2714" s="14" t="s">
        <v>2255</v>
      </c>
      <c r="L2714" s="93">
        <f t="shared" ca="1" si="84"/>
        <v>0</v>
      </c>
      <c r="M2714" s="93" t="str">
        <f ca="1">IF(L2714=0,"",COUNTIF(L$2:$L2714,"&lt;&gt;"&amp;0))</f>
        <v/>
      </c>
      <c r="N2714" s="93" t="str">
        <f t="shared" ca="1" si="85"/>
        <v/>
      </c>
    </row>
    <row r="2715" spans="11:14" x14ac:dyDescent="0.25">
      <c r="K2715" s="18" t="s">
        <v>2256</v>
      </c>
      <c r="L2715" s="93">
        <f t="shared" ca="1" si="84"/>
        <v>0</v>
      </c>
      <c r="M2715" s="93" t="str">
        <f ca="1">IF(L2715=0,"",COUNTIF(L$2:$L2715,"&lt;&gt;"&amp;0))</f>
        <v/>
      </c>
      <c r="N2715" s="93" t="str">
        <f t="shared" ca="1" si="85"/>
        <v/>
      </c>
    </row>
    <row r="2716" spans="11:14" x14ac:dyDescent="0.25">
      <c r="K2716" s="30" t="s">
        <v>5406</v>
      </c>
      <c r="L2716" s="93">
        <f t="shared" ca="1" si="84"/>
        <v>0</v>
      </c>
      <c r="M2716" s="93" t="str">
        <f ca="1">IF(L2716=0,"",COUNTIF(L$2:$L2716,"&lt;&gt;"&amp;0))</f>
        <v/>
      </c>
      <c r="N2716" s="93" t="str">
        <f t="shared" ca="1" si="85"/>
        <v/>
      </c>
    </row>
    <row r="2717" spans="11:14" x14ac:dyDescent="0.25">
      <c r="K2717" s="14" t="s">
        <v>2257</v>
      </c>
      <c r="L2717" s="93">
        <f t="shared" ca="1" si="84"/>
        <v>0</v>
      </c>
      <c r="M2717" s="93" t="str">
        <f ca="1">IF(L2717=0,"",COUNTIF(L$2:$L2717,"&lt;&gt;"&amp;0))</f>
        <v/>
      </c>
      <c r="N2717" s="93" t="str">
        <f t="shared" ca="1" si="85"/>
        <v/>
      </c>
    </row>
    <row r="2718" spans="11:14" x14ac:dyDescent="0.25">
      <c r="K2718" s="30" t="s">
        <v>5407</v>
      </c>
      <c r="L2718" s="93">
        <f t="shared" ca="1" si="84"/>
        <v>0</v>
      </c>
      <c r="M2718" s="93" t="str">
        <f ca="1">IF(L2718=0,"",COUNTIF(L$2:$L2718,"&lt;&gt;"&amp;0))</f>
        <v/>
      </c>
      <c r="N2718" s="93" t="str">
        <f t="shared" ca="1" si="85"/>
        <v/>
      </c>
    </row>
    <row r="2719" spans="11:14" x14ac:dyDescent="0.25">
      <c r="K2719" s="14" t="s">
        <v>2258</v>
      </c>
      <c r="L2719" s="93">
        <f t="shared" ca="1" si="84"/>
        <v>0</v>
      </c>
      <c r="M2719" s="93" t="str">
        <f ca="1">IF(L2719=0,"",COUNTIF(L$2:$L2719,"&lt;&gt;"&amp;0))</f>
        <v/>
      </c>
      <c r="N2719" s="93" t="str">
        <f t="shared" ca="1" si="85"/>
        <v/>
      </c>
    </row>
    <row r="2720" spans="11:14" x14ac:dyDescent="0.25">
      <c r="K2720" s="30" t="s">
        <v>5408</v>
      </c>
      <c r="L2720" s="93">
        <f t="shared" ca="1" si="84"/>
        <v>0</v>
      </c>
      <c r="M2720" s="93" t="str">
        <f ca="1">IF(L2720=0,"",COUNTIF(L$2:$L2720,"&lt;&gt;"&amp;0))</f>
        <v/>
      </c>
      <c r="N2720" s="93" t="str">
        <f t="shared" ca="1" si="85"/>
        <v/>
      </c>
    </row>
    <row r="2721" spans="11:14" x14ac:dyDescent="0.25">
      <c r="K2721" s="14" t="s">
        <v>2259</v>
      </c>
      <c r="L2721" s="93">
        <f t="shared" ca="1" si="84"/>
        <v>0</v>
      </c>
      <c r="M2721" s="93" t="str">
        <f ca="1">IF(L2721=0,"",COUNTIF(L$2:$L2721,"&lt;&gt;"&amp;0))</f>
        <v/>
      </c>
      <c r="N2721" s="93" t="str">
        <f t="shared" ca="1" si="85"/>
        <v/>
      </c>
    </row>
    <row r="2722" spans="11:14" x14ac:dyDescent="0.25">
      <c r="K2722" s="14" t="s">
        <v>2261</v>
      </c>
      <c r="L2722" s="93">
        <f t="shared" ca="1" si="84"/>
        <v>0</v>
      </c>
      <c r="M2722" s="93" t="str">
        <f ca="1">IF(L2722=0,"",COUNTIF(L$2:$L2722,"&lt;&gt;"&amp;0))</f>
        <v/>
      </c>
      <c r="N2722" s="93" t="str">
        <f t="shared" ca="1" si="85"/>
        <v/>
      </c>
    </row>
    <row r="2723" spans="11:14" x14ac:dyDescent="0.25">
      <c r="K2723" s="14" t="s">
        <v>2262</v>
      </c>
      <c r="L2723" s="93">
        <f t="shared" ca="1" si="84"/>
        <v>0</v>
      </c>
      <c r="M2723" s="93" t="str">
        <f ca="1">IF(L2723=0,"",COUNTIF(L$2:$L2723,"&lt;&gt;"&amp;0))</f>
        <v/>
      </c>
      <c r="N2723" s="93" t="str">
        <f t="shared" ca="1" si="85"/>
        <v/>
      </c>
    </row>
    <row r="2724" spans="11:14" x14ac:dyDescent="0.25">
      <c r="K2724" s="14" t="s">
        <v>2263</v>
      </c>
      <c r="L2724" s="93">
        <f t="shared" ca="1" si="84"/>
        <v>0</v>
      </c>
      <c r="M2724" s="93" t="str">
        <f ca="1">IF(L2724=0,"",COUNTIF(L$2:$L2724,"&lt;&gt;"&amp;0))</f>
        <v/>
      </c>
      <c r="N2724" s="93" t="str">
        <f t="shared" ca="1" si="85"/>
        <v/>
      </c>
    </row>
    <row r="2725" spans="11:14" x14ac:dyDescent="0.25">
      <c r="K2725" s="14" t="s">
        <v>2264</v>
      </c>
      <c r="L2725" s="93">
        <f t="shared" ca="1" si="84"/>
        <v>0</v>
      </c>
      <c r="M2725" s="93" t="str">
        <f ca="1">IF(L2725=0,"",COUNTIF(L$2:$L2725,"&lt;&gt;"&amp;0))</f>
        <v/>
      </c>
      <c r="N2725" s="93" t="str">
        <f t="shared" ca="1" si="85"/>
        <v/>
      </c>
    </row>
    <row r="2726" spans="11:14" x14ac:dyDescent="0.25">
      <c r="K2726" s="14" t="s">
        <v>2265</v>
      </c>
      <c r="L2726" s="93">
        <f t="shared" ca="1" si="84"/>
        <v>0</v>
      </c>
      <c r="M2726" s="93" t="str">
        <f ca="1">IF(L2726=0,"",COUNTIF(L$2:$L2726,"&lt;&gt;"&amp;0))</f>
        <v/>
      </c>
      <c r="N2726" s="93" t="str">
        <f t="shared" ca="1" si="85"/>
        <v/>
      </c>
    </row>
    <row r="2727" spans="11:14" x14ac:dyDescent="0.25">
      <c r="K2727" s="14" t="s">
        <v>2260</v>
      </c>
      <c r="L2727" s="93">
        <f t="shared" ca="1" si="84"/>
        <v>0</v>
      </c>
      <c r="M2727" s="93" t="str">
        <f ca="1">IF(L2727=0,"",COUNTIF(L$2:$L2727,"&lt;&gt;"&amp;0))</f>
        <v/>
      </c>
      <c r="N2727" s="93" t="str">
        <f t="shared" ca="1" si="85"/>
        <v/>
      </c>
    </row>
    <row r="2728" spans="11:14" x14ac:dyDescent="0.25">
      <c r="K2728" s="14" t="s">
        <v>2266</v>
      </c>
      <c r="L2728" s="93">
        <f t="shared" ca="1" si="84"/>
        <v>0</v>
      </c>
      <c r="M2728" s="93" t="str">
        <f ca="1">IF(L2728=0,"",COUNTIF(L$2:$L2728,"&lt;&gt;"&amp;0))</f>
        <v/>
      </c>
      <c r="N2728" s="93" t="str">
        <f t="shared" ca="1" si="85"/>
        <v/>
      </c>
    </row>
    <row r="2729" spans="11:14" x14ac:dyDescent="0.25">
      <c r="K2729" s="14" t="s">
        <v>2267</v>
      </c>
      <c r="L2729" s="93">
        <f t="shared" ca="1" si="84"/>
        <v>0</v>
      </c>
      <c r="M2729" s="93" t="str">
        <f ca="1">IF(L2729=0,"",COUNTIF(L$2:$L2729,"&lt;&gt;"&amp;0))</f>
        <v/>
      </c>
      <c r="N2729" s="93" t="str">
        <f t="shared" ca="1" si="85"/>
        <v/>
      </c>
    </row>
    <row r="2730" spans="11:14" x14ac:dyDescent="0.25">
      <c r="K2730" s="14" t="s">
        <v>2268</v>
      </c>
      <c r="L2730" s="93">
        <f t="shared" ca="1" si="84"/>
        <v>0</v>
      </c>
      <c r="M2730" s="93" t="str">
        <f ca="1">IF(L2730=0,"",COUNTIF(L$2:$L2730,"&lt;&gt;"&amp;0))</f>
        <v/>
      </c>
      <c r="N2730" s="93" t="str">
        <f t="shared" ca="1" si="85"/>
        <v/>
      </c>
    </row>
    <row r="2731" spans="11:14" x14ac:dyDescent="0.25">
      <c r="K2731" s="30" t="s">
        <v>5409</v>
      </c>
      <c r="L2731" s="93">
        <f t="shared" ca="1" si="84"/>
        <v>0</v>
      </c>
      <c r="M2731" s="93" t="str">
        <f ca="1">IF(L2731=0,"",COUNTIF(L$2:$L2731,"&lt;&gt;"&amp;0))</f>
        <v/>
      </c>
      <c r="N2731" s="93" t="str">
        <f t="shared" ca="1" si="85"/>
        <v/>
      </c>
    </row>
    <row r="2732" spans="11:14" x14ac:dyDescent="0.25">
      <c r="K2732" s="14" t="s">
        <v>2269</v>
      </c>
      <c r="L2732" s="93">
        <f t="shared" ca="1" si="84"/>
        <v>0</v>
      </c>
      <c r="M2732" s="93" t="str">
        <f ca="1">IF(L2732=0,"",COUNTIF(L$2:$L2732,"&lt;&gt;"&amp;0))</f>
        <v/>
      </c>
      <c r="N2732" s="93" t="str">
        <f t="shared" ca="1" si="85"/>
        <v/>
      </c>
    </row>
    <row r="2733" spans="11:14" x14ac:dyDescent="0.25">
      <c r="K2733" s="30" t="s">
        <v>5410</v>
      </c>
      <c r="L2733" s="93">
        <f t="shared" ca="1" si="84"/>
        <v>0</v>
      </c>
      <c r="M2733" s="93" t="str">
        <f ca="1">IF(L2733=0,"",COUNTIF(L$2:$L2733,"&lt;&gt;"&amp;0))</f>
        <v/>
      </c>
      <c r="N2733" s="93" t="str">
        <f t="shared" ca="1" si="85"/>
        <v/>
      </c>
    </row>
    <row r="2734" spans="11:14" x14ac:dyDescent="0.25">
      <c r="K2734" s="14" t="s">
        <v>2270</v>
      </c>
      <c r="L2734" s="93">
        <f t="shared" ca="1" si="84"/>
        <v>0</v>
      </c>
      <c r="M2734" s="93" t="str">
        <f ca="1">IF(L2734=0,"",COUNTIF(L$2:$L2734,"&lt;&gt;"&amp;0))</f>
        <v/>
      </c>
      <c r="N2734" s="93" t="str">
        <f t="shared" ca="1" si="85"/>
        <v/>
      </c>
    </row>
    <row r="2735" spans="11:14" x14ac:dyDescent="0.25">
      <c r="K2735" s="30" t="s">
        <v>5411</v>
      </c>
      <c r="L2735" s="93">
        <f t="shared" ca="1" si="84"/>
        <v>0</v>
      </c>
      <c r="M2735" s="93" t="str">
        <f ca="1">IF(L2735=0,"",COUNTIF(L$2:$L2735,"&lt;&gt;"&amp;0))</f>
        <v/>
      </c>
      <c r="N2735" s="93" t="str">
        <f t="shared" ca="1" si="85"/>
        <v/>
      </c>
    </row>
    <row r="2736" spans="11:14" x14ac:dyDescent="0.25">
      <c r="K2736" s="30" t="s">
        <v>5412</v>
      </c>
      <c r="L2736" s="93">
        <f t="shared" ca="1" si="84"/>
        <v>0</v>
      </c>
      <c r="M2736" s="93" t="str">
        <f ca="1">IF(L2736=0,"",COUNTIF(L$2:$L2736,"&lt;&gt;"&amp;0))</f>
        <v/>
      </c>
      <c r="N2736" s="93" t="str">
        <f t="shared" ca="1" si="85"/>
        <v/>
      </c>
    </row>
    <row r="2737" spans="11:14" x14ac:dyDescent="0.25">
      <c r="K2737" s="14" t="s">
        <v>2271</v>
      </c>
      <c r="L2737" s="93">
        <f t="shared" ca="1" si="84"/>
        <v>0</v>
      </c>
      <c r="M2737" s="93" t="str">
        <f ca="1">IF(L2737=0,"",COUNTIF(L$2:$L2737,"&lt;&gt;"&amp;0))</f>
        <v/>
      </c>
      <c r="N2737" s="93" t="str">
        <f t="shared" ca="1" si="85"/>
        <v/>
      </c>
    </row>
    <row r="2738" spans="11:14" x14ac:dyDescent="0.25">
      <c r="K2738" s="30" t="s">
        <v>5413</v>
      </c>
      <c r="L2738" s="93">
        <f t="shared" ca="1" si="84"/>
        <v>0</v>
      </c>
      <c r="M2738" s="93" t="str">
        <f ca="1">IF(L2738=0,"",COUNTIF(L$2:$L2738,"&lt;&gt;"&amp;0))</f>
        <v/>
      </c>
      <c r="N2738" s="93" t="str">
        <f t="shared" ca="1" si="85"/>
        <v/>
      </c>
    </row>
    <row r="2739" spans="11:14" x14ac:dyDescent="0.25">
      <c r="K2739" s="14" t="s">
        <v>2272</v>
      </c>
      <c r="L2739" s="93">
        <f t="shared" ca="1" si="84"/>
        <v>0</v>
      </c>
      <c r="M2739" s="93" t="str">
        <f ca="1">IF(L2739=0,"",COUNTIF(L$2:$L2739,"&lt;&gt;"&amp;0))</f>
        <v/>
      </c>
      <c r="N2739" s="93" t="str">
        <f t="shared" ca="1" si="85"/>
        <v/>
      </c>
    </row>
    <row r="2740" spans="11:14" x14ac:dyDescent="0.25">
      <c r="K2740" s="30" t="s">
        <v>5414</v>
      </c>
      <c r="L2740" s="93">
        <f t="shared" ca="1" si="84"/>
        <v>0</v>
      </c>
      <c r="M2740" s="93" t="str">
        <f ca="1">IF(L2740=0,"",COUNTIF(L$2:$L2740,"&lt;&gt;"&amp;0))</f>
        <v/>
      </c>
      <c r="N2740" s="93" t="str">
        <f t="shared" ca="1" si="85"/>
        <v/>
      </c>
    </row>
    <row r="2741" spans="11:14" x14ac:dyDescent="0.25">
      <c r="K2741" s="14" t="s">
        <v>2273</v>
      </c>
      <c r="L2741" s="93">
        <f t="shared" ca="1" si="84"/>
        <v>0</v>
      </c>
      <c r="M2741" s="93" t="str">
        <f ca="1">IF(L2741=0,"",COUNTIF(L$2:$L2741,"&lt;&gt;"&amp;0))</f>
        <v/>
      </c>
      <c r="N2741" s="93" t="str">
        <f t="shared" ca="1" si="85"/>
        <v/>
      </c>
    </row>
    <row r="2742" spans="11:14" x14ac:dyDescent="0.25">
      <c r="K2742" s="30" t="s">
        <v>5415</v>
      </c>
      <c r="L2742" s="93">
        <f t="shared" ca="1" si="84"/>
        <v>0</v>
      </c>
      <c r="M2742" s="93" t="str">
        <f ca="1">IF(L2742=0,"",COUNTIF(L$2:$L2742,"&lt;&gt;"&amp;0))</f>
        <v/>
      </c>
      <c r="N2742" s="93" t="str">
        <f t="shared" ca="1" si="85"/>
        <v/>
      </c>
    </row>
    <row r="2743" spans="11:14" x14ac:dyDescent="0.25">
      <c r="K2743" s="14" t="s">
        <v>2274</v>
      </c>
      <c r="L2743" s="93">
        <f t="shared" ca="1" si="84"/>
        <v>0</v>
      </c>
      <c r="M2743" s="93" t="str">
        <f ca="1">IF(L2743=0,"",COUNTIF(L$2:$L2743,"&lt;&gt;"&amp;0))</f>
        <v/>
      </c>
      <c r="N2743" s="93" t="str">
        <f t="shared" ca="1" si="85"/>
        <v/>
      </c>
    </row>
    <row r="2744" spans="11:14" x14ac:dyDescent="0.25">
      <c r="K2744" s="30" t="s">
        <v>5416</v>
      </c>
      <c r="L2744" s="93">
        <f t="shared" ca="1" si="84"/>
        <v>0</v>
      </c>
      <c r="M2744" s="93" t="str">
        <f ca="1">IF(L2744=0,"",COUNTIF(L$2:$L2744,"&lt;&gt;"&amp;0))</f>
        <v/>
      </c>
      <c r="N2744" s="93" t="str">
        <f t="shared" ca="1" si="85"/>
        <v/>
      </c>
    </row>
    <row r="2745" spans="11:14" x14ac:dyDescent="0.25">
      <c r="K2745" s="30" t="s">
        <v>5417</v>
      </c>
      <c r="L2745" s="93">
        <f t="shared" ca="1" si="84"/>
        <v>0</v>
      </c>
      <c r="M2745" s="93" t="str">
        <f ca="1">IF(L2745=0,"",COUNTIF(L$2:$L2745,"&lt;&gt;"&amp;0))</f>
        <v/>
      </c>
      <c r="N2745" s="93" t="str">
        <f t="shared" ca="1" si="85"/>
        <v/>
      </c>
    </row>
    <row r="2746" spans="11:14" x14ac:dyDescent="0.25">
      <c r="K2746" s="14" t="s">
        <v>2275</v>
      </c>
      <c r="L2746" s="93">
        <f t="shared" ca="1" si="84"/>
        <v>0</v>
      </c>
      <c r="M2746" s="93" t="str">
        <f ca="1">IF(L2746=0,"",COUNTIF(L$2:$L2746,"&lt;&gt;"&amp;0))</f>
        <v/>
      </c>
      <c r="N2746" s="93" t="str">
        <f t="shared" ca="1" si="85"/>
        <v/>
      </c>
    </row>
    <row r="2747" spans="11:14" x14ac:dyDescent="0.25">
      <c r="K2747" s="14" t="s">
        <v>2276</v>
      </c>
      <c r="L2747" s="93">
        <f t="shared" ca="1" si="84"/>
        <v>0</v>
      </c>
      <c r="M2747" s="93" t="str">
        <f ca="1">IF(L2747=0,"",COUNTIF(L$2:$L2747,"&lt;&gt;"&amp;0))</f>
        <v/>
      </c>
      <c r="N2747" s="93" t="str">
        <f t="shared" ca="1" si="85"/>
        <v/>
      </c>
    </row>
    <row r="2748" spans="11:14" x14ac:dyDescent="0.25">
      <c r="K2748" s="30" t="s">
        <v>5418</v>
      </c>
      <c r="L2748" s="93">
        <f t="shared" ca="1" si="84"/>
        <v>0</v>
      </c>
      <c r="M2748" s="93" t="str">
        <f ca="1">IF(L2748=0,"",COUNTIF(L$2:$L2748,"&lt;&gt;"&amp;0))</f>
        <v/>
      </c>
      <c r="N2748" s="93" t="str">
        <f t="shared" ca="1" si="85"/>
        <v/>
      </c>
    </row>
    <row r="2749" spans="11:14" x14ac:dyDescent="0.25">
      <c r="K2749" s="35" t="s">
        <v>1505</v>
      </c>
      <c r="L2749" s="93">
        <f t="shared" ca="1" si="84"/>
        <v>0</v>
      </c>
      <c r="M2749" s="93" t="str">
        <f ca="1">IF(L2749=0,"",COUNTIF(L$2:$L2749,"&lt;&gt;"&amp;0))</f>
        <v/>
      </c>
      <c r="N2749" s="93" t="str">
        <f t="shared" ca="1" si="85"/>
        <v/>
      </c>
    </row>
    <row r="2750" spans="11:14" x14ac:dyDescent="0.25">
      <c r="K2750" s="30" t="s">
        <v>5419</v>
      </c>
      <c r="L2750" s="93">
        <f t="shared" ca="1" si="84"/>
        <v>0</v>
      </c>
      <c r="M2750" s="93" t="str">
        <f ca="1">IF(L2750=0,"",COUNTIF(L$2:$L2750,"&lt;&gt;"&amp;0))</f>
        <v/>
      </c>
      <c r="N2750" s="93" t="str">
        <f t="shared" ca="1" si="85"/>
        <v/>
      </c>
    </row>
    <row r="2751" spans="11:14" x14ac:dyDescent="0.25">
      <c r="K2751" s="14" t="s">
        <v>2277</v>
      </c>
      <c r="L2751" s="93">
        <f t="shared" ca="1" si="84"/>
        <v>0</v>
      </c>
      <c r="M2751" s="93" t="str">
        <f ca="1">IF(L2751=0,"",COUNTIF(L$2:$L2751,"&lt;&gt;"&amp;0))</f>
        <v/>
      </c>
      <c r="N2751" s="93" t="str">
        <f t="shared" ca="1" si="85"/>
        <v/>
      </c>
    </row>
    <row r="2752" spans="11:14" x14ac:dyDescent="0.25">
      <c r="K2752" s="35" t="s">
        <v>1643</v>
      </c>
      <c r="L2752" s="93">
        <f t="shared" ca="1" si="84"/>
        <v>0</v>
      </c>
      <c r="M2752" s="93" t="str">
        <f ca="1">IF(L2752=0,"",COUNTIF(L$2:$L2752,"&lt;&gt;"&amp;0))</f>
        <v/>
      </c>
      <c r="N2752" s="93" t="str">
        <f t="shared" ca="1" si="85"/>
        <v/>
      </c>
    </row>
    <row r="2753" spans="11:14" x14ac:dyDescent="0.25">
      <c r="K2753" s="30" t="s">
        <v>5420</v>
      </c>
      <c r="L2753" s="93">
        <f t="shared" ca="1" si="84"/>
        <v>0</v>
      </c>
      <c r="M2753" s="93" t="str">
        <f ca="1">IF(L2753=0,"",COUNTIF(L$2:$L2753,"&lt;&gt;"&amp;0))</f>
        <v/>
      </c>
      <c r="N2753" s="93" t="str">
        <f t="shared" ca="1" si="85"/>
        <v/>
      </c>
    </row>
    <row r="2754" spans="11:14" x14ac:dyDescent="0.25">
      <c r="K2754" s="14" t="s">
        <v>2278</v>
      </c>
      <c r="L2754" s="93">
        <f t="shared" ca="1" si="84"/>
        <v>0</v>
      </c>
      <c r="M2754" s="93" t="str">
        <f ca="1">IF(L2754=0,"",COUNTIF(L$2:$L2754,"&lt;&gt;"&amp;0))</f>
        <v/>
      </c>
      <c r="N2754" s="93" t="str">
        <f t="shared" ca="1" si="85"/>
        <v/>
      </c>
    </row>
    <row r="2755" spans="11:14" x14ac:dyDescent="0.25">
      <c r="K2755" s="14" t="s">
        <v>2279</v>
      </c>
      <c r="L2755" s="93">
        <f t="shared" ref="L2755:L2818" ca="1" si="86">IFERROR(SEARCH(INDIRECT(CELL("adresse"),TRUE),K2755,1),0)</f>
        <v>0</v>
      </c>
      <c r="M2755" s="93" t="str">
        <f ca="1">IF(L2755=0,"",COUNTIF(L$2:$L2755,"&lt;&gt;"&amp;0))</f>
        <v/>
      </c>
      <c r="N2755" s="93" t="str">
        <f t="shared" ref="N2755:N2818" ca="1" si="87">IFERROR(INDEX($K$2:$K$5796,MATCH(ROW(F2754),$M$2:$M$5796,0),1),"")</f>
        <v/>
      </c>
    </row>
    <row r="2756" spans="11:14" x14ac:dyDescent="0.25">
      <c r="K2756" s="30" t="s">
        <v>5421</v>
      </c>
      <c r="L2756" s="93">
        <f t="shared" ca="1" si="86"/>
        <v>0</v>
      </c>
      <c r="M2756" s="93" t="str">
        <f ca="1">IF(L2756=0,"",COUNTIF(L$2:$L2756,"&lt;&gt;"&amp;0))</f>
        <v/>
      </c>
      <c r="N2756" s="93" t="str">
        <f t="shared" ca="1" si="87"/>
        <v/>
      </c>
    </row>
    <row r="2757" spans="11:14" x14ac:dyDescent="0.25">
      <c r="K2757" s="14" t="s">
        <v>2280</v>
      </c>
      <c r="L2757" s="93">
        <f t="shared" ca="1" si="86"/>
        <v>0</v>
      </c>
      <c r="M2757" s="93" t="str">
        <f ca="1">IF(L2757=0,"",COUNTIF(L$2:$L2757,"&lt;&gt;"&amp;0))</f>
        <v/>
      </c>
      <c r="N2757" s="93" t="str">
        <f t="shared" ca="1" si="87"/>
        <v/>
      </c>
    </row>
    <row r="2758" spans="11:14" x14ac:dyDescent="0.25">
      <c r="K2758" s="14" t="s">
        <v>2281</v>
      </c>
      <c r="L2758" s="93">
        <f t="shared" ca="1" si="86"/>
        <v>0</v>
      </c>
      <c r="M2758" s="93" t="str">
        <f ca="1">IF(L2758=0,"",COUNTIF(L$2:$L2758,"&lt;&gt;"&amp;0))</f>
        <v/>
      </c>
      <c r="N2758" s="93" t="str">
        <f t="shared" ca="1" si="87"/>
        <v/>
      </c>
    </row>
    <row r="2759" spans="11:14" x14ac:dyDescent="0.25">
      <c r="K2759" s="35" t="s">
        <v>6008</v>
      </c>
      <c r="L2759" s="93">
        <f t="shared" ca="1" si="86"/>
        <v>0</v>
      </c>
      <c r="M2759" s="93" t="str">
        <f ca="1">IF(L2759=0,"",COUNTIF(L$2:$L2759,"&lt;&gt;"&amp;0))</f>
        <v/>
      </c>
      <c r="N2759" s="93" t="str">
        <f t="shared" ca="1" si="87"/>
        <v/>
      </c>
    </row>
    <row r="2760" spans="11:14" x14ac:dyDescent="0.25">
      <c r="K2760" s="30" t="s">
        <v>5422</v>
      </c>
      <c r="L2760" s="93">
        <f t="shared" ca="1" si="86"/>
        <v>0</v>
      </c>
      <c r="M2760" s="93" t="str">
        <f ca="1">IF(L2760=0,"",COUNTIF(L$2:$L2760,"&lt;&gt;"&amp;0))</f>
        <v/>
      </c>
      <c r="N2760" s="93" t="str">
        <f t="shared" ca="1" si="87"/>
        <v/>
      </c>
    </row>
    <row r="2761" spans="11:14" x14ac:dyDescent="0.25">
      <c r="K2761" s="30" t="s">
        <v>5423</v>
      </c>
      <c r="L2761" s="93">
        <f t="shared" ca="1" si="86"/>
        <v>0</v>
      </c>
      <c r="M2761" s="93" t="str">
        <f ca="1">IF(L2761=0,"",COUNTIF(L$2:$L2761,"&lt;&gt;"&amp;0))</f>
        <v/>
      </c>
      <c r="N2761" s="93" t="str">
        <f t="shared" ca="1" si="87"/>
        <v/>
      </c>
    </row>
    <row r="2762" spans="11:14" x14ac:dyDescent="0.25">
      <c r="K2762" s="14" t="s">
        <v>2282</v>
      </c>
      <c r="L2762" s="93">
        <f t="shared" ca="1" si="86"/>
        <v>0</v>
      </c>
      <c r="M2762" s="93" t="str">
        <f ca="1">IF(L2762=0,"",COUNTIF(L$2:$L2762,"&lt;&gt;"&amp;0))</f>
        <v/>
      </c>
      <c r="N2762" s="93" t="str">
        <f t="shared" ca="1" si="87"/>
        <v/>
      </c>
    </row>
    <row r="2763" spans="11:14" x14ac:dyDescent="0.25">
      <c r="K2763" s="30" t="s">
        <v>5424</v>
      </c>
      <c r="L2763" s="93">
        <f t="shared" ca="1" si="86"/>
        <v>0</v>
      </c>
      <c r="M2763" s="93" t="str">
        <f ca="1">IF(L2763=0,"",COUNTIF(L$2:$L2763,"&lt;&gt;"&amp;0))</f>
        <v/>
      </c>
      <c r="N2763" s="93" t="str">
        <f t="shared" ca="1" si="87"/>
        <v/>
      </c>
    </row>
    <row r="2764" spans="11:14" x14ac:dyDescent="0.25">
      <c r="K2764" s="30" t="s">
        <v>5425</v>
      </c>
      <c r="L2764" s="93">
        <f t="shared" ca="1" si="86"/>
        <v>0</v>
      </c>
      <c r="M2764" s="93" t="str">
        <f ca="1">IF(L2764=0,"",COUNTIF(L$2:$L2764,"&lt;&gt;"&amp;0))</f>
        <v/>
      </c>
      <c r="N2764" s="93" t="str">
        <f t="shared" ca="1" si="87"/>
        <v/>
      </c>
    </row>
    <row r="2765" spans="11:14" x14ac:dyDescent="0.25">
      <c r="K2765" s="35" t="s">
        <v>2284</v>
      </c>
      <c r="L2765" s="93">
        <f t="shared" ca="1" si="86"/>
        <v>0</v>
      </c>
      <c r="M2765" s="93" t="str">
        <f ca="1">IF(L2765=0,"",COUNTIF(L$2:$L2765,"&lt;&gt;"&amp;0))</f>
        <v/>
      </c>
      <c r="N2765" s="93" t="str">
        <f t="shared" ca="1" si="87"/>
        <v/>
      </c>
    </row>
    <row r="2766" spans="11:14" x14ac:dyDescent="0.25">
      <c r="K2766" s="30" t="s">
        <v>5426</v>
      </c>
      <c r="L2766" s="93">
        <f t="shared" ca="1" si="86"/>
        <v>0</v>
      </c>
      <c r="M2766" s="93" t="str">
        <f ca="1">IF(L2766=0,"",COUNTIF(L$2:$L2766,"&lt;&gt;"&amp;0))</f>
        <v/>
      </c>
      <c r="N2766" s="93" t="str">
        <f t="shared" ca="1" si="87"/>
        <v/>
      </c>
    </row>
    <row r="2767" spans="11:14" x14ac:dyDescent="0.25">
      <c r="K2767" s="14" t="s">
        <v>2304</v>
      </c>
      <c r="L2767" s="93">
        <f t="shared" ca="1" si="86"/>
        <v>0</v>
      </c>
      <c r="M2767" s="93" t="str">
        <f ca="1">IF(L2767=0,"",COUNTIF(L$2:$L2767,"&lt;&gt;"&amp;0))</f>
        <v/>
      </c>
      <c r="N2767" s="93" t="str">
        <f t="shared" ca="1" si="87"/>
        <v/>
      </c>
    </row>
    <row r="2768" spans="11:14" x14ac:dyDescent="0.25">
      <c r="K2768" s="14" t="s">
        <v>2283</v>
      </c>
      <c r="L2768" s="93">
        <f t="shared" ca="1" si="86"/>
        <v>0</v>
      </c>
      <c r="M2768" s="93" t="str">
        <f ca="1">IF(L2768=0,"",COUNTIF(L$2:$L2768,"&lt;&gt;"&amp;0))</f>
        <v/>
      </c>
      <c r="N2768" s="93" t="str">
        <f t="shared" ca="1" si="87"/>
        <v/>
      </c>
    </row>
    <row r="2769" spans="11:14" x14ac:dyDescent="0.25">
      <c r="K2769" s="14" t="s">
        <v>2285</v>
      </c>
      <c r="L2769" s="93">
        <f t="shared" ca="1" si="86"/>
        <v>0</v>
      </c>
      <c r="M2769" s="93" t="str">
        <f ca="1">IF(L2769=0,"",COUNTIF(L$2:$L2769,"&lt;&gt;"&amp;0))</f>
        <v/>
      </c>
      <c r="N2769" s="93" t="str">
        <f t="shared" ca="1" si="87"/>
        <v/>
      </c>
    </row>
    <row r="2770" spans="11:14" x14ac:dyDescent="0.25">
      <c r="K2770" s="14" t="s">
        <v>2286</v>
      </c>
      <c r="L2770" s="93">
        <f t="shared" ca="1" si="86"/>
        <v>0</v>
      </c>
      <c r="M2770" s="93" t="str">
        <f ca="1">IF(L2770=0,"",COUNTIF(L$2:$L2770,"&lt;&gt;"&amp;0))</f>
        <v/>
      </c>
      <c r="N2770" s="93" t="str">
        <f t="shared" ca="1" si="87"/>
        <v/>
      </c>
    </row>
    <row r="2771" spans="11:14" x14ac:dyDescent="0.25">
      <c r="K2771" s="14" t="s">
        <v>2287</v>
      </c>
      <c r="L2771" s="93">
        <f t="shared" ca="1" si="86"/>
        <v>0</v>
      </c>
      <c r="M2771" s="93" t="str">
        <f ca="1">IF(L2771=0,"",COUNTIF(L$2:$L2771,"&lt;&gt;"&amp;0))</f>
        <v/>
      </c>
      <c r="N2771" s="93" t="str">
        <f t="shared" ca="1" si="87"/>
        <v/>
      </c>
    </row>
    <row r="2772" spans="11:14" x14ac:dyDescent="0.25">
      <c r="K2772" s="14" t="s">
        <v>2288</v>
      </c>
      <c r="L2772" s="93">
        <f t="shared" ca="1" si="86"/>
        <v>0</v>
      </c>
      <c r="M2772" s="93" t="str">
        <f ca="1">IF(L2772=0,"",COUNTIF(L$2:$L2772,"&lt;&gt;"&amp;0))</f>
        <v/>
      </c>
      <c r="N2772" s="93" t="str">
        <f t="shared" ca="1" si="87"/>
        <v/>
      </c>
    </row>
    <row r="2773" spans="11:14" x14ac:dyDescent="0.25">
      <c r="K2773" s="14" t="s">
        <v>2289</v>
      </c>
      <c r="L2773" s="93">
        <f t="shared" ca="1" si="86"/>
        <v>0</v>
      </c>
      <c r="M2773" s="93" t="str">
        <f ca="1">IF(L2773=0,"",COUNTIF(L$2:$L2773,"&lt;&gt;"&amp;0))</f>
        <v/>
      </c>
      <c r="N2773" s="93" t="str">
        <f t="shared" ca="1" si="87"/>
        <v/>
      </c>
    </row>
    <row r="2774" spans="11:14" x14ac:dyDescent="0.25">
      <c r="K2774" s="14" t="s">
        <v>2290</v>
      </c>
      <c r="L2774" s="93">
        <f t="shared" ca="1" si="86"/>
        <v>0</v>
      </c>
      <c r="M2774" s="93" t="str">
        <f ca="1">IF(L2774=0,"",COUNTIF(L$2:$L2774,"&lt;&gt;"&amp;0))</f>
        <v/>
      </c>
      <c r="N2774" s="93" t="str">
        <f t="shared" ca="1" si="87"/>
        <v/>
      </c>
    </row>
    <row r="2775" spans="11:14" x14ac:dyDescent="0.25">
      <c r="K2775" s="14" t="s">
        <v>2291</v>
      </c>
      <c r="L2775" s="93">
        <f t="shared" ca="1" si="86"/>
        <v>0</v>
      </c>
      <c r="M2775" s="93" t="str">
        <f ca="1">IF(L2775=0,"",COUNTIF(L$2:$L2775,"&lt;&gt;"&amp;0))</f>
        <v/>
      </c>
      <c r="N2775" s="93" t="str">
        <f t="shared" ca="1" si="87"/>
        <v/>
      </c>
    </row>
    <row r="2776" spans="11:14" x14ac:dyDescent="0.25">
      <c r="K2776" s="14" t="s">
        <v>2292</v>
      </c>
      <c r="L2776" s="93">
        <f t="shared" ca="1" si="86"/>
        <v>0</v>
      </c>
      <c r="M2776" s="93" t="str">
        <f ca="1">IF(L2776=0,"",COUNTIF(L$2:$L2776,"&lt;&gt;"&amp;0))</f>
        <v/>
      </c>
      <c r="N2776" s="93" t="str">
        <f t="shared" ca="1" si="87"/>
        <v/>
      </c>
    </row>
    <row r="2777" spans="11:14" x14ac:dyDescent="0.25">
      <c r="K2777" s="14" t="s">
        <v>2293</v>
      </c>
      <c r="L2777" s="93">
        <f t="shared" ca="1" si="86"/>
        <v>0</v>
      </c>
      <c r="M2777" s="93" t="str">
        <f ca="1">IF(L2777=0,"",COUNTIF(L$2:$L2777,"&lt;&gt;"&amp;0))</f>
        <v/>
      </c>
      <c r="N2777" s="93" t="str">
        <f t="shared" ca="1" si="87"/>
        <v/>
      </c>
    </row>
    <row r="2778" spans="11:14" x14ac:dyDescent="0.25">
      <c r="K2778" s="14" t="s">
        <v>2294</v>
      </c>
      <c r="L2778" s="93">
        <f t="shared" ca="1" si="86"/>
        <v>0</v>
      </c>
      <c r="M2778" s="93" t="str">
        <f ca="1">IF(L2778=0,"",COUNTIF(L$2:$L2778,"&lt;&gt;"&amp;0))</f>
        <v/>
      </c>
      <c r="N2778" s="93" t="str">
        <f t="shared" ca="1" si="87"/>
        <v/>
      </c>
    </row>
    <row r="2779" spans="11:14" x14ac:dyDescent="0.25">
      <c r="K2779" s="14" t="s">
        <v>2295</v>
      </c>
      <c r="L2779" s="93">
        <f t="shared" ca="1" si="86"/>
        <v>0</v>
      </c>
      <c r="M2779" s="93" t="str">
        <f ca="1">IF(L2779=0,"",COUNTIF(L$2:$L2779,"&lt;&gt;"&amp;0))</f>
        <v/>
      </c>
      <c r="N2779" s="93" t="str">
        <f t="shared" ca="1" si="87"/>
        <v/>
      </c>
    </row>
    <row r="2780" spans="11:14" x14ac:dyDescent="0.25">
      <c r="K2780" s="14" t="s">
        <v>2296</v>
      </c>
      <c r="L2780" s="93">
        <f t="shared" ca="1" si="86"/>
        <v>0</v>
      </c>
      <c r="M2780" s="93" t="str">
        <f ca="1">IF(L2780=0,"",COUNTIF(L$2:$L2780,"&lt;&gt;"&amp;0))</f>
        <v/>
      </c>
      <c r="N2780" s="93" t="str">
        <f t="shared" ca="1" si="87"/>
        <v/>
      </c>
    </row>
    <row r="2781" spans="11:14" x14ac:dyDescent="0.25">
      <c r="K2781" s="14" t="s">
        <v>2297</v>
      </c>
      <c r="L2781" s="93">
        <f t="shared" ca="1" si="86"/>
        <v>0</v>
      </c>
      <c r="M2781" s="93" t="str">
        <f ca="1">IF(L2781=0,"",COUNTIF(L$2:$L2781,"&lt;&gt;"&amp;0))</f>
        <v/>
      </c>
      <c r="N2781" s="93" t="str">
        <f t="shared" ca="1" si="87"/>
        <v/>
      </c>
    </row>
    <row r="2782" spans="11:14" x14ac:dyDescent="0.25">
      <c r="K2782" s="14" t="s">
        <v>2298</v>
      </c>
      <c r="L2782" s="93">
        <f t="shared" ca="1" si="86"/>
        <v>0</v>
      </c>
      <c r="M2782" s="93" t="str">
        <f ca="1">IF(L2782=0,"",COUNTIF(L$2:$L2782,"&lt;&gt;"&amp;0))</f>
        <v/>
      </c>
      <c r="N2782" s="93" t="str">
        <f t="shared" ca="1" si="87"/>
        <v/>
      </c>
    </row>
    <row r="2783" spans="11:14" x14ac:dyDescent="0.25">
      <c r="K2783" s="14" t="s">
        <v>2299</v>
      </c>
      <c r="L2783" s="93">
        <f t="shared" ca="1" si="86"/>
        <v>0</v>
      </c>
      <c r="M2783" s="93" t="str">
        <f ca="1">IF(L2783=0,"",COUNTIF(L$2:$L2783,"&lt;&gt;"&amp;0))</f>
        <v/>
      </c>
      <c r="N2783" s="93" t="str">
        <f t="shared" ca="1" si="87"/>
        <v/>
      </c>
    </row>
    <row r="2784" spans="11:14" x14ac:dyDescent="0.25">
      <c r="K2784" s="14" t="s">
        <v>2300</v>
      </c>
      <c r="L2784" s="93">
        <f t="shared" ca="1" si="86"/>
        <v>0</v>
      </c>
      <c r="M2784" s="93" t="str">
        <f ca="1">IF(L2784=0,"",COUNTIF(L$2:$L2784,"&lt;&gt;"&amp;0))</f>
        <v/>
      </c>
      <c r="N2784" s="93" t="str">
        <f t="shared" ca="1" si="87"/>
        <v/>
      </c>
    </row>
    <row r="2785" spans="11:14" x14ac:dyDescent="0.25">
      <c r="K2785" s="14" t="s">
        <v>2301</v>
      </c>
      <c r="L2785" s="93">
        <f t="shared" ca="1" si="86"/>
        <v>0</v>
      </c>
      <c r="M2785" s="93" t="str">
        <f ca="1">IF(L2785=0,"",COUNTIF(L$2:$L2785,"&lt;&gt;"&amp;0))</f>
        <v/>
      </c>
      <c r="N2785" s="93" t="str">
        <f t="shared" ca="1" si="87"/>
        <v/>
      </c>
    </row>
    <row r="2786" spans="11:14" x14ac:dyDescent="0.25">
      <c r="K2786" s="18" t="s">
        <v>2302</v>
      </c>
      <c r="L2786" s="93">
        <f t="shared" ca="1" si="86"/>
        <v>0</v>
      </c>
      <c r="M2786" s="93" t="str">
        <f ca="1">IF(L2786=0,"",COUNTIF(L$2:$L2786,"&lt;&gt;"&amp;0))</f>
        <v/>
      </c>
      <c r="N2786" s="93" t="str">
        <f t="shared" ca="1" si="87"/>
        <v/>
      </c>
    </row>
    <row r="2787" spans="11:14" x14ac:dyDescent="0.25">
      <c r="K2787" s="14" t="s">
        <v>2303</v>
      </c>
      <c r="L2787" s="93">
        <f t="shared" ca="1" si="86"/>
        <v>0</v>
      </c>
      <c r="M2787" s="93" t="str">
        <f ca="1">IF(L2787=0,"",COUNTIF(L$2:$L2787,"&lt;&gt;"&amp;0))</f>
        <v/>
      </c>
      <c r="N2787" s="93" t="str">
        <f t="shared" ca="1" si="87"/>
        <v/>
      </c>
    </row>
    <row r="2788" spans="11:14" x14ac:dyDescent="0.25">
      <c r="K2788" s="30" t="s">
        <v>5427</v>
      </c>
      <c r="L2788" s="93">
        <f t="shared" ca="1" si="86"/>
        <v>0</v>
      </c>
      <c r="M2788" s="93" t="str">
        <f ca="1">IF(L2788=0,"",COUNTIF(L$2:$L2788,"&lt;&gt;"&amp;0))</f>
        <v/>
      </c>
      <c r="N2788" s="93" t="str">
        <f t="shared" ca="1" si="87"/>
        <v/>
      </c>
    </row>
    <row r="2789" spans="11:14" x14ac:dyDescent="0.25">
      <c r="K2789" s="14" t="s">
        <v>2305</v>
      </c>
      <c r="L2789" s="93">
        <f t="shared" ca="1" si="86"/>
        <v>0</v>
      </c>
      <c r="M2789" s="93" t="str">
        <f ca="1">IF(L2789=0,"",COUNTIF(L$2:$L2789,"&lt;&gt;"&amp;0))</f>
        <v/>
      </c>
      <c r="N2789" s="93" t="str">
        <f t="shared" ca="1" si="87"/>
        <v/>
      </c>
    </row>
    <row r="2790" spans="11:14" x14ac:dyDescent="0.25">
      <c r="K2790" s="14" t="s">
        <v>2306</v>
      </c>
      <c r="L2790" s="93">
        <f t="shared" ca="1" si="86"/>
        <v>0</v>
      </c>
      <c r="M2790" s="93" t="str">
        <f ca="1">IF(L2790=0,"",COUNTIF(L$2:$L2790,"&lt;&gt;"&amp;0))</f>
        <v/>
      </c>
      <c r="N2790" s="93" t="str">
        <f t="shared" ca="1" si="87"/>
        <v/>
      </c>
    </row>
    <row r="2791" spans="11:14" x14ac:dyDescent="0.25">
      <c r="K2791" s="14" t="s">
        <v>2307</v>
      </c>
      <c r="L2791" s="93">
        <f t="shared" ca="1" si="86"/>
        <v>0</v>
      </c>
      <c r="M2791" s="93" t="str">
        <f ca="1">IF(L2791=0,"",COUNTIF(L$2:$L2791,"&lt;&gt;"&amp;0))</f>
        <v/>
      </c>
      <c r="N2791" s="93" t="str">
        <f t="shared" ca="1" si="87"/>
        <v/>
      </c>
    </row>
    <row r="2792" spans="11:14" x14ac:dyDescent="0.25">
      <c r="K2792" s="14" t="s">
        <v>2308</v>
      </c>
      <c r="L2792" s="93">
        <f t="shared" ca="1" si="86"/>
        <v>0</v>
      </c>
      <c r="M2792" s="93" t="str">
        <f ca="1">IF(L2792=0,"",COUNTIF(L$2:$L2792,"&lt;&gt;"&amp;0))</f>
        <v/>
      </c>
      <c r="N2792" s="93" t="str">
        <f t="shared" ca="1" si="87"/>
        <v/>
      </c>
    </row>
    <row r="2793" spans="11:14" x14ac:dyDescent="0.25">
      <c r="K2793" s="14" t="s">
        <v>2309</v>
      </c>
      <c r="L2793" s="93">
        <f t="shared" ca="1" si="86"/>
        <v>0</v>
      </c>
      <c r="M2793" s="93" t="str">
        <f ca="1">IF(L2793=0,"",COUNTIF(L$2:$L2793,"&lt;&gt;"&amp;0))</f>
        <v/>
      </c>
      <c r="N2793" s="93" t="str">
        <f t="shared" ca="1" si="87"/>
        <v/>
      </c>
    </row>
    <row r="2794" spans="11:14" x14ac:dyDescent="0.25">
      <c r="K2794" s="30" t="s">
        <v>5428</v>
      </c>
      <c r="L2794" s="93">
        <f t="shared" ca="1" si="86"/>
        <v>0</v>
      </c>
      <c r="M2794" s="93" t="str">
        <f ca="1">IF(L2794=0,"",COUNTIF(L$2:$L2794,"&lt;&gt;"&amp;0))</f>
        <v/>
      </c>
      <c r="N2794" s="93" t="str">
        <f t="shared" ca="1" si="87"/>
        <v/>
      </c>
    </row>
    <row r="2795" spans="11:14" x14ac:dyDescent="0.25">
      <c r="K2795" s="14" t="s">
        <v>2310</v>
      </c>
      <c r="L2795" s="93">
        <f t="shared" ca="1" si="86"/>
        <v>0</v>
      </c>
      <c r="M2795" s="93" t="str">
        <f ca="1">IF(L2795=0,"",COUNTIF(L$2:$L2795,"&lt;&gt;"&amp;0))</f>
        <v/>
      </c>
      <c r="N2795" s="93" t="str">
        <f t="shared" ca="1" si="87"/>
        <v/>
      </c>
    </row>
    <row r="2796" spans="11:14" x14ac:dyDescent="0.25">
      <c r="K2796" s="30" t="s">
        <v>5429</v>
      </c>
      <c r="L2796" s="93">
        <f t="shared" ca="1" si="86"/>
        <v>0</v>
      </c>
      <c r="M2796" s="93" t="str">
        <f ca="1">IF(L2796=0,"",COUNTIF(L$2:$L2796,"&lt;&gt;"&amp;0))</f>
        <v/>
      </c>
      <c r="N2796" s="93" t="str">
        <f t="shared" ca="1" si="87"/>
        <v/>
      </c>
    </row>
    <row r="2797" spans="11:14" x14ac:dyDescent="0.25">
      <c r="K2797" s="14" t="s">
        <v>2311</v>
      </c>
      <c r="L2797" s="93">
        <f t="shared" ca="1" si="86"/>
        <v>0</v>
      </c>
      <c r="M2797" s="93" t="str">
        <f ca="1">IF(L2797=0,"",COUNTIF(L$2:$L2797,"&lt;&gt;"&amp;0))</f>
        <v/>
      </c>
      <c r="N2797" s="93" t="str">
        <f t="shared" ca="1" si="87"/>
        <v/>
      </c>
    </row>
    <row r="2798" spans="11:14" x14ac:dyDescent="0.25">
      <c r="K2798" s="14" t="s">
        <v>2312</v>
      </c>
      <c r="L2798" s="93">
        <f t="shared" ca="1" si="86"/>
        <v>0</v>
      </c>
      <c r="M2798" s="93" t="str">
        <f ca="1">IF(L2798=0,"",COUNTIF(L$2:$L2798,"&lt;&gt;"&amp;0))</f>
        <v/>
      </c>
      <c r="N2798" s="93" t="str">
        <f t="shared" ca="1" si="87"/>
        <v/>
      </c>
    </row>
    <row r="2799" spans="11:14" x14ac:dyDescent="0.25">
      <c r="K2799" s="14" t="s">
        <v>2313</v>
      </c>
      <c r="L2799" s="93">
        <f t="shared" ca="1" si="86"/>
        <v>0</v>
      </c>
      <c r="M2799" s="93" t="str">
        <f ca="1">IF(L2799=0,"",COUNTIF(L$2:$L2799,"&lt;&gt;"&amp;0))</f>
        <v/>
      </c>
      <c r="N2799" s="93" t="str">
        <f t="shared" ca="1" si="87"/>
        <v/>
      </c>
    </row>
    <row r="2800" spans="11:14" x14ac:dyDescent="0.25">
      <c r="K2800" s="14" t="s">
        <v>2314</v>
      </c>
      <c r="L2800" s="93">
        <f t="shared" ca="1" si="86"/>
        <v>0</v>
      </c>
      <c r="M2800" s="93" t="str">
        <f ca="1">IF(L2800=0,"",COUNTIF(L$2:$L2800,"&lt;&gt;"&amp;0))</f>
        <v/>
      </c>
      <c r="N2800" s="93" t="str">
        <f t="shared" ca="1" si="87"/>
        <v/>
      </c>
    </row>
    <row r="2801" spans="11:14" x14ac:dyDescent="0.25">
      <c r="K2801" s="14" t="s">
        <v>2315</v>
      </c>
      <c r="L2801" s="93">
        <f t="shared" ca="1" si="86"/>
        <v>0</v>
      </c>
      <c r="M2801" s="93" t="str">
        <f ca="1">IF(L2801=0,"",COUNTIF(L$2:$L2801,"&lt;&gt;"&amp;0))</f>
        <v/>
      </c>
      <c r="N2801" s="93" t="str">
        <f t="shared" ca="1" si="87"/>
        <v/>
      </c>
    </row>
    <row r="2802" spans="11:14" x14ac:dyDescent="0.25">
      <c r="K2802" s="14" t="s">
        <v>2316</v>
      </c>
      <c r="L2802" s="93">
        <f t="shared" ca="1" si="86"/>
        <v>0</v>
      </c>
      <c r="M2802" s="93" t="str">
        <f ca="1">IF(L2802=0,"",COUNTIF(L$2:$L2802,"&lt;&gt;"&amp;0))</f>
        <v/>
      </c>
      <c r="N2802" s="93" t="str">
        <f t="shared" ca="1" si="87"/>
        <v/>
      </c>
    </row>
    <row r="2803" spans="11:14" x14ac:dyDescent="0.25">
      <c r="K2803" s="30" t="s">
        <v>5430</v>
      </c>
      <c r="L2803" s="93">
        <f t="shared" ca="1" si="86"/>
        <v>0</v>
      </c>
      <c r="M2803" s="93" t="str">
        <f ca="1">IF(L2803=0,"",COUNTIF(L$2:$L2803,"&lt;&gt;"&amp;0))</f>
        <v/>
      </c>
      <c r="N2803" s="93" t="str">
        <f t="shared" ca="1" si="87"/>
        <v/>
      </c>
    </row>
    <row r="2804" spans="11:14" x14ac:dyDescent="0.25">
      <c r="K2804" s="14" t="s">
        <v>2317</v>
      </c>
      <c r="L2804" s="93">
        <f t="shared" ca="1" si="86"/>
        <v>0</v>
      </c>
      <c r="M2804" s="93" t="str">
        <f ca="1">IF(L2804=0,"",COUNTIF(L$2:$L2804,"&lt;&gt;"&amp;0))</f>
        <v/>
      </c>
      <c r="N2804" s="93" t="str">
        <f t="shared" ca="1" si="87"/>
        <v/>
      </c>
    </row>
    <row r="2805" spans="11:14" x14ac:dyDescent="0.25">
      <c r="K2805" s="30" t="s">
        <v>5431</v>
      </c>
      <c r="L2805" s="93">
        <f t="shared" ca="1" si="86"/>
        <v>0</v>
      </c>
      <c r="M2805" s="93" t="str">
        <f ca="1">IF(L2805=0,"",COUNTIF(L$2:$L2805,"&lt;&gt;"&amp;0))</f>
        <v/>
      </c>
      <c r="N2805" s="93" t="str">
        <f t="shared" ca="1" si="87"/>
        <v/>
      </c>
    </row>
    <row r="2806" spans="11:14" x14ac:dyDescent="0.25">
      <c r="K2806" s="14" t="s">
        <v>2319</v>
      </c>
      <c r="L2806" s="93">
        <f t="shared" ca="1" si="86"/>
        <v>0</v>
      </c>
      <c r="M2806" s="93" t="str">
        <f ca="1">IF(L2806=0,"",COUNTIF(L$2:$L2806,"&lt;&gt;"&amp;0))</f>
        <v/>
      </c>
      <c r="N2806" s="93" t="str">
        <f t="shared" ca="1" si="87"/>
        <v/>
      </c>
    </row>
    <row r="2807" spans="11:14" x14ac:dyDescent="0.25">
      <c r="K2807" s="30" t="s">
        <v>5432</v>
      </c>
      <c r="L2807" s="93">
        <f t="shared" ca="1" si="86"/>
        <v>0</v>
      </c>
      <c r="M2807" s="93" t="str">
        <f ca="1">IF(L2807=0,"",COUNTIF(L$2:$L2807,"&lt;&gt;"&amp;0))</f>
        <v/>
      </c>
      <c r="N2807" s="93" t="str">
        <f t="shared" ca="1" si="87"/>
        <v/>
      </c>
    </row>
    <row r="2808" spans="11:14" x14ac:dyDescent="0.25">
      <c r="K2808" s="14" t="s">
        <v>2320</v>
      </c>
      <c r="L2808" s="93">
        <f t="shared" ca="1" si="86"/>
        <v>0</v>
      </c>
      <c r="M2808" s="93" t="str">
        <f ca="1">IF(L2808=0,"",COUNTIF(L$2:$L2808,"&lt;&gt;"&amp;0))</f>
        <v/>
      </c>
      <c r="N2808" s="93" t="str">
        <f t="shared" ca="1" si="87"/>
        <v/>
      </c>
    </row>
    <row r="2809" spans="11:14" x14ac:dyDescent="0.25">
      <c r="K2809" s="14" t="s">
        <v>2322</v>
      </c>
      <c r="L2809" s="93">
        <f t="shared" ca="1" si="86"/>
        <v>0</v>
      </c>
      <c r="M2809" s="93" t="str">
        <f ca="1">IF(L2809=0,"",COUNTIF(L$2:$L2809,"&lt;&gt;"&amp;0))</f>
        <v/>
      </c>
      <c r="N2809" s="93" t="str">
        <f t="shared" ca="1" si="87"/>
        <v/>
      </c>
    </row>
    <row r="2810" spans="11:14" x14ac:dyDescent="0.25">
      <c r="K2810" s="14" t="s">
        <v>2323</v>
      </c>
      <c r="L2810" s="93">
        <f t="shared" ca="1" si="86"/>
        <v>0</v>
      </c>
      <c r="M2810" s="93" t="str">
        <f ca="1">IF(L2810=0,"",COUNTIF(L$2:$L2810,"&lt;&gt;"&amp;0))</f>
        <v/>
      </c>
      <c r="N2810" s="93" t="str">
        <f t="shared" ca="1" si="87"/>
        <v/>
      </c>
    </row>
    <row r="2811" spans="11:14" x14ac:dyDescent="0.25">
      <c r="K2811" s="14" t="s">
        <v>2324</v>
      </c>
      <c r="L2811" s="93">
        <f t="shared" ca="1" si="86"/>
        <v>0</v>
      </c>
      <c r="M2811" s="93" t="str">
        <f ca="1">IF(L2811=0,"",COUNTIF(L$2:$L2811,"&lt;&gt;"&amp;0))</f>
        <v/>
      </c>
      <c r="N2811" s="93" t="str">
        <f t="shared" ca="1" si="87"/>
        <v/>
      </c>
    </row>
    <row r="2812" spans="11:14" x14ac:dyDescent="0.25">
      <c r="K2812" s="30" t="s">
        <v>5433</v>
      </c>
      <c r="L2812" s="93">
        <f t="shared" ca="1" si="86"/>
        <v>0</v>
      </c>
      <c r="M2812" s="93" t="str">
        <f ca="1">IF(L2812=0,"",COUNTIF(L$2:$L2812,"&lt;&gt;"&amp;0))</f>
        <v/>
      </c>
      <c r="N2812" s="93" t="str">
        <f t="shared" ca="1" si="87"/>
        <v/>
      </c>
    </row>
    <row r="2813" spans="11:14" x14ac:dyDescent="0.25">
      <c r="K2813" s="14" t="s">
        <v>2325</v>
      </c>
      <c r="L2813" s="93">
        <f t="shared" ca="1" si="86"/>
        <v>0</v>
      </c>
      <c r="M2813" s="93" t="str">
        <f ca="1">IF(L2813=0,"",COUNTIF(L$2:$L2813,"&lt;&gt;"&amp;0))</f>
        <v/>
      </c>
      <c r="N2813" s="93" t="str">
        <f t="shared" ca="1" si="87"/>
        <v/>
      </c>
    </row>
    <row r="2814" spans="11:14" x14ac:dyDescent="0.25">
      <c r="K2814" s="14" t="s">
        <v>2326</v>
      </c>
      <c r="L2814" s="93">
        <f t="shared" ca="1" si="86"/>
        <v>0</v>
      </c>
      <c r="M2814" s="93" t="str">
        <f ca="1">IF(L2814=0,"",COUNTIF(L$2:$L2814,"&lt;&gt;"&amp;0))</f>
        <v/>
      </c>
      <c r="N2814" s="93" t="str">
        <f t="shared" ca="1" si="87"/>
        <v/>
      </c>
    </row>
    <row r="2815" spans="11:14" x14ac:dyDescent="0.25">
      <c r="K2815" s="14" t="s">
        <v>2327</v>
      </c>
      <c r="L2815" s="93">
        <f t="shared" ca="1" si="86"/>
        <v>0</v>
      </c>
      <c r="M2815" s="93" t="str">
        <f ca="1">IF(L2815=0,"",COUNTIF(L$2:$L2815,"&lt;&gt;"&amp;0))</f>
        <v/>
      </c>
      <c r="N2815" s="93" t="str">
        <f t="shared" ca="1" si="87"/>
        <v/>
      </c>
    </row>
    <row r="2816" spans="11:14" x14ac:dyDescent="0.25">
      <c r="K2816" s="14" t="s">
        <v>2328</v>
      </c>
      <c r="L2816" s="93">
        <f t="shared" ca="1" si="86"/>
        <v>0</v>
      </c>
      <c r="M2816" s="93" t="str">
        <f ca="1">IF(L2816=0,"",COUNTIF(L$2:$L2816,"&lt;&gt;"&amp;0))</f>
        <v/>
      </c>
      <c r="N2816" s="93" t="str">
        <f t="shared" ca="1" si="87"/>
        <v/>
      </c>
    </row>
    <row r="2817" spans="11:14" x14ac:dyDescent="0.25">
      <c r="K2817" s="14" t="s">
        <v>2329</v>
      </c>
      <c r="L2817" s="93">
        <f t="shared" ca="1" si="86"/>
        <v>0</v>
      </c>
      <c r="M2817" s="93" t="str">
        <f ca="1">IF(L2817=0,"",COUNTIF(L$2:$L2817,"&lt;&gt;"&amp;0))</f>
        <v/>
      </c>
      <c r="N2817" s="93" t="str">
        <f t="shared" ca="1" si="87"/>
        <v/>
      </c>
    </row>
    <row r="2818" spans="11:14" x14ac:dyDescent="0.25">
      <c r="K2818" s="14" t="s">
        <v>2330</v>
      </c>
      <c r="L2818" s="93">
        <f t="shared" ca="1" si="86"/>
        <v>0</v>
      </c>
      <c r="M2818" s="93" t="str">
        <f ca="1">IF(L2818=0,"",COUNTIF(L$2:$L2818,"&lt;&gt;"&amp;0))</f>
        <v/>
      </c>
      <c r="N2818" s="93" t="str">
        <f t="shared" ca="1" si="87"/>
        <v/>
      </c>
    </row>
    <row r="2819" spans="11:14" x14ac:dyDescent="0.25">
      <c r="K2819" s="14" t="s">
        <v>2331</v>
      </c>
      <c r="L2819" s="93">
        <f t="shared" ref="L2819:L2882" ca="1" si="88">IFERROR(SEARCH(INDIRECT(CELL("adresse"),TRUE),K2819,1),0)</f>
        <v>0</v>
      </c>
      <c r="M2819" s="93" t="str">
        <f ca="1">IF(L2819=0,"",COUNTIF(L$2:$L2819,"&lt;&gt;"&amp;0))</f>
        <v/>
      </c>
      <c r="N2819" s="93" t="str">
        <f t="shared" ref="N2819:N2882" ca="1" si="89">IFERROR(INDEX($K$2:$K$5796,MATCH(ROW(F2818),$M$2:$M$5796,0),1),"")</f>
        <v/>
      </c>
    </row>
    <row r="2820" spans="11:14" x14ac:dyDescent="0.25">
      <c r="K2820" s="14" t="s">
        <v>2332</v>
      </c>
      <c r="L2820" s="93">
        <f t="shared" ca="1" si="88"/>
        <v>0</v>
      </c>
      <c r="M2820" s="93" t="str">
        <f ca="1">IF(L2820=0,"",COUNTIF(L$2:$L2820,"&lt;&gt;"&amp;0))</f>
        <v/>
      </c>
      <c r="N2820" s="93" t="str">
        <f t="shared" ca="1" si="89"/>
        <v/>
      </c>
    </row>
    <row r="2821" spans="11:14" x14ac:dyDescent="0.25">
      <c r="K2821" s="30" t="s">
        <v>5434</v>
      </c>
      <c r="L2821" s="93">
        <f t="shared" ca="1" si="88"/>
        <v>0</v>
      </c>
      <c r="M2821" s="93" t="str">
        <f ca="1">IF(L2821=0,"",COUNTIF(L$2:$L2821,"&lt;&gt;"&amp;0))</f>
        <v/>
      </c>
      <c r="N2821" s="93" t="str">
        <f t="shared" ca="1" si="89"/>
        <v/>
      </c>
    </row>
    <row r="2822" spans="11:14" x14ac:dyDescent="0.25">
      <c r="K2822" s="14" t="s">
        <v>2333</v>
      </c>
      <c r="L2822" s="93">
        <f t="shared" ca="1" si="88"/>
        <v>0</v>
      </c>
      <c r="M2822" s="93" t="str">
        <f ca="1">IF(L2822=0,"",COUNTIF(L$2:$L2822,"&lt;&gt;"&amp;0))</f>
        <v/>
      </c>
      <c r="N2822" s="93" t="str">
        <f t="shared" ca="1" si="89"/>
        <v/>
      </c>
    </row>
    <row r="2823" spans="11:14" x14ac:dyDescent="0.25">
      <c r="K2823" s="35" t="s">
        <v>1395</v>
      </c>
      <c r="L2823" s="93">
        <f t="shared" ca="1" si="88"/>
        <v>0</v>
      </c>
      <c r="M2823" s="93" t="str">
        <f ca="1">IF(L2823=0,"",COUNTIF(L$2:$L2823,"&lt;&gt;"&amp;0))</f>
        <v/>
      </c>
      <c r="N2823" s="93" t="str">
        <f t="shared" ca="1" si="89"/>
        <v/>
      </c>
    </row>
    <row r="2824" spans="11:14" x14ac:dyDescent="0.25">
      <c r="K2824" s="30" t="s">
        <v>5435</v>
      </c>
      <c r="L2824" s="93">
        <f t="shared" ca="1" si="88"/>
        <v>0</v>
      </c>
      <c r="M2824" s="93" t="str">
        <f ca="1">IF(L2824=0,"",COUNTIF(L$2:$L2824,"&lt;&gt;"&amp;0))</f>
        <v/>
      </c>
      <c r="N2824" s="93" t="str">
        <f t="shared" ca="1" si="89"/>
        <v/>
      </c>
    </row>
    <row r="2825" spans="11:14" x14ac:dyDescent="0.25">
      <c r="K2825" s="14" t="s">
        <v>2342</v>
      </c>
      <c r="L2825" s="93">
        <f t="shared" ca="1" si="88"/>
        <v>0</v>
      </c>
      <c r="M2825" s="93" t="str">
        <f ca="1">IF(L2825=0,"",COUNTIF(L$2:$L2825,"&lt;&gt;"&amp;0))</f>
        <v/>
      </c>
      <c r="N2825" s="93" t="str">
        <f t="shared" ca="1" si="89"/>
        <v/>
      </c>
    </row>
    <row r="2826" spans="11:14" x14ac:dyDescent="0.25">
      <c r="K2826" s="14" t="s">
        <v>2334</v>
      </c>
      <c r="L2826" s="93">
        <f t="shared" ca="1" si="88"/>
        <v>0</v>
      </c>
      <c r="M2826" s="93" t="str">
        <f ca="1">IF(L2826=0,"",COUNTIF(L$2:$L2826,"&lt;&gt;"&amp;0))</f>
        <v/>
      </c>
      <c r="N2826" s="93" t="str">
        <f t="shared" ca="1" si="89"/>
        <v/>
      </c>
    </row>
    <row r="2827" spans="11:14" x14ac:dyDescent="0.25">
      <c r="K2827" s="14" t="s">
        <v>2335</v>
      </c>
      <c r="L2827" s="93">
        <f t="shared" ca="1" si="88"/>
        <v>0</v>
      </c>
      <c r="M2827" s="93" t="str">
        <f ca="1">IF(L2827=0,"",COUNTIF(L$2:$L2827,"&lt;&gt;"&amp;0))</f>
        <v/>
      </c>
      <c r="N2827" s="93" t="str">
        <f t="shared" ca="1" si="89"/>
        <v/>
      </c>
    </row>
    <row r="2828" spans="11:14" x14ac:dyDescent="0.25">
      <c r="K2828" s="14" t="s">
        <v>2336</v>
      </c>
      <c r="L2828" s="93">
        <f t="shared" ca="1" si="88"/>
        <v>0</v>
      </c>
      <c r="M2828" s="93" t="str">
        <f ca="1">IF(L2828=0,"",COUNTIF(L$2:$L2828,"&lt;&gt;"&amp;0))</f>
        <v/>
      </c>
      <c r="N2828" s="93" t="str">
        <f t="shared" ca="1" si="89"/>
        <v/>
      </c>
    </row>
    <row r="2829" spans="11:14" x14ac:dyDescent="0.25">
      <c r="K2829" s="14" t="s">
        <v>2337</v>
      </c>
      <c r="L2829" s="93">
        <f t="shared" ca="1" si="88"/>
        <v>0</v>
      </c>
      <c r="M2829" s="93" t="str">
        <f ca="1">IF(L2829=0,"",COUNTIF(L$2:$L2829,"&lt;&gt;"&amp;0))</f>
        <v/>
      </c>
      <c r="N2829" s="93" t="str">
        <f t="shared" ca="1" si="89"/>
        <v/>
      </c>
    </row>
    <row r="2830" spans="11:14" x14ac:dyDescent="0.25">
      <c r="K2830" s="14" t="s">
        <v>2338</v>
      </c>
      <c r="L2830" s="93">
        <f t="shared" ca="1" si="88"/>
        <v>0</v>
      </c>
      <c r="M2830" s="93" t="str">
        <f ca="1">IF(L2830=0,"",COUNTIF(L$2:$L2830,"&lt;&gt;"&amp;0))</f>
        <v/>
      </c>
      <c r="N2830" s="93" t="str">
        <f t="shared" ca="1" si="89"/>
        <v/>
      </c>
    </row>
    <row r="2831" spans="11:14" x14ac:dyDescent="0.25">
      <c r="K2831" s="14" t="s">
        <v>2339</v>
      </c>
      <c r="L2831" s="93">
        <f t="shared" ca="1" si="88"/>
        <v>0</v>
      </c>
      <c r="M2831" s="93" t="str">
        <f ca="1">IF(L2831=0,"",COUNTIF(L$2:$L2831,"&lt;&gt;"&amp;0))</f>
        <v/>
      </c>
      <c r="N2831" s="93" t="str">
        <f t="shared" ca="1" si="89"/>
        <v/>
      </c>
    </row>
    <row r="2832" spans="11:14" x14ac:dyDescent="0.25">
      <c r="K2832" s="14" t="s">
        <v>2340</v>
      </c>
      <c r="L2832" s="93">
        <f t="shared" ca="1" si="88"/>
        <v>0</v>
      </c>
      <c r="M2832" s="93" t="str">
        <f ca="1">IF(L2832=0,"",COUNTIF(L$2:$L2832,"&lt;&gt;"&amp;0))</f>
        <v/>
      </c>
      <c r="N2832" s="93" t="str">
        <f t="shared" ca="1" si="89"/>
        <v/>
      </c>
    </row>
    <row r="2833" spans="11:14" x14ac:dyDescent="0.25">
      <c r="K2833" s="14" t="s">
        <v>2341</v>
      </c>
      <c r="L2833" s="93">
        <f t="shared" ca="1" si="88"/>
        <v>0</v>
      </c>
      <c r="M2833" s="93" t="str">
        <f ca="1">IF(L2833=0,"",COUNTIF(L$2:$L2833,"&lt;&gt;"&amp;0))</f>
        <v/>
      </c>
      <c r="N2833" s="93" t="str">
        <f t="shared" ca="1" si="89"/>
        <v/>
      </c>
    </row>
    <row r="2834" spans="11:14" x14ac:dyDescent="0.25">
      <c r="K2834" s="30" t="s">
        <v>5436</v>
      </c>
      <c r="L2834" s="93">
        <f t="shared" ca="1" si="88"/>
        <v>0</v>
      </c>
      <c r="M2834" s="93" t="str">
        <f ca="1">IF(L2834=0,"",COUNTIF(L$2:$L2834,"&lt;&gt;"&amp;0))</f>
        <v/>
      </c>
      <c r="N2834" s="93" t="str">
        <f t="shared" ca="1" si="89"/>
        <v/>
      </c>
    </row>
    <row r="2835" spans="11:14" x14ac:dyDescent="0.25">
      <c r="K2835" s="14" t="s">
        <v>2343</v>
      </c>
      <c r="L2835" s="93">
        <f t="shared" ca="1" si="88"/>
        <v>0</v>
      </c>
      <c r="M2835" s="93" t="str">
        <f ca="1">IF(L2835=0,"",COUNTIF(L$2:$L2835,"&lt;&gt;"&amp;0))</f>
        <v/>
      </c>
      <c r="N2835" s="93" t="str">
        <f t="shared" ca="1" si="89"/>
        <v/>
      </c>
    </row>
    <row r="2836" spans="11:14" x14ac:dyDescent="0.25">
      <c r="K2836" s="35" t="s">
        <v>2348</v>
      </c>
      <c r="L2836" s="93">
        <f t="shared" ca="1" si="88"/>
        <v>0</v>
      </c>
      <c r="M2836" s="93" t="str">
        <f ca="1">IF(L2836=0,"",COUNTIF(L$2:$L2836,"&lt;&gt;"&amp;0))</f>
        <v/>
      </c>
      <c r="N2836" s="93" t="str">
        <f t="shared" ca="1" si="89"/>
        <v/>
      </c>
    </row>
    <row r="2837" spans="11:14" x14ac:dyDescent="0.25">
      <c r="K2837" s="30" t="s">
        <v>5437</v>
      </c>
      <c r="L2837" s="93">
        <f t="shared" ca="1" si="88"/>
        <v>0</v>
      </c>
      <c r="M2837" s="93" t="str">
        <f ca="1">IF(L2837=0,"",COUNTIF(L$2:$L2837,"&lt;&gt;"&amp;0))</f>
        <v/>
      </c>
      <c r="N2837" s="93" t="str">
        <f t="shared" ca="1" si="89"/>
        <v/>
      </c>
    </row>
    <row r="2838" spans="11:14" x14ac:dyDescent="0.25">
      <c r="K2838" s="14" t="s">
        <v>2347</v>
      </c>
      <c r="L2838" s="93">
        <f t="shared" ca="1" si="88"/>
        <v>0</v>
      </c>
      <c r="M2838" s="93" t="str">
        <f ca="1">IF(L2838=0,"",COUNTIF(L$2:$L2838,"&lt;&gt;"&amp;0))</f>
        <v/>
      </c>
      <c r="N2838" s="93" t="str">
        <f t="shared" ca="1" si="89"/>
        <v/>
      </c>
    </row>
    <row r="2839" spans="11:14" x14ac:dyDescent="0.25">
      <c r="K2839" s="14" t="s">
        <v>2349</v>
      </c>
      <c r="L2839" s="93">
        <f t="shared" ca="1" si="88"/>
        <v>0</v>
      </c>
      <c r="M2839" s="93" t="str">
        <f ca="1">IF(L2839=0,"",COUNTIF(L$2:$L2839,"&lt;&gt;"&amp;0))</f>
        <v/>
      </c>
      <c r="N2839" s="93" t="str">
        <f t="shared" ca="1" si="89"/>
        <v/>
      </c>
    </row>
    <row r="2840" spans="11:14" x14ac:dyDescent="0.25">
      <c r="K2840" s="30" t="s">
        <v>5438</v>
      </c>
      <c r="L2840" s="93">
        <f t="shared" ca="1" si="88"/>
        <v>0</v>
      </c>
      <c r="M2840" s="93" t="str">
        <f ca="1">IF(L2840=0,"",COUNTIF(L$2:$L2840,"&lt;&gt;"&amp;0))</f>
        <v/>
      </c>
      <c r="N2840" s="93" t="str">
        <f t="shared" ca="1" si="89"/>
        <v/>
      </c>
    </row>
    <row r="2841" spans="11:14" x14ac:dyDescent="0.25">
      <c r="K2841" s="14" t="s">
        <v>2344</v>
      </c>
      <c r="L2841" s="93">
        <f t="shared" ca="1" si="88"/>
        <v>0</v>
      </c>
      <c r="M2841" s="93" t="str">
        <f ca="1">IF(L2841=0,"",COUNTIF(L$2:$L2841,"&lt;&gt;"&amp;0))</f>
        <v/>
      </c>
      <c r="N2841" s="93" t="str">
        <f t="shared" ca="1" si="89"/>
        <v/>
      </c>
    </row>
    <row r="2842" spans="11:14" x14ac:dyDescent="0.25">
      <c r="K2842" s="14" t="s">
        <v>2345</v>
      </c>
      <c r="L2842" s="93">
        <f t="shared" ca="1" si="88"/>
        <v>0</v>
      </c>
      <c r="M2842" s="93" t="str">
        <f ca="1">IF(L2842=0,"",COUNTIF(L$2:$L2842,"&lt;&gt;"&amp;0))</f>
        <v/>
      </c>
      <c r="N2842" s="93" t="str">
        <f t="shared" ca="1" si="89"/>
        <v/>
      </c>
    </row>
    <row r="2843" spans="11:14" x14ac:dyDescent="0.25">
      <c r="K2843" s="30" t="s">
        <v>5439</v>
      </c>
      <c r="L2843" s="93">
        <f t="shared" ca="1" si="88"/>
        <v>0</v>
      </c>
      <c r="M2843" s="93" t="str">
        <f ca="1">IF(L2843=0,"",COUNTIF(L$2:$L2843,"&lt;&gt;"&amp;0))</f>
        <v/>
      </c>
      <c r="N2843" s="93" t="str">
        <f t="shared" ca="1" si="89"/>
        <v/>
      </c>
    </row>
    <row r="2844" spans="11:14" x14ac:dyDescent="0.25">
      <c r="K2844" s="14" t="s">
        <v>2346</v>
      </c>
      <c r="L2844" s="93">
        <f t="shared" ca="1" si="88"/>
        <v>0</v>
      </c>
      <c r="M2844" s="93" t="str">
        <f ca="1">IF(L2844=0,"",COUNTIF(L$2:$L2844,"&lt;&gt;"&amp;0))</f>
        <v/>
      </c>
      <c r="N2844" s="93" t="str">
        <f t="shared" ca="1" si="89"/>
        <v/>
      </c>
    </row>
    <row r="2845" spans="11:14" x14ac:dyDescent="0.25">
      <c r="K2845" s="30" t="s">
        <v>5440</v>
      </c>
      <c r="L2845" s="93">
        <f t="shared" ca="1" si="88"/>
        <v>0</v>
      </c>
      <c r="M2845" s="93" t="str">
        <f ca="1">IF(L2845=0,"",COUNTIF(L$2:$L2845,"&lt;&gt;"&amp;0))</f>
        <v/>
      </c>
      <c r="N2845" s="93" t="str">
        <f t="shared" ca="1" si="89"/>
        <v/>
      </c>
    </row>
    <row r="2846" spans="11:14" x14ac:dyDescent="0.25">
      <c r="K2846" s="14" t="s">
        <v>2350</v>
      </c>
      <c r="L2846" s="93">
        <f t="shared" ca="1" si="88"/>
        <v>0</v>
      </c>
      <c r="M2846" s="93" t="str">
        <f ca="1">IF(L2846=0,"",COUNTIF(L$2:$L2846,"&lt;&gt;"&amp;0))</f>
        <v/>
      </c>
      <c r="N2846" s="93" t="str">
        <f t="shared" ca="1" si="89"/>
        <v/>
      </c>
    </row>
    <row r="2847" spans="11:14" x14ac:dyDescent="0.25">
      <c r="K2847" s="30" t="s">
        <v>5441</v>
      </c>
      <c r="L2847" s="93">
        <f t="shared" ca="1" si="88"/>
        <v>0</v>
      </c>
      <c r="M2847" s="93" t="str">
        <f ca="1">IF(L2847=0,"",COUNTIF(L$2:$L2847,"&lt;&gt;"&amp;0))</f>
        <v/>
      </c>
      <c r="N2847" s="93" t="str">
        <f t="shared" ca="1" si="89"/>
        <v/>
      </c>
    </row>
    <row r="2848" spans="11:14" x14ac:dyDescent="0.25">
      <c r="K2848" s="14" t="s">
        <v>2351</v>
      </c>
      <c r="L2848" s="93">
        <f t="shared" ca="1" si="88"/>
        <v>0</v>
      </c>
      <c r="M2848" s="93" t="str">
        <f ca="1">IF(L2848=0,"",COUNTIF(L$2:$L2848,"&lt;&gt;"&amp;0))</f>
        <v/>
      </c>
      <c r="N2848" s="93" t="str">
        <f t="shared" ca="1" si="89"/>
        <v/>
      </c>
    </row>
    <row r="2849" spans="11:14" x14ac:dyDescent="0.25">
      <c r="K2849" s="14" t="s">
        <v>2352</v>
      </c>
      <c r="L2849" s="93">
        <f t="shared" ca="1" si="88"/>
        <v>0</v>
      </c>
      <c r="M2849" s="93" t="str">
        <f ca="1">IF(L2849=0,"",COUNTIF(L$2:$L2849,"&lt;&gt;"&amp;0))</f>
        <v/>
      </c>
      <c r="N2849" s="93" t="str">
        <f t="shared" ca="1" si="89"/>
        <v/>
      </c>
    </row>
    <row r="2850" spans="11:14" x14ac:dyDescent="0.25">
      <c r="K2850" s="30" t="s">
        <v>5442</v>
      </c>
      <c r="L2850" s="93">
        <f t="shared" ca="1" si="88"/>
        <v>0</v>
      </c>
      <c r="M2850" s="93" t="str">
        <f ca="1">IF(L2850=0,"",COUNTIF(L$2:$L2850,"&lt;&gt;"&amp;0))</f>
        <v/>
      </c>
      <c r="N2850" s="93" t="str">
        <f t="shared" ca="1" si="89"/>
        <v/>
      </c>
    </row>
    <row r="2851" spans="11:14" x14ac:dyDescent="0.25">
      <c r="K2851" s="14" t="s">
        <v>2353</v>
      </c>
      <c r="L2851" s="93">
        <f t="shared" ca="1" si="88"/>
        <v>0</v>
      </c>
      <c r="M2851" s="93" t="str">
        <f ca="1">IF(L2851=0,"",COUNTIF(L$2:$L2851,"&lt;&gt;"&amp;0))</f>
        <v/>
      </c>
      <c r="N2851" s="93" t="str">
        <f t="shared" ca="1" si="89"/>
        <v/>
      </c>
    </row>
    <row r="2852" spans="11:14" x14ac:dyDescent="0.25">
      <c r="K2852" s="14" t="s">
        <v>2354</v>
      </c>
      <c r="L2852" s="93">
        <f t="shared" ca="1" si="88"/>
        <v>0</v>
      </c>
      <c r="M2852" s="93" t="str">
        <f ca="1">IF(L2852=0,"",COUNTIF(L$2:$L2852,"&lt;&gt;"&amp;0))</f>
        <v/>
      </c>
      <c r="N2852" s="93" t="str">
        <f t="shared" ca="1" si="89"/>
        <v/>
      </c>
    </row>
    <row r="2853" spans="11:14" x14ac:dyDescent="0.25">
      <c r="K2853" s="14" t="s">
        <v>2355</v>
      </c>
      <c r="L2853" s="93">
        <f t="shared" ca="1" si="88"/>
        <v>0</v>
      </c>
      <c r="M2853" s="93" t="str">
        <f ca="1">IF(L2853=0,"",COUNTIF(L$2:$L2853,"&lt;&gt;"&amp;0))</f>
        <v/>
      </c>
      <c r="N2853" s="93" t="str">
        <f t="shared" ca="1" si="89"/>
        <v/>
      </c>
    </row>
    <row r="2854" spans="11:14" x14ac:dyDescent="0.25">
      <c r="K2854" s="30" t="s">
        <v>5443</v>
      </c>
      <c r="L2854" s="93">
        <f t="shared" ca="1" si="88"/>
        <v>0</v>
      </c>
      <c r="M2854" s="93" t="str">
        <f ca="1">IF(L2854=0,"",COUNTIF(L$2:$L2854,"&lt;&gt;"&amp;0))</f>
        <v/>
      </c>
      <c r="N2854" s="93" t="str">
        <f t="shared" ca="1" si="89"/>
        <v/>
      </c>
    </row>
    <row r="2855" spans="11:14" x14ac:dyDescent="0.25">
      <c r="K2855" s="14" t="s">
        <v>2356</v>
      </c>
      <c r="L2855" s="93">
        <f t="shared" ca="1" si="88"/>
        <v>0</v>
      </c>
      <c r="M2855" s="93" t="str">
        <f ca="1">IF(L2855=0,"",COUNTIF(L$2:$L2855,"&lt;&gt;"&amp;0))</f>
        <v/>
      </c>
      <c r="N2855" s="93" t="str">
        <f t="shared" ca="1" si="89"/>
        <v/>
      </c>
    </row>
    <row r="2856" spans="11:14" x14ac:dyDescent="0.25">
      <c r="K2856" s="18" t="s">
        <v>2357</v>
      </c>
      <c r="L2856" s="93">
        <f t="shared" ca="1" si="88"/>
        <v>0</v>
      </c>
      <c r="M2856" s="93" t="str">
        <f ca="1">IF(L2856=0,"",COUNTIF(L$2:$L2856,"&lt;&gt;"&amp;0))</f>
        <v/>
      </c>
      <c r="N2856" s="93" t="str">
        <f t="shared" ca="1" si="89"/>
        <v/>
      </c>
    </row>
    <row r="2857" spans="11:14" x14ac:dyDescent="0.25">
      <c r="K2857" s="35" t="s">
        <v>2359</v>
      </c>
      <c r="L2857" s="93">
        <f t="shared" ca="1" si="88"/>
        <v>0</v>
      </c>
      <c r="M2857" s="93" t="str">
        <f ca="1">IF(L2857=0,"",COUNTIF(L$2:$L2857,"&lt;&gt;"&amp;0))</f>
        <v/>
      </c>
      <c r="N2857" s="93" t="str">
        <f t="shared" ca="1" si="89"/>
        <v/>
      </c>
    </row>
    <row r="2858" spans="11:14" x14ac:dyDescent="0.25">
      <c r="K2858" s="30" t="s">
        <v>5444</v>
      </c>
      <c r="L2858" s="93">
        <f t="shared" ca="1" si="88"/>
        <v>0</v>
      </c>
      <c r="M2858" s="93" t="str">
        <f ca="1">IF(L2858=0,"",COUNTIF(L$2:$L2858,"&lt;&gt;"&amp;0))</f>
        <v/>
      </c>
      <c r="N2858" s="93" t="str">
        <f t="shared" ca="1" si="89"/>
        <v/>
      </c>
    </row>
    <row r="2859" spans="11:14" x14ac:dyDescent="0.25">
      <c r="K2859" s="14" t="s">
        <v>2358</v>
      </c>
      <c r="L2859" s="93">
        <f t="shared" ca="1" si="88"/>
        <v>0</v>
      </c>
      <c r="M2859" s="93" t="str">
        <f ca="1">IF(L2859=0,"",COUNTIF(L$2:$L2859,"&lt;&gt;"&amp;0))</f>
        <v/>
      </c>
      <c r="N2859" s="93" t="str">
        <f t="shared" ca="1" si="89"/>
        <v/>
      </c>
    </row>
    <row r="2860" spans="11:14" x14ac:dyDescent="0.25">
      <c r="K2860" s="35" t="s">
        <v>2361</v>
      </c>
      <c r="L2860" s="93">
        <f t="shared" ca="1" si="88"/>
        <v>0</v>
      </c>
      <c r="M2860" s="93" t="str">
        <f ca="1">IF(L2860=0,"",COUNTIF(L$2:$L2860,"&lt;&gt;"&amp;0))</f>
        <v/>
      </c>
      <c r="N2860" s="93" t="str">
        <f t="shared" ca="1" si="89"/>
        <v/>
      </c>
    </row>
    <row r="2861" spans="11:14" x14ac:dyDescent="0.25">
      <c r="K2861" s="35" t="s">
        <v>4424</v>
      </c>
      <c r="L2861" s="93">
        <f t="shared" ca="1" si="88"/>
        <v>0</v>
      </c>
      <c r="M2861" s="93" t="str">
        <f ca="1">IF(L2861=0,"",COUNTIF(L$2:$L2861,"&lt;&gt;"&amp;0))</f>
        <v/>
      </c>
      <c r="N2861" s="93" t="str">
        <f t="shared" ca="1" si="89"/>
        <v/>
      </c>
    </row>
    <row r="2862" spans="11:14" x14ac:dyDescent="0.25">
      <c r="K2862" s="30" t="s">
        <v>5445</v>
      </c>
      <c r="L2862" s="93">
        <f t="shared" ca="1" si="88"/>
        <v>0</v>
      </c>
      <c r="M2862" s="93" t="str">
        <f ca="1">IF(L2862=0,"",COUNTIF(L$2:$L2862,"&lt;&gt;"&amp;0))</f>
        <v/>
      </c>
      <c r="N2862" s="93" t="str">
        <f t="shared" ca="1" si="89"/>
        <v/>
      </c>
    </row>
    <row r="2863" spans="11:14" x14ac:dyDescent="0.25">
      <c r="K2863" s="14" t="s">
        <v>2360</v>
      </c>
      <c r="L2863" s="93">
        <f t="shared" ca="1" si="88"/>
        <v>0</v>
      </c>
      <c r="M2863" s="93" t="str">
        <f ca="1">IF(L2863=0,"",COUNTIF(L$2:$L2863,"&lt;&gt;"&amp;0))</f>
        <v/>
      </c>
      <c r="N2863" s="93" t="str">
        <f t="shared" ca="1" si="89"/>
        <v/>
      </c>
    </row>
    <row r="2864" spans="11:14" x14ac:dyDescent="0.25">
      <c r="K2864" s="14" t="s">
        <v>2362</v>
      </c>
      <c r="L2864" s="93">
        <f t="shared" ca="1" si="88"/>
        <v>0</v>
      </c>
      <c r="M2864" s="93" t="str">
        <f ca="1">IF(L2864=0,"",COUNTIF(L$2:$L2864,"&lt;&gt;"&amp;0))</f>
        <v/>
      </c>
      <c r="N2864" s="93" t="str">
        <f t="shared" ca="1" si="89"/>
        <v/>
      </c>
    </row>
    <row r="2865" spans="11:14" x14ac:dyDescent="0.25">
      <c r="K2865" s="14" t="s">
        <v>2364</v>
      </c>
      <c r="L2865" s="93">
        <f t="shared" ca="1" si="88"/>
        <v>0</v>
      </c>
      <c r="M2865" s="93" t="str">
        <f ca="1">IF(L2865=0,"",COUNTIF(L$2:$L2865,"&lt;&gt;"&amp;0))</f>
        <v/>
      </c>
      <c r="N2865" s="93" t="str">
        <f t="shared" ca="1" si="89"/>
        <v/>
      </c>
    </row>
    <row r="2866" spans="11:14" x14ac:dyDescent="0.25">
      <c r="K2866" s="14" t="s">
        <v>2365</v>
      </c>
      <c r="L2866" s="93">
        <f t="shared" ca="1" si="88"/>
        <v>0</v>
      </c>
      <c r="M2866" s="93" t="str">
        <f ca="1">IF(L2866=0,"",COUNTIF(L$2:$L2866,"&lt;&gt;"&amp;0))</f>
        <v/>
      </c>
      <c r="N2866" s="93" t="str">
        <f t="shared" ca="1" si="89"/>
        <v/>
      </c>
    </row>
    <row r="2867" spans="11:14" x14ac:dyDescent="0.25">
      <c r="K2867" s="14" t="s">
        <v>2363</v>
      </c>
      <c r="L2867" s="93">
        <f t="shared" ca="1" si="88"/>
        <v>0</v>
      </c>
      <c r="M2867" s="93" t="str">
        <f ca="1">IF(L2867=0,"",COUNTIF(L$2:$L2867,"&lt;&gt;"&amp;0))</f>
        <v/>
      </c>
      <c r="N2867" s="93" t="str">
        <f t="shared" ca="1" si="89"/>
        <v/>
      </c>
    </row>
    <row r="2868" spans="11:14" x14ac:dyDescent="0.25">
      <c r="K2868" s="14" t="s">
        <v>2366</v>
      </c>
      <c r="L2868" s="93">
        <f t="shared" ca="1" si="88"/>
        <v>0</v>
      </c>
      <c r="M2868" s="93" t="str">
        <f ca="1">IF(L2868=0,"",COUNTIF(L$2:$L2868,"&lt;&gt;"&amp;0))</f>
        <v/>
      </c>
      <c r="N2868" s="93" t="str">
        <f t="shared" ca="1" si="89"/>
        <v/>
      </c>
    </row>
    <row r="2869" spans="11:14" x14ac:dyDescent="0.25">
      <c r="K2869" s="14" t="s">
        <v>2367</v>
      </c>
      <c r="L2869" s="93">
        <f t="shared" ca="1" si="88"/>
        <v>0</v>
      </c>
      <c r="M2869" s="93" t="str">
        <f ca="1">IF(L2869=0,"",COUNTIF(L$2:$L2869,"&lt;&gt;"&amp;0))</f>
        <v/>
      </c>
      <c r="N2869" s="93" t="str">
        <f t="shared" ca="1" si="89"/>
        <v/>
      </c>
    </row>
    <row r="2870" spans="11:14" x14ac:dyDescent="0.25">
      <c r="K2870" s="14" t="s">
        <v>2368</v>
      </c>
      <c r="L2870" s="93">
        <f t="shared" ca="1" si="88"/>
        <v>0</v>
      </c>
      <c r="M2870" s="93" t="str">
        <f ca="1">IF(L2870=0,"",COUNTIF(L$2:$L2870,"&lt;&gt;"&amp;0))</f>
        <v/>
      </c>
      <c r="N2870" s="93" t="str">
        <f t="shared" ca="1" si="89"/>
        <v/>
      </c>
    </row>
    <row r="2871" spans="11:14" x14ac:dyDescent="0.25">
      <c r="K2871" s="14" t="s">
        <v>2369</v>
      </c>
      <c r="L2871" s="93">
        <f t="shared" ca="1" si="88"/>
        <v>0</v>
      </c>
      <c r="M2871" s="93" t="str">
        <f ca="1">IF(L2871=0,"",COUNTIF(L$2:$L2871,"&lt;&gt;"&amp;0))</f>
        <v/>
      </c>
      <c r="N2871" s="93" t="str">
        <f t="shared" ca="1" si="89"/>
        <v/>
      </c>
    </row>
    <row r="2872" spans="11:14" x14ac:dyDescent="0.25">
      <c r="K2872" s="14" t="s">
        <v>2370</v>
      </c>
      <c r="L2872" s="93">
        <f t="shared" ca="1" si="88"/>
        <v>0</v>
      </c>
      <c r="M2872" s="93" t="str">
        <f ca="1">IF(L2872=0,"",COUNTIF(L$2:$L2872,"&lt;&gt;"&amp;0))</f>
        <v/>
      </c>
      <c r="N2872" s="93" t="str">
        <f t="shared" ca="1" si="89"/>
        <v/>
      </c>
    </row>
    <row r="2873" spans="11:14" x14ac:dyDescent="0.25">
      <c r="K2873" s="14" t="s">
        <v>2371</v>
      </c>
      <c r="L2873" s="93">
        <f t="shared" ca="1" si="88"/>
        <v>0</v>
      </c>
      <c r="M2873" s="93" t="str">
        <f ca="1">IF(L2873=0,"",COUNTIF(L$2:$L2873,"&lt;&gt;"&amp;0))</f>
        <v/>
      </c>
      <c r="N2873" s="93" t="str">
        <f t="shared" ca="1" si="89"/>
        <v/>
      </c>
    </row>
    <row r="2874" spans="11:14" x14ac:dyDescent="0.25">
      <c r="K2874" s="14" t="s">
        <v>2372</v>
      </c>
      <c r="L2874" s="93">
        <f t="shared" ca="1" si="88"/>
        <v>0</v>
      </c>
      <c r="M2874" s="93" t="str">
        <f ca="1">IF(L2874=0,"",COUNTIF(L$2:$L2874,"&lt;&gt;"&amp;0))</f>
        <v/>
      </c>
      <c r="N2874" s="93" t="str">
        <f t="shared" ca="1" si="89"/>
        <v/>
      </c>
    </row>
    <row r="2875" spans="11:14" x14ac:dyDescent="0.25">
      <c r="K2875" s="14" t="s">
        <v>2373</v>
      </c>
      <c r="L2875" s="93">
        <f t="shared" ca="1" si="88"/>
        <v>0</v>
      </c>
      <c r="M2875" s="93" t="str">
        <f ca="1">IF(L2875=0,"",COUNTIF(L$2:$L2875,"&lt;&gt;"&amp;0))</f>
        <v/>
      </c>
      <c r="N2875" s="93" t="str">
        <f t="shared" ca="1" si="89"/>
        <v/>
      </c>
    </row>
    <row r="2876" spans="11:14" x14ac:dyDescent="0.25">
      <c r="K2876" s="14" t="s">
        <v>2374</v>
      </c>
      <c r="L2876" s="93">
        <f t="shared" ca="1" si="88"/>
        <v>0</v>
      </c>
      <c r="M2876" s="93" t="str">
        <f ca="1">IF(L2876=0,"",COUNTIF(L$2:$L2876,"&lt;&gt;"&amp;0))</f>
        <v/>
      </c>
      <c r="N2876" s="93" t="str">
        <f t="shared" ca="1" si="89"/>
        <v/>
      </c>
    </row>
    <row r="2877" spans="11:14" x14ac:dyDescent="0.25">
      <c r="K2877" s="14" t="s">
        <v>2375</v>
      </c>
      <c r="L2877" s="93">
        <f t="shared" ca="1" si="88"/>
        <v>0</v>
      </c>
      <c r="M2877" s="93" t="str">
        <f ca="1">IF(L2877=0,"",COUNTIF(L$2:$L2877,"&lt;&gt;"&amp;0))</f>
        <v/>
      </c>
      <c r="N2877" s="93" t="str">
        <f t="shared" ca="1" si="89"/>
        <v/>
      </c>
    </row>
    <row r="2878" spans="11:14" x14ac:dyDescent="0.25">
      <c r="K2878" s="14" t="s">
        <v>2376</v>
      </c>
      <c r="L2878" s="93">
        <f t="shared" ca="1" si="88"/>
        <v>0</v>
      </c>
      <c r="M2878" s="93" t="str">
        <f ca="1">IF(L2878=0,"",COUNTIF(L$2:$L2878,"&lt;&gt;"&amp;0))</f>
        <v/>
      </c>
      <c r="N2878" s="93" t="str">
        <f t="shared" ca="1" si="89"/>
        <v/>
      </c>
    </row>
    <row r="2879" spans="11:14" x14ac:dyDescent="0.25">
      <c r="K2879" s="14" t="s">
        <v>2377</v>
      </c>
      <c r="L2879" s="93">
        <f t="shared" ca="1" si="88"/>
        <v>0</v>
      </c>
      <c r="M2879" s="93" t="str">
        <f ca="1">IF(L2879=0,"",COUNTIF(L$2:$L2879,"&lt;&gt;"&amp;0))</f>
        <v/>
      </c>
      <c r="N2879" s="93" t="str">
        <f t="shared" ca="1" si="89"/>
        <v/>
      </c>
    </row>
    <row r="2880" spans="11:14" x14ac:dyDescent="0.25">
      <c r="K2880" s="14" t="s">
        <v>2378</v>
      </c>
      <c r="L2880" s="93">
        <f t="shared" ca="1" si="88"/>
        <v>0</v>
      </c>
      <c r="M2880" s="93" t="str">
        <f ca="1">IF(L2880=0,"",COUNTIF(L$2:$L2880,"&lt;&gt;"&amp;0))</f>
        <v/>
      </c>
      <c r="N2880" s="93" t="str">
        <f t="shared" ca="1" si="89"/>
        <v/>
      </c>
    </row>
    <row r="2881" spans="11:14" x14ac:dyDescent="0.25">
      <c r="K2881" s="14" t="s">
        <v>2379</v>
      </c>
      <c r="L2881" s="93">
        <f t="shared" ca="1" si="88"/>
        <v>0</v>
      </c>
      <c r="M2881" s="93" t="str">
        <f ca="1">IF(L2881=0,"",COUNTIF(L$2:$L2881,"&lt;&gt;"&amp;0))</f>
        <v/>
      </c>
      <c r="N2881" s="93" t="str">
        <f t="shared" ca="1" si="89"/>
        <v/>
      </c>
    </row>
    <row r="2882" spans="11:14" x14ac:dyDescent="0.25">
      <c r="K2882" s="14" t="s">
        <v>2380</v>
      </c>
      <c r="L2882" s="93">
        <f t="shared" ca="1" si="88"/>
        <v>0</v>
      </c>
      <c r="M2882" s="93" t="str">
        <f ca="1">IF(L2882=0,"",COUNTIF(L$2:$L2882,"&lt;&gt;"&amp;0))</f>
        <v/>
      </c>
      <c r="N2882" s="93" t="str">
        <f t="shared" ca="1" si="89"/>
        <v/>
      </c>
    </row>
    <row r="2883" spans="11:14" x14ac:dyDescent="0.25">
      <c r="K2883" s="14" t="s">
        <v>2381</v>
      </c>
      <c r="L2883" s="93">
        <f t="shared" ref="L2883:L2946" ca="1" si="90">IFERROR(SEARCH(INDIRECT(CELL("adresse"),TRUE),K2883,1),0)</f>
        <v>0</v>
      </c>
      <c r="M2883" s="93" t="str">
        <f ca="1">IF(L2883=0,"",COUNTIF(L$2:$L2883,"&lt;&gt;"&amp;0))</f>
        <v/>
      </c>
      <c r="N2883" s="93" t="str">
        <f t="shared" ref="N2883:N2946" ca="1" si="91">IFERROR(INDEX($K$2:$K$5796,MATCH(ROW(F2882),$M$2:$M$5796,0),1),"")</f>
        <v/>
      </c>
    </row>
    <row r="2884" spans="11:14" x14ac:dyDescent="0.25">
      <c r="K2884" s="14" t="s">
        <v>2382</v>
      </c>
      <c r="L2884" s="93">
        <f t="shared" ca="1" si="90"/>
        <v>0</v>
      </c>
      <c r="M2884" s="93" t="str">
        <f ca="1">IF(L2884=0,"",COUNTIF(L$2:$L2884,"&lt;&gt;"&amp;0))</f>
        <v/>
      </c>
      <c r="N2884" s="93" t="str">
        <f t="shared" ca="1" si="91"/>
        <v/>
      </c>
    </row>
    <row r="2885" spans="11:14" x14ac:dyDescent="0.25">
      <c r="K2885" s="14" t="s">
        <v>2383</v>
      </c>
      <c r="L2885" s="93">
        <f t="shared" ca="1" si="90"/>
        <v>0</v>
      </c>
      <c r="M2885" s="93" t="str">
        <f ca="1">IF(L2885=0,"",COUNTIF(L$2:$L2885,"&lt;&gt;"&amp;0))</f>
        <v/>
      </c>
      <c r="N2885" s="93" t="str">
        <f t="shared" ca="1" si="91"/>
        <v/>
      </c>
    </row>
    <row r="2886" spans="11:14" x14ac:dyDescent="0.25">
      <c r="K2886" s="14" t="s">
        <v>2384</v>
      </c>
      <c r="L2886" s="93">
        <f t="shared" ca="1" si="90"/>
        <v>0</v>
      </c>
      <c r="M2886" s="93" t="str">
        <f ca="1">IF(L2886=0,"",COUNTIF(L$2:$L2886,"&lt;&gt;"&amp;0))</f>
        <v/>
      </c>
      <c r="N2886" s="93" t="str">
        <f t="shared" ca="1" si="91"/>
        <v/>
      </c>
    </row>
    <row r="2887" spans="11:14" x14ac:dyDescent="0.25">
      <c r="K2887" s="14" t="s">
        <v>2385</v>
      </c>
      <c r="L2887" s="93">
        <f t="shared" ca="1" si="90"/>
        <v>0</v>
      </c>
      <c r="M2887" s="93" t="str">
        <f ca="1">IF(L2887=0,"",COUNTIF(L$2:$L2887,"&lt;&gt;"&amp;0))</f>
        <v/>
      </c>
      <c r="N2887" s="93" t="str">
        <f t="shared" ca="1" si="91"/>
        <v/>
      </c>
    </row>
    <row r="2888" spans="11:14" x14ac:dyDescent="0.25">
      <c r="K2888" s="14" t="s">
        <v>2386</v>
      </c>
      <c r="L2888" s="93">
        <f t="shared" ca="1" si="90"/>
        <v>0</v>
      </c>
      <c r="M2888" s="93" t="str">
        <f ca="1">IF(L2888=0,"",COUNTIF(L$2:$L2888,"&lt;&gt;"&amp;0))</f>
        <v/>
      </c>
      <c r="N2888" s="93" t="str">
        <f t="shared" ca="1" si="91"/>
        <v/>
      </c>
    </row>
    <row r="2889" spans="11:14" x14ac:dyDescent="0.25">
      <c r="K2889" s="30" t="s">
        <v>5446</v>
      </c>
      <c r="L2889" s="93">
        <f t="shared" ca="1" si="90"/>
        <v>0</v>
      </c>
      <c r="M2889" s="93" t="str">
        <f ca="1">IF(L2889=0,"",COUNTIF(L$2:$L2889,"&lt;&gt;"&amp;0))</f>
        <v/>
      </c>
      <c r="N2889" s="93" t="str">
        <f t="shared" ca="1" si="91"/>
        <v/>
      </c>
    </row>
    <row r="2890" spans="11:14" x14ac:dyDescent="0.25">
      <c r="K2890" s="14" t="s">
        <v>2387</v>
      </c>
      <c r="L2890" s="93">
        <f t="shared" ca="1" si="90"/>
        <v>0</v>
      </c>
      <c r="M2890" s="93" t="str">
        <f ca="1">IF(L2890=0,"",COUNTIF(L$2:$L2890,"&lt;&gt;"&amp;0))</f>
        <v/>
      </c>
      <c r="N2890" s="93" t="str">
        <f t="shared" ca="1" si="91"/>
        <v/>
      </c>
    </row>
    <row r="2891" spans="11:14" x14ac:dyDescent="0.25">
      <c r="K2891" s="14" t="s">
        <v>2388</v>
      </c>
      <c r="L2891" s="93">
        <f t="shared" ca="1" si="90"/>
        <v>0</v>
      </c>
      <c r="M2891" s="93" t="str">
        <f ca="1">IF(L2891=0,"",COUNTIF(L$2:$L2891,"&lt;&gt;"&amp;0))</f>
        <v/>
      </c>
      <c r="N2891" s="93" t="str">
        <f t="shared" ca="1" si="91"/>
        <v/>
      </c>
    </row>
    <row r="2892" spans="11:14" x14ac:dyDescent="0.25">
      <c r="K2892" s="14" t="s">
        <v>2389</v>
      </c>
      <c r="L2892" s="93">
        <f t="shared" ca="1" si="90"/>
        <v>0</v>
      </c>
      <c r="M2892" s="93" t="str">
        <f ca="1">IF(L2892=0,"",COUNTIF(L$2:$L2892,"&lt;&gt;"&amp;0))</f>
        <v/>
      </c>
      <c r="N2892" s="93" t="str">
        <f t="shared" ca="1" si="91"/>
        <v/>
      </c>
    </row>
    <row r="2893" spans="11:14" x14ac:dyDescent="0.25">
      <c r="K2893" s="14" t="s">
        <v>2390</v>
      </c>
      <c r="L2893" s="93">
        <f t="shared" ca="1" si="90"/>
        <v>0</v>
      </c>
      <c r="M2893" s="93" t="str">
        <f ca="1">IF(L2893=0,"",COUNTIF(L$2:$L2893,"&lt;&gt;"&amp;0))</f>
        <v/>
      </c>
      <c r="N2893" s="93" t="str">
        <f t="shared" ca="1" si="91"/>
        <v/>
      </c>
    </row>
    <row r="2894" spans="11:14" x14ac:dyDescent="0.25">
      <c r="K2894" s="30" t="s">
        <v>5447</v>
      </c>
      <c r="L2894" s="93">
        <f t="shared" ca="1" si="90"/>
        <v>0</v>
      </c>
      <c r="M2894" s="93" t="str">
        <f ca="1">IF(L2894=0,"",COUNTIF(L$2:$L2894,"&lt;&gt;"&amp;0))</f>
        <v/>
      </c>
      <c r="N2894" s="93" t="str">
        <f t="shared" ca="1" si="91"/>
        <v/>
      </c>
    </row>
    <row r="2895" spans="11:14" x14ac:dyDescent="0.25">
      <c r="K2895" s="30" t="s">
        <v>5448</v>
      </c>
      <c r="L2895" s="93">
        <f t="shared" ca="1" si="90"/>
        <v>0</v>
      </c>
      <c r="M2895" s="93" t="str">
        <f ca="1">IF(L2895=0,"",COUNTIF(L$2:$L2895,"&lt;&gt;"&amp;0))</f>
        <v/>
      </c>
      <c r="N2895" s="93" t="str">
        <f t="shared" ca="1" si="91"/>
        <v/>
      </c>
    </row>
    <row r="2896" spans="11:14" x14ac:dyDescent="0.25">
      <c r="K2896" s="30" t="s">
        <v>5449</v>
      </c>
      <c r="L2896" s="93">
        <f t="shared" ca="1" si="90"/>
        <v>0</v>
      </c>
      <c r="M2896" s="93" t="str">
        <f ca="1">IF(L2896=0,"",COUNTIF(L$2:$L2896,"&lt;&gt;"&amp;0))</f>
        <v/>
      </c>
      <c r="N2896" s="93" t="str">
        <f t="shared" ca="1" si="91"/>
        <v/>
      </c>
    </row>
    <row r="2897" spans="11:14" x14ac:dyDescent="0.25">
      <c r="K2897" s="14" t="s">
        <v>2391</v>
      </c>
      <c r="L2897" s="93">
        <f t="shared" ca="1" si="90"/>
        <v>0</v>
      </c>
      <c r="M2897" s="93" t="str">
        <f ca="1">IF(L2897=0,"",COUNTIF(L$2:$L2897,"&lt;&gt;"&amp;0))</f>
        <v/>
      </c>
      <c r="N2897" s="93" t="str">
        <f t="shared" ca="1" si="91"/>
        <v/>
      </c>
    </row>
    <row r="2898" spans="11:14" x14ac:dyDescent="0.25">
      <c r="K2898" s="30" t="s">
        <v>5450</v>
      </c>
      <c r="L2898" s="93">
        <f t="shared" ca="1" si="90"/>
        <v>0</v>
      </c>
      <c r="M2898" s="93" t="str">
        <f ca="1">IF(L2898=0,"",COUNTIF(L$2:$L2898,"&lt;&gt;"&amp;0))</f>
        <v/>
      </c>
      <c r="N2898" s="93" t="str">
        <f t="shared" ca="1" si="91"/>
        <v/>
      </c>
    </row>
    <row r="2899" spans="11:14" x14ac:dyDescent="0.25">
      <c r="K2899" s="14" t="s">
        <v>2392</v>
      </c>
      <c r="L2899" s="93">
        <f t="shared" ca="1" si="90"/>
        <v>0</v>
      </c>
      <c r="M2899" s="93" t="str">
        <f ca="1">IF(L2899=0,"",COUNTIF(L$2:$L2899,"&lt;&gt;"&amp;0))</f>
        <v/>
      </c>
      <c r="N2899" s="93" t="str">
        <f t="shared" ca="1" si="91"/>
        <v/>
      </c>
    </row>
    <row r="2900" spans="11:14" x14ac:dyDescent="0.25">
      <c r="K2900" s="30" t="s">
        <v>5451</v>
      </c>
      <c r="L2900" s="93">
        <f t="shared" ca="1" si="90"/>
        <v>0</v>
      </c>
      <c r="M2900" s="93" t="str">
        <f ca="1">IF(L2900=0,"",COUNTIF(L$2:$L2900,"&lt;&gt;"&amp;0))</f>
        <v/>
      </c>
      <c r="N2900" s="93" t="str">
        <f t="shared" ca="1" si="91"/>
        <v/>
      </c>
    </row>
    <row r="2901" spans="11:14" x14ac:dyDescent="0.25">
      <c r="K2901" s="30" t="s">
        <v>5452</v>
      </c>
      <c r="L2901" s="93">
        <f t="shared" ca="1" si="90"/>
        <v>0</v>
      </c>
      <c r="M2901" s="93" t="str">
        <f ca="1">IF(L2901=0,"",COUNTIF(L$2:$L2901,"&lt;&gt;"&amp;0))</f>
        <v/>
      </c>
      <c r="N2901" s="93" t="str">
        <f t="shared" ca="1" si="91"/>
        <v/>
      </c>
    </row>
    <row r="2902" spans="11:14" x14ac:dyDescent="0.25">
      <c r="K2902" s="14" t="s">
        <v>2393</v>
      </c>
      <c r="L2902" s="93">
        <f t="shared" ca="1" si="90"/>
        <v>0</v>
      </c>
      <c r="M2902" s="93" t="str">
        <f ca="1">IF(L2902=0,"",COUNTIF(L$2:$L2902,"&lt;&gt;"&amp;0))</f>
        <v/>
      </c>
      <c r="N2902" s="93" t="str">
        <f t="shared" ca="1" si="91"/>
        <v/>
      </c>
    </row>
    <row r="2903" spans="11:14" x14ac:dyDescent="0.25">
      <c r="K2903" s="14" t="s">
        <v>2394</v>
      </c>
      <c r="L2903" s="93">
        <f t="shared" ca="1" si="90"/>
        <v>0</v>
      </c>
      <c r="M2903" s="93" t="str">
        <f ca="1">IF(L2903=0,"",COUNTIF(L$2:$L2903,"&lt;&gt;"&amp;0))</f>
        <v/>
      </c>
      <c r="N2903" s="93" t="str">
        <f t="shared" ca="1" si="91"/>
        <v/>
      </c>
    </row>
    <row r="2904" spans="11:14" x14ac:dyDescent="0.25">
      <c r="K2904" s="30" t="s">
        <v>5453</v>
      </c>
      <c r="L2904" s="93">
        <f t="shared" ca="1" si="90"/>
        <v>0</v>
      </c>
      <c r="M2904" s="93" t="str">
        <f ca="1">IF(L2904=0,"",COUNTIF(L$2:$L2904,"&lt;&gt;"&amp;0))</f>
        <v/>
      </c>
      <c r="N2904" s="93" t="str">
        <f t="shared" ca="1" si="91"/>
        <v/>
      </c>
    </row>
    <row r="2905" spans="11:14" x14ac:dyDescent="0.25">
      <c r="K2905" s="14" t="s">
        <v>2395</v>
      </c>
      <c r="L2905" s="93">
        <f t="shared" ca="1" si="90"/>
        <v>0</v>
      </c>
      <c r="M2905" s="93" t="str">
        <f ca="1">IF(L2905=0,"",COUNTIF(L$2:$L2905,"&lt;&gt;"&amp;0))</f>
        <v/>
      </c>
      <c r="N2905" s="93" t="str">
        <f t="shared" ca="1" si="91"/>
        <v/>
      </c>
    </row>
    <row r="2906" spans="11:14" x14ac:dyDescent="0.25">
      <c r="K2906" s="30" t="s">
        <v>5454</v>
      </c>
      <c r="L2906" s="93">
        <f t="shared" ca="1" si="90"/>
        <v>0</v>
      </c>
      <c r="M2906" s="93" t="str">
        <f ca="1">IF(L2906=0,"",COUNTIF(L$2:$L2906,"&lt;&gt;"&amp;0))</f>
        <v/>
      </c>
      <c r="N2906" s="93" t="str">
        <f t="shared" ca="1" si="91"/>
        <v/>
      </c>
    </row>
    <row r="2907" spans="11:14" x14ac:dyDescent="0.25">
      <c r="K2907" s="14" t="s">
        <v>2396</v>
      </c>
      <c r="L2907" s="93">
        <f t="shared" ca="1" si="90"/>
        <v>0</v>
      </c>
      <c r="M2907" s="93" t="str">
        <f ca="1">IF(L2907=0,"",COUNTIF(L$2:$L2907,"&lt;&gt;"&amp;0))</f>
        <v/>
      </c>
      <c r="N2907" s="93" t="str">
        <f t="shared" ca="1" si="91"/>
        <v/>
      </c>
    </row>
    <row r="2908" spans="11:14" x14ac:dyDescent="0.25">
      <c r="K2908" s="14" t="s">
        <v>2397</v>
      </c>
      <c r="L2908" s="93">
        <f t="shared" ca="1" si="90"/>
        <v>0</v>
      </c>
      <c r="M2908" s="93" t="str">
        <f ca="1">IF(L2908=0,"",COUNTIF(L$2:$L2908,"&lt;&gt;"&amp;0))</f>
        <v/>
      </c>
      <c r="N2908" s="93" t="str">
        <f t="shared" ca="1" si="91"/>
        <v/>
      </c>
    </row>
    <row r="2909" spans="11:14" x14ac:dyDescent="0.25">
      <c r="K2909" s="14" t="s">
        <v>2398</v>
      </c>
      <c r="L2909" s="93">
        <f t="shared" ca="1" si="90"/>
        <v>0</v>
      </c>
      <c r="M2909" s="93" t="str">
        <f ca="1">IF(L2909=0,"",COUNTIF(L$2:$L2909,"&lt;&gt;"&amp;0))</f>
        <v/>
      </c>
      <c r="N2909" s="93" t="str">
        <f t="shared" ca="1" si="91"/>
        <v/>
      </c>
    </row>
    <row r="2910" spans="11:14" x14ac:dyDescent="0.25">
      <c r="K2910" s="14" t="s">
        <v>2399</v>
      </c>
      <c r="L2910" s="93">
        <f t="shared" ca="1" si="90"/>
        <v>0</v>
      </c>
      <c r="M2910" s="93" t="str">
        <f ca="1">IF(L2910=0,"",COUNTIF(L$2:$L2910,"&lt;&gt;"&amp;0))</f>
        <v/>
      </c>
      <c r="N2910" s="93" t="str">
        <f t="shared" ca="1" si="91"/>
        <v/>
      </c>
    </row>
    <row r="2911" spans="11:14" x14ac:dyDescent="0.25">
      <c r="K2911" s="14" t="s">
        <v>2400</v>
      </c>
      <c r="L2911" s="93">
        <f t="shared" ca="1" si="90"/>
        <v>0</v>
      </c>
      <c r="M2911" s="93" t="str">
        <f ca="1">IF(L2911=0,"",COUNTIF(L$2:$L2911,"&lt;&gt;"&amp;0))</f>
        <v/>
      </c>
      <c r="N2911" s="93" t="str">
        <f t="shared" ca="1" si="91"/>
        <v/>
      </c>
    </row>
    <row r="2912" spans="11:14" x14ac:dyDescent="0.25">
      <c r="K2912" s="14" t="s">
        <v>2401</v>
      </c>
      <c r="L2912" s="93">
        <f t="shared" ca="1" si="90"/>
        <v>0</v>
      </c>
      <c r="M2912" s="93" t="str">
        <f ca="1">IF(L2912=0,"",COUNTIF(L$2:$L2912,"&lt;&gt;"&amp;0))</f>
        <v/>
      </c>
      <c r="N2912" s="93" t="str">
        <f t="shared" ca="1" si="91"/>
        <v/>
      </c>
    </row>
    <row r="2913" spans="11:14" x14ac:dyDescent="0.25">
      <c r="K2913" s="14" t="s">
        <v>2402</v>
      </c>
      <c r="L2913" s="93">
        <f t="shared" ca="1" si="90"/>
        <v>0</v>
      </c>
      <c r="M2913" s="93" t="str">
        <f ca="1">IF(L2913=0,"",COUNTIF(L$2:$L2913,"&lt;&gt;"&amp;0))</f>
        <v/>
      </c>
      <c r="N2913" s="93" t="str">
        <f t="shared" ca="1" si="91"/>
        <v/>
      </c>
    </row>
    <row r="2914" spans="11:14" x14ac:dyDescent="0.25">
      <c r="K2914" s="14" t="s">
        <v>2403</v>
      </c>
      <c r="L2914" s="93">
        <f t="shared" ca="1" si="90"/>
        <v>0</v>
      </c>
      <c r="M2914" s="93" t="str">
        <f ca="1">IF(L2914=0,"",COUNTIF(L$2:$L2914,"&lt;&gt;"&amp;0))</f>
        <v/>
      </c>
      <c r="N2914" s="93" t="str">
        <f t="shared" ca="1" si="91"/>
        <v/>
      </c>
    </row>
    <row r="2915" spans="11:14" x14ac:dyDescent="0.25">
      <c r="K2915" s="14" t="s">
        <v>2404</v>
      </c>
      <c r="L2915" s="93">
        <f t="shared" ca="1" si="90"/>
        <v>0</v>
      </c>
      <c r="M2915" s="93" t="str">
        <f ca="1">IF(L2915=0,"",COUNTIF(L$2:$L2915,"&lt;&gt;"&amp;0))</f>
        <v/>
      </c>
      <c r="N2915" s="93" t="str">
        <f t="shared" ca="1" si="91"/>
        <v/>
      </c>
    </row>
    <row r="2916" spans="11:14" x14ac:dyDescent="0.25">
      <c r="K2916" s="14" t="s">
        <v>2405</v>
      </c>
      <c r="L2916" s="93">
        <f t="shared" ca="1" si="90"/>
        <v>0</v>
      </c>
      <c r="M2916" s="93" t="str">
        <f ca="1">IF(L2916=0,"",COUNTIF(L$2:$L2916,"&lt;&gt;"&amp;0))</f>
        <v/>
      </c>
      <c r="N2916" s="93" t="str">
        <f t="shared" ca="1" si="91"/>
        <v/>
      </c>
    </row>
    <row r="2917" spans="11:14" x14ac:dyDescent="0.25">
      <c r="K2917" s="14" t="s">
        <v>2406</v>
      </c>
      <c r="L2917" s="93">
        <f t="shared" ca="1" si="90"/>
        <v>0</v>
      </c>
      <c r="M2917" s="93" t="str">
        <f ca="1">IF(L2917=0,"",COUNTIF(L$2:$L2917,"&lt;&gt;"&amp;0))</f>
        <v/>
      </c>
      <c r="N2917" s="93" t="str">
        <f t="shared" ca="1" si="91"/>
        <v/>
      </c>
    </row>
    <row r="2918" spans="11:14" x14ac:dyDescent="0.25">
      <c r="K2918" s="14" t="s">
        <v>2407</v>
      </c>
      <c r="L2918" s="93">
        <f t="shared" ca="1" si="90"/>
        <v>0</v>
      </c>
      <c r="M2918" s="93" t="str">
        <f ca="1">IF(L2918=0,"",COUNTIF(L$2:$L2918,"&lt;&gt;"&amp;0))</f>
        <v/>
      </c>
      <c r="N2918" s="93" t="str">
        <f t="shared" ca="1" si="91"/>
        <v/>
      </c>
    </row>
    <row r="2919" spans="11:14" x14ac:dyDescent="0.25">
      <c r="K2919" s="14" t="s">
        <v>2408</v>
      </c>
      <c r="L2919" s="93">
        <f t="shared" ca="1" si="90"/>
        <v>0</v>
      </c>
      <c r="M2919" s="93" t="str">
        <f ca="1">IF(L2919=0,"",COUNTIF(L$2:$L2919,"&lt;&gt;"&amp;0))</f>
        <v/>
      </c>
      <c r="N2919" s="93" t="str">
        <f t="shared" ca="1" si="91"/>
        <v/>
      </c>
    </row>
    <row r="2920" spans="11:14" x14ac:dyDescent="0.25">
      <c r="K2920" s="14" t="s">
        <v>2409</v>
      </c>
      <c r="L2920" s="93">
        <f t="shared" ca="1" si="90"/>
        <v>0</v>
      </c>
      <c r="M2920" s="93" t="str">
        <f ca="1">IF(L2920=0,"",COUNTIF(L$2:$L2920,"&lt;&gt;"&amp;0))</f>
        <v/>
      </c>
      <c r="N2920" s="93" t="str">
        <f t="shared" ca="1" si="91"/>
        <v/>
      </c>
    </row>
    <row r="2921" spans="11:14" x14ac:dyDescent="0.25">
      <c r="K2921" s="30" t="s">
        <v>5455</v>
      </c>
      <c r="L2921" s="93">
        <f t="shared" ca="1" si="90"/>
        <v>0</v>
      </c>
      <c r="M2921" s="93" t="str">
        <f ca="1">IF(L2921=0,"",COUNTIF(L$2:$L2921,"&lt;&gt;"&amp;0))</f>
        <v/>
      </c>
      <c r="N2921" s="93" t="str">
        <f t="shared" ca="1" si="91"/>
        <v/>
      </c>
    </row>
    <row r="2922" spans="11:14" x14ac:dyDescent="0.25">
      <c r="K2922" s="14" t="s">
        <v>2410</v>
      </c>
      <c r="L2922" s="93">
        <f t="shared" ca="1" si="90"/>
        <v>0</v>
      </c>
      <c r="M2922" s="93" t="str">
        <f ca="1">IF(L2922=0,"",COUNTIF(L$2:$L2922,"&lt;&gt;"&amp;0))</f>
        <v/>
      </c>
      <c r="N2922" s="93" t="str">
        <f t="shared" ca="1" si="91"/>
        <v/>
      </c>
    </row>
    <row r="2923" spans="11:14" x14ac:dyDescent="0.25">
      <c r="K2923" s="30" t="s">
        <v>5456</v>
      </c>
      <c r="L2923" s="93">
        <f t="shared" ca="1" si="90"/>
        <v>0</v>
      </c>
      <c r="M2923" s="93" t="str">
        <f ca="1">IF(L2923=0,"",COUNTIF(L$2:$L2923,"&lt;&gt;"&amp;0))</f>
        <v/>
      </c>
      <c r="N2923" s="93" t="str">
        <f t="shared" ca="1" si="91"/>
        <v/>
      </c>
    </row>
    <row r="2924" spans="11:14" x14ac:dyDescent="0.25">
      <c r="K2924" s="30" t="s">
        <v>5457</v>
      </c>
      <c r="L2924" s="93">
        <f t="shared" ca="1" si="90"/>
        <v>0</v>
      </c>
      <c r="M2924" s="93" t="str">
        <f ca="1">IF(L2924=0,"",COUNTIF(L$2:$L2924,"&lt;&gt;"&amp;0))</f>
        <v/>
      </c>
      <c r="N2924" s="93" t="str">
        <f t="shared" ca="1" si="91"/>
        <v/>
      </c>
    </row>
    <row r="2925" spans="11:14" x14ac:dyDescent="0.25">
      <c r="K2925" s="14" t="s">
        <v>2411</v>
      </c>
      <c r="L2925" s="93">
        <f t="shared" ca="1" si="90"/>
        <v>0</v>
      </c>
      <c r="M2925" s="93" t="str">
        <f ca="1">IF(L2925=0,"",COUNTIF(L$2:$L2925,"&lt;&gt;"&amp;0))</f>
        <v/>
      </c>
      <c r="N2925" s="93" t="str">
        <f t="shared" ca="1" si="91"/>
        <v/>
      </c>
    </row>
    <row r="2926" spans="11:14" x14ac:dyDescent="0.25">
      <c r="K2926" s="14" t="s">
        <v>2412</v>
      </c>
      <c r="L2926" s="93">
        <f t="shared" ca="1" si="90"/>
        <v>0</v>
      </c>
      <c r="M2926" s="93" t="str">
        <f ca="1">IF(L2926=0,"",COUNTIF(L$2:$L2926,"&lt;&gt;"&amp;0))</f>
        <v/>
      </c>
      <c r="N2926" s="93" t="str">
        <f t="shared" ca="1" si="91"/>
        <v/>
      </c>
    </row>
    <row r="2927" spans="11:14" x14ac:dyDescent="0.25">
      <c r="K2927" s="14" t="s">
        <v>2414</v>
      </c>
      <c r="L2927" s="93">
        <f t="shared" ca="1" si="90"/>
        <v>0</v>
      </c>
      <c r="M2927" s="93" t="str">
        <f ca="1">IF(L2927=0,"",COUNTIF(L$2:$L2927,"&lt;&gt;"&amp;0))</f>
        <v/>
      </c>
      <c r="N2927" s="93" t="str">
        <f t="shared" ca="1" si="91"/>
        <v/>
      </c>
    </row>
    <row r="2928" spans="11:14" x14ac:dyDescent="0.25">
      <c r="K2928" s="14" t="s">
        <v>2415</v>
      </c>
      <c r="L2928" s="93">
        <f t="shared" ca="1" si="90"/>
        <v>0</v>
      </c>
      <c r="M2928" s="93" t="str">
        <f ca="1">IF(L2928=0,"",COUNTIF(L$2:$L2928,"&lt;&gt;"&amp;0))</f>
        <v/>
      </c>
      <c r="N2928" s="93" t="str">
        <f t="shared" ca="1" si="91"/>
        <v/>
      </c>
    </row>
    <row r="2929" spans="11:14" x14ac:dyDescent="0.25">
      <c r="K2929" s="14" t="s">
        <v>2416</v>
      </c>
      <c r="L2929" s="93">
        <f t="shared" ca="1" si="90"/>
        <v>0</v>
      </c>
      <c r="M2929" s="93" t="str">
        <f ca="1">IF(L2929=0,"",COUNTIF(L$2:$L2929,"&lt;&gt;"&amp;0))</f>
        <v/>
      </c>
      <c r="N2929" s="93" t="str">
        <f t="shared" ca="1" si="91"/>
        <v/>
      </c>
    </row>
    <row r="2930" spans="11:14" x14ac:dyDescent="0.25">
      <c r="K2930" s="14" t="s">
        <v>2413</v>
      </c>
      <c r="L2930" s="93">
        <f t="shared" ca="1" si="90"/>
        <v>0</v>
      </c>
      <c r="M2930" s="93" t="str">
        <f ca="1">IF(L2930=0,"",COUNTIF(L$2:$L2930,"&lt;&gt;"&amp;0))</f>
        <v/>
      </c>
      <c r="N2930" s="93" t="str">
        <f t="shared" ca="1" si="91"/>
        <v/>
      </c>
    </row>
    <row r="2931" spans="11:14" x14ac:dyDescent="0.25">
      <c r="K2931" s="14" t="s">
        <v>2417</v>
      </c>
      <c r="L2931" s="93">
        <f t="shared" ca="1" si="90"/>
        <v>0</v>
      </c>
      <c r="M2931" s="93" t="str">
        <f ca="1">IF(L2931=0,"",COUNTIF(L$2:$L2931,"&lt;&gt;"&amp;0))</f>
        <v/>
      </c>
      <c r="N2931" s="93" t="str">
        <f t="shared" ca="1" si="91"/>
        <v/>
      </c>
    </row>
    <row r="2932" spans="11:14" x14ac:dyDescent="0.25">
      <c r="K2932" s="14" t="s">
        <v>2418</v>
      </c>
      <c r="L2932" s="93">
        <f t="shared" ca="1" si="90"/>
        <v>0</v>
      </c>
      <c r="M2932" s="93" t="str">
        <f ca="1">IF(L2932=0,"",COUNTIF(L$2:$L2932,"&lt;&gt;"&amp;0))</f>
        <v/>
      </c>
      <c r="N2932" s="93" t="str">
        <f t="shared" ca="1" si="91"/>
        <v/>
      </c>
    </row>
    <row r="2933" spans="11:14" x14ac:dyDescent="0.25">
      <c r="K2933" s="30" t="s">
        <v>5458</v>
      </c>
      <c r="L2933" s="93">
        <f t="shared" ca="1" si="90"/>
        <v>0</v>
      </c>
      <c r="M2933" s="93" t="str">
        <f ca="1">IF(L2933=0,"",COUNTIF(L$2:$L2933,"&lt;&gt;"&amp;0))</f>
        <v/>
      </c>
      <c r="N2933" s="93" t="str">
        <f t="shared" ca="1" si="91"/>
        <v/>
      </c>
    </row>
    <row r="2934" spans="11:14" x14ac:dyDescent="0.25">
      <c r="K2934" s="14" t="s">
        <v>2419</v>
      </c>
      <c r="L2934" s="93">
        <f t="shared" ca="1" si="90"/>
        <v>0</v>
      </c>
      <c r="M2934" s="93" t="str">
        <f ca="1">IF(L2934=0,"",COUNTIF(L$2:$L2934,"&lt;&gt;"&amp;0))</f>
        <v/>
      </c>
      <c r="N2934" s="93" t="str">
        <f t="shared" ca="1" si="91"/>
        <v/>
      </c>
    </row>
    <row r="2935" spans="11:14" x14ac:dyDescent="0.25">
      <c r="K2935" s="30" t="s">
        <v>5459</v>
      </c>
      <c r="L2935" s="93">
        <f t="shared" ca="1" si="90"/>
        <v>0</v>
      </c>
      <c r="M2935" s="93" t="str">
        <f ca="1">IF(L2935=0,"",COUNTIF(L$2:$L2935,"&lt;&gt;"&amp;0))</f>
        <v/>
      </c>
      <c r="N2935" s="93" t="str">
        <f t="shared" ca="1" si="91"/>
        <v/>
      </c>
    </row>
    <row r="2936" spans="11:14" x14ac:dyDescent="0.25">
      <c r="K2936" s="30" t="s">
        <v>5460</v>
      </c>
      <c r="L2936" s="93">
        <f t="shared" ca="1" si="90"/>
        <v>0</v>
      </c>
      <c r="M2936" s="93" t="str">
        <f ca="1">IF(L2936=0,"",COUNTIF(L$2:$L2936,"&lt;&gt;"&amp;0))</f>
        <v/>
      </c>
      <c r="N2936" s="93" t="str">
        <f t="shared" ca="1" si="91"/>
        <v/>
      </c>
    </row>
    <row r="2937" spans="11:14" x14ac:dyDescent="0.25">
      <c r="K2937" s="14" t="s">
        <v>2420</v>
      </c>
      <c r="L2937" s="93">
        <f t="shared" ca="1" si="90"/>
        <v>0</v>
      </c>
      <c r="M2937" s="93" t="str">
        <f ca="1">IF(L2937=0,"",COUNTIF(L$2:$L2937,"&lt;&gt;"&amp;0))</f>
        <v/>
      </c>
      <c r="N2937" s="93" t="str">
        <f t="shared" ca="1" si="91"/>
        <v/>
      </c>
    </row>
    <row r="2938" spans="11:14" x14ac:dyDescent="0.25">
      <c r="K2938" s="14" t="s">
        <v>2421</v>
      </c>
      <c r="L2938" s="93">
        <f t="shared" ca="1" si="90"/>
        <v>0</v>
      </c>
      <c r="M2938" s="93" t="str">
        <f ca="1">IF(L2938=0,"",COUNTIF(L$2:$L2938,"&lt;&gt;"&amp;0))</f>
        <v/>
      </c>
      <c r="N2938" s="93" t="str">
        <f t="shared" ca="1" si="91"/>
        <v/>
      </c>
    </row>
    <row r="2939" spans="11:14" x14ac:dyDescent="0.25">
      <c r="K2939" s="18" t="s">
        <v>2422</v>
      </c>
      <c r="L2939" s="93">
        <f t="shared" ca="1" si="90"/>
        <v>0</v>
      </c>
      <c r="M2939" s="93" t="str">
        <f ca="1">IF(L2939=0,"",COUNTIF(L$2:$L2939,"&lt;&gt;"&amp;0))</f>
        <v/>
      </c>
      <c r="N2939" s="93" t="str">
        <f t="shared" ca="1" si="91"/>
        <v/>
      </c>
    </row>
    <row r="2940" spans="11:14" x14ac:dyDescent="0.25">
      <c r="K2940" s="30" t="s">
        <v>5461</v>
      </c>
      <c r="L2940" s="93">
        <f t="shared" ca="1" si="90"/>
        <v>0</v>
      </c>
      <c r="M2940" s="93" t="str">
        <f ca="1">IF(L2940=0,"",COUNTIF(L$2:$L2940,"&lt;&gt;"&amp;0))</f>
        <v/>
      </c>
      <c r="N2940" s="93" t="str">
        <f t="shared" ca="1" si="91"/>
        <v/>
      </c>
    </row>
    <row r="2941" spans="11:14" x14ac:dyDescent="0.25">
      <c r="K2941" s="14" t="s">
        <v>2423</v>
      </c>
      <c r="L2941" s="93">
        <f t="shared" ca="1" si="90"/>
        <v>0</v>
      </c>
      <c r="M2941" s="93" t="str">
        <f ca="1">IF(L2941=0,"",COUNTIF(L$2:$L2941,"&lt;&gt;"&amp;0))</f>
        <v/>
      </c>
      <c r="N2941" s="93" t="str">
        <f t="shared" ca="1" si="91"/>
        <v/>
      </c>
    </row>
    <row r="2942" spans="11:14" x14ac:dyDescent="0.25">
      <c r="K2942" s="14" t="s">
        <v>2424</v>
      </c>
      <c r="L2942" s="93">
        <f t="shared" ca="1" si="90"/>
        <v>0</v>
      </c>
      <c r="M2942" s="93" t="str">
        <f ca="1">IF(L2942=0,"",COUNTIF(L$2:$L2942,"&lt;&gt;"&amp;0))</f>
        <v/>
      </c>
      <c r="N2942" s="93" t="str">
        <f t="shared" ca="1" si="91"/>
        <v/>
      </c>
    </row>
    <row r="2943" spans="11:14" x14ac:dyDescent="0.25">
      <c r="K2943" s="14" t="s">
        <v>2425</v>
      </c>
      <c r="L2943" s="93">
        <f t="shared" ca="1" si="90"/>
        <v>0</v>
      </c>
      <c r="M2943" s="93" t="str">
        <f ca="1">IF(L2943=0,"",COUNTIF(L$2:$L2943,"&lt;&gt;"&amp;0))</f>
        <v/>
      </c>
      <c r="N2943" s="93" t="str">
        <f t="shared" ca="1" si="91"/>
        <v/>
      </c>
    </row>
    <row r="2944" spans="11:14" x14ac:dyDescent="0.25">
      <c r="K2944" s="14" t="s">
        <v>2426</v>
      </c>
      <c r="L2944" s="93">
        <f t="shared" ca="1" si="90"/>
        <v>0</v>
      </c>
      <c r="M2944" s="93" t="str">
        <f ca="1">IF(L2944=0,"",COUNTIF(L$2:$L2944,"&lt;&gt;"&amp;0))</f>
        <v/>
      </c>
      <c r="N2944" s="93" t="str">
        <f t="shared" ca="1" si="91"/>
        <v/>
      </c>
    </row>
    <row r="2945" spans="11:14" x14ac:dyDescent="0.25">
      <c r="K2945" s="14" t="s">
        <v>2427</v>
      </c>
      <c r="L2945" s="93">
        <f t="shared" ca="1" si="90"/>
        <v>0</v>
      </c>
      <c r="M2945" s="93" t="str">
        <f ca="1">IF(L2945=0,"",COUNTIF(L$2:$L2945,"&lt;&gt;"&amp;0))</f>
        <v/>
      </c>
      <c r="N2945" s="93" t="str">
        <f t="shared" ca="1" si="91"/>
        <v/>
      </c>
    </row>
    <row r="2946" spans="11:14" x14ac:dyDescent="0.25">
      <c r="K2946" s="18" t="s">
        <v>2428</v>
      </c>
      <c r="L2946" s="93">
        <f t="shared" ca="1" si="90"/>
        <v>0</v>
      </c>
      <c r="M2946" s="93" t="str">
        <f ca="1">IF(L2946=0,"",COUNTIF(L$2:$L2946,"&lt;&gt;"&amp;0))</f>
        <v/>
      </c>
      <c r="N2946" s="93" t="str">
        <f t="shared" ca="1" si="91"/>
        <v/>
      </c>
    </row>
    <row r="2947" spans="11:14" x14ac:dyDescent="0.25">
      <c r="K2947" s="14" t="s">
        <v>2429</v>
      </c>
      <c r="L2947" s="93">
        <f t="shared" ref="L2947:L3010" ca="1" si="92">IFERROR(SEARCH(INDIRECT(CELL("adresse"),TRUE),K2947,1),0)</f>
        <v>0</v>
      </c>
      <c r="M2947" s="93" t="str">
        <f ca="1">IF(L2947=0,"",COUNTIF(L$2:$L2947,"&lt;&gt;"&amp;0))</f>
        <v/>
      </c>
      <c r="N2947" s="93" t="str">
        <f t="shared" ref="N2947:N3010" ca="1" si="93">IFERROR(INDEX($K$2:$K$5796,MATCH(ROW(F2946),$M$2:$M$5796,0),1),"")</f>
        <v/>
      </c>
    </row>
    <row r="2948" spans="11:14" x14ac:dyDescent="0.25">
      <c r="K2948" s="30" t="s">
        <v>5462</v>
      </c>
      <c r="L2948" s="93">
        <f t="shared" ca="1" si="92"/>
        <v>0</v>
      </c>
      <c r="M2948" s="93" t="str">
        <f ca="1">IF(L2948=0,"",COUNTIF(L$2:$L2948,"&lt;&gt;"&amp;0))</f>
        <v/>
      </c>
      <c r="N2948" s="93" t="str">
        <f t="shared" ca="1" si="93"/>
        <v/>
      </c>
    </row>
    <row r="2949" spans="11:14" x14ac:dyDescent="0.25">
      <c r="K2949" s="14" t="s">
        <v>2430</v>
      </c>
      <c r="L2949" s="93">
        <f t="shared" ca="1" si="92"/>
        <v>0</v>
      </c>
      <c r="M2949" s="93" t="str">
        <f ca="1">IF(L2949=0,"",COUNTIF(L$2:$L2949,"&lt;&gt;"&amp;0))</f>
        <v/>
      </c>
      <c r="N2949" s="93" t="str">
        <f t="shared" ca="1" si="93"/>
        <v/>
      </c>
    </row>
    <row r="2950" spans="11:14" x14ac:dyDescent="0.25">
      <c r="K2950" s="30" t="s">
        <v>5463</v>
      </c>
      <c r="L2950" s="93">
        <f t="shared" ca="1" si="92"/>
        <v>0</v>
      </c>
      <c r="M2950" s="93" t="str">
        <f ca="1">IF(L2950=0,"",COUNTIF(L$2:$L2950,"&lt;&gt;"&amp;0))</f>
        <v/>
      </c>
      <c r="N2950" s="93" t="str">
        <f t="shared" ca="1" si="93"/>
        <v/>
      </c>
    </row>
    <row r="2951" spans="11:14" x14ac:dyDescent="0.25">
      <c r="K2951" s="14" t="s">
        <v>2431</v>
      </c>
      <c r="L2951" s="93">
        <f t="shared" ca="1" si="92"/>
        <v>0</v>
      </c>
      <c r="M2951" s="93" t="str">
        <f ca="1">IF(L2951=0,"",COUNTIF(L$2:$L2951,"&lt;&gt;"&amp;0))</f>
        <v/>
      </c>
      <c r="N2951" s="93" t="str">
        <f t="shared" ca="1" si="93"/>
        <v/>
      </c>
    </row>
    <row r="2952" spans="11:14" x14ac:dyDescent="0.25">
      <c r="K2952" s="35" t="s">
        <v>78</v>
      </c>
      <c r="L2952" s="93">
        <f t="shared" ca="1" si="92"/>
        <v>0</v>
      </c>
      <c r="M2952" s="93" t="str">
        <f ca="1">IF(L2952=0,"",COUNTIF(L$2:$L2952,"&lt;&gt;"&amp;0))</f>
        <v/>
      </c>
      <c r="N2952" s="93" t="str">
        <f t="shared" ca="1" si="93"/>
        <v/>
      </c>
    </row>
    <row r="2953" spans="11:14" x14ac:dyDescent="0.25">
      <c r="K2953" s="30" t="s">
        <v>5464</v>
      </c>
      <c r="L2953" s="93">
        <f t="shared" ca="1" si="92"/>
        <v>0</v>
      </c>
      <c r="M2953" s="93" t="str">
        <f ca="1">IF(L2953=0,"",COUNTIF(L$2:$L2953,"&lt;&gt;"&amp;0))</f>
        <v/>
      </c>
      <c r="N2953" s="93" t="str">
        <f t="shared" ca="1" si="93"/>
        <v/>
      </c>
    </row>
    <row r="2954" spans="11:14" x14ac:dyDescent="0.25">
      <c r="K2954" s="14" t="s">
        <v>2432</v>
      </c>
      <c r="L2954" s="93">
        <f t="shared" ca="1" si="92"/>
        <v>0</v>
      </c>
      <c r="M2954" s="93" t="str">
        <f ca="1">IF(L2954=0,"",COUNTIF(L$2:$L2954,"&lt;&gt;"&amp;0))</f>
        <v/>
      </c>
      <c r="N2954" s="93" t="str">
        <f t="shared" ca="1" si="93"/>
        <v/>
      </c>
    </row>
    <row r="2955" spans="11:14" x14ac:dyDescent="0.25">
      <c r="K2955" s="14" t="s">
        <v>2433</v>
      </c>
      <c r="L2955" s="93">
        <f t="shared" ca="1" si="92"/>
        <v>0</v>
      </c>
      <c r="M2955" s="93" t="str">
        <f ca="1">IF(L2955=0,"",COUNTIF(L$2:$L2955,"&lt;&gt;"&amp;0))</f>
        <v/>
      </c>
      <c r="N2955" s="93" t="str">
        <f t="shared" ca="1" si="93"/>
        <v/>
      </c>
    </row>
    <row r="2956" spans="11:14" x14ac:dyDescent="0.25">
      <c r="K2956" s="14" t="s">
        <v>2434</v>
      </c>
      <c r="L2956" s="93">
        <f t="shared" ca="1" si="92"/>
        <v>0</v>
      </c>
      <c r="M2956" s="93" t="str">
        <f ca="1">IF(L2956=0,"",COUNTIF(L$2:$L2956,"&lt;&gt;"&amp;0))</f>
        <v/>
      </c>
      <c r="N2956" s="93" t="str">
        <f t="shared" ca="1" si="93"/>
        <v/>
      </c>
    </row>
    <row r="2957" spans="11:14" x14ac:dyDescent="0.25">
      <c r="K2957" s="14" t="s">
        <v>2435</v>
      </c>
      <c r="L2957" s="93">
        <f t="shared" ca="1" si="92"/>
        <v>0</v>
      </c>
      <c r="M2957" s="93" t="str">
        <f ca="1">IF(L2957=0,"",COUNTIF(L$2:$L2957,"&lt;&gt;"&amp;0))</f>
        <v/>
      </c>
      <c r="N2957" s="93" t="str">
        <f t="shared" ca="1" si="93"/>
        <v/>
      </c>
    </row>
    <row r="2958" spans="11:14" x14ac:dyDescent="0.25">
      <c r="K2958" s="14" t="s">
        <v>2436</v>
      </c>
      <c r="L2958" s="93">
        <f t="shared" ca="1" si="92"/>
        <v>0</v>
      </c>
      <c r="M2958" s="93" t="str">
        <f ca="1">IF(L2958=0,"",COUNTIF(L$2:$L2958,"&lt;&gt;"&amp;0))</f>
        <v/>
      </c>
      <c r="N2958" s="93" t="str">
        <f t="shared" ca="1" si="93"/>
        <v/>
      </c>
    </row>
    <row r="2959" spans="11:14" x14ac:dyDescent="0.25">
      <c r="K2959" s="14" t="s">
        <v>2437</v>
      </c>
      <c r="L2959" s="93">
        <f t="shared" ca="1" si="92"/>
        <v>0</v>
      </c>
      <c r="M2959" s="93" t="str">
        <f ca="1">IF(L2959=0,"",COUNTIF(L$2:$L2959,"&lt;&gt;"&amp;0))</f>
        <v/>
      </c>
      <c r="N2959" s="93" t="str">
        <f t="shared" ca="1" si="93"/>
        <v/>
      </c>
    </row>
    <row r="2960" spans="11:14" x14ac:dyDescent="0.25">
      <c r="K2960" s="14" t="s">
        <v>2438</v>
      </c>
      <c r="L2960" s="93">
        <f t="shared" ca="1" si="92"/>
        <v>0</v>
      </c>
      <c r="M2960" s="93" t="str">
        <f ca="1">IF(L2960=0,"",COUNTIF(L$2:$L2960,"&lt;&gt;"&amp;0))</f>
        <v/>
      </c>
      <c r="N2960" s="93" t="str">
        <f t="shared" ca="1" si="93"/>
        <v/>
      </c>
    </row>
    <row r="2961" spans="11:14" x14ac:dyDescent="0.25">
      <c r="K2961" s="14" t="s">
        <v>2439</v>
      </c>
      <c r="L2961" s="93">
        <f t="shared" ca="1" si="92"/>
        <v>0</v>
      </c>
      <c r="M2961" s="93" t="str">
        <f ca="1">IF(L2961=0,"",COUNTIF(L$2:$L2961,"&lt;&gt;"&amp;0))</f>
        <v/>
      </c>
      <c r="N2961" s="93" t="str">
        <f t="shared" ca="1" si="93"/>
        <v/>
      </c>
    </row>
    <row r="2962" spans="11:14" x14ac:dyDescent="0.25">
      <c r="K2962" s="14" t="s">
        <v>2440</v>
      </c>
      <c r="L2962" s="93">
        <f t="shared" ca="1" si="92"/>
        <v>0</v>
      </c>
      <c r="M2962" s="93" t="str">
        <f ca="1">IF(L2962=0,"",COUNTIF(L$2:$L2962,"&lt;&gt;"&amp;0))</f>
        <v/>
      </c>
      <c r="N2962" s="93" t="str">
        <f t="shared" ca="1" si="93"/>
        <v/>
      </c>
    </row>
    <row r="2963" spans="11:14" x14ac:dyDescent="0.25">
      <c r="K2963" s="14" t="s">
        <v>2441</v>
      </c>
      <c r="L2963" s="93">
        <f t="shared" ca="1" si="92"/>
        <v>0</v>
      </c>
      <c r="M2963" s="93" t="str">
        <f ca="1">IF(L2963=0,"",COUNTIF(L$2:$L2963,"&lt;&gt;"&amp;0))</f>
        <v/>
      </c>
      <c r="N2963" s="93" t="str">
        <f t="shared" ca="1" si="93"/>
        <v/>
      </c>
    </row>
    <row r="2964" spans="11:14" x14ac:dyDescent="0.25">
      <c r="K2964" s="14" t="s">
        <v>2442</v>
      </c>
      <c r="L2964" s="93">
        <f t="shared" ca="1" si="92"/>
        <v>0</v>
      </c>
      <c r="M2964" s="93" t="str">
        <f ca="1">IF(L2964=0,"",COUNTIF(L$2:$L2964,"&lt;&gt;"&amp;0))</f>
        <v/>
      </c>
      <c r="N2964" s="93" t="str">
        <f t="shared" ca="1" si="93"/>
        <v/>
      </c>
    </row>
    <row r="2965" spans="11:14" x14ac:dyDescent="0.25">
      <c r="K2965" s="30" t="s">
        <v>5465</v>
      </c>
      <c r="L2965" s="93">
        <f t="shared" ca="1" si="92"/>
        <v>0</v>
      </c>
      <c r="M2965" s="93" t="str">
        <f ca="1">IF(L2965=0,"",COUNTIF(L$2:$L2965,"&lt;&gt;"&amp;0))</f>
        <v/>
      </c>
      <c r="N2965" s="93" t="str">
        <f t="shared" ca="1" si="93"/>
        <v/>
      </c>
    </row>
    <row r="2966" spans="11:14" x14ac:dyDescent="0.25">
      <c r="K2966" s="30" t="s">
        <v>5466</v>
      </c>
      <c r="L2966" s="93">
        <f t="shared" ca="1" si="92"/>
        <v>0</v>
      </c>
      <c r="M2966" s="93" t="str">
        <f ca="1">IF(L2966=0,"",COUNTIF(L$2:$L2966,"&lt;&gt;"&amp;0))</f>
        <v/>
      </c>
      <c r="N2966" s="93" t="str">
        <f t="shared" ca="1" si="93"/>
        <v/>
      </c>
    </row>
    <row r="2967" spans="11:14" x14ac:dyDescent="0.25">
      <c r="K2967" s="14" t="s">
        <v>2443</v>
      </c>
      <c r="L2967" s="93">
        <f t="shared" ca="1" si="92"/>
        <v>0</v>
      </c>
      <c r="M2967" s="93" t="str">
        <f ca="1">IF(L2967=0,"",COUNTIF(L$2:$L2967,"&lt;&gt;"&amp;0))</f>
        <v/>
      </c>
      <c r="N2967" s="93" t="str">
        <f t="shared" ca="1" si="93"/>
        <v/>
      </c>
    </row>
    <row r="2968" spans="11:14" x14ac:dyDescent="0.25">
      <c r="K2968" s="14" t="s">
        <v>2444</v>
      </c>
      <c r="L2968" s="93">
        <f t="shared" ca="1" si="92"/>
        <v>0</v>
      </c>
      <c r="M2968" s="93" t="str">
        <f ca="1">IF(L2968=0,"",COUNTIF(L$2:$L2968,"&lt;&gt;"&amp;0))</f>
        <v/>
      </c>
      <c r="N2968" s="93" t="str">
        <f t="shared" ca="1" si="93"/>
        <v/>
      </c>
    </row>
    <row r="2969" spans="11:14" x14ac:dyDescent="0.25">
      <c r="K2969" s="30" t="s">
        <v>5467</v>
      </c>
      <c r="L2969" s="93">
        <f t="shared" ca="1" si="92"/>
        <v>0</v>
      </c>
      <c r="M2969" s="93" t="str">
        <f ca="1">IF(L2969=0,"",COUNTIF(L$2:$L2969,"&lt;&gt;"&amp;0))</f>
        <v/>
      </c>
      <c r="N2969" s="93" t="str">
        <f t="shared" ca="1" si="93"/>
        <v/>
      </c>
    </row>
    <row r="2970" spans="11:14" x14ac:dyDescent="0.25">
      <c r="K2970" s="14" t="s">
        <v>2445</v>
      </c>
      <c r="L2970" s="93">
        <f t="shared" ca="1" si="92"/>
        <v>0</v>
      </c>
      <c r="M2970" s="93" t="str">
        <f ca="1">IF(L2970=0,"",COUNTIF(L$2:$L2970,"&lt;&gt;"&amp;0))</f>
        <v/>
      </c>
      <c r="N2970" s="93" t="str">
        <f t="shared" ca="1" si="93"/>
        <v/>
      </c>
    </row>
    <row r="2971" spans="11:14" x14ac:dyDescent="0.25">
      <c r="K2971" s="14" t="s">
        <v>2446</v>
      </c>
      <c r="L2971" s="93">
        <f t="shared" ca="1" si="92"/>
        <v>0</v>
      </c>
      <c r="M2971" s="93" t="str">
        <f ca="1">IF(L2971=0,"",COUNTIF(L$2:$L2971,"&lt;&gt;"&amp;0))</f>
        <v/>
      </c>
      <c r="N2971" s="93" t="str">
        <f t="shared" ca="1" si="93"/>
        <v/>
      </c>
    </row>
    <row r="2972" spans="11:14" x14ac:dyDescent="0.25">
      <c r="K2972" s="14" t="s">
        <v>2447</v>
      </c>
      <c r="L2972" s="93">
        <f t="shared" ca="1" si="92"/>
        <v>0</v>
      </c>
      <c r="M2972" s="93" t="str">
        <f ca="1">IF(L2972=0,"",COUNTIF(L$2:$L2972,"&lt;&gt;"&amp;0))</f>
        <v/>
      </c>
      <c r="N2972" s="93" t="str">
        <f t="shared" ca="1" si="93"/>
        <v/>
      </c>
    </row>
    <row r="2973" spans="11:14" x14ac:dyDescent="0.25">
      <c r="K2973" s="35" t="s">
        <v>159</v>
      </c>
      <c r="L2973" s="93">
        <f t="shared" ca="1" si="92"/>
        <v>0</v>
      </c>
      <c r="M2973" s="93" t="str">
        <f ca="1">IF(L2973=0,"",COUNTIF(L$2:$L2973,"&lt;&gt;"&amp;0))</f>
        <v/>
      </c>
      <c r="N2973" s="93" t="str">
        <f t="shared" ca="1" si="93"/>
        <v/>
      </c>
    </row>
    <row r="2974" spans="11:14" x14ac:dyDescent="0.25">
      <c r="K2974" s="30" t="s">
        <v>5468</v>
      </c>
      <c r="L2974" s="93">
        <f t="shared" ca="1" si="92"/>
        <v>0</v>
      </c>
      <c r="M2974" s="93" t="str">
        <f ca="1">IF(L2974=0,"",COUNTIF(L$2:$L2974,"&lt;&gt;"&amp;0))</f>
        <v/>
      </c>
      <c r="N2974" s="93" t="str">
        <f t="shared" ca="1" si="93"/>
        <v/>
      </c>
    </row>
    <row r="2975" spans="11:14" x14ac:dyDescent="0.25">
      <c r="K2975" s="14" t="s">
        <v>2448</v>
      </c>
      <c r="L2975" s="93">
        <f t="shared" ca="1" si="92"/>
        <v>0</v>
      </c>
      <c r="M2975" s="93" t="str">
        <f ca="1">IF(L2975=0,"",COUNTIF(L$2:$L2975,"&lt;&gt;"&amp;0))</f>
        <v/>
      </c>
      <c r="N2975" s="93" t="str">
        <f t="shared" ca="1" si="93"/>
        <v/>
      </c>
    </row>
    <row r="2976" spans="11:14" x14ac:dyDescent="0.25">
      <c r="K2976" s="14" t="s">
        <v>2449</v>
      </c>
      <c r="L2976" s="93">
        <f t="shared" ca="1" si="92"/>
        <v>0</v>
      </c>
      <c r="M2976" s="93" t="str">
        <f ca="1">IF(L2976=0,"",COUNTIF(L$2:$L2976,"&lt;&gt;"&amp;0))</f>
        <v/>
      </c>
      <c r="N2976" s="93" t="str">
        <f t="shared" ca="1" si="93"/>
        <v/>
      </c>
    </row>
    <row r="2977" spans="11:14" x14ac:dyDescent="0.25">
      <c r="K2977" s="30" t="s">
        <v>5469</v>
      </c>
      <c r="L2977" s="93">
        <f t="shared" ca="1" si="92"/>
        <v>0</v>
      </c>
      <c r="M2977" s="93" t="str">
        <f ca="1">IF(L2977=0,"",COUNTIF(L$2:$L2977,"&lt;&gt;"&amp;0))</f>
        <v/>
      </c>
      <c r="N2977" s="93" t="str">
        <f t="shared" ca="1" si="93"/>
        <v/>
      </c>
    </row>
    <row r="2978" spans="11:14" x14ac:dyDescent="0.25">
      <c r="K2978" s="30" t="s">
        <v>5470</v>
      </c>
      <c r="L2978" s="93">
        <f t="shared" ca="1" si="92"/>
        <v>0</v>
      </c>
      <c r="M2978" s="93" t="str">
        <f ca="1">IF(L2978=0,"",COUNTIF(L$2:$L2978,"&lt;&gt;"&amp;0))</f>
        <v/>
      </c>
      <c r="N2978" s="93" t="str">
        <f t="shared" ca="1" si="93"/>
        <v/>
      </c>
    </row>
    <row r="2979" spans="11:14" x14ac:dyDescent="0.25">
      <c r="K2979" s="14" t="s">
        <v>2450</v>
      </c>
      <c r="L2979" s="93">
        <f t="shared" ca="1" si="92"/>
        <v>0</v>
      </c>
      <c r="M2979" s="93" t="str">
        <f ca="1">IF(L2979=0,"",COUNTIF(L$2:$L2979,"&lt;&gt;"&amp;0))</f>
        <v/>
      </c>
      <c r="N2979" s="93" t="str">
        <f t="shared" ca="1" si="93"/>
        <v/>
      </c>
    </row>
    <row r="2980" spans="11:14" x14ac:dyDescent="0.25">
      <c r="K2980" s="14" t="s">
        <v>2451</v>
      </c>
      <c r="L2980" s="93">
        <f t="shared" ca="1" si="92"/>
        <v>0</v>
      </c>
      <c r="M2980" s="93" t="str">
        <f ca="1">IF(L2980=0,"",COUNTIF(L$2:$L2980,"&lt;&gt;"&amp;0))</f>
        <v/>
      </c>
      <c r="N2980" s="93" t="str">
        <f t="shared" ca="1" si="93"/>
        <v/>
      </c>
    </row>
    <row r="2981" spans="11:14" x14ac:dyDescent="0.25">
      <c r="K2981" s="14" t="s">
        <v>2452</v>
      </c>
      <c r="L2981" s="93">
        <f t="shared" ca="1" si="92"/>
        <v>0</v>
      </c>
      <c r="M2981" s="93" t="str">
        <f ca="1">IF(L2981=0,"",COUNTIF(L$2:$L2981,"&lt;&gt;"&amp;0))</f>
        <v/>
      </c>
      <c r="N2981" s="93" t="str">
        <f t="shared" ca="1" si="93"/>
        <v/>
      </c>
    </row>
    <row r="2982" spans="11:14" x14ac:dyDescent="0.25">
      <c r="K2982" s="14" t="s">
        <v>2453</v>
      </c>
      <c r="L2982" s="93">
        <f t="shared" ca="1" si="92"/>
        <v>0</v>
      </c>
      <c r="M2982" s="93" t="str">
        <f ca="1">IF(L2982=0,"",COUNTIF(L$2:$L2982,"&lt;&gt;"&amp;0))</f>
        <v/>
      </c>
      <c r="N2982" s="93" t="str">
        <f t="shared" ca="1" si="93"/>
        <v/>
      </c>
    </row>
    <row r="2983" spans="11:14" x14ac:dyDescent="0.25">
      <c r="K2983" s="14" t="s">
        <v>2454</v>
      </c>
      <c r="L2983" s="93">
        <f t="shared" ca="1" si="92"/>
        <v>0</v>
      </c>
      <c r="M2983" s="93" t="str">
        <f ca="1">IF(L2983=0,"",COUNTIF(L$2:$L2983,"&lt;&gt;"&amp;0))</f>
        <v/>
      </c>
      <c r="N2983" s="93" t="str">
        <f t="shared" ca="1" si="93"/>
        <v/>
      </c>
    </row>
    <row r="2984" spans="11:14" x14ac:dyDescent="0.25">
      <c r="K2984" s="14" t="s">
        <v>2455</v>
      </c>
      <c r="L2984" s="93">
        <f t="shared" ca="1" si="92"/>
        <v>0</v>
      </c>
      <c r="M2984" s="93" t="str">
        <f ca="1">IF(L2984=0,"",COUNTIF(L$2:$L2984,"&lt;&gt;"&amp;0))</f>
        <v/>
      </c>
      <c r="N2984" s="93" t="str">
        <f t="shared" ca="1" si="93"/>
        <v/>
      </c>
    </row>
    <row r="2985" spans="11:14" x14ac:dyDescent="0.25">
      <c r="K2985" s="14" t="s">
        <v>2456</v>
      </c>
      <c r="L2985" s="93">
        <f t="shared" ca="1" si="92"/>
        <v>0</v>
      </c>
      <c r="M2985" s="93" t="str">
        <f ca="1">IF(L2985=0,"",COUNTIF(L$2:$L2985,"&lt;&gt;"&amp;0))</f>
        <v/>
      </c>
      <c r="N2985" s="93" t="str">
        <f t="shared" ca="1" si="93"/>
        <v/>
      </c>
    </row>
    <row r="2986" spans="11:14" x14ac:dyDescent="0.25">
      <c r="K2986" s="14" t="s">
        <v>2457</v>
      </c>
      <c r="L2986" s="93">
        <f t="shared" ca="1" si="92"/>
        <v>0</v>
      </c>
      <c r="M2986" s="93" t="str">
        <f ca="1">IF(L2986=0,"",COUNTIF(L$2:$L2986,"&lt;&gt;"&amp;0))</f>
        <v/>
      </c>
      <c r="N2986" s="93" t="str">
        <f t="shared" ca="1" si="93"/>
        <v/>
      </c>
    </row>
    <row r="2987" spans="11:14" x14ac:dyDescent="0.25">
      <c r="K2987" s="30" t="s">
        <v>5471</v>
      </c>
      <c r="L2987" s="93">
        <f t="shared" ca="1" si="92"/>
        <v>0</v>
      </c>
      <c r="M2987" s="93" t="str">
        <f ca="1">IF(L2987=0,"",COUNTIF(L$2:$L2987,"&lt;&gt;"&amp;0))</f>
        <v/>
      </c>
      <c r="N2987" s="93" t="str">
        <f t="shared" ca="1" si="93"/>
        <v/>
      </c>
    </row>
    <row r="2988" spans="11:14" x14ac:dyDescent="0.25">
      <c r="K2988" s="30" t="s">
        <v>5472</v>
      </c>
      <c r="L2988" s="93">
        <f t="shared" ca="1" si="92"/>
        <v>0</v>
      </c>
      <c r="M2988" s="93" t="str">
        <f ca="1">IF(L2988=0,"",COUNTIF(L$2:$L2988,"&lt;&gt;"&amp;0))</f>
        <v/>
      </c>
      <c r="N2988" s="93" t="str">
        <f t="shared" ca="1" si="93"/>
        <v/>
      </c>
    </row>
    <row r="2989" spans="11:14" x14ac:dyDescent="0.25">
      <c r="K2989" s="14" t="s">
        <v>2458</v>
      </c>
      <c r="L2989" s="93">
        <f t="shared" ca="1" si="92"/>
        <v>0</v>
      </c>
      <c r="M2989" s="93" t="str">
        <f ca="1">IF(L2989=0,"",COUNTIF(L$2:$L2989,"&lt;&gt;"&amp;0))</f>
        <v/>
      </c>
      <c r="N2989" s="93" t="str">
        <f t="shared" ca="1" si="93"/>
        <v/>
      </c>
    </row>
    <row r="2990" spans="11:14" x14ac:dyDescent="0.25">
      <c r="K2990" s="14" t="s">
        <v>2459</v>
      </c>
      <c r="L2990" s="93">
        <f t="shared" ca="1" si="92"/>
        <v>0</v>
      </c>
      <c r="M2990" s="93" t="str">
        <f ca="1">IF(L2990=0,"",COUNTIF(L$2:$L2990,"&lt;&gt;"&amp;0))</f>
        <v/>
      </c>
      <c r="N2990" s="93" t="str">
        <f t="shared" ca="1" si="93"/>
        <v/>
      </c>
    </row>
    <row r="2991" spans="11:14" x14ac:dyDescent="0.25">
      <c r="K2991" s="30" t="s">
        <v>5473</v>
      </c>
      <c r="L2991" s="93">
        <f t="shared" ca="1" si="92"/>
        <v>0</v>
      </c>
      <c r="M2991" s="93" t="str">
        <f ca="1">IF(L2991=0,"",COUNTIF(L$2:$L2991,"&lt;&gt;"&amp;0))</f>
        <v/>
      </c>
      <c r="N2991" s="93" t="str">
        <f t="shared" ca="1" si="93"/>
        <v/>
      </c>
    </row>
    <row r="2992" spans="11:14" x14ac:dyDescent="0.25">
      <c r="K2992" s="14" t="s">
        <v>2460</v>
      </c>
      <c r="L2992" s="93">
        <f t="shared" ca="1" si="92"/>
        <v>0</v>
      </c>
      <c r="M2992" s="93" t="str">
        <f ca="1">IF(L2992=0,"",COUNTIF(L$2:$L2992,"&lt;&gt;"&amp;0))</f>
        <v/>
      </c>
      <c r="N2992" s="93" t="str">
        <f t="shared" ca="1" si="93"/>
        <v/>
      </c>
    </row>
    <row r="2993" spans="11:14" x14ac:dyDescent="0.25">
      <c r="K2993" s="14" t="s">
        <v>2461</v>
      </c>
      <c r="L2993" s="93">
        <f t="shared" ca="1" si="92"/>
        <v>0</v>
      </c>
      <c r="M2993" s="93" t="str">
        <f ca="1">IF(L2993=0,"",COUNTIF(L$2:$L2993,"&lt;&gt;"&amp;0))</f>
        <v/>
      </c>
      <c r="N2993" s="93" t="str">
        <f t="shared" ca="1" si="93"/>
        <v/>
      </c>
    </row>
    <row r="2994" spans="11:14" x14ac:dyDescent="0.25">
      <c r="K2994" s="14" t="s">
        <v>2462</v>
      </c>
      <c r="L2994" s="93">
        <f t="shared" ca="1" si="92"/>
        <v>0</v>
      </c>
      <c r="M2994" s="93" t="str">
        <f ca="1">IF(L2994=0,"",COUNTIF(L$2:$L2994,"&lt;&gt;"&amp;0))</f>
        <v/>
      </c>
      <c r="N2994" s="93" t="str">
        <f t="shared" ca="1" si="93"/>
        <v/>
      </c>
    </row>
    <row r="2995" spans="11:14" x14ac:dyDescent="0.25">
      <c r="K2995" s="14" t="s">
        <v>2463</v>
      </c>
      <c r="L2995" s="93">
        <f t="shared" ca="1" si="92"/>
        <v>0</v>
      </c>
      <c r="M2995" s="93" t="str">
        <f ca="1">IF(L2995=0,"",COUNTIF(L$2:$L2995,"&lt;&gt;"&amp;0))</f>
        <v/>
      </c>
      <c r="N2995" s="93" t="str">
        <f t="shared" ca="1" si="93"/>
        <v/>
      </c>
    </row>
    <row r="2996" spans="11:14" x14ac:dyDescent="0.25">
      <c r="K2996" s="14" t="s">
        <v>2464</v>
      </c>
      <c r="L2996" s="93">
        <f t="shared" ca="1" si="92"/>
        <v>0</v>
      </c>
      <c r="M2996" s="93" t="str">
        <f ca="1">IF(L2996=0,"",COUNTIF(L$2:$L2996,"&lt;&gt;"&amp;0))</f>
        <v/>
      </c>
      <c r="N2996" s="93" t="str">
        <f t="shared" ca="1" si="93"/>
        <v/>
      </c>
    </row>
    <row r="2997" spans="11:14" x14ac:dyDescent="0.25">
      <c r="K2997" s="14" t="s">
        <v>2465</v>
      </c>
      <c r="L2997" s="93">
        <f t="shared" ca="1" si="92"/>
        <v>0</v>
      </c>
      <c r="M2997" s="93" t="str">
        <f ca="1">IF(L2997=0,"",COUNTIF(L$2:$L2997,"&lt;&gt;"&amp;0))</f>
        <v/>
      </c>
      <c r="N2997" s="93" t="str">
        <f t="shared" ca="1" si="93"/>
        <v/>
      </c>
    </row>
    <row r="2998" spans="11:14" x14ac:dyDescent="0.25">
      <c r="K2998" s="14" t="s">
        <v>2466</v>
      </c>
      <c r="L2998" s="93">
        <f t="shared" ca="1" si="92"/>
        <v>0</v>
      </c>
      <c r="M2998" s="93" t="str">
        <f ca="1">IF(L2998=0,"",COUNTIF(L$2:$L2998,"&lt;&gt;"&amp;0))</f>
        <v/>
      </c>
      <c r="N2998" s="93" t="str">
        <f t="shared" ca="1" si="93"/>
        <v/>
      </c>
    </row>
    <row r="2999" spans="11:14" x14ac:dyDescent="0.25">
      <c r="K2999" s="14" t="s">
        <v>2467</v>
      </c>
      <c r="L2999" s="93">
        <f t="shared" ca="1" si="92"/>
        <v>0</v>
      </c>
      <c r="M2999" s="93" t="str">
        <f ca="1">IF(L2999=0,"",COUNTIF(L$2:$L2999,"&lt;&gt;"&amp;0))</f>
        <v/>
      </c>
      <c r="N2999" s="93" t="str">
        <f t="shared" ca="1" si="93"/>
        <v/>
      </c>
    </row>
    <row r="3000" spans="11:14" x14ac:dyDescent="0.25">
      <c r="K3000" s="14" t="s">
        <v>2468</v>
      </c>
      <c r="L3000" s="93">
        <f t="shared" ca="1" si="92"/>
        <v>0</v>
      </c>
      <c r="M3000" s="93" t="str">
        <f ca="1">IF(L3000=0,"",COUNTIF(L$2:$L3000,"&lt;&gt;"&amp;0))</f>
        <v/>
      </c>
      <c r="N3000" s="93" t="str">
        <f t="shared" ca="1" si="93"/>
        <v/>
      </c>
    </row>
    <row r="3001" spans="11:14" x14ac:dyDescent="0.25">
      <c r="K3001" s="14" t="s">
        <v>2469</v>
      </c>
      <c r="L3001" s="93">
        <f t="shared" ca="1" si="92"/>
        <v>0</v>
      </c>
      <c r="M3001" s="93" t="str">
        <f ca="1">IF(L3001=0,"",COUNTIF(L$2:$L3001,"&lt;&gt;"&amp;0))</f>
        <v/>
      </c>
      <c r="N3001" s="93" t="str">
        <f t="shared" ca="1" si="93"/>
        <v/>
      </c>
    </row>
    <row r="3002" spans="11:14" x14ac:dyDescent="0.25">
      <c r="K3002" s="14" t="s">
        <v>2470</v>
      </c>
      <c r="L3002" s="93">
        <f t="shared" ca="1" si="92"/>
        <v>0</v>
      </c>
      <c r="M3002" s="93" t="str">
        <f ca="1">IF(L3002=0,"",COUNTIF(L$2:$L3002,"&lt;&gt;"&amp;0))</f>
        <v/>
      </c>
      <c r="N3002" s="93" t="str">
        <f t="shared" ca="1" si="93"/>
        <v/>
      </c>
    </row>
    <row r="3003" spans="11:14" x14ac:dyDescent="0.25">
      <c r="K3003" s="14" t="s">
        <v>2471</v>
      </c>
      <c r="L3003" s="93">
        <f t="shared" ca="1" si="92"/>
        <v>0</v>
      </c>
      <c r="M3003" s="93" t="str">
        <f ca="1">IF(L3003=0,"",COUNTIF(L$2:$L3003,"&lt;&gt;"&amp;0))</f>
        <v/>
      </c>
      <c r="N3003" s="93" t="str">
        <f t="shared" ca="1" si="93"/>
        <v/>
      </c>
    </row>
    <row r="3004" spans="11:14" x14ac:dyDescent="0.25">
      <c r="K3004" s="14" t="s">
        <v>2472</v>
      </c>
      <c r="L3004" s="93">
        <f t="shared" ca="1" si="92"/>
        <v>0</v>
      </c>
      <c r="M3004" s="93" t="str">
        <f ca="1">IF(L3004=0,"",COUNTIF(L$2:$L3004,"&lt;&gt;"&amp;0))</f>
        <v/>
      </c>
      <c r="N3004" s="93" t="str">
        <f t="shared" ca="1" si="93"/>
        <v/>
      </c>
    </row>
    <row r="3005" spans="11:14" x14ac:dyDescent="0.25">
      <c r="K3005" s="14" t="s">
        <v>2473</v>
      </c>
      <c r="L3005" s="93">
        <f t="shared" ca="1" si="92"/>
        <v>0</v>
      </c>
      <c r="M3005" s="93" t="str">
        <f ca="1">IF(L3005=0,"",COUNTIF(L$2:$L3005,"&lt;&gt;"&amp;0))</f>
        <v/>
      </c>
      <c r="N3005" s="93" t="str">
        <f t="shared" ca="1" si="93"/>
        <v/>
      </c>
    </row>
    <row r="3006" spans="11:14" x14ac:dyDescent="0.25">
      <c r="K3006" s="14" t="s">
        <v>2474</v>
      </c>
      <c r="L3006" s="93">
        <f t="shared" ca="1" si="92"/>
        <v>0</v>
      </c>
      <c r="M3006" s="93" t="str">
        <f ca="1">IF(L3006=0,"",COUNTIF(L$2:$L3006,"&lt;&gt;"&amp;0))</f>
        <v/>
      </c>
      <c r="N3006" s="93" t="str">
        <f t="shared" ca="1" si="93"/>
        <v/>
      </c>
    </row>
    <row r="3007" spans="11:14" x14ac:dyDescent="0.25">
      <c r="K3007" s="14" t="s">
        <v>2475</v>
      </c>
      <c r="L3007" s="93">
        <f t="shared" ca="1" si="92"/>
        <v>0</v>
      </c>
      <c r="M3007" s="93" t="str">
        <f ca="1">IF(L3007=0,"",COUNTIF(L$2:$L3007,"&lt;&gt;"&amp;0))</f>
        <v/>
      </c>
      <c r="N3007" s="93" t="str">
        <f t="shared" ca="1" si="93"/>
        <v/>
      </c>
    </row>
    <row r="3008" spans="11:14" x14ac:dyDescent="0.25">
      <c r="K3008" s="14" t="s">
        <v>2476</v>
      </c>
      <c r="L3008" s="93">
        <f t="shared" ca="1" si="92"/>
        <v>0</v>
      </c>
      <c r="M3008" s="93" t="str">
        <f ca="1">IF(L3008=0,"",COUNTIF(L$2:$L3008,"&lt;&gt;"&amp;0))</f>
        <v/>
      </c>
      <c r="N3008" s="93" t="str">
        <f t="shared" ca="1" si="93"/>
        <v/>
      </c>
    </row>
    <row r="3009" spans="11:14" x14ac:dyDescent="0.25">
      <c r="K3009" s="14" t="s">
        <v>2477</v>
      </c>
      <c r="L3009" s="93">
        <f t="shared" ca="1" si="92"/>
        <v>0</v>
      </c>
      <c r="M3009" s="93" t="str">
        <f ca="1">IF(L3009=0,"",COUNTIF(L$2:$L3009,"&lt;&gt;"&amp;0))</f>
        <v/>
      </c>
      <c r="N3009" s="93" t="str">
        <f t="shared" ca="1" si="93"/>
        <v/>
      </c>
    </row>
    <row r="3010" spans="11:14" x14ac:dyDescent="0.25">
      <c r="K3010" s="14" t="s">
        <v>2478</v>
      </c>
      <c r="L3010" s="93">
        <f t="shared" ca="1" si="92"/>
        <v>0</v>
      </c>
      <c r="M3010" s="93" t="str">
        <f ca="1">IF(L3010=0,"",COUNTIF(L$2:$L3010,"&lt;&gt;"&amp;0))</f>
        <v/>
      </c>
      <c r="N3010" s="93" t="str">
        <f t="shared" ca="1" si="93"/>
        <v/>
      </c>
    </row>
    <row r="3011" spans="11:14" x14ac:dyDescent="0.25">
      <c r="K3011" s="14" t="s">
        <v>2479</v>
      </c>
      <c r="L3011" s="93">
        <f t="shared" ref="L3011:L3074" ca="1" si="94">IFERROR(SEARCH(INDIRECT(CELL("adresse"),TRUE),K3011,1),0)</f>
        <v>0</v>
      </c>
      <c r="M3011" s="93" t="str">
        <f ca="1">IF(L3011=0,"",COUNTIF(L$2:$L3011,"&lt;&gt;"&amp;0))</f>
        <v/>
      </c>
      <c r="N3011" s="93" t="str">
        <f t="shared" ref="N3011:N3074" ca="1" si="95">IFERROR(INDEX($K$2:$K$5796,MATCH(ROW(F3010),$M$2:$M$5796,0),1),"")</f>
        <v/>
      </c>
    </row>
    <row r="3012" spans="11:14" x14ac:dyDescent="0.25">
      <c r="K3012" s="14" t="s">
        <v>2480</v>
      </c>
      <c r="L3012" s="93">
        <f t="shared" ca="1" si="94"/>
        <v>0</v>
      </c>
      <c r="M3012" s="93" t="str">
        <f ca="1">IF(L3012=0,"",COUNTIF(L$2:$L3012,"&lt;&gt;"&amp;0))</f>
        <v/>
      </c>
      <c r="N3012" s="93" t="str">
        <f t="shared" ca="1" si="95"/>
        <v/>
      </c>
    </row>
    <row r="3013" spans="11:14" x14ac:dyDescent="0.25">
      <c r="K3013" s="14" t="s">
        <v>2481</v>
      </c>
      <c r="L3013" s="93">
        <f t="shared" ca="1" si="94"/>
        <v>0</v>
      </c>
      <c r="M3013" s="93" t="str">
        <f ca="1">IF(L3013=0,"",COUNTIF(L$2:$L3013,"&lt;&gt;"&amp;0))</f>
        <v/>
      </c>
      <c r="N3013" s="93" t="str">
        <f t="shared" ca="1" si="95"/>
        <v/>
      </c>
    </row>
    <row r="3014" spans="11:14" x14ac:dyDescent="0.25">
      <c r="K3014" s="35" t="s">
        <v>1245</v>
      </c>
      <c r="L3014" s="93">
        <f t="shared" ca="1" si="94"/>
        <v>0</v>
      </c>
      <c r="M3014" s="93" t="str">
        <f ca="1">IF(L3014=0,"",COUNTIF(L$2:$L3014,"&lt;&gt;"&amp;0))</f>
        <v/>
      </c>
      <c r="N3014" s="93" t="str">
        <f t="shared" ca="1" si="95"/>
        <v/>
      </c>
    </row>
    <row r="3015" spans="11:14" x14ac:dyDescent="0.25">
      <c r="K3015" s="30" t="s">
        <v>5474</v>
      </c>
      <c r="L3015" s="93">
        <f t="shared" ca="1" si="94"/>
        <v>0</v>
      </c>
      <c r="M3015" s="93" t="str">
        <f ca="1">IF(L3015=0,"",COUNTIF(L$2:$L3015,"&lt;&gt;"&amp;0))</f>
        <v/>
      </c>
      <c r="N3015" s="93" t="str">
        <f t="shared" ca="1" si="95"/>
        <v/>
      </c>
    </row>
    <row r="3016" spans="11:14" x14ac:dyDescent="0.25">
      <c r="K3016" s="14" t="s">
        <v>2482</v>
      </c>
      <c r="L3016" s="93">
        <f t="shared" ca="1" si="94"/>
        <v>0</v>
      </c>
      <c r="M3016" s="93" t="str">
        <f ca="1">IF(L3016=0,"",COUNTIF(L$2:$L3016,"&lt;&gt;"&amp;0))</f>
        <v/>
      </c>
      <c r="N3016" s="93" t="str">
        <f t="shared" ca="1" si="95"/>
        <v/>
      </c>
    </row>
    <row r="3017" spans="11:14" x14ac:dyDescent="0.25">
      <c r="K3017" s="30" t="s">
        <v>5475</v>
      </c>
      <c r="L3017" s="93">
        <f t="shared" ca="1" si="94"/>
        <v>0</v>
      </c>
      <c r="M3017" s="93" t="str">
        <f ca="1">IF(L3017=0,"",COUNTIF(L$2:$L3017,"&lt;&gt;"&amp;0))</f>
        <v/>
      </c>
      <c r="N3017" s="93" t="str">
        <f t="shared" ca="1" si="95"/>
        <v/>
      </c>
    </row>
    <row r="3018" spans="11:14" x14ac:dyDescent="0.25">
      <c r="K3018" s="14" t="s">
        <v>2483</v>
      </c>
      <c r="L3018" s="93">
        <f t="shared" ca="1" si="94"/>
        <v>0</v>
      </c>
      <c r="M3018" s="93" t="str">
        <f ca="1">IF(L3018=0,"",COUNTIF(L$2:$L3018,"&lt;&gt;"&amp;0))</f>
        <v/>
      </c>
      <c r="N3018" s="93" t="str">
        <f t="shared" ca="1" si="95"/>
        <v/>
      </c>
    </row>
    <row r="3019" spans="11:14" x14ac:dyDescent="0.25">
      <c r="K3019" s="30" t="s">
        <v>5476</v>
      </c>
      <c r="L3019" s="93">
        <f t="shared" ca="1" si="94"/>
        <v>0</v>
      </c>
      <c r="M3019" s="93" t="str">
        <f ca="1">IF(L3019=0,"",COUNTIF(L$2:$L3019,"&lt;&gt;"&amp;0))</f>
        <v/>
      </c>
      <c r="N3019" s="93" t="str">
        <f t="shared" ca="1" si="95"/>
        <v/>
      </c>
    </row>
    <row r="3020" spans="11:14" x14ac:dyDescent="0.25">
      <c r="K3020" s="30" t="s">
        <v>5477</v>
      </c>
      <c r="L3020" s="93">
        <f t="shared" ca="1" si="94"/>
        <v>0</v>
      </c>
      <c r="M3020" s="93" t="str">
        <f ca="1">IF(L3020=0,"",COUNTIF(L$2:$L3020,"&lt;&gt;"&amp;0))</f>
        <v/>
      </c>
      <c r="N3020" s="93" t="str">
        <f t="shared" ca="1" si="95"/>
        <v/>
      </c>
    </row>
    <row r="3021" spans="11:14" x14ac:dyDescent="0.25">
      <c r="K3021" s="14" t="s">
        <v>2484</v>
      </c>
      <c r="L3021" s="93">
        <f t="shared" ca="1" si="94"/>
        <v>0</v>
      </c>
      <c r="M3021" s="93" t="str">
        <f ca="1">IF(L3021=0,"",COUNTIF(L$2:$L3021,"&lt;&gt;"&amp;0))</f>
        <v/>
      </c>
      <c r="N3021" s="93" t="str">
        <f t="shared" ca="1" si="95"/>
        <v/>
      </c>
    </row>
    <row r="3022" spans="11:14" x14ac:dyDescent="0.25">
      <c r="K3022" s="30" t="s">
        <v>5478</v>
      </c>
      <c r="L3022" s="93">
        <f t="shared" ca="1" si="94"/>
        <v>0</v>
      </c>
      <c r="M3022" s="93" t="str">
        <f ca="1">IF(L3022=0,"",COUNTIF(L$2:$L3022,"&lt;&gt;"&amp;0))</f>
        <v/>
      </c>
      <c r="N3022" s="93" t="str">
        <f t="shared" ca="1" si="95"/>
        <v/>
      </c>
    </row>
    <row r="3023" spans="11:14" x14ac:dyDescent="0.25">
      <c r="K3023" s="14" t="s">
        <v>2485</v>
      </c>
      <c r="L3023" s="93">
        <f t="shared" ca="1" si="94"/>
        <v>0</v>
      </c>
      <c r="M3023" s="93" t="str">
        <f ca="1">IF(L3023=0,"",COUNTIF(L$2:$L3023,"&lt;&gt;"&amp;0))</f>
        <v/>
      </c>
      <c r="N3023" s="93" t="str">
        <f t="shared" ca="1" si="95"/>
        <v/>
      </c>
    </row>
    <row r="3024" spans="11:14" x14ac:dyDescent="0.25">
      <c r="K3024" s="14" t="s">
        <v>2486</v>
      </c>
      <c r="L3024" s="93">
        <f t="shared" ca="1" si="94"/>
        <v>0</v>
      </c>
      <c r="M3024" s="93" t="str">
        <f ca="1">IF(L3024=0,"",COUNTIF(L$2:$L3024,"&lt;&gt;"&amp;0))</f>
        <v/>
      </c>
      <c r="N3024" s="93" t="str">
        <f t="shared" ca="1" si="95"/>
        <v/>
      </c>
    </row>
    <row r="3025" spans="11:14" x14ac:dyDescent="0.25">
      <c r="K3025" s="30" t="s">
        <v>5479</v>
      </c>
      <c r="L3025" s="93">
        <f t="shared" ca="1" si="94"/>
        <v>0</v>
      </c>
      <c r="M3025" s="93" t="str">
        <f ca="1">IF(L3025=0,"",COUNTIF(L$2:$L3025,"&lt;&gt;"&amp;0))</f>
        <v/>
      </c>
      <c r="N3025" s="93" t="str">
        <f t="shared" ca="1" si="95"/>
        <v/>
      </c>
    </row>
    <row r="3026" spans="11:14" x14ac:dyDescent="0.25">
      <c r="K3026" s="30" t="s">
        <v>5480</v>
      </c>
      <c r="L3026" s="93">
        <f t="shared" ca="1" si="94"/>
        <v>0</v>
      </c>
      <c r="M3026" s="93" t="str">
        <f ca="1">IF(L3026=0,"",COUNTIF(L$2:$L3026,"&lt;&gt;"&amp;0))</f>
        <v/>
      </c>
      <c r="N3026" s="93" t="str">
        <f t="shared" ca="1" si="95"/>
        <v/>
      </c>
    </row>
    <row r="3027" spans="11:14" x14ac:dyDescent="0.25">
      <c r="K3027" s="14" t="s">
        <v>2487</v>
      </c>
      <c r="L3027" s="93">
        <f t="shared" ca="1" si="94"/>
        <v>0</v>
      </c>
      <c r="M3027" s="93" t="str">
        <f ca="1">IF(L3027=0,"",COUNTIF(L$2:$L3027,"&lt;&gt;"&amp;0))</f>
        <v/>
      </c>
      <c r="N3027" s="93" t="str">
        <f t="shared" ca="1" si="95"/>
        <v/>
      </c>
    </row>
    <row r="3028" spans="11:14" x14ac:dyDescent="0.25">
      <c r="K3028" s="14" t="s">
        <v>2489</v>
      </c>
      <c r="L3028" s="93">
        <f t="shared" ca="1" si="94"/>
        <v>0</v>
      </c>
      <c r="M3028" s="93" t="str">
        <f ca="1">IF(L3028=0,"",COUNTIF(L$2:$L3028,"&lt;&gt;"&amp;0))</f>
        <v/>
      </c>
      <c r="N3028" s="93" t="str">
        <f t="shared" ca="1" si="95"/>
        <v/>
      </c>
    </row>
    <row r="3029" spans="11:14" x14ac:dyDescent="0.25">
      <c r="K3029" s="14" t="s">
        <v>2488</v>
      </c>
      <c r="L3029" s="93">
        <f t="shared" ca="1" si="94"/>
        <v>0</v>
      </c>
      <c r="M3029" s="93" t="str">
        <f ca="1">IF(L3029=0,"",COUNTIF(L$2:$L3029,"&lt;&gt;"&amp;0))</f>
        <v/>
      </c>
      <c r="N3029" s="93" t="str">
        <f t="shared" ca="1" si="95"/>
        <v/>
      </c>
    </row>
    <row r="3030" spans="11:14" x14ac:dyDescent="0.25">
      <c r="K3030" s="14" t="s">
        <v>2490</v>
      </c>
      <c r="L3030" s="93">
        <f t="shared" ca="1" si="94"/>
        <v>0</v>
      </c>
      <c r="M3030" s="93" t="str">
        <f ca="1">IF(L3030=0,"",COUNTIF(L$2:$L3030,"&lt;&gt;"&amp;0))</f>
        <v/>
      </c>
      <c r="N3030" s="93" t="str">
        <f t="shared" ca="1" si="95"/>
        <v/>
      </c>
    </row>
    <row r="3031" spans="11:14" x14ac:dyDescent="0.25">
      <c r="K3031" s="14" t="s">
        <v>2491</v>
      </c>
      <c r="L3031" s="93">
        <f t="shared" ca="1" si="94"/>
        <v>0</v>
      </c>
      <c r="M3031" s="93" t="str">
        <f ca="1">IF(L3031=0,"",COUNTIF(L$2:$L3031,"&lt;&gt;"&amp;0))</f>
        <v/>
      </c>
      <c r="N3031" s="93" t="str">
        <f t="shared" ca="1" si="95"/>
        <v/>
      </c>
    </row>
    <row r="3032" spans="11:14" x14ac:dyDescent="0.25">
      <c r="K3032" s="14" t="s">
        <v>2492</v>
      </c>
      <c r="L3032" s="93">
        <f t="shared" ca="1" si="94"/>
        <v>0</v>
      </c>
      <c r="M3032" s="93" t="str">
        <f ca="1">IF(L3032=0,"",COUNTIF(L$2:$L3032,"&lt;&gt;"&amp;0))</f>
        <v/>
      </c>
      <c r="N3032" s="93" t="str">
        <f t="shared" ca="1" si="95"/>
        <v/>
      </c>
    </row>
    <row r="3033" spans="11:14" x14ac:dyDescent="0.25">
      <c r="K3033" s="30" t="s">
        <v>5481</v>
      </c>
      <c r="L3033" s="93">
        <f t="shared" ca="1" si="94"/>
        <v>0</v>
      </c>
      <c r="M3033" s="93" t="str">
        <f ca="1">IF(L3033=0,"",COUNTIF(L$2:$L3033,"&lt;&gt;"&amp;0))</f>
        <v/>
      </c>
      <c r="N3033" s="93" t="str">
        <f t="shared" ca="1" si="95"/>
        <v/>
      </c>
    </row>
    <row r="3034" spans="11:14" x14ac:dyDescent="0.25">
      <c r="K3034" s="14" t="s">
        <v>2493</v>
      </c>
      <c r="L3034" s="93">
        <f t="shared" ca="1" si="94"/>
        <v>0</v>
      </c>
      <c r="M3034" s="93" t="str">
        <f ca="1">IF(L3034=0,"",COUNTIF(L$2:$L3034,"&lt;&gt;"&amp;0))</f>
        <v/>
      </c>
      <c r="N3034" s="93" t="str">
        <f t="shared" ca="1" si="95"/>
        <v/>
      </c>
    </row>
    <row r="3035" spans="11:14" x14ac:dyDescent="0.25">
      <c r="K3035" s="35" t="s">
        <v>3193</v>
      </c>
      <c r="L3035" s="93">
        <f t="shared" ca="1" si="94"/>
        <v>0</v>
      </c>
      <c r="M3035" s="93" t="str">
        <f ca="1">IF(L3035=0,"",COUNTIF(L$2:$L3035,"&lt;&gt;"&amp;0))</f>
        <v/>
      </c>
      <c r="N3035" s="93" t="str">
        <f t="shared" ca="1" si="95"/>
        <v/>
      </c>
    </row>
    <row r="3036" spans="11:14" x14ac:dyDescent="0.25">
      <c r="K3036" s="30" t="s">
        <v>5482</v>
      </c>
      <c r="L3036" s="93">
        <f t="shared" ca="1" si="94"/>
        <v>0</v>
      </c>
      <c r="M3036" s="93" t="str">
        <f ca="1">IF(L3036=0,"",COUNTIF(L$2:$L3036,"&lt;&gt;"&amp;0))</f>
        <v/>
      </c>
      <c r="N3036" s="93" t="str">
        <f t="shared" ca="1" si="95"/>
        <v/>
      </c>
    </row>
    <row r="3037" spans="11:14" x14ac:dyDescent="0.25">
      <c r="K3037" s="14" t="s">
        <v>2494</v>
      </c>
      <c r="L3037" s="93">
        <f t="shared" ca="1" si="94"/>
        <v>0</v>
      </c>
      <c r="M3037" s="93" t="str">
        <f ca="1">IF(L3037=0,"",COUNTIF(L$2:$L3037,"&lt;&gt;"&amp;0))</f>
        <v/>
      </c>
      <c r="N3037" s="93" t="str">
        <f t="shared" ca="1" si="95"/>
        <v/>
      </c>
    </row>
    <row r="3038" spans="11:14" x14ac:dyDescent="0.25">
      <c r="K3038" s="14" t="s">
        <v>2495</v>
      </c>
      <c r="L3038" s="93">
        <f t="shared" ca="1" si="94"/>
        <v>0</v>
      </c>
      <c r="M3038" s="93" t="str">
        <f ca="1">IF(L3038=0,"",COUNTIF(L$2:$L3038,"&lt;&gt;"&amp;0))</f>
        <v/>
      </c>
      <c r="N3038" s="93" t="str">
        <f t="shared" ca="1" si="95"/>
        <v/>
      </c>
    </row>
    <row r="3039" spans="11:14" x14ac:dyDescent="0.25">
      <c r="K3039" s="14" t="s">
        <v>2496</v>
      </c>
      <c r="L3039" s="93">
        <f t="shared" ca="1" si="94"/>
        <v>0</v>
      </c>
      <c r="M3039" s="93" t="str">
        <f ca="1">IF(L3039=0,"",COUNTIF(L$2:$L3039,"&lt;&gt;"&amp;0))</f>
        <v/>
      </c>
      <c r="N3039" s="93" t="str">
        <f t="shared" ca="1" si="95"/>
        <v/>
      </c>
    </row>
    <row r="3040" spans="11:14" x14ac:dyDescent="0.25">
      <c r="K3040" s="14" t="s">
        <v>2497</v>
      </c>
      <c r="L3040" s="93">
        <f t="shared" ca="1" si="94"/>
        <v>0</v>
      </c>
      <c r="M3040" s="93" t="str">
        <f ca="1">IF(L3040=0,"",COUNTIF(L$2:$L3040,"&lt;&gt;"&amp;0))</f>
        <v/>
      </c>
      <c r="N3040" s="93" t="str">
        <f t="shared" ca="1" si="95"/>
        <v/>
      </c>
    </row>
    <row r="3041" spans="11:14" x14ac:dyDescent="0.25">
      <c r="K3041" s="14" t="s">
        <v>2498</v>
      </c>
      <c r="L3041" s="93">
        <f t="shared" ca="1" si="94"/>
        <v>0</v>
      </c>
      <c r="M3041" s="93" t="str">
        <f ca="1">IF(L3041=0,"",COUNTIF(L$2:$L3041,"&lt;&gt;"&amp;0))</f>
        <v/>
      </c>
      <c r="N3041" s="93" t="str">
        <f t="shared" ca="1" si="95"/>
        <v/>
      </c>
    </row>
    <row r="3042" spans="11:14" x14ac:dyDescent="0.25">
      <c r="K3042" s="14" t="s">
        <v>2499</v>
      </c>
      <c r="L3042" s="93">
        <f t="shared" ca="1" si="94"/>
        <v>0</v>
      </c>
      <c r="M3042" s="93" t="str">
        <f ca="1">IF(L3042=0,"",COUNTIF(L$2:$L3042,"&lt;&gt;"&amp;0))</f>
        <v/>
      </c>
      <c r="N3042" s="93" t="str">
        <f t="shared" ca="1" si="95"/>
        <v/>
      </c>
    </row>
    <row r="3043" spans="11:14" x14ac:dyDescent="0.25">
      <c r="K3043" s="14" t="s">
        <v>2500</v>
      </c>
      <c r="L3043" s="93">
        <f t="shared" ca="1" si="94"/>
        <v>0</v>
      </c>
      <c r="M3043" s="93" t="str">
        <f ca="1">IF(L3043=0,"",COUNTIF(L$2:$L3043,"&lt;&gt;"&amp;0))</f>
        <v/>
      </c>
      <c r="N3043" s="93" t="str">
        <f t="shared" ca="1" si="95"/>
        <v/>
      </c>
    </row>
    <row r="3044" spans="11:14" x14ac:dyDescent="0.25">
      <c r="K3044" s="14" t="s">
        <v>2501</v>
      </c>
      <c r="L3044" s="93">
        <f t="shared" ca="1" si="94"/>
        <v>0</v>
      </c>
      <c r="M3044" s="93" t="str">
        <f ca="1">IF(L3044=0,"",COUNTIF(L$2:$L3044,"&lt;&gt;"&amp;0))</f>
        <v/>
      </c>
      <c r="N3044" s="93" t="str">
        <f t="shared" ca="1" si="95"/>
        <v/>
      </c>
    </row>
    <row r="3045" spans="11:14" x14ac:dyDescent="0.25">
      <c r="K3045" s="14" t="s">
        <v>2502</v>
      </c>
      <c r="L3045" s="93">
        <f t="shared" ca="1" si="94"/>
        <v>0</v>
      </c>
      <c r="M3045" s="93" t="str">
        <f ca="1">IF(L3045=0,"",COUNTIF(L$2:$L3045,"&lt;&gt;"&amp;0))</f>
        <v/>
      </c>
      <c r="N3045" s="93" t="str">
        <f t="shared" ca="1" si="95"/>
        <v/>
      </c>
    </row>
    <row r="3046" spans="11:14" x14ac:dyDescent="0.25">
      <c r="K3046" s="14" t="s">
        <v>2503</v>
      </c>
      <c r="L3046" s="93">
        <f t="shared" ca="1" si="94"/>
        <v>0</v>
      </c>
      <c r="M3046" s="93" t="str">
        <f ca="1">IF(L3046=0,"",COUNTIF(L$2:$L3046,"&lt;&gt;"&amp;0))</f>
        <v/>
      </c>
      <c r="N3046" s="93" t="str">
        <f t="shared" ca="1" si="95"/>
        <v/>
      </c>
    </row>
    <row r="3047" spans="11:14" x14ac:dyDescent="0.25">
      <c r="K3047" s="14" t="s">
        <v>2504</v>
      </c>
      <c r="L3047" s="93">
        <f t="shared" ca="1" si="94"/>
        <v>0</v>
      </c>
      <c r="M3047" s="93" t="str">
        <f ca="1">IF(L3047=0,"",COUNTIF(L$2:$L3047,"&lt;&gt;"&amp;0))</f>
        <v/>
      </c>
      <c r="N3047" s="93" t="str">
        <f t="shared" ca="1" si="95"/>
        <v/>
      </c>
    </row>
    <row r="3048" spans="11:14" x14ac:dyDescent="0.25">
      <c r="K3048" s="14" t="s">
        <v>2505</v>
      </c>
      <c r="L3048" s="93">
        <f t="shared" ca="1" si="94"/>
        <v>0</v>
      </c>
      <c r="M3048" s="93" t="str">
        <f ca="1">IF(L3048=0,"",COUNTIF(L$2:$L3048,"&lt;&gt;"&amp;0))</f>
        <v/>
      </c>
      <c r="N3048" s="93" t="str">
        <f t="shared" ca="1" si="95"/>
        <v/>
      </c>
    </row>
    <row r="3049" spans="11:14" x14ac:dyDescent="0.25">
      <c r="K3049" s="14" t="s">
        <v>2506</v>
      </c>
      <c r="L3049" s="93">
        <f t="shared" ca="1" si="94"/>
        <v>0</v>
      </c>
      <c r="M3049" s="93" t="str">
        <f ca="1">IF(L3049=0,"",COUNTIF(L$2:$L3049,"&lt;&gt;"&amp;0))</f>
        <v/>
      </c>
      <c r="N3049" s="93" t="str">
        <f t="shared" ca="1" si="95"/>
        <v/>
      </c>
    </row>
    <row r="3050" spans="11:14" x14ac:dyDescent="0.25">
      <c r="K3050" s="18" t="s">
        <v>2507</v>
      </c>
      <c r="L3050" s="93">
        <f t="shared" ca="1" si="94"/>
        <v>0</v>
      </c>
      <c r="M3050" s="93" t="str">
        <f ca="1">IF(L3050=0,"",COUNTIF(L$2:$L3050,"&lt;&gt;"&amp;0))</f>
        <v/>
      </c>
      <c r="N3050" s="93" t="str">
        <f t="shared" ca="1" si="95"/>
        <v/>
      </c>
    </row>
    <row r="3051" spans="11:14" x14ac:dyDescent="0.25">
      <c r="K3051" s="14" t="s">
        <v>2508</v>
      </c>
      <c r="L3051" s="93">
        <f t="shared" ca="1" si="94"/>
        <v>0</v>
      </c>
      <c r="M3051" s="93" t="str">
        <f ca="1">IF(L3051=0,"",COUNTIF(L$2:$L3051,"&lt;&gt;"&amp;0))</f>
        <v/>
      </c>
      <c r="N3051" s="93" t="str">
        <f t="shared" ca="1" si="95"/>
        <v/>
      </c>
    </row>
    <row r="3052" spans="11:14" x14ac:dyDescent="0.25">
      <c r="K3052" s="30" t="s">
        <v>5483</v>
      </c>
      <c r="L3052" s="93">
        <f t="shared" ca="1" si="94"/>
        <v>0</v>
      </c>
      <c r="M3052" s="93" t="str">
        <f ca="1">IF(L3052=0,"",COUNTIF(L$2:$L3052,"&lt;&gt;"&amp;0))</f>
        <v/>
      </c>
      <c r="N3052" s="93" t="str">
        <f t="shared" ca="1" si="95"/>
        <v/>
      </c>
    </row>
    <row r="3053" spans="11:14" x14ac:dyDescent="0.25">
      <c r="K3053" s="14" t="s">
        <v>2509</v>
      </c>
      <c r="L3053" s="93">
        <f t="shared" ca="1" si="94"/>
        <v>0</v>
      </c>
      <c r="M3053" s="93" t="str">
        <f ca="1">IF(L3053=0,"",COUNTIF(L$2:$L3053,"&lt;&gt;"&amp;0))</f>
        <v/>
      </c>
      <c r="N3053" s="93" t="str">
        <f t="shared" ca="1" si="95"/>
        <v/>
      </c>
    </row>
    <row r="3054" spans="11:14" x14ac:dyDescent="0.25">
      <c r="K3054" s="30" t="s">
        <v>5484</v>
      </c>
      <c r="L3054" s="93">
        <f t="shared" ca="1" si="94"/>
        <v>0</v>
      </c>
      <c r="M3054" s="93" t="str">
        <f ca="1">IF(L3054=0,"",COUNTIF(L$2:$L3054,"&lt;&gt;"&amp;0))</f>
        <v/>
      </c>
      <c r="N3054" s="93" t="str">
        <f t="shared" ca="1" si="95"/>
        <v/>
      </c>
    </row>
    <row r="3055" spans="11:14" x14ac:dyDescent="0.25">
      <c r="K3055" s="14" t="s">
        <v>2510</v>
      </c>
      <c r="L3055" s="93">
        <f t="shared" ca="1" si="94"/>
        <v>0</v>
      </c>
      <c r="M3055" s="93" t="str">
        <f ca="1">IF(L3055=0,"",COUNTIF(L$2:$L3055,"&lt;&gt;"&amp;0))</f>
        <v/>
      </c>
      <c r="N3055" s="93" t="str">
        <f t="shared" ca="1" si="95"/>
        <v/>
      </c>
    </row>
    <row r="3056" spans="11:14" x14ac:dyDescent="0.25">
      <c r="K3056" s="30" t="s">
        <v>5485</v>
      </c>
      <c r="L3056" s="93">
        <f t="shared" ca="1" si="94"/>
        <v>0</v>
      </c>
      <c r="M3056" s="93" t="str">
        <f ca="1">IF(L3056=0,"",COUNTIF(L$2:$L3056,"&lt;&gt;"&amp;0))</f>
        <v/>
      </c>
      <c r="N3056" s="93" t="str">
        <f t="shared" ca="1" si="95"/>
        <v/>
      </c>
    </row>
    <row r="3057" spans="11:14" x14ac:dyDescent="0.25">
      <c r="K3057" s="14" t="s">
        <v>2511</v>
      </c>
      <c r="L3057" s="93">
        <f t="shared" ca="1" si="94"/>
        <v>0</v>
      </c>
      <c r="M3057" s="93" t="str">
        <f ca="1">IF(L3057=0,"",COUNTIF(L$2:$L3057,"&lt;&gt;"&amp;0))</f>
        <v/>
      </c>
      <c r="N3057" s="93" t="str">
        <f t="shared" ca="1" si="95"/>
        <v/>
      </c>
    </row>
    <row r="3058" spans="11:14" x14ac:dyDescent="0.25">
      <c r="K3058" s="14" t="s">
        <v>2513</v>
      </c>
      <c r="L3058" s="93">
        <f t="shared" ca="1" si="94"/>
        <v>0</v>
      </c>
      <c r="M3058" s="93" t="str">
        <f ca="1">IF(L3058=0,"",COUNTIF(L$2:$L3058,"&lt;&gt;"&amp;0))</f>
        <v/>
      </c>
      <c r="N3058" s="93" t="str">
        <f t="shared" ca="1" si="95"/>
        <v/>
      </c>
    </row>
    <row r="3059" spans="11:14" x14ac:dyDescent="0.25">
      <c r="K3059" s="14" t="s">
        <v>2512</v>
      </c>
      <c r="L3059" s="93">
        <f t="shared" ca="1" si="94"/>
        <v>0</v>
      </c>
      <c r="M3059" s="93" t="str">
        <f ca="1">IF(L3059=0,"",COUNTIF(L$2:$L3059,"&lt;&gt;"&amp;0))</f>
        <v/>
      </c>
      <c r="N3059" s="93" t="str">
        <f t="shared" ca="1" si="95"/>
        <v/>
      </c>
    </row>
    <row r="3060" spans="11:14" x14ac:dyDescent="0.25">
      <c r="K3060" s="14" t="s">
        <v>2514</v>
      </c>
      <c r="L3060" s="93">
        <f t="shared" ca="1" si="94"/>
        <v>0</v>
      </c>
      <c r="M3060" s="93" t="str">
        <f ca="1">IF(L3060=0,"",COUNTIF(L$2:$L3060,"&lt;&gt;"&amp;0))</f>
        <v/>
      </c>
      <c r="N3060" s="93" t="str">
        <f t="shared" ca="1" si="95"/>
        <v/>
      </c>
    </row>
    <row r="3061" spans="11:14" x14ac:dyDescent="0.25">
      <c r="K3061" s="14" t="s">
        <v>2515</v>
      </c>
      <c r="L3061" s="93">
        <f t="shared" ca="1" si="94"/>
        <v>0</v>
      </c>
      <c r="M3061" s="93" t="str">
        <f ca="1">IF(L3061=0,"",COUNTIF(L$2:$L3061,"&lt;&gt;"&amp;0))</f>
        <v/>
      </c>
      <c r="N3061" s="93" t="str">
        <f t="shared" ca="1" si="95"/>
        <v/>
      </c>
    </row>
    <row r="3062" spans="11:14" x14ac:dyDescent="0.25">
      <c r="K3062" s="14" t="s">
        <v>2516</v>
      </c>
      <c r="L3062" s="93">
        <f t="shared" ca="1" si="94"/>
        <v>0</v>
      </c>
      <c r="M3062" s="93" t="str">
        <f ca="1">IF(L3062=0,"",COUNTIF(L$2:$L3062,"&lt;&gt;"&amp;0))</f>
        <v/>
      </c>
      <c r="N3062" s="93" t="str">
        <f t="shared" ca="1" si="95"/>
        <v/>
      </c>
    </row>
    <row r="3063" spans="11:14" x14ac:dyDescent="0.25">
      <c r="K3063" s="14" t="s">
        <v>2517</v>
      </c>
      <c r="L3063" s="93">
        <f t="shared" ca="1" si="94"/>
        <v>0</v>
      </c>
      <c r="M3063" s="93" t="str">
        <f ca="1">IF(L3063=0,"",COUNTIF(L$2:$L3063,"&lt;&gt;"&amp;0))</f>
        <v/>
      </c>
      <c r="N3063" s="93" t="str">
        <f t="shared" ca="1" si="95"/>
        <v/>
      </c>
    </row>
    <row r="3064" spans="11:14" x14ac:dyDescent="0.25">
      <c r="K3064" s="14" t="s">
        <v>2518</v>
      </c>
      <c r="L3064" s="93">
        <f t="shared" ca="1" si="94"/>
        <v>0</v>
      </c>
      <c r="M3064" s="93" t="str">
        <f ca="1">IF(L3064=0,"",COUNTIF(L$2:$L3064,"&lt;&gt;"&amp;0))</f>
        <v/>
      </c>
      <c r="N3064" s="93" t="str">
        <f t="shared" ca="1" si="95"/>
        <v/>
      </c>
    </row>
    <row r="3065" spans="11:14" x14ac:dyDescent="0.25">
      <c r="K3065" s="14" t="s">
        <v>2519</v>
      </c>
      <c r="L3065" s="93">
        <f t="shared" ca="1" si="94"/>
        <v>0</v>
      </c>
      <c r="M3065" s="93" t="str">
        <f ca="1">IF(L3065=0,"",COUNTIF(L$2:$L3065,"&lt;&gt;"&amp;0))</f>
        <v/>
      </c>
      <c r="N3065" s="93" t="str">
        <f t="shared" ca="1" si="95"/>
        <v/>
      </c>
    </row>
    <row r="3066" spans="11:14" x14ac:dyDescent="0.25">
      <c r="K3066" s="14" t="s">
        <v>2520</v>
      </c>
      <c r="L3066" s="93">
        <f t="shared" ca="1" si="94"/>
        <v>0</v>
      </c>
      <c r="M3066" s="93" t="str">
        <f ca="1">IF(L3066=0,"",COUNTIF(L$2:$L3066,"&lt;&gt;"&amp;0))</f>
        <v/>
      </c>
      <c r="N3066" s="93" t="str">
        <f t="shared" ca="1" si="95"/>
        <v/>
      </c>
    </row>
    <row r="3067" spans="11:14" x14ac:dyDescent="0.25">
      <c r="K3067" s="30" t="s">
        <v>5486</v>
      </c>
      <c r="L3067" s="93">
        <f t="shared" ca="1" si="94"/>
        <v>0</v>
      </c>
      <c r="M3067" s="93" t="str">
        <f ca="1">IF(L3067=0,"",COUNTIF(L$2:$L3067,"&lt;&gt;"&amp;0))</f>
        <v/>
      </c>
      <c r="N3067" s="93" t="str">
        <f t="shared" ca="1" si="95"/>
        <v/>
      </c>
    </row>
    <row r="3068" spans="11:14" x14ac:dyDescent="0.25">
      <c r="K3068" s="14" t="s">
        <v>2521</v>
      </c>
      <c r="L3068" s="93">
        <f t="shared" ca="1" si="94"/>
        <v>0</v>
      </c>
      <c r="M3068" s="93" t="str">
        <f ca="1">IF(L3068=0,"",COUNTIF(L$2:$L3068,"&lt;&gt;"&amp;0))</f>
        <v/>
      </c>
      <c r="N3068" s="93" t="str">
        <f t="shared" ca="1" si="95"/>
        <v/>
      </c>
    </row>
    <row r="3069" spans="11:14" x14ac:dyDescent="0.25">
      <c r="K3069" s="30" t="s">
        <v>5487</v>
      </c>
      <c r="L3069" s="93">
        <f t="shared" ca="1" si="94"/>
        <v>0</v>
      </c>
      <c r="M3069" s="93" t="str">
        <f ca="1">IF(L3069=0,"",COUNTIF(L$2:$L3069,"&lt;&gt;"&amp;0))</f>
        <v/>
      </c>
      <c r="N3069" s="93" t="str">
        <f t="shared" ca="1" si="95"/>
        <v/>
      </c>
    </row>
    <row r="3070" spans="11:14" x14ac:dyDescent="0.25">
      <c r="K3070" s="14" t="s">
        <v>2522</v>
      </c>
      <c r="L3070" s="93">
        <f t="shared" ca="1" si="94"/>
        <v>0</v>
      </c>
      <c r="M3070" s="93" t="str">
        <f ca="1">IF(L3070=0,"",COUNTIF(L$2:$L3070,"&lt;&gt;"&amp;0))</f>
        <v/>
      </c>
      <c r="N3070" s="93" t="str">
        <f t="shared" ca="1" si="95"/>
        <v/>
      </c>
    </row>
    <row r="3071" spans="11:14" x14ac:dyDescent="0.25">
      <c r="K3071" s="14" t="s">
        <v>2523</v>
      </c>
      <c r="L3071" s="93">
        <f t="shared" ca="1" si="94"/>
        <v>0</v>
      </c>
      <c r="M3071" s="93" t="str">
        <f ca="1">IF(L3071=0,"",COUNTIF(L$2:$L3071,"&lt;&gt;"&amp;0))</f>
        <v/>
      </c>
      <c r="N3071" s="93" t="str">
        <f t="shared" ca="1" si="95"/>
        <v/>
      </c>
    </row>
    <row r="3072" spans="11:14" x14ac:dyDescent="0.25">
      <c r="K3072" s="14" t="s">
        <v>2524</v>
      </c>
      <c r="L3072" s="93">
        <f t="shared" ca="1" si="94"/>
        <v>0</v>
      </c>
      <c r="M3072" s="93" t="str">
        <f ca="1">IF(L3072=0,"",COUNTIF(L$2:$L3072,"&lt;&gt;"&amp;0))</f>
        <v/>
      </c>
      <c r="N3072" s="93" t="str">
        <f t="shared" ca="1" si="95"/>
        <v/>
      </c>
    </row>
    <row r="3073" spans="11:14" x14ac:dyDescent="0.25">
      <c r="K3073" s="30" t="s">
        <v>5488</v>
      </c>
      <c r="L3073" s="93">
        <f t="shared" ca="1" si="94"/>
        <v>0</v>
      </c>
      <c r="M3073" s="93" t="str">
        <f ca="1">IF(L3073=0,"",COUNTIF(L$2:$L3073,"&lt;&gt;"&amp;0))</f>
        <v/>
      </c>
      <c r="N3073" s="93" t="str">
        <f t="shared" ca="1" si="95"/>
        <v/>
      </c>
    </row>
    <row r="3074" spans="11:14" x14ac:dyDescent="0.25">
      <c r="K3074" s="14" t="s">
        <v>2533</v>
      </c>
      <c r="L3074" s="93">
        <f t="shared" ca="1" si="94"/>
        <v>0</v>
      </c>
      <c r="M3074" s="93" t="str">
        <f ca="1">IF(L3074=0,"",COUNTIF(L$2:$L3074,"&lt;&gt;"&amp;0))</f>
        <v/>
      </c>
      <c r="N3074" s="93" t="str">
        <f t="shared" ca="1" si="95"/>
        <v/>
      </c>
    </row>
    <row r="3075" spans="11:14" x14ac:dyDescent="0.25">
      <c r="K3075" s="14" t="s">
        <v>2525</v>
      </c>
      <c r="L3075" s="93">
        <f t="shared" ref="L3075:L3138" ca="1" si="96">IFERROR(SEARCH(INDIRECT(CELL("adresse"),TRUE),K3075,1),0)</f>
        <v>0</v>
      </c>
      <c r="M3075" s="93" t="str">
        <f ca="1">IF(L3075=0,"",COUNTIF(L$2:$L3075,"&lt;&gt;"&amp;0))</f>
        <v/>
      </c>
      <c r="N3075" s="93" t="str">
        <f t="shared" ref="N3075:N3138" ca="1" si="97">IFERROR(INDEX($K$2:$K$5796,MATCH(ROW(F3074),$M$2:$M$5796,0),1),"")</f>
        <v/>
      </c>
    </row>
    <row r="3076" spans="11:14" x14ac:dyDescent="0.25">
      <c r="K3076" s="18" t="s">
        <v>2527</v>
      </c>
      <c r="L3076" s="93">
        <f t="shared" ca="1" si="96"/>
        <v>0</v>
      </c>
      <c r="M3076" s="93" t="str">
        <f ca="1">IF(L3076=0,"",COUNTIF(L$2:$L3076,"&lt;&gt;"&amp;0))</f>
        <v/>
      </c>
      <c r="N3076" s="93" t="str">
        <f t="shared" ca="1" si="97"/>
        <v/>
      </c>
    </row>
    <row r="3077" spans="11:14" x14ac:dyDescent="0.25">
      <c r="K3077" s="14" t="s">
        <v>2528</v>
      </c>
      <c r="L3077" s="93">
        <f t="shared" ca="1" si="96"/>
        <v>0</v>
      </c>
      <c r="M3077" s="93" t="str">
        <f ca="1">IF(L3077=0,"",COUNTIF(L$2:$L3077,"&lt;&gt;"&amp;0))</f>
        <v/>
      </c>
      <c r="N3077" s="93" t="str">
        <f t="shared" ca="1" si="97"/>
        <v/>
      </c>
    </row>
    <row r="3078" spans="11:14" x14ac:dyDescent="0.25">
      <c r="K3078" s="14" t="s">
        <v>2529</v>
      </c>
      <c r="L3078" s="93">
        <f t="shared" ca="1" si="96"/>
        <v>0</v>
      </c>
      <c r="M3078" s="93" t="str">
        <f ca="1">IF(L3078=0,"",COUNTIF(L$2:$L3078,"&lt;&gt;"&amp;0))</f>
        <v/>
      </c>
      <c r="N3078" s="93" t="str">
        <f t="shared" ca="1" si="97"/>
        <v/>
      </c>
    </row>
    <row r="3079" spans="11:14" x14ac:dyDescent="0.25">
      <c r="K3079" s="14" t="s">
        <v>2530</v>
      </c>
      <c r="L3079" s="93">
        <f t="shared" ca="1" si="96"/>
        <v>0</v>
      </c>
      <c r="M3079" s="93" t="str">
        <f ca="1">IF(L3079=0,"",COUNTIF(L$2:$L3079,"&lt;&gt;"&amp;0))</f>
        <v/>
      </c>
      <c r="N3079" s="93" t="str">
        <f t="shared" ca="1" si="97"/>
        <v/>
      </c>
    </row>
    <row r="3080" spans="11:14" x14ac:dyDescent="0.25">
      <c r="K3080" s="14" t="s">
        <v>2531</v>
      </c>
      <c r="L3080" s="93">
        <f t="shared" ca="1" si="96"/>
        <v>0</v>
      </c>
      <c r="M3080" s="93" t="str">
        <f ca="1">IF(L3080=0,"",COUNTIF(L$2:$L3080,"&lt;&gt;"&amp;0))</f>
        <v/>
      </c>
      <c r="N3080" s="93" t="str">
        <f t="shared" ca="1" si="97"/>
        <v/>
      </c>
    </row>
    <row r="3081" spans="11:14" x14ac:dyDescent="0.25">
      <c r="K3081" s="14" t="s">
        <v>2526</v>
      </c>
      <c r="L3081" s="93">
        <f t="shared" ca="1" si="96"/>
        <v>0</v>
      </c>
      <c r="M3081" s="93" t="str">
        <f ca="1">IF(L3081=0,"",COUNTIF(L$2:$L3081,"&lt;&gt;"&amp;0))</f>
        <v/>
      </c>
      <c r="N3081" s="93" t="str">
        <f t="shared" ca="1" si="97"/>
        <v/>
      </c>
    </row>
    <row r="3082" spans="11:14" x14ac:dyDescent="0.25">
      <c r="K3082" s="14" t="s">
        <v>2532</v>
      </c>
      <c r="L3082" s="93">
        <f t="shared" ca="1" si="96"/>
        <v>0</v>
      </c>
      <c r="M3082" s="93" t="str">
        <f ca="1">IF(L3082=0,"",COUNTIF(L$2:$L3082,"&lt;&gt;"&amp;0))</f>
        <v/>
      </c>
      <c r="N3082" s="93" t="str">
        <f t="shared" ca="1" si="97"/>
        <v/>
      </c>
    </row>
    <row r="3083" spans="11:14" x14ac:dyDescent="0.25">
      <c r="K3083" s="30" t="s">
        <v>5489</v>
      </c>
      <c r="L3083" s="93">
        <f t="shared" ca="1" si="96"/>
        <v>0</v>
      </c>
      <c r="M3083" s="93" t="str">
        <f ca="1">IF(L3083=0,"",COUNTIF(L$2:$L3083,"&lt;&gt;"&amp;0))</f>
        <v/>
      </c>
      <c r="N3083" s="93" t="str">
        <f t="shared" ca="1" si="97"/>
        <v/>
      </c>
    </row>
    <row r="3084" spans="11:14" x14ac:dyDescent="0.25">
      <c r="K3084" s="14" t="s">
        <v>2534</v>
      </c>
      <c r="L3084" s="93">
        <f t="shared" ca="1" si="96"/>
        <v>0</v>
      </c>
      <c r="M3084" s="93" t="str">
        <f ca="1">IF(L3084=0,"",COUNTIF(L$2:$L3084,"&lt;&gt;"&amp;0))</f>
        <v/>
      </c>
      <c r="N3084" s="93" t="str">
        <f t="shared" ca="1" si="97"/>
        <v/>
      </c>
    </row>
    <row r="3085" spans="11:14" x14ac:dyDescent="0.25">
      <c r="K3085" s="14" t="s">
        <v>2535</v>
      </c>
      <c r="L3085" s="93">
        <f t="shared" ca="1" si="96"/>
        <v>0</v>
      </c>
      <c r="M3085" s="93" t="str">
        <f ca="1">IF(L3085=0,"",COUNTIF(L$2:$L3085,"&lt;&gt;"&amp;0))</f>
        <v/>
      </c>
      <c r="N3085" s="93" t="str">
        <f t="shared" ca="1" si="97"/>
        <v/>
      </c>
    </row>
    <row r="3086" spans="11:14" x14ac:dyDescent="0.25">
      <c r="K3086" s="30" t="s">
        <v>5490</v>
      </c>
      <c r="L3086" s="93">
        <f t="shared" ca="1" si="96"/>
        <v>0</v>
      </c>
      <c r="M3086" s="93" t="str">
        <f ca="1">IF(L3086=0,"",COUNTIF(L$2:$L3086,"&lt;&gt;"&amp;0))</f>
        <v/>
      </c>
      <c r="N3086" s="93" t="str">
        <f t="shared" ca="1" si="97"/>
        <v/>
      </c>
    </row>
    <row r="3087" spans="11:14" x14ac:dyDescent="0.25">
      <c r="K3087" s="30" t="s">
        <v>5491</v>
      </c>
      <c r="L3087" s="93">
        <f t="shared" ca="1" si="96"/>
        <v>0</v>
      </c>
      <c r="M3087" s="93" t="str">
        <f ca="1">IF(L3087=0,"",COUNTIF(L$2:$L3087,"&lt;&gt;"&amp;0))</f>
        <v/>
      </c>
      <c r="N3087" s="93" t="str">
        <f t="shared" ca="1" si="97"/>
        <v/>
      </c>
    </row>
    <row r="3088" spans="11:14" x14ac:dyDescent="0.25">
      <c r="K3088" s="30" t="s">
        <v>5492</v>
      </c>
      <c r="L3088" s="93">
        <f t="shared" ca="1" si="96"/>
        <v>0</v>
      </c>
      <c r="M3088" s="93" t="str">
        <f ca="1">IF(L3088=0,"",COUNTIF(L$2:$L3088,"&lt;&gt;"&amp;0))</f>
        <v/>
      </c>
      <c r="N3088" s="93" t="str">
        <f t="shared" ca="1" si="97"/>
        <v/>
      </c>
    </row>
    <row r="3089" spans="11:14" x14ac:dyDescent="0.25">
      <c r="K3089" s="14" t="s">
        <v>2536</v>
      </c>
      <c r="L3089" s="93">
        <f t="shared" ca="1" si="96"/>
        <v>0</v>
      </c>
      <c r="M3089" s="93" t="str">
        <f ca="1">IF(L3089=0,"",COUNTIF(L$2:$L3089,"&lt;&gt;"&amp;0))</f>
        <v/>
      </c>
      <c r="N3089" s="93" t="str">
        <f t="shared" ca="1" si="97"/>
        <v/>
      </c>
    </row>
    <row r="3090" spans="11:14" x14ac:dyDescent="0.25">
      <c r="K3090" s="30" t="s">
        <v>5493</v>
      </c>
      <c r="L3090" s="93">
        <f t="shared" ca="1" si="96"/>
        <v>0</v>
      </c>
      <c r="M3090" s="93" t="str">
        <f ca="1">IF(L3090=0,"",COUNTIF(L$2:$L3090,"&lt;&gt;"&amp;0))</f>
        <v/>
      </c>
      <c r="N3090" s="93" t="str">
        <f t="shared" ca="1" si="97"/>
        <v/>
      </c>
    </row>
    <row r="3091" spans="11:14" x14ac:dyDescent="0.25">
      <c r="K3091" s="30" t="s">
        <v>5494</v>
      </c>
      <c r="L3091" s="93">
        <f t="shared" ca="1" si="96"/>
        <v>0</v>
      </c>
      <c r="M3091" s="93" t="str">
        <f ca="1">IF(L3091=0,"",COUNTIF(L$2:$L3091,"&lt;&gt;"&amp;0))</f>
        <v/>
      </c>
      <c r="N3091" s="93" t="str">
        <f t="shared" ca="1" si="97"/>
        <v/>
      </c>
    </row>
    <row r="3092" spans="11:14" x14ac:dyDescent="0.25">
      <c r="K3092" s="14" t="s">
        <v>2537</v>
      </c>
      <c r="L3092" s="93">
        <f t="shared" ca="1" si="96"/>
        <v>0</v>
      </c>
      <c r="M3092" s="93" t="str">
        <f ca="1">IF(L3092=0,"",COUNTIF(L$2:$L3092,"&lt;&gt;"&amp;0))</f>
        <v/>
      </c>
      <c r="N3092" s="93" t="str">
        <f t="shared" ca="1" si="97"/>
        <v/>
      </c>
    </row>
    <row r="3093" spans="11:14" x14ac:dyDescent="0.25">
      <c r="K3093" s="14" t="s">
        <v>2538</v>
      </c>
      <c r="L3093" s="93">
        <f t="shared" ca="1" si="96"/>
        <v>0</v>
      </c>
      <c r="M3093" s="93" t="str">
        <f ca="1">IF(L3093=0,"",COUNTIF(L$2:$L3093,"&lt;&gt;"&amp;0))</f>
        <v/>
      </c>
      <c r="N3093" s="93" t="str">
        <f t="shared" ca="1" si="97"/>
        <v/>
      </c>
    </row>
    <row r="3094" spans="11:14" x14ac:dyDescent="0.25">
      <c r="K3094" s="14" t="s">
        <v>2539</v>
      </c>
      <c r="L3094" s="93">
        <f t="shared" ca="1" si="96"/>
        <v>0</v>
      </c>
      <c r="M3094" s="93" t="str">
        <f ca="1">IF(L3094=0,"",COUNTIF(L$2:$L3094,"&lt;&gt;"&amp;0))</f>
        <v/>
      </c>
      <c r="N3094" s="93" t="str">
        <f t="shared" ca="1" si="97"/>
        <v/>
      </c>
    </row>
    <row r="3095" spans="11:14" x14ac:dyDescent="0.25">
      <c r="K3095" s="14" t="s">
        <v>2540</v>
      </c>
      <c r="L3095" s="93">
        <f t="shared" ca="1" si="96"/>
        <v>0</v>
      </c>
      <c r="M3095" s="93" t="str">
        <f ca="1">IF(L3095=0,"",COUNTIF(L$2:$L3095,"&lt;&gt;"&amp;0))</f>
        <v/>
      </c>
      <c r="N3095" s="93" t="str">
        <f t="shared" ca="1" si="97"/>
        <v/>
      </c>
    </row>
    <row r="3096" spans="11:14" x14ac:dyDescent="0.25">
      <c r="K3096" s="30" t="s">
        <v>5495</v>
      </c>
      <c r="L3096" s="93">
        <f t="shared" ca="1" si="96"/>
        <v>0</v>
      </c>
      <c r="M3096" s="93" t="str">
        <f ca="1">IF(L3096=0,"",COUNTIF(L$2:$L3096,"&lt;&gt;"&amp;0))</f>
        <v/>
      </c>
      <c r="N3096" s="93" t="str">
        <f t="shared" ca="1" si="97"/>
        <v/>
      </c>
    </row>
    <row r="3097" spans="11:14" x14ac:dyDescent="0.25">
      <c r="K3097" s="14" t="s">
        <v>2541</v>
      </c>
      <c r="L3097" s="93">
        <f t="shared" ca="1" si="96"/>
        <v>0</v>
      </c>
      <c r="M3097" s="93" t="str">
        <f ca="1">IF(L3097=0,"",COUNTIF(L$2:$L3097,"&lt;&gt;"&amp;0))</f>
        <v/>
      </c>
      <c r="N3097" s="93" t="str">
        <f t="shared" ca="1" si="97"/>
        <v/>
      </c>
    </row>
    <row r="3098" spans="11:14" x14ac:dyDescent="0.25">
      <c r="K3098" s="14" t="s">
        <v>2542</v>
      </c>
      <c r="L3098" s="93">
        <f t="shared" ca="1" si="96"/>
        <v>0</v>
      </c>
      <c r="M3098" s="93" t="str">
        <f ca="1">IF(L3098=0,"",COUNTIF(L$2:$L3098,"&lt;&gt;"&amp;0))</f>
        <v/>
      </c>
      <c r="N3098" s="93" t="str">
        <f t="shared" ca="1" si="97"/>
        <v/>
      </c>
    </row>
    <row r="3099" spans="11:14" x14ac:dyDescent="0.25">
      <c r="K3099" s="14" t="s">
        <v>2543</v>
      </c>
      <c r="L3099" s="93">
        <f t="shared" ca="1" si="96"/>
        <v>0</v>
      </c>
      <c r="M3099" s="93" t="str">
        <f ca="1">IF(L3099=0,"",COUNTIF(L$2:$L3099,"&lt;&gt;"&amp;0))</f>
        <v/>
      </c>
      <c r="N3099" s="93" t="str">
        <f t="shared" ca="1" si="97"/>
        <v/>
      </c>
    </row>
    <row r="3100" spans="11:14" x14ac:dyDescent="0.25">
      <c r="K3100" s="35" t="s">
        <v>1774</v>
      </c>
      <c r="L3100" s="93">
        <f t="shared" ca="1" si="96"/>
        <v>0</v>
      </c>
      <c r="M3100" s="93" t="str">
        <f ca="1">IF(L3100=0,"",COUNTIF(L$2:$L3100,"&lt;&gt;"&amp;0))</f>
        <v/>
      </c>
      <c r="N3100" s="93" t="str">
        <f t="shared" ca="1" si="97"/>
        <v/>
      </c>
    </row>
    <row r="3101" spans="11:14" x14ac:dyDescent="0.25">
      <c r="K3101" s="30" t="s">
        <v>5496</v>
      </c>
      <c r="L3101" s="93">
        <f t="shared" ca="1" si="96"/>
        <v>0</v>
      </c>
      <c r="M3101" s="93" t="str">
        <f ca="1">IF(L3101=0,"",COUNTIF(L$2:$L3101,"&lt;&gt;"&amp;0))</f>
        <v/>
      </c>
      <c r="N3101" s="93" t="str">
        <f t="shared" ca="1" si="97"/>
        <v/>
      </c>
    </row>
    <row r="3102" spans="11:14" x14ac:dyDescent="0.25">
      <c r="K3102" s="14" t="s">
        <v>2544</v>
      </c>
      <c r="L3102" s="93">
        <f t="shared" ca="1" si="96"/>
        <v>0</v>
      </c>
      <c r="M3102" s="93" t="str">
        <f ca="1">IF(L3102=0,"",COUNTIF(L$2:$L3102,"&lt;&gt;"&amp;0))</f>
        <v/>
      </c>
      <c r="N3102" s="93" t="str">
        <f t="shared" ca="1" si="97"/>
        <v/>
      </c>
    </row>
    <row r="3103" spans="11:14" x14ac:dyDescent="0.25">
      <c r="K3103" s="14" t="s">
        <v>2545</v>
      </c>
      <c r="L3103" s="93">
        <f t="shared" ca="1" si="96"/>
        <v>0</v>
      </c>
      <c r="M3103" s="93" t="str">
        <f ca="1">IF(L3103=0,"",COUNTIF(L$2:$L3103,"&lt;&gt;"&amp;0))</f>
        <v/>
      </c>
      <c r="N3103" s="93" t="str">
        <f t="shared" ca="1" si="97"/>
        <v/>
      </c>
    </row>
    <row r="3104" spans="11:14" x14ac:dyDescent="0.25">
      <c r="K3104" s="14" t="s">
        <v>2546</v>
      </c>
      <c r="L3104" s="93">
        <f t="shared" ca="1" si="96"/>
        <v>0</v>
      </c>
      <c r="M3104" s="93" t="str">
        <f ca="1">IF(L3104=0,"",COUNTIF(L$2:$L3104,"&lt;&gt;"&amp;0))</f>
        <v/>
      </c>
      <c r="N3104" s="93" t="str">
        <f t="shared" ca="1" si="97"/>
        <v/>
      </c>
    </row>
    <row r="3105" spans="11:14" x14ac:dyDescent="0.25">
      <c r="K3105" s="14" t="s">
        <v>2547</v>
      </c>
      <c r="L3105" s="93">
        <f t="shared" ca="1" si="96"/>
        <v>0</v>
      </c>
      <c r="M3105" s="93" t="str">
        <f ca="1">IF(L3105=0,"",COUNTIF(L$2:$L3105,"&lt;&gt;"&amp;0))</f>
        <v/>
      </c>
      <c r="N3105" s="93" t="str">
        <f t="shared" ca="1" si="97"/>
        <v/>
      </c>
    </row>
    <row r="3106" spans="11:14" x14ac:dyDescent="0.25">
      <c r="K3106" s="30" t="s">
        <v>5497</v>
      </c>
      <c r="L3106" s="93">
        <f t="shared" ca="1" si="96"/>
        <v>0</v>
      </c>
      <c r="M3106" s="93" t="str">
        <f ca="1">IF(L3106=0,"",COUNTIF(L$2:$L3106,"&lt;&gt;"&amp;0))</f>
        <v/>
      </c>
      <c r="N3106" s="93" t="str">
        <f t="shared" ca="1" si="97"/>
        <v/>
      </c>
    </row>
    <row r="3107" spans="11:14" x14ac:dyDescent="0.25">
      <c r="K3107" s="14" t="s">
        <v>2548</v>
      </c>
      <c r="L3107" s="93">
        <f t="shared" ca="1" si="96"/>
        <v>0</v>
      </c>
      <c r="M3107" s="93" t="str">
        <f ca="1">IF(L3107=0,"",COUNTIF(L$2:$L3107,"&lt;&gt;"&amp;0))</f>
        <v/>
      </c>
      <c r="N3107" s="93" t="str">
        <f t="shared" ca="1" si="97"/>
        <v/>
      </c>
    </row>
    <row r="3108" spans="11:14" x14ac:dyDescent="0.25">
      <c r="K3108" s="30" t="s">
        <v>5498</v>
      </c>
      <c r="L3108" s="93">
        <f t="shared" ca="1" si="96"/>
        <v>0</v>
      </c>
      <c r="M3108" s="93" t="str">
        <f ca="1">IF(L3108=0,"",COUNTIF(L$2:$L3108,"&lt;&gt;"&amp;0))</f>
        <v/>
      </c>
      <c r="N3108" s="93" t="str">
        <f t="shared" ca="1" si="97"/>
        <v/>
      </c>
    </row>
    <row r="3109" spans="11:14" x14ac:dyDescent="0.25">
      <c r="K3109" s="14" t="s">
        <v>2549</v>
      </c>
      <c r="L3109" s="93">
        <f t="shared" ca="1" si="96"/>
        <v>0</v>
      </c>
      <c r="M3109" s="93" t="str">
        <f ca="1">IF(L3109=0,"",COUNTIF(L$2:$L3109,"&lt;&gt;"&amp;0))</f>
        <v/>
      </c>
      <c r="N3109" s="93" t="str">
        <f t="shared" ca="1" si="97"/>
        <v/>
      </c>
    </row>
    <row r="3110" spans="11:14" x14ac:dyDescent="0.25">
      <c r="K3110" s="35" t="s">
        <v>2569</v>
      </c>
      <c r="L3110" s="93">
        <f t="shared" ca="1" si="96"/>
        <v>0</v>
      </c>
      <c r="M3110" s="93" t="str">
        <f ca="1">IF(L3110=0,"",COUNTIF(L$2:$L3110,"&lt;&gt;"&amp;0))</f>
        <v/>
      </c>
      <c r="N3110" s="93" t="str">
        <f t="shared" ca="1" si="97"/>
        <v/>
      </c>
    </row>
    <row r="3111" spans="11:14" x14ac:dyDescent="0.25">
      <c r="K3111" s="30" t="s">
        <v>5499</v>
      </c>
      <c r="L3111" s="93">
        <f t="shared" ca="1" si="96"/>
        <v>0</v>
      </c>
      <c r="M3111" s="93" t="str">
        <f ca="1">IF(L3111=0,"",COUNTIF(L$2:$L3111,"&lt;&gt;"&amp;0))</f>
        <v/>
      </c>
      <c r="N3111" s="93" t="str">
        <f t="shared" ca="1" si="97"/>
        <v/>
      </c>
    </row>
    <row r="3112" spans="11:14" x14ac:dyDescent="0.25">
      <c r="K3112" s="14" t="s">
        <v>2550</v>
      </c>
      <c r="L3112" s="93">
        <f t="shared" ca="1" si="96"/>
        <v>0</v>
      </c>
      <c r="M3112" s="93" t="str">
        <f ca="1">IF(L3112=0,"",COUNTIF(L$2:$L3112,"&lt;&gt;"&amp;0))</f>
        <v/>
      </c>
      <c r="N3112" s="93" t="str">
        <f t="shared" ca="1" si="97"/>
        <v/>
      </c>
    </row>
    <row r="3113" spans="11:14" x14ac:dyDescent="0.25">
      <c r="K3113" s="14" t="s">
        <v>2551</v>
      </c>
      <c r="L3113" s="93">
        <f t="shared" ca="1" si="96"/>
        <v>0</v>
      </c>
      <c r="M3113" s="93" t="str">
        <f ca="1">IF(L3113=0,"",COUNTIF(L$2:$L3113,"&lt;&gt;"&amp;0))</f>
        <v/>
      </c>
      <c r="N3113" s="93" t="str">
        <f t="shared" ca="1" si="97"/>
        <v/>
      </c>
    </row>
    <row r="3114" spans="11:14" x14ac:dyDescent="0.25">
      <c r="K3114" s="14" t="s">
        <v>2552</v>
      </c>
      <c r="L3114" s="93">
        <f t="shared" ca="1" si="96"/>
        <v>0</v>
      </c>
      <c r="M3114" s="93" t="str">
        <f ca="1">IF(L3114=0,"",COUNTIF(L$2:$L3114,"&lt;&gt;"&amp;0))</f>
        <v/>
      </c>
      <c r="N3114" s="93" t="str">
        <f t="shared" ca="1" si="97"/>
        <v/>
      </c>
    </row>
    <row r="3115" spans="11:14" x14ac:dyDescent="0.25">
      <c r="K3115" s="14" t="s">
        <v>2553</v>
      </c>
      <c r="L3115" s="93">
        <f t="shared" ca="1" si="96"/>
        <v>0</v>
      </c>
      <c r="M3115" s="93" t="str">
        <f ca="1">IF(L3115=0,"",COUNTIF(L$2:$L3115,"&lt;&gt;"&amp;0))</f>
        <v/>
      </c>
      <c r="N3115" s="93" t="str">
        <f t="shared" ca="1" si="97"/>
        <v/>
      </c>
    </row>
    <row r="3116" spans="11:14" x14ac:dyDescent="0.25">
      <c r="K3116" s="14" t="s">
        <v>2554</v>
      </c>
      <c r="L3116" s="93">
        <f t="shared" ca="1" si="96"/>
        <v>0</v>
      </c>
      <c r="M3116" s="93" t="str">
        <f ca="1">IF(L3116=0,"",COUNTIF(L$2:$L3116,"&lt;&gt;"&amp;0))</f>
        <v/>
      </c>
      <c r="N3116" s="93" t="str">
        <f t="shared" ca="1" si="97"/>
        <v/>
      </c>
    </row>
    <row r="3117" spans="11:14" x14ac:dyDescent="0.25">
      <c r="K3117" s="14" t="s">
        <v>2555</v>
      </c>
      <c r="L3117" s="93">
        <f t="shared" ca="1" si="96"/>
        <v>0</v>
      </c>
      <c r="M3117" s="93" t="str">
        <f ca="1">IF(L3117=0,"",COUNTIF(L$2:$L3117,"&lt;&gt;"&amp;0))</f>
        <v/>
      </c>
      <c r="N3117" s="93" t="str">
        <f t="shared" ca="1" si="97"/>
        <v/>
      </c>
    </row>
    <row r="3118" spans="11:14" x14ac:dyDescent="0.25">
      <c r="K3118" s="18" t="s">
        <v>2556</v>
      </c>
      <c r="L3118" s="93">
        <f t="shared" ca="1" si="96"/>
        <v>0</v>
      </c>
      <c r="M3118" s="93" t="str">
        <f ca="1">IF(L3118=0,"",COUNTIF(L$2:$L3118,"&lt;&gt;"&amp;0))</f>
        <v/>
      </c>
      <c r="N3118" s="93" t="str">
        <f t="shared" ca="1" si="97"/>
        <v/>
      </c>
    </row>
    <row r="3119" spans="11:14" x14ac:dyDescent="0.25">
      <c r="K3119" s="14" t="s">
        <v>2557</v>
      </c>
      <c r="L3119" s="93">
        <f t="shared" ca="1" si="96"/>
        <v>0</v>
      </c>
      <c r="M3119" s="93" t="str">
        <f ca="1">IF(L3119=0,"",COUNTIF(L$2:$L3119,"&lt;&gt;"&amp;0))</f>
        <v/>
      </c>
      <c r="N3119" s="93" t="str">
        <f t="shared" ca="1" si="97"/>
        <v/>
      </c>
    </row>
    <row r="3120" spans="11:14" x14ac:dyDescent="0.25">
      <c r="K3120" s="14" t="s">
        <v>2558</v>
      </c>
      <c r="L3120" s="93">
        <f t="shared" ca="1" si="96"/>
        <v>0</v>
      </c>
      <c r="M3120" s="93" t="str">
        <f ca="1">IF(L3120=0,"",COUNTIF(L$2:$L3120,"&lt;&gt;"&amp;0))</f>
        <v/>
      </c>
      <c r="N3120" s="93" t="str">
        <f t="shared" ca="1" si="97"/>
        <v/>
      </c>
    </row>
    <row r="3121" spans="11:14" x14ac:dyDescent="0.25">
      <c r="K3121" s="14" t="s">
        <v>2559</v>
      </c>
      <c r="L3121" s="93">
        <f t="shared" ca="1" si="96"/>
        <v>0</v>
      </c>
      <c r="M3121" s="93" t="str">
        <f ca="1">IF(L3121=0,"",COUNTIF(L$2:$L3121,"&lt;&gt;"&amp;0))</f>
        <v/>
      </c>
      <c r="N3121" s="93" t="str">
        <f t="shared" ca="1" si="97"/>
        <v/>
      </c>
    </row>
    <row r="3122" spans="11:14" x14ac:dyDescent="0.25">
      <c r="K3122" s="14" t="s">
        <v>2560</v>
      </c>
      <c r="L3122" s="93">
        <f t="shared" ca="1" si="96"/>
        <v>0</v>
      </c>
      <c r="M3122" s="93" t="str">
        <f ca="1">IF(L3122=0,"",COUNTIF(L$2:$L3122,"&lt;&gt;"&amp;0))</f>
        <v/>
      </c>
      <c r="N3122" s="93" t="str">
        <f t="shared" ca="1" si="97"/>
        <v/>
      </c>
    </row>
    <row r="3123" spans="11:14" x14ac:dyDescent="0.25">
      <c r="K3123" s="14" t="s">
        <v>2561</v>
      </c>
      <c r="L3123" s="93">
        <f t="shared" ca="1" si="96"/>
        <v>0</v>
      </c>
      <c r="M3123" s="93" t="str">
        <f ca="1">IF(L3123=0,"",COUNTIF(L$2:$L3123,"&lt;&gt;"&amp;0))</f>
        <v/>
      </c>
      <c r="N3123" s="93" t="str">
        <f t="shared" ca="1" si="97"/>
        <v/>
      </c>
    </row>
    <row r="3124" spans="11:14" x14ac:dyDescent="0.25">
      <c r="K3124" s="14" t="s">
        <v>2562</v>
      </c>
      <c r="L3124" s="93">
        <f t="shared" ca="1" si="96"/>
        <v>0</v>
      </c>
      <c r="M3124" s="93" t="str">
        <f ca="1">IF(L3124=0,"",COUNTIF(L$2:$L3124,"&lt;&gt;"&amp;0))</f>
        <v/>
      </c>
      <c r="N3124" s="93" t="str">
        <f t="shared" ca="1" si="97"/>
        <v/>
      </c>
    </row>
    <row r="3125" spans="11:14" x14ac:dyDescent="0.25">
      <c r="K3125" s="14" t="s">
        <v>2563</v>
      </c>
      <c r="L3125" s="93">
        <f t="shared" ca="1" si="96"/>
        <v>0</v>
      </c>
      <c r="M3125" s="93" t="str">
        <f ca="1">IF(L3125=0,"",COUNTIF(L$2:$L3125,"&lt;&gt;"&amp;0))</f>
        <v/>
      </c>
      <c r="N3125" s="93" t="str">
        <f t="shared" ca="1" si="97"/>
        <v/>
      </c>
    </row>
    <row r="3126" spans="11:14" x14ac:dyDescent="0.25">
      <c r="K3126" s="30" t="s">
        <v>5500</v>
      </c>
      <c r="L3126" s="93">
        <f t="shared" ca="1" si="96"/>
        <v>0</v>
      </c>
      <c r="M3126" s="93" t="str">
        <f ca="1">IF(L3126=0,"",COUNTIF(L$2:$L3126,"&lt;&gt;"&amp;0))</f>
        <v/>
      </c>
      <c r="N3126" s="93" t="str">
        <f t="shared" ca="1" si="97"/>
        <v/>
      </c>
    </row>
    <row r="3127" spans="11:14" x14ac:dyDescent="0.25">
      <c r="K3127" s="14" t="s">
        <v>2564</v>
      </c>
      <c r="L3127" s="93">
        <f t="shared" ca="1" si="96"/>
        <v>0</v>
      </c>
      <c r="M3127" s="93" t="str">
        <f ca="1">IF(L3127=0,"",COUNTIF(L$2:$L3127,"&lt;&gt;"&amp;0))</f>
        <v/>
      </c>
      <c r="N3127" s="93" t="str">
        <f t="shared" ca="1" si="97"/>
        <v/>
      </c>
    </row>
    <row r="3128" spans="11:14" x14ac:dyDescent="0.25">
      <c r="K3128" s="14" t="s">
        <v>2566</v>
      </c>
      <c r="L3128" s="93">
        <f t="shared" ca="1" si="96"/>
        <v>0</v>
      </c>
      <c r="M3128" s="93" t="str">
        <f ca="1">IF(L3128=0,"",COUNTIF(L$2:$L3128,"&lt;&gt;"&amp;0))</f>
        <v/>
      </c>
      <c r="N3128" s="93" t="str">
        <f t="shared" ca="1" si="97"/>
        <v/>
      </c>
    </row>
    <row r="3129" spans="11:14" x14ac:dyDescent="0.25">
      <c r="K3129" s="35" t="s">
        <v>2565</v>
      </c>
      <c r="L3129" s="93">
        <f t="shared" ca="1" si="96"/>
        <v>0</v>
      </c>
      <c r="M3129" s="93" t="str">
        <f ca="1">IF(L3129=0,"",COUNTIF(L$2:$L3129,"&lt;&gt;"&amp;0))</f>
        <v/>
      </c>
      <c r="N3129" s="93" t="str">
        <f t="shared" ca="1" si="97"/>
        <v/>
      </c>
    </row>
    <row r="3130" spans="11:14" x14ac:dyDescent="0.25">
      <c r="K3130" s="30" t="s">
        <v>5501</v>
      </c>
      <c r="L3130" s="93">
        <f t="shared" ca="1" si="96"/>
        <v>0</v>
      </c>
      <c r="M3130" s="93" t="str">
        <f ca="1">IF(L3130=0,"",COUNTIF(L$2:$L3130,"&lt;&gt;"&amp;0))</f>
        <v/>
      </c>
      <c r="N3130" s="93" t="str">
        <f t="shared" ca="1" si="97"/>
        <v/>
      </c>
    </row>
    <row r="3131" spans="11:14" x14ac:dyDescent="0.25">
      <c r="K3131" s="14" t="s">
        <v>2567</v>
      </c>
      <c r="L3131" s="93">
        <f t="shared" ca="1" si="96"/>
        <v>0</v>
      </c>
      <c r="M3131" s="93" t="str">
        <f ca="1">IF(L3131=0,"",COUNTIF(L$2:$L3131,"&lt;&gt;"&amp;0))</f>
        <v/>
      </c>
      <c r="N3131" s="93" t="str">
        <f t="shared" ca="1" si="97"/>
        <v/>
      </c>
    </row>
    <row r="3132" spans="11:14" x14ac:dyDescent="0.25">
      <c r="K3132" s="30" t="s">
        <v>5502</v>
      </c>
      <c r="L3132" s="93">
        <f t="shared" ca="1" si="96"/>
        <v>0</v>
      </c>
      <c r="M3132" s="93" t="str">
        <f ca="1">IF(L3132=0,"",COUNTIF(L$2:$L3132,"&lt;&gt;"&amp;0))</f>
        <v/>
      </c>
      <c r="N3132" s="93" t="str">
        <f t="shared" ca="1" si="97"/>
        <v/>
      </c>
    </row>
    <row r="3133" spans="11:14" x14ac:dyDescent="0.25">
      <c r="K3133" s="14" t="s">
        <v>2568</v>
      </c>
      <c r="L3133" s="93">
        <f t="shared" ca="1" si="96"/>
        <v>0</v>
      </c>
      <c r="M3133" s="93" t="str">
        <f ca="1">IF(L3133=0,"",COUNTIF(L$2:$L3133,"&lt;&gt;"&amp;0))</f>
        <v/>
      </c>
      <c r="N3133" s="93" t="str">
        <f t="shared" ca="1" si="97"/>
        <v/>
      </c>
    </row>
    <row r="3134" spans="11:14" x14ac:dyDescent="0.25">
      <c r="K3134" s="14" t="s">
        <v>2570</v>
      </c>
      <c r="L3134" s="93">
        <f t="shared" ca="1" si="96"/>
        <v>0</v>
      </c>
      <c r="M3134" s="93" t="str">
        <f ca="1">IF(L3134=0,"",COUNTIF(L$2:$L3134,"&lt;&gt;"&amp;0))</f>
        <v/>
      </c>
      <c r="N3134" s="93" t="str">
        <f t="shared" ca="1" si="97"/>
        <v/>
      </c>
    </row>
    <row r="3135" spans="11:14" x14ac:dyDescent="0.25">
      <c r="K3135" s="18" t="s">
        <v>2571</v>
      </c>
      <c r="L3135" s="93">
        <f t="shared" ca="1" si="96"/>
        <v>0</v>
      </c>
      <c r="M3135" s="93" t="str">
        <f ca="1">IF(L3135=0,"",COUNTIF(L$2:$L3135,"&lt;&gt;"&amp;0))</f>
        <v/>
      </c>
      <c r="N3135" s="93" t="str">
        <f t="shared" ca="1" si="97"/>
        <v/>
      </c>
    </row>
    <row r="3136" spans="11:14" x14ac:dyDescent="0.25">
      <c r="K3136" s="14" t="s">
        <v>2572</v>
      </c>
      <c r="L3136" s="93">
        <f t="shared" ca="1" si="96"/>
        <v>0</v>
      </c>
      <c r="M3136" s="93" t="str">
        <f ca="1">IF(L3136=0,"",COUNTIF(L$2:$L3136,"&lt;&gt;"&amp;0))</f>
        <v/>
      </c>
      <c r="N3136" s="93" t="str">
        <f t="shared" ca="1" si="97"/>
        <v/>
      </c>
    </row>
    <row r="3137" spans="11:14" x14ac:dyDescent="0.25">
      <c r="K3137" s="14" t="s">
        <v>2573</v>
      </c>
      <c r="L3137" s="93">
        <f t="shared" ca="1" si="96"/>
        <v>0</v>
      </c>
      <c r="M3137" s="93" t="str">
        <f ca="1">IF(L3137=0,"",COUNTIF(L$2:$L3137,"&lt;&gt;"&amp;0))</f>
        <v/>
      </c>
      <c r="N3137" s="93" t="str">
        <f t="shared" ca="1" si="97"/>
        <v/>
      </c>
    </row>
    <row r="3138" spans="11:14" x14ac:dyDescent="0.25">
      <c r="K3138" s="14" t="s">
        <v>2574</v>
      </c>
      <c r="L3138" s="93">
        <f t="shared" ca="1" si="96"/>
        <v>0</v>
      </c>
      <c r="M3138" s="93" t="str">
        <f ca="1">IF(L3138=0,"",COUNTIF(L$2:$L3138,"&lt;&gt;"&amp;0))</f>
        <v/>
      </c>
      <c r="N3138" s="93" t="str">
        <f t="shared" ca="1" si="97"/>
        <v/>
      </c>
    </row>
    <row r="3139" spans="11:14" x14ac:dyDescent="0.25">
      <c r="K3139" s="14" t="s">
        <v>2575</v>
      </c>
      <c r="L3139" s="93">
        <f t="shared" ref="L3139:L3202" ca="1" si="98">IFERROR(SEARCH(INDIRECT(CELL("adresse"),TRUE),K3139,1),0)</f>
        <v>0</v>
      </c>
      <c r="M3139" s="93" t="str">
        <f ca="1">IF(L3139=0,"",COUNTIF(L$2:$L3139,"&lt;&gt;"&amp;0))</f>
        <v/>
      </c>
      <c r="N3139" s="93" t="str">
        <f t="shared" ref="N3139:N3202" ca="1" si="99">IFERROR(INDEX($K$2:$K$5796,MATCH(ROW(F3138),$M$2:$M$5796,0),1),"")</f>
        <v/>
      </c>
    </row>
    <row r="3140" spans="11:14" x14ac:dyDescent="0.25">
      <c r="K3140" s="14" t="s">
        <v>2576</v>
      </c>
      <c r="L3140" s="93">
        <f t="shared" ca="1" si="98"/>
        <v>0</v>
      </c>
      <c r="M3140" s="93" t="str">
        <f ca="1">IF(L3140=0,"",COUNTIF(L$2:$L3140,"&lt;&gt;"&amp;0))</f>
        <v/>
      </c>
      <c r="N3140" s="93" t="str">
        <f t="shared" ca="1" si="99"/>
        <v/>
      </c>
    </row>
    <row r="3141" spans="11:14" x14ac:dyDescent="0.25">
      <c r="K3141" s="14" t="s">
        <v>2577</v>
      </c>
      <c r="L3141" s="93">
        <f t="shared" ca="1" si="98"/>
        <v>0</v>
      </c>
      <c r="M3141" s="93" t="str">
        <f ca="1">IF(L3141=0,"",COUNTIF(L$2:$L3141,"&lt;&gt;"&amp;0))</f>
        <v/>
      </c>
      <c r="N3141" s="93" t="str">
        <f t="shared" ca="1" si="99"/>
        <v/>
      </c>
    </row>
    <row r="3142" spans="11:14" x14ac:dyDescent="0.25">
      <c r="K3142" s="30" t="s">
        <v>5503</v>
      </c>
      <c r="L3142" s="93">
        <f t="shared" ca="1" si="98"/>
        <v>0</v>
      </c>
      <c r="M3142" s="93" t="str">
        <f ca="1">IF(L3142=0,"",COUNTIF(L$2:$L3142,"&lt;&gt;"&amp;0))</f>
        <v/>
      </c>
      <c r="N3142" s="93" t="str">
        <f t="shared" ca="1" si="99"/>
        <v/>
      </c>
    </row>
    <row r="3143" spans="11:14" x14ac:dyDescent="0.25">
      <c r="K3143" s="14" t="s">
        <v>2578</v>
      </c>
      <c r="L3143" s="93">
        <f t="shared" ca="1" si="98"/>
        <v>0</v>
      </c>
      <c r="M3143" s="93" t="str">
        <f ca="1">IF(L3143=0,"",COUNTIF(L$2:$L3143,"&lt;&gt;"&amp;0))</f>
        <v/>
      </c>
      <c r="N3143" s="93" t="str">
        <f t="shared" ca="1" si="99"/>
        <v/>
      </c>
    </row>
    <row r="3144" spans="11:14" x14ac:dyDescent="0.25">
      <c r="K3144" s="30" t="s">
        <v>5504</v>
      </c>
      <c r="L3144" s="93">
        <f t="shared" ca="1" si="98"/>
        <v>0</v>
      </c>
      <c r="M3144" s="93" t="str">
        <f ca="1">IF(L3144=0,"",COUNTIF(L$2:$L3144,"&lt;&gt;"&amp;0))</f>
        <v/>
      </c>
      <c r="N3144" s="93" t="str">
        <f t="shared" ca="1" si="99"/>
        <v/>
      </c>
    </row>
    <row r="3145" spans="11:14" x14ac:dyDescent="0.25">
      <c r="K3145" s="30" t="s">
        <v>5505</v>
      </c>
      <c r="L3145" s="93">
        <f t="shared" ca="1" si="98"/>
        <v>0</v>
      </c>
      <c r="M3145" s="93" t="str">
        <f ca="1">IF(L3145=0,"",COUNTIF(L$2:$L3145,"&lt;&gt;"&amp;0))</f>
        <v/>
      </c>
      <c r="N3145" s="93" t="str">
        <f t="shared" ca="1" si="99"/>
        <v/>
      </c>
    </row>
    <row r="3146" spans="11:14" x14ac:dyDescent="0.25">
      <c r="K3146" s="14" t="s">
        <v>2579</v>
      </c>
      <c r="L3146" s="93">
        <f t="shared" ca="1" si="98"/>
        <v>0</v>
      </c>
      <c r="M3146" s="93" t="str">
        <f ca="1">IF(L3146=0,"",COUNTIF(L$2:$L3146,"&lt;&gt;"&amp;0))</f>
        <v/>
      </c>
      <c r="N3146" s="93" t="str">
        <f t="shared" ca="1" si="99"/>
        <v/>
      </c>
    </row>
    <row r="3147" spans="11:14" x14ac:dyDescent="0.25">
      <c r="K3147" s="14" t="s">
        <v>2580</v>
      </c>
      <c r="L3147" s="93">
        <f t="shared" ca="1" si="98"/>
        <v>0</v>
      </c>
      <c r="M3147" s="93" t="str">
        <f ca="1">IF(L3147=0,"",COUNTIF(L$2:$L3147,"&lt;&gt;"&amp;0))</f>
        <v/>
      </c>
      <c r="N3147" s="93" t="str">
        <f t="shared" ca="1" si="99"/>
        <v/>
      </c>
    </row>
    <row r="3148" spans="11:14" x14ac:dyDescent="0.25">
      <c r="K3148" s="30" t="s">
        <v>5506</v>
      </c>
      <c r="L3148" s="93">
        <f t="shared" ca="1" si="98"/>
        <v>0</v>
      </c>
      <c r="M3148" s="93" t="str">
        <f ca="1">IF(L3148=0,"",COUNTIF(L$2:$L3148,"&lt;&gt;"&amp;0))</f>
        <v/>
      </c>
      <c r="N3148" s="93" t="str">
        <f t="shared" ca="1" si="99"/>
        <v/>
      </c>
    </row>
    <row r="3149" spans="11:14" x14ac:dyDescent="0.25">
      <c r="K3149" s="30" t="s">
        <v>5507</v>
      </c>
      <c r="L3149" s="93">
        <f t="shared" ca="1" si="98"/>
        <v>0</v>
      </c>
      <c r="M3149" s="93" t="str">
        <f ca="1">IF(L3149=0,"",COUNTIF(L$2:$L3149,"&lt;&gt;"&amp;0))</f>
        <v/>
      </c>
      <c r="N3149" s="93" t="str">
        <f t="shared" ca="1" si="99"/>
        <v/>
      </c>
    </row>
    <row r="3150" spans="11:14" x14ac:dyDescent="0.25">
      <c r="K3150" s="14" t="s">
        <v>2581</v>
      </c>
      <c r="L3150" s="93">
        <f t="shared" ca="1" si="98"/>
        <v>0</v>
      </c>
      <c r="M3150" s="93" t="str">
        <f ca="1">IF(L3150=0,"",COUNTIF(L$2:$L3150,"&lt;&gt;"&amp;0))</f>
        <v/>
      </c>
      <c r="N3150" s="93" t="str">
        <f t="shared" ca="1" si="99"/>
        <v/>
      </c>
    </row>
    <row r="3151" spans="11:14" x14ac:dyDescent="0.25">
      <c r="K3151" s="30" t="s">
        <v>5508</v>
      </c>
      <c r="L3151" s="93">
        <f t="shared" ca="1" si="98"/>
        <v>0</v>
      </c>
      <c r="M3151" s="93" t="str">
        <f ca="1">IF(L3151=0,"",COUNTIF(L$2:$L3151,"&lt;&gt;"&amp;0))</f>
        <v/>
      </c>
      <c r="N3151" s="93" t="str">
        <f t="shared" ca="1" si="99"/>
        <v/>
      </c>
    </row>
    <row r="3152" spans="11:14" x14ac:dyDescent="0.25">
      <c r="K3152" s="14" t="s">
        <v>2582</v>
      </c>
      <c r="L3152" s="93">
        <f t="shared" ca="1" si="98"/>
        <v>0</v>
      </c>
      <c r="M3152" s="93" t="str">
        <f ca="1">IF(L3152=0,"",COUNTIF(L$2:$L3152,"&lt;&gt;"&amp;0))</f>
        <v/>
      </c>
      <c r="N3152" s="93" t="str">
        <f t="shared" ca="1" si="99"/>
        <v/>
      </c>
    </row>
    <row r="3153" spans="11:14" x14ac:dyDescent="0.25">
      <c r="K3153" s="30" t="s">
        <v>5509</v>
      </c>
      <c r="L3153" s="93">
        <f t="shared" ca="1" si="98"/>
        <v>0</v>
      </c>
      <c r="M3153" s="93" t="str">
        <f ca="1">IF(L3153=0,"",COUNTIF(L$2:$L3153,"&lt;&gt;"&amp;0))</f>
        <v/>
      </c>
      <c r="N3153" s="93" t="str">
        <f t="shared" ca="1" si="99"/>
        <v/>
      </c>
    </row>
    <row r="3154" spans="11:14" x14ac:dyDescent="0.25">
      <c r="K3154" s="14" t="s">
        <v>2583</v>
      </c>
      <c r="L3154" s="93">
        <f t="shared" ca="1" si="98"/>
        <v>0</v>
      </c>
      <c r="M3154" s="93" t="str">
        <f ca="1">IF(L3154=0,"",COUNTIF(L$2:$L3154,"&lt;&gt;"&amp;0))</f>
        <v/>
      </c>
      <c r="N3154" s="93" t="str">
        <f t="shared" ca="1" si="99"/>
        <v/>
      </c>
    </row>
    <row r="3155" spans="11:14" x14ac:dyDescent="0.25">
      <c r="K3155" s="30" t="s">
        <v>5510</v>
      </c>
      <c r="L3155" s="93">
        <f t="shared" ca="1" si="98"/>
        <v>0</v>
      </c>
      <c r="M3155" s="93" t="str">
        <f ca="1">IF(L3155=0,"",COUNTIF(L$2:$L3155,"&lt;&gt;"&amp;0))</f>
        <v/>
      </c>
      <c r="N3155" s="93" t="str">
        <f t="shared" ca="1" si="99"/>
        <v/>
      </c>
    </row>
    <row r="3156" spans="11:14" x14ac:dyDescent="0.25">
      <c r="K3156" s="14" t="s">
        <v>2584</v>
      </c>
      <c r="L3156" s="93">
        <f t="shared" ca="1" si="98"/>
        <v>0</v>
      </c>
      <c r="M3156" s="93" t="str">
        <f ca="1">IF(L3156=0,"",COUNTIF(L$2:$L3156,"&lt;&gt;"&amp;0))</f>
        <v/>
      </c>
      <c r="N3156" s="93" t="str">
        <f t="shared" ca="1" si="99"/>
        <v/>
      </c>
    </row>
    <row r="3157" spans="11:14" x14ac:dyDescent="0.25">
      <c r="K3157" s="30" t="s">
        <v>5511</v>
      </c>
      <c r="L3157" s="93">
        <f t="shared" ca="1" si="98"/>
        <v>0</v>
      </c>
      <c r="M3157" s="93" t="str">
        <f ca="1">IF(L3157=0,"",COUNTIF(L$2:$L3157,"&lt;&gt;"&amp;0))</f>
        <v/>
      </c>
      <c r="N3157" s="93" t="str">
        <f t="shared" ca="1" si="99"/>
        <v/>
      </c>
    </row>
    <row r="3158" spans="11:14" x14ac:dyDescent="0.25">
      <c r="K3158" s="14" t="s">
        <v>2585</v>
      </c>
      <c r="L3158" s="93">
        <f t="shared" ca="1" si="98"/>
        <v>0</v>
      </c>
      <c r="M3158" s="93" t="str">
        <f ca="1">IF(L3158=0,"",COUNTIF(L$2:$L3158,"&lt;&gt;"&amp;0))</f>
        <v/>
      </c>
      <c r="N3158" s="93" t="str">
        <f t="shared" ca="1" si="99"/>
        <v/>
      </c>
    </row>
    <row r="3159" spans="11:14" x14ac:dyDescent="0.25">
      <c r="K3159" s="30" t="s">
        <v>5512</v>
      </c>
      <c r="L3159" s="93">
        <f t="shared" ca="1" si="98"/>
        <v>0</v>
      </c>
      <c r="M3159" s="93" t="str">
        <f ca="1">IF(L3159=0,"",COUNTIF(L$2:$L3159,"&lt;&gt;"&amp;0))</f>
        <v/>
      </c>
      <c r="N3159" s="93" t="str">
        <f t="shared" ca="1" si="99"/>
        <v/>
      </c>
    </row>
    <row r="3160" spans="11:14" x14ac:dyDescent="0.25">
      <c r="K3160" s="14" t="s">
        <v>2586</v>
      </c>
      <c r="L3160" s="93">
        <f t="shared" ca="1" si="98"/>
        <v>0</v>
      </c>
      <c r="M3160" s="93" t="str">
        <f ca="1">IF(L3160=0,"",COUNTIF(L$2:$L3160,"&lt;&gt;"&amp;0))</f>
        <v/>
      </c>
      <c r="N3160" s="93" t="str">
        <f t="shared" ca="1" si="99"/>
        <v/>
      </c>
    </row>
    <row r="3161" spans="11:14" x14ac:dyDescent="0.25">
      <c r="K3161" s="30" t="s">
        <v>5513</v>
      </c>
      <c r="L3161" s="93">
        <f t="shared" ca="1" si="98"/>
        <v>0</v>
      </c>
      <c r="M3161" s="93" t="str">
        <f ca="1">IF(L3161=0,"",COUNTIF(L$2:$L3161,"&lt;&gt;"&amp;0))</f>
        <v/>
      </c>
      <c r="N3161" s="93" t="str">
        <f t="shared" ca="1" si="99"/>
        <v/>
      </c>
    </row>
    <row r="3162" spans="11:14" x14ac:dyDescent="0.25">
      <c r="K3162" s="14" t="s">
        <v>2587</v>
      </c>
      <c r="L3162" s="93">
        <f t="shared" ca="1" si="98"/>
        <v>0</v>
      </c>
      <c r="M3162" s="93" t="str">
        <f ca="1">IF(L3162=0,"",COUNTIF(L$2:$L3162,"&lt;&gt;"&amp;0))</f>
        <v/>
      </c>
      <c r="N3162" s="93" t="str">
        <f t="shared" ca="1" si="99"/>
        <v/>
      </c>
    </row>
    <row r="3163" spans="11:14" x14ac:dyDescent="0.25">
      <c r="K3163" s="14" t="s">
        <v>2588</v>
      </c>
      <c r="L3163" s="93">
        <f t="shared" ca="1" si="98"/>
        <v>0</v>
      </c>
      <c r="M3163" s="93" t="str">
        <f ca="1">IF(L3163=0,"",COUNTIF(L$2:$L3163,"&lt;&gt;"&amp;0))</f>
        <v/>
      </c>
      <c r="N3163" s="93" t="str">
        <f t="shared" ca="1" si="99"/>
        <v/>
      </c>
    </row>
    <row r="3164" spans="11:14" x14ac:dyDescent="0.25">
      <c r="K3164" s="14" t="s">
        <v>2589</v>
      </c>
      <c r="L3164" s="93">
        <f t="shared" ca="1" si="98"/>
        <v>0</v>
      </c>
      <c r="M3164" s="93" t="str">
        <f ca="1">IF(L3164=0,"",COUNTIF(L$2:$L3164,"&lt;&gt;"&amp;0))</f>
        <v/>
      </c>
      <c r="N3164" s="93" t="str">
        <f t="shared" ca="1" si="99"/>
        <v/>
      </c>
    </row>
    <row r="3165" spans="11:14" x14ac:dyDescent="0.25">
      <c r="K3165" s="14" t="s">
        <v>2590</v>
      </c>
      <c r="L3165" s="93">
        <f t="shared" ca="1" si="98"/>
        <v>0</v>
      </c>
      <c r="M3165" s="93" t="str">
        <f ca="1">IF(L3165=0,"",COUNTIF(L$2:$L3165,"&lt;&gt;"&amp;0))</f>
        <v/>
      </c>
      <c r="N3165" s="93" t="str">
        <f t="shared" ca="1" si="99"/>
        <v/>
      </c>
    </row>
    <row r="3166" spans="11:14" x14ac:dyDescent="0.25">
      <c r="K3166" s="14" t="s">
        <v>2591</v>
      </c>
      <c r="L3166" s="93">
        <f t="shared" ca="1" si="98"/>
        <v>0</v>
      </c>
      <c r="M3166" s="93" t="str">
        <f ca="1">IF(L3166=0,"",COUNTIF(L$2:$L3166,"&lt;&gt;"&amp;0))</f>
        <v/>
      </c>
      <c r="N3166" s="93" t="str">
        <f t="shared" ca="1" si="99"/>
        <v/>
      </c>
    </row>
    <row r="3167" spans="11:14" x14ac:dyDescent="0.25">
      <c r="K3167" s="30" t="s">
        <v>5514</v>
      </c>
      <c r="L3167" s="93">
        <f t="shared" ca="1" si="98"/>
        <v>0</v>
      </c>
      <c r="M3167" s="93" t="str">
        <f ca="1">IF(L3167=0,"",COUNTIF(L$2:$L3167,"&lt;&gt;"&amp;0))</f>
        <v/>
      </c>
      <c r="N3167" s="93" t="str">
        <f t="shared" ca="1" si="99"/>
        <v/>
      </c>
    </row>
    <row r="3168" spans="11:14" x14ac:dyDescent="0.25">
      <c r="K3168" s="14" t="s">
        <v>2592</v>
      </c>
      <c r="L3168" s="93">
        <f t="shared" ca="1" si="98"/>
        <v>0</v>
      </c>
      <c r="M3168" s="93" t="str">
        <f ca="1">IF(L3168=0,"",COUNTIF(L$2:$L3168,"&lt;&gt;"&amp;0))</f>
        <v/>
      </c>
      <c r="N3168" s="93" t="str">
        <f t="shared" ca="1" si="99"/>
        <v/>
      </c>
    </row>
    <row r="3169" spans="11:14" x14ac:dyDescent="0.25">
      <c r="K3169" s="30" t="s">
        <v>5515</v>
      </c>
      <c r="L3169" s="93">
        <f t="shared" ca="1" si="98"/>
        <v>0</v>
      </c>
      <c r="M3169" s="93" t="str">
        <f ca="1">IF(L3169=0,"",COUNTIF(L$2:$L3169,"&lt;&gt;"&amp;0))</f>
        <v/>
      </c>
      <c r="N3169" s="93" t="str">
        <f t="shared" ca="1" si="99"/>
        <v/>
      </c>
    </row>
    <row r="3170" spans="11:14" x14ac:dyDescent="0.25">
      <c r="K3170" s="14" t="s">
        <v>2593</v>
      </c>
      <c r="L3170" s="93">
        <f t="shared" ca="1" si="98"/>
        <v>0</v>
      </c>
      <c r="M3170" s="93" t="str">
        <f ca="1">IF(L3170=0,"",COUNTIF(L$2:$L3170,"&lt;&gt;"&amp;0))</f>
        <v/>
      </c>
      <c r="N3170" s="93" t="str">
        <f t="shared" ca="1" si="99"/>
        <v/>
      </c>
    </row>
    <row r="3171" spans="11:14" x14ac:dyDescent="0.25">
      <c r="K3171" s="30" t="s">
        <v>5516</v>
      </c>
      <c r="L3171" s="93">
        <f t="shared" ca="1" si="98"/>
        <v>0</v>
      </c>
      <c r="M3171" s="93" t="str">
        <f ca="1">IF(L3171=0,"",COUNTIF(L$2:$L3171,"&lt;&gt;"&amp;0))</f>
        <v/>
      </c>
      <c r="N3171" s="93" t="str">
        <f t="shared" ca="1" si="99"/>
        <v/>
      </c>
    </row>
    <row r="3172" spans="11:14" x14ac:dyDescent="0.25">
      <c r="K3172" s="14" t="s">
        <v>2594</v>
      </c>
      <c r="L3172" s="93">
        <f t="shared" ca="1" si="98"/>
        <v>0</v>
      </c>
      <c r="M3172" s="93" t="str">
        <f ca="1">IF(L3172=0,"",COUNTIF(L$2:$L3172,"&lt;&gt;"&amp;0))</f>
        <v/>
      </c>
      <c r="N3172" s="93" t="str">
        <f t="shared" ca="1" si="99"/>
        <v/>
      </c>
    </row>
    <row r="3173" spans="11:14" x14ac:dyDescent="0.25">
      <c r="K3173" s="14" t="s">
        <v>2595</v>
      </c>
      <c r="L3173" s="93">
        <f t="shared" ca="1" si="98"/>
        <v>0</v>
      </c>
      <c r="M3173" s="93" t="str">
        <f ca="1">IF(L3173=0,"",COUNTIF(L$2:$L3173,"&lt;&gt;"&amp;0))</f>
        <v/>
      </c>
      <c r="N3173" s="93" t="str">
        <f t="shared" ca="1" si="99"/>
        <v/>
      </c>
    </row>
    <row r="3174" spans="11:14" x14ac:dyDescent="0.25">
      <c r="K3174" s="14" t="s">
        <v>2596</v>
      </c>
      <c r="L3174" s="93">
        <f t="shared" ca="1" si="98"/>
        <v>0</v>
      </c>
      <c r="M3174" s="93" t="str">
        <f ca="1">IF(L3174=0,"",COUNTIF(L$2:$L3174,"&lt;&gt;"&amp;0))</f>
        <v/>
      </c>
      <c r="N3174" s="93" t="str">
        <f t="shared" ca="1" si="99"/>
        <v/>
      </c>
    </row>
    <row r="3175" spans="11:14" x14ac:dyDescent="0.25">
      <c r="K3175" s="14" t="s">
        <v>2597</v>
      </c>
      <c r="L3175" s="93">
        <f t="shared" ca="1" si="98"/>
        <v>0</v>
      </c>
      <c r="M3175" s="93" t="str">
        <f ca="1">IF(L3175=0,"",COUNTIF(L$2:$L3175,"&lt;&gt;"&amp;0))</f>
        <v/>
      </c>
      <c r="N3175" s="93" t="str">
        <f t="shared" ca="1" si="99"/>
        <v/>
      </c>
    </row>
    <row r="3176" spans="11:14" x14ac:dyDescent="0.25">
      <c r="K3176" s="14" t="s">
        <v>2598</v>
      </c>
      <c r="L3176" s="93">
        <f t="shared" ca="1" si="98"/>
        <v>0</v>
      </c>
      <c r="M3176" s="93" t="str">
        <f ca="1">IF(L3176=0,"",COUNTIF(L$2:$L3176,"&lt;&gt;"&amp;0))</f>
        <v/>
      </c>
      <c r="N3176" s="93" t="str">
        <f t="shared" ca="1" si="99"/>
        <v/>
      </c>
    </row>
    <row r="3177" spans="11:14" x14ac:dyDescent="0.25">
      <c r="K3177" s="14" t="s">
        <v>2599</v>
      </c>
      <c r="L3177" s="93">
        <f t="shared" ca="1" si="98"/>
        <v>0</v>
      </c>
      <c r="M3177" s="93" t="str">
        <f ca="1">IF(L3177=0,"",COUNTIF(L$2:$L3177,"&lt;&gt;"&amp;0))</f>
        <v/>
      </c>
      <c r="N3177" s="93" t="str">
        <f t="shared" ca="1" si="99"/>
        <v/>
      </c>
    </row>
    <row r="3178" spans="11:14" x14ac:dyDescent="0.25">
      <c r="K3178" s="14" t="s">
        <v>2600</v>
      </c>
      <c r="L3178" s="93">
        <f t="shared" ca="1" si="98"/>
        <v>0</v>
      </c>
      <c r="M3178" s="93" t="str">
        <f ca="1">IF(L3178=0,"",COUNTIF(L$2:$L3178,"&lt;&gt;"&amp;0))</f>
        <v/>
      </c>
      <c r="N3178" s="93" t="str">
        <f t="shared" ca="1" si="99"/>
        <v/>
      </c>
    </row>
    <row r="3179" spans="11:14" x14ac:dyDescent="0.25">
      <c r="K3179" s="14" t="s">
        <v>2601</v>
      </c>
      <c r="L3179" s="93">
        <f t="shared" ca="1" si="98"/>
        <v>0</v>
      </c>
      <c r="M3179" s="93" t="str">
        <f ca="1">IF(L3179=0,"",COUNTIF(L$2:$L3179,"&lt;&gt;"&amp;0))</f>
        <v/>
      </c>
      <c r="N3179" s="93" t="str">
        <f t="shared" ca="1" si="99"/>
        <v/>
      </c>
    </row>
    <row r="3180" spans="11:14" x14ac:dyDescent="0.25">
      <c r="K3180" s="14" t="s">
        <v>2602</v>
      </c>
      <c r="L3180" s="93">
        <f t="shared" ca="1" si="98"/>
        <v>0</v>
      </c>
      <c r="M3180" s="93" t="str">
        <f ca="1">IF(L3180=0,"",COUNTIF(L$2:$L3180,"&lt;&gt;"&amp;0))</f>
        <v/>
      </c>
      <c r="N3180" s="93" t="str">
        <f t="shared" ca="1" si="99"/>
        <v/>
      </c>
    </row>
    <row r="3181" spans="11:14" x14ac:dyDescent="0.25">
      <c r="K3181" s="14" t="s">
        <v>2603</v>
      </c>
      <c r="L3181" s="93">
        <f t="shared" ca="1" si="98"/>
        <v>0</v>
      </c>
      <c r="M3181" s="93" t="str">
        <f ca="1">IF(L3181=0,"",COUNTIF(L$2:$L3181,"&lt;&gt;"&amp;0))</f>
        <v/>
      </c>
      <c r="N3181" s="93" t="str">
        <f t="shared" ca="1" si="99"/>
        <v/>
      </c>
    </row>
    <row r="3182" spans="11:14" x14ac:dyDescent="0.25">
      <c r="K3182" s="14" t="s">
        <v>2604</v>
      </c>
      <c r="L3182" s="93">
        <f t="shared" ca="1" si="98"/>
        <v>0</v>
      </c>
      <c r="M3182" s="93" t="str">
        <f ca="1">IF(L3182=0,"",COUNTIF(L$2:$L3182,"&lt;&gt;"&amp;0))</f>
        <v/>
      </c>
      <c r="N3182" s="93" t="str">
        <f t="shared" ca="1" si="99"/>
        <v/>
      </c>
    </row>
    <row r="3183" spans="11:14" x14ac:dyDescent="0.25">
      <c r="K3183" s="14" t="s">
        <v>2605</v>
      </c>
      <c r="L3183" s="93">
        <f t="shared" ca="1" si="98"/>
        <v>0</v>
      </c>
      <c r="M3183" s="93" t="str">
        <f ca="1">IF(L3183=0,"",COUNTIF(L$2:$L3183,"&lt;&gt;"&amp;0))</f>
        <v/>
      </c>
      <c r="N3183" s="93" t="str">
        <f t="shared" ca="1" si="99"/>
        <v/>
      </c>
    </row>
    <row r="3184" spans="11:14" x14ac:dyDescent="0.25">
      <c r="K3184" s="35" t="s">
        <v>6009</v>
      </c>
      <c r="L3184" s="93">
        <f t="shared" ca="1" si="98"/>
        <v>0</v>
      </c>
      <c r="M3184" s="93" t="str">
        <f ca="1">IF(L3184=0,"",COUNTIF(L$2:$L3184,"&lt;&gt;"&amp;0))</f>
        <v/>
      </c>
      <c r="N3184" s="93" t="str">
        <f t="shared" ca="1" si="99"/>
        <v/>
      </c>
    </row>
    <row r="3185" spans="11:14" x14ac:dyDescent="0.25">
      <c r="K3185" s="30" t="s">
        <v>5517</v>
      </c>
      <c r="L3185" s="93">
        <f t="shared" ca="1" si="98"/>
        <v>0</v>
      </c>
      <c r="M3185" s="93" t="str">
        <f ca="1">IF(L3185=0,"",COUNTIF(L$2:$L3185,"&lt;&gt;"&amp;0))</f>
        <v/>
      </c>
      <c r="N3185" s="93" t="str">
        <f t="shared" ca="1" si="99"/>
        <v/>
      </c>
    </row>
    <row r="3186" spans="11:14" x14ac:dyDescent="0.25">
      <c r="K3186" s="30" t="s">
        <v>5518</v>
      </c>
      <c r="L3186" s="93">
        <f t="shared" ca="1" si="98"/>
        <v>0</v>
      </c>
      <c r="M3186" s="93" t="str">
        <f ca="1">IF(L3186=0,"",COUNTIF(L$2:$L3186,"&lt;&gt;"&amp;0))</f>
        <v/>
      </c>
      <c r="N3186" s="93" t="str">
        <f t="shared" ca="1" si="99"/>
        <v/>
      </c>
    </row>
    <row r="3187" spans="11:14" x14ac:dyDescent="0.25">
      <c r="K3187" s="14" t="s">
        <v>2606</v>
      </c>
      <c r="L3187" s="93">
        <f t="shared" ca="1" si="98"/>
        <v>0</v>
      </c>
      <c r="M3187" s="93" t="str">
        <f ca="1">IF(L3187=0,"",COUNTIF(L$2:$L3187,"&lt;&gt;"&amp;0))</f>
        <v/>
      </c>
      <c r="N3187" s="93" t="str">
        <f t="shared" ca="1" si="99"/>
        <v/>
      </c>
    </row>
    <row r="3188" spans="11:14" x14ac:dyDescent="0.25">
      <c r="K3188" s="14" t="s">
        <v>2607</v>
      </c>
      <c r="L3188" s="93">
        <f t="shared" ca="1" si="98"/>
        <v>0</v>
      </c>
      <c r="M3188" s="93" t="str">
        <f ca="1">IF(L3188=0,"",COUNTIF(L$2:$L3188,"&lt;&gt;"&amp;0))</f>
        <v/>
      </c>
      <c r="N3188" s="93" t="str">
        <f t="shared" ca="1" si="99"/>
        <v/>
      </c>
    </row>
    <row r="3189" spans="11:14" x14ac:dyDescent="0.25">
      <c r="K3189" s="14" t="s">
        <v>2608</v>
      </c>
      <c r="L3189" s="93">
        <f t="shared" ca="1" si="98"/>
        <v>0</v>
      </c>
      <c r="M3189" s="93" t="str">
        <f ca="1">IF(L3189=0,"",COUNTIF(L$2:$L3189,"&lt;&gt;"&amp;0))</f>
        <v/>
      </c>
      <c r="N3189" s="93" t="str">
        <f t="shared" ca="1" si="99"/>
        <v/>
      </c>
    </row>
    <row r="3190" spans="11:14" x14ac:dyDescent="0.25">
      <c r="K3190" s="14" t="s">
        <v>2609</v>
      </c>
      <c r="L3190" s="93">
        <f t="shared" ca="1" si="98"/>
        <v>0</v>
      </c>
      <c r="M3190" s="93" t="str">
        <f ca="1">IF(L3190=0,"",COUNTIF(L$2:$L3190,"&lt;&gt;"&amp;0))</f>
        <v/>
      </c>
      <c r="N3190" s="93" t="str">
        <f t="shared" ca="1" si="99"/>
        <v/>
      </c>
    </row>
    <row r="3191" spans="11:14" x14ac:dyDescent="0.25">
      <c r="K3191" s="14" t="s">
        <v>2610</v>
      </c>
      <c r="L3191" s="93">
        <f t="shared" ca="1" si="98"/>
        <v>0</v>
      </c>
      <c r="M3191" s="93" t="str">
        <f ca="1">IF(L3191=0,"",COUNTIF(L$2:$L3191,"&lt;&gt;"&amp;0))</f>
        <v/>
      </c>
      <c r="N3191" s="93" t="str">
        <f t="shared" ca="1" si="99"/>
        <v/>
      </c>
    </row>
    <row r="3192" spans="11:14" x14ac:dyDescent="0.25">
      <c r="K3192" s="14" t="s">
        <v>2611</v>
      </c>
      <c r="L3192" s="93">
        <f t="shared" ca="1" si="98"/>
        <v>0</v>
      </c>
      <c r="M3192" s="93" t="str">
        <f ca="1">IF(L3192=0,"",COUNTIF(L$2:$L3192,"&lt;&gt;"&amp;0))</f>
        <v/>
      </c>
      <c r="N3192" s="93" t="str">
        <f t="shared" ca="1" si="99"/>
        <v/>
      </c>
    </row>
    <row r="3193" spans="11:14" x14ac:dyDescent="0.25">
      <c r="K3193" s="30" t="s">
        <v>5519</v>
      </c>
      <c r="L3193" s="93">
        <f t="shared" ca="1" si="98"/>
        <v>0</v>
      </c>
      <c r="M3193" s="93" t="str">
        <f ca="1">IF(L3193=0,"",COUNTIF(L$2:$L3193,"&lt;&gt;"&amp;0))</f>
        <v/>
      </c>
      <c r="N3193" s="93" t="str">
        <f t="shared" ca="1" si="99"/>
        <v/>
      </c>
    </row>
    <row r="3194" spans="11:14" x14ac:dyDescent="0.25">
      <c r="K3194" s="14" t="s">
        <v>2615</v>
      </c>
      <c r="L3194" s="93">
        <f t="shared" ca="1" si="98"/>
        <v>0</v>
      </c>
      <c r="M3194" s="93" t="str">
        <f ca="1">IF(L3194=0,"",COUNTIF(L$2:$L3194,"&lt;&gt;"&amp;0))</f>
        <v/>
      </c>
      <c r="N3194" s="93" t="str">
        <f t="shared" ca="1" si="99"/>
        <v/>
      </c>
    </row>
    <row r="3195" spans="11:14" x14ac:dyDescent="0.25">
      <c r="K3195" s="14" t="s">
        <v>2612</v>
      </c>
      <c r="L3195" s="93">
        <f t="shared" ca="1" si="98"/>
        <v>0</v>
      </c>
      <c r="M3195" s="93" t="str">
        <f ca="1">IF(L3195=0,"",COUNTIF(L$2:$L3195,"&lt;&gt;"&amp;0))</f>
        <v/>
      </c>
      <c r="N3195" s="93" t="str">
        <f t="shared" ca="1" si="99"/>
        <v/>
      </c>
    </row>
    <row r="3196" spans="11:14" x14ac:dyDescent="0.25">
      <c r="K3196" s="14" t="s">
        <v>2613</v>
      </c>
      <c r="L3196" s="93">
        <f t="shared" ca="1" si="98"/>
        <v>0</v>
      </c>
      <c r="M3196" s="93" t="str">
        <f ca="1">IF(L3196=0,"",COUNTIF(L$2:$L3196,"&lt;&gt;"&amp;0))</f>
        <v/>
      </c>
      <c r="N3196" s="93" t="str">
        <f t="shared" ca="1" si="99"/>
        <v/>
      </c>
    </row>
    <row r="3197" spans="11:14" x14ac:dyDescent="0.25">
      <c r="K3197" s="14" t="s">
        <v>2614</v>
      </c>
      <c r="L3197" s="93">
        <f t="shared" ca="1" si="98"/>
        <v>0</v>
      </c>
      <c r="M3197" s="93" t="str">
        <f ca="1">IF(L3197=0,"",COUNTIF(L$2:$L3197,"&lt;&gt;"&amp;0))</f>
        <v/>
      </c>
      <c r="N3197" s="93" t="str">
        <f t="shared" ca="1" si="99"/>
        <v/>
      </c>
    </row>
    <row r="3198" spans="11:14" x14ac:dyDescent="0.25">
      <c r="K3198" s="30" t="s">
        <v>5520</v>
      </c>
      <c r="L3198" s="93">
        <f t="shared" ca="1" si="98"/>
        <v>0</v>
      </c>
      <c r="M3198" s="93" t="str">
        <f ca="1">IF(L3198=0,"",COUNTIF(L$2:$L3198,"&lt;&gt;"&amp;0))</f>
        <v/>
      </c>
      <c r="N3198" s="93" t="str">
        <f t="shared" ca="1" si="99"/>
        <v/>
      </c>
    </row>
    <row r="3199" spans="11:14" x14ac:dyDescent="0.25">
      <c r="K3199" s="14" t="s">
        <v>2616</v>
      </c>
      <c r="L3199" s="93">
        <f t="shared" ca="1" si="98"/>
        <v>0</v>
      </c>
      <c r="M3199" s="93" t="str">
        <f ca="1">IF(L3199=0,"",COUNTIF(L$2:$L3199,"&lt;&gt;"&amp;0))</f>
        <v/>
      </c>
      <c r="N3199" s="93" t="str">
        <f t="shared" ca="1" si="99"/>
        <v/>
      </c>
    </row>
    <row r="3200" spans="11:14" x14ac:dyDescent="0.25">
      <c r="K3200" s="14" t="s">
        <v>2617</v>
      </c>
      <c r="L3200" s="93">
        <f t="shared" ca="1" si="98"/>
        <v>0</v>
      </c>
      <c r="M3200" s="93" t="str">
        <f ca="1">IF(L3200=0,"",COUNTIF(L$2:$L3200,"&lt;&gt;"&amp;0))</f>
        <v/>
      </c>
      <c r="N3200" s="93" t="str">
        <f t="shared" ca="1" si="99"/>
        <v/>
      </c>
    </row>
    <row r="3201" spans="11:14" x14ac:dyDescent="0.25">
      <c r="K3201" s="30" t="s">
        <v>5521</v>
      </c>
      <c r="L3201" s="93">
        <f t="shared" ca="1" si="98"/>
        <v>0</v>
      </c>
      <c r="M3201" s="93" t="str">
        <f ca="1">IF(L3201=0,"",COUNTIF(L$2:$L3201,"&lt;&gt;"&amp;0))</f>
        <v/>
      </c>
      <c r="N3201" s="93" t="str">
        <f t="shared" ca="1" si="99"/>
        <v/>
      </c>
    </row>
    <row r="3202" spans="11:14" x14ac:dyDescent="0.25">
      <c r="K3202" s="14" t="s">
        <v>2618</v>
      </c>
      <c r="L3202" s="93">
        <f t="shared" ca="1" si="98"/>
        <v>0</v>
      </c>
      <c r="M3202" s="93" t="str">
        <f ca="1">IF(L3202=0,"",COUNTIF(L$2:$L3202,"&lt;&gt;"&amp;0))</f>
        <v/>
      </c>
      <c r="N3202" s="93" t="str">
        <f t="shared" ca="1" si="99"/>
        <v/>
      </c>
    </row>
    <row r="3203" spans="11:14" x14ac:dyDescent="0.25">
      <c r="K3203" s="14" t="s">
        <v>2619</v>
      </c>
      <c r="L3203" s="93">
        <f t="shared" ref="L3203:L3266" ca="1" si="100">IFERROR(SEARCH(INDIRECT(CELL("adresse"),TRUE),K3203,1),0)</f>
        <v>0</v>
      </c>
      <c r="M3203" s="93" t="str">
        <f ca="1">IF(L3203=0,"",COUNTIF(L$2:$L3203,"&lt;&gt;"&amp;0))</f>
        <v/>
      </c>
      <c r="N3203" s="93" t="str">
        <f t="shared" ref="N3203:N3266" ca="1" si="101">IFERROR(INDEX($K$2:$K$5796,MATCH(ROW(F3202),$M$2:$M$5796,0),1),"")</f>
        <v/>
      </c>
    </row>
    <row r="3204" spans="11:14" x14ac:dyDescent="0.25">
      <c r="K3204" s="14" t="s">
        <v>2620</v>
      </c>
      <c r="L3204" s="93">
        <f t="shared" ca="1" si="100"/>
        <v>0</v>
      </c>
      <c r="M3204" s="93" t="str">
        <f ca="1">IF(L3204=0,"",COUNTIF(L$2:$L3204,"&lt;&gt;"&amp;0))</f>
        <v/>
      </c>
      <c r="N3204" s="93" t="str">
        <f t="shared" ca="1" si="101"/>
        <v/>
      </c>
    </row>
    <row r="3205" spans="11:14" x14ac:dyDescent="0.25">
      <c r="K3205" s="30" t="s">
        <v>5522</v>
      </c>
      <c r="L3205" s="93">
        <f t="shared" ca="1" si="100"/>
        <v>0</v>
      </c>
      <c r="M3205" s="93" t="str">
        <f ca="1">IF(L3205=0,"",COUNTIF(L$2:$L3205,"&lt;&gt;"&amp;0))</f>
        <v/>
      </c>
      <c r="N3205" s="93" t="str">
        <f t="shared" ca="1" si="101"/>
        <v/>
      </c>
    </row>
    <row r="3206" spans="11:14" x14ac:dyDescent="0.25">
      <c r="K3206" s="30" t="s">
        <v>5523</v>
      </c>
      <c r="L3206" s="93">
        <f t="shared" ca="1" si="100"/>
        <v>0</v>
      </c>
      <c r="M3206" s="93" t="str">
        <f ca="1">IF(L3206=0,"",COUNTIF(L$2:$L3206,"&lt;&gt;"&amp;0))</f>
        <v/>
      </c>
      <c r="N3206" s="93" t="str">
        <f t="shared" ca="1" si="101"/>
        <v/>
      </c>
    </row>
    <row r="3207" spans="11:14" x14ac:dyDescent="0.25">
      <c r="K3207" s="14" t="s">
        <v>2621</v>
      </c>
      <c r="L3207" s="93">
        <f t="shared" ca="1" si="100"/>
        <v>0</v>
      </c>
      <c r="M3207" s="93" t="str">
        <f ca="1">IF(L3207=0,"",COUNTIF(L$2:$L3207,"&lt;&gt;"&amp;0))</f>
        <v/>
      </c>
      <c r="N3207" s="93" t="str">
        <f t="shared" ca="1" si="101"/>
        <v/>
      </c>
    </row>
    <row r="3208" spans="11:14" x14ac:dyDescent="0.25">
      <c r="K3208" s="14" t="s">
        <v>2623</v>
      </c>
      <c r="L3208" s="93">
        <f t="shared" ca="1" si="100"/>
        <v>0</v>
      </c>
      <c r="M3208" s="93" t="str">
        <f ca="1">IF(L3208=0,"",COUNTIF(L$2:$L3208,"&lt;&gt;"&amp;0))</f>
        <v/>
      </c>
      <c r="N3208" s="93" t="str">
        <f t="shared" ca="1" si="101"/>
        <v/>
      </c>
    </row>
    <row r="3209" spans="11:14" x14ac:dyDescent="0.25">
      <c r="K3209" s="14" t="s">
        <v>2624</v>
      </c>
      <c r="L3209" s="93">
        <f t="shared" ca="1" si="100"/>
        <v>0</v>
      </c>
      <c r="M3209" s="93" t="str">
        <f ca="1">IF(L3209=0,"",COUNTIF(L$2:$L3209,"&lt;&gt;"&amp;0))</f>
        <v/>
      </c>
      <c r="N3209" s="93" t="str">
        <f t="shared" ca="1" si="101"/>
        <v/>
      </c>
    </row>
    <row r="3210" spans="11:14" x14ac:dyDescent="0.25">
      <c r="K3210" s="14" t="s">
        <v>2625</v>
      </c>
      <c r="L3210" s="93">
        <f t="shared" ca="1" si="100"/>
        <v>0</v>
      </c>
      <c r="M3210" s="93" t="str">
        <f ca="1">IF(L3210=0,"",COUNTIF(L$2:$L3210,"&lt;&gt;"&amp;0))</f>
        <v/>
      </c>
      <c r="N3210" s="93" t="str">
        <f t="shared" ca="1" si="101"/>
        <v/>
      </c>
    </row>
    <row r="3211" spans="11:14" x14ac:dyDescent="0.25">
      <c r="K3211" s="14" t="s">
        <v>2626</v>
      </c>
      <c r="L3211" s="93">
        <f t="shared" ca="1" si="100"/>
        <v>0</v>
      </c>
      <c r="M3211" s="93" t="str">
        <f ca="1">IF(L3211=0,"",COUNTIF(L$2:$L3211,"&lt;&gt;"&amp;0))</f>
        <v/>
      </c>
      <c r="N3211" s="93" t="str">
        <f t="shared" ca="1" si="101"/>
        <v/>
      </c>
    </row>
    <row r="3212" spans="11:14" x14ac:dyDescent="0.25">
      <c r="K3212" s="14" t="s">
        <v>2627</v>
      </c>
      <c r="L3212" s="93">
        <f t="shared" ca="1" si="100"/>
        <v>0</v>
      </c>
      <c r="M3212" s="93" t="str">
        <f ca="1">IF(L3212=0,"",COUNTIF(L$2:$L3212,"&lt;&gt;"&amp;0))</f>
        <v/>
      </c>
      <c r="N3212" s="93" t="str">
        <f t="shared" ca="1" si="101"/>
        <v/>
      </c>
    </row>
    <row r="3213" spans="11:14" x14ac:dyDescent="0.25">
      <c r="K3213" s="14" t="s">
        <v>2628</v>
      </c>
      <c r="L3213" s="93">
        <f t="shared" ca="1" si="100"/>
        <v>0</v>
      </c>
      <c r="M3213" s="93" t="str">
        <f ca="1">IF(L3213=0,"",COUNTIF(L$2:$L3213,"&lt;&gt;"&amp;0))</f>
        <v/>
      </c>
      <c r="N3213" s="93" t="str">
        <f t="shared" ca="1" si="101"/>
        <v/>
      </c>
    </row>
    <row r="3214" spans="11:14" x14ac:dyDescent="0.25">
      <c r="K3214" s="14" t="s">
        <v>2629</v>
      </c>
      <c r="L3214" s="93">
        <f t="shared" ca="1" si="100"/>
        <v>0</v>
      </c>
      <c r="M3214" s="93" t="str">
        <f ca="1">IF(L3214=0,"",COUNTIF(L$2:$L3214,"&lt;&gt;"&amp;0))</f>
        <v/>
      </c>
      <c r="N3214" s="93" t="str">
        <f t="shared" ca="1" si="101"/>
        <v/>
      </c>
    </row>
    <row r="3215" spans="11:14" x14ac:dyDescent="0.25">
      <c r="K3215" s="14" t="s">
        <v>2630</v>
      </c>
      <c r="L3215" s="93">
        <f t="shared" ca="1" si="100"/>
        <v>0</v>
      </c>
      <c r="M3215" s="93" t="str">
        <f ca="1">IF(L3215=0,"",COUNTIF(L$2:$L3215,"&lt;&gt;"&amp;0))</f>
        <v/>
      </c>
      <c r="N3215" s="93" t="str">
        <f t="shared" ca="1" si="101"/>
        <v/>
      </c>
    </row>
    <row r="3216" spans="11:14" x14ac:dyDescent="0.25">
      <c r="K3216" s="14" t="s">
        <v>2631</v>
      </c>
      <c r="L3216" s="93">
        <f t="shared" ca="1" si="100"/>
        <v>0</v>
      </c>
      <c r="M3216" s="93" t="str">
        <f ca="1">IF(L3216=0,"",COUNTIF(L$2:$L3216,"&lt;&gt;"&amp;0))</f>
        <v/>
      </c>
      <c r="N3216" s="93" t="str">
        <f t="shared" ca="1" si="101"/>
        <v/>
      </c>
    </row>
    <row r="3217" spans="11:14" x14ac:dyDescent="0.25">
      <c r="K3217" s="14" t="s">
        <v>2632</v>
      </c>
      <c r="L3217" s="93">
        <f t="shared" ca="1" si="100"/>
        <v>0</v>
      </c>
      <c r="M3217" s="93" t="str">
        <f ca="1">IF(L3217=0,"",COUNTIF(L$2:$L3217,"&lt;&gt;"&amp;0))</f>
        <v/>
      </c>
      <c r="N3217" s="93" t="str">
        <f t="shared" ca="1" si="101"/>
        <v/>
      </c>
    </row>
    <row r="3218" spans="11:14" x14ac:dyDescent="0.25">
      <c r="K3218" s="14" t="s">
        <v>2633</v>
      </c>
      <c r="L3218" s="93">
        <f t="shared" ca="1" si="100"/>
        <v>0</v>
      </c>
      <c r="M3218" s="93" t="str">
        <f ca="1">IF(L3218=0,"",COUNTIF(L$2:$L3218,"&lt;&gt;"&amp;0))</f>
        <v/>
      </c>
      <c r="N3218" s="93" t="str">
        <f t="shared" ca="1" si="101"/>
        <v/>
      </c>
    </row>
    <row r="3219" spans="11:14" x14ac:dyDescent="0.25">
      <c r="K3219" s="14" t="s">
        <v>2622</v>
      </c>
      <c r="L3219" s="93">
        <f t="shared" ca="1" si="100"/>
        <v>0</v>
      </c>
      <c r="M3219" s="93" t="str">
        <f ca="1">IF(L3219=0,"",COUNTIF(L$2:$L3219,"&lt;&gt;"&amp;0))</f>
        <v/>
      </c>
      <c r="N3219" s="93" t="str">
        <f t="shared" ca="1" si="101"/>
        <v/>
      </c>
    </row>
    <row r="3220" spans="11:14" x14ac:dyDescent="0.25">
      <c r="K3220" s="14" t="s">
        <v>2634</v>
      </c>
      <c r="L3220" s="93">
        <f t="shared" ca="1" si="100"/>
        <v>0</v>
      </c>
      <c r="M3220" s="93" t="str">
        <f ca="1">IF(L3220=0,"",COUNTIF(L$2:$L3220,"&lt;&gt;"&amp;0))</f>
        <v/>
      </c>
      <c r="N3220" s="93" t="str">
        <f t="shared" ca="1" si="101"/>
        <v/>
      </c>
    </row>
    <row r="3221" spans="11:14" x14ac:dyDescent="0.25">
      <c r="K3221" s="14" t="s">
        <v>2635</v>
      </c>
      <c r="L3221" s="93">
        <f t="shared" ca="1" si="100"/>
        <v>0</v>
      </c>
      <c r="M3221" s="93" t="str">
        <f ca="1">IF(L3221=0,"",COUNTIF(L$2:$L3221,"&lt;&gt;"&amp;0))</f>
        <v/>
      </c>
      <c r="N3221" s="93" t="str">
        <f t="shared" ca="1" si="101"/>
        <v/>
      </c>
    </row>
    <row r="3222" spans="11:14" x14ac:dyDescent="0.25">
      <c r="K3222" s="14" t="s">
        <v>2636</v>
      </c>
      <c r="L3222" s="93">
        <f t="shared" ca="1" si="100"/>
        <v>0</v>
      </c>
      <c r="M3222" s="93" t="str">
        <f ca="1">IF(L3222=0,"",COUNTIF(L$2:$L3222,"&lt;&gt;"&amp;0))</f>
        <v/>
      </c>
      <c r="N3222" s="93" t="str">
        <f t="shared" ca="1" si="101"/>
        <v/>
      </c>
    </row>
    <row r="3223" spans="11:14" x14ac:dyDescent="0.25">
      <c r="K3223" s="14" t="s">
        <v>2637</v>
      </c>
      <c r="L3223" s="93">
        <f t="shared" ca="1" si="100"/>
        <v>0</v>
      </c>
      <c r="M3223" s="93" t="str">
        <f ca="1">IF(L3223=0,"",COUNTIF(L$2:$L3223,"&lt;&gt;"&amp;0))</f>
        <v/>
      </c>
      <c r="N3223" s="93" t="str">
        <f t="shared" ca="1" si="101"/>
        <v/>
      </c>
    </row>
    <row r="3224" spans="11:14" x14ac:dyDescent="0.25">
      <c r="K3224" s="14" t="s">
        <v>2639</v>
      </c>
      <c r="L3224" s="93">
        <f t="shared" ca="1" si="100"/>
        <v>0</v>
      </c>
      <c r="M3224" s="93" t="str">
        <f ca="1">IF(L3224=0,"",COUNTIF(L$2:$L3224,"&lt;&gt;"&amp;0))</f>
        <v/>
      </c>
      <c r="N3224" s="93" t="str">
        <f t="shared" ca="1" si="101"/>
        <v/>
      </c>
    </row>
    <row r="3225" spans="11:14" x14ac:dyDescent="0.25">
      <c r="K3225" s="14" t="s">
        <v>2640</v>
      </c>
      <c r="L3225" s="93">
        <f t="shared" ca="1" si="100"/>
        <v>0</v>
      </c>
      <c r="M3225" s="93" t="str">
        <f ca="1">IF(L3225=0,"",COUNTIF(L$2:$L3225,"&lt;&gt;"&amp;0))</f>
        <v/>
      </c>
      <c r="N3225" s="93" t="str">
        <f t="shared" ca="1" si="101"/>
        <v/>
      </c>
    </row>
    <row r="3226" spans="11:14" x14ac:dyDescent="0.25">
      <c r="K3226" s="14" t="s">
        <v>2641</v>
      </c>
      <c r="L3226" s="93">
        <f t="shared" ca="1" si="100"/>
        <v>0</v>
      </c>
      <c r="M3226" s="93" t="str">
        <f ca="1">IF(L3226=0,"",COUNTIF(L$2:$L3226,"&lt;&gt;"&amp;0))</f>
        <v/>
      </c>
      <c r="N3226" s="93" t="str">
        <f t="shared" ca="1" si="101"/>
        <v/>
      </c>
    </row>
    <row r="3227" spans="11:14" x14ac:dyDescent="0.25">
      <c r="K3227" s="14" t="s">
        <v>2642</v>
      </c>
      <c r="L3227" s="93">
        <f t="shared" ca="1" si="100"/>
        <v>0</v>
      </c>
      <c r="M3227" s="93" t="str">
        <f ca="1">IF(L3227=0,"",COUNTIF(L$2:$L3227,"&lt;&gt;"&amp;0))</f>
        <v/>
      </c>
      <c r="N3227" s="93" t="str">
        <f t="shared" ca="1" si="101"/>
        <v/>
      </c>
    </row>
    <row r="3228" spans="11:14" x14ac:dyDescent="0.25">
      <c r="K3228" s="14" t="s">
        <v>2643</v>
      </c>
      <c r="L3228" s="93">
        <f t="shared" ca="1" si="100"/>
        <v>0</v>
      </c>
      <c r="M3228" s="93" t="str">
        <f ca="1">IF(L3228=0,"",COUNTIF(L$2:$L3228,"&lt;&gt;"&amp;0))</f>
        <v/>
      </c>
      <c r="N3228" s="93" t="str">
        <f t="shared" ca="1" si="101"/>
        <v/>
      </c>
    </row>
    <row r="3229" spans="11:14" x14ac:dyDescent="0.25">
      <c r="K3229" s="14" t="s">
        <v>2638</v>
      </c>
      <c r="L3229" s="93">
        <f t="shared" ca="1" si="100"/>
        <v>0</v>
      </c>
      <c r="M3229" s="93" t="str">
        <f ca="1">IF(L3229=0,"",COUNTIF(L$2:$L3229,"&lt;&gt;"&amp;0))</f>
        <v/>
      </c>
      <c r="N3229" s="93" t="str">
        <f t="shared" ca="1" si="101"/>
        <v/>
      </c>
    </row>
    <row r="3230" spans="11:14" x14ac:dyDescent="0.25">
      <c r="K3230" s="30" t="s">
        <v>5524</v>
      </c>
      <c r="L3230" s="93">
        <f t="shared" ca="1" si="100"/>
        <v>0</v>
      </c>
      <c r="M3230" s="93" t="str">
        <f ca="1">IF(L3230=0,"",COUNTIF(L$2:$L3230,"&lt;&gt;"&amp;0))</f>
        <v/>
      </c>
      <c r="N3230" s="93" t="str">
        <f t="shared" ca="1" si="101"/>
        <v/>
      </c>
    </row>
    <row r="3231" spans="11:14" x14ac:dyDescent="0.25">
      <c r="K3231" s="30" t="s">
        <v>5525</v>
      </c>
      <c r="L3231" s="93">
        <f t="shared" ca="1" si="100"/>
        <v>0</v>
      </c>
      <c r="M3231" s="93" t="str">
        <f ca="1">IF(L3231=0,"",COUNTIF(L$2:$L3231,"&lt;&gt;"&amp;0))</f>
        <v/>
      </c>
      <c r="N3231" s="93" t="str">
        <f t="shared" ca="1" si="101"/>
        <v/>
      </c>
    </row>
    <row r="3232" spans="11:14" x14ac:dyDescent="0.25">
      <c r="K3232" s="14" t="s">
        <v>2644</v>
      </c>
      <c r="L3232" s="93">
        <f t="shared" ca="1" si="100"/>
        <v>0</v>
      </c>
      <c r="M3232" s="93" t="str">
        <f ca="1">IF(L3232=0,"",COUNTIF(L$2:$L3232,"&lt;&gt;"&amp;0))</f>
        <v/>
      </c>
      <c r="N3232" s="93" t="str">
        <f t="shared" ca="1" si="101"/>
        <v/>
      </c>
    </row>
    <row r="3233" spans="11:14" x14ac:dyDescent="0.25">
      <c r="K3233" s="14" t="s">
        <v>2645</v>
      </c>
      <c r="L3233" s="93">
        <f t="shared" ca="1" si="100"/>
        <v>0</v>
      </c>
      <c r="M3233" s="93" t="str">
        <f ca="1">IF(L3233=0,"",COUNTIF(L$2:$L3233,"&lt;&gt;"&amp;0))</f>
        <v/>
      </c>
      <c r="N3233" s="93" t="str">
        <f t="shared" ca="1" si="101"/>
        <v/>
      </c>
    </row>
    <row r="3234" spans="11:14" x14ac:dyDescent="0.25">
      <c r="K3234" s="30" t="s">
        <v>5526</v>
      </c>
      <c r="L3234" s="93">
        <f t="shared" ca="1" si="100"/>
        <v>0</v>
      </c>
      <c r="M3234" s="93" t="str">
        <f ca="1">IF(L3234=0,"",COUNTIF(L$2:$L3234,"&lt;&gt;"&amp;0))</f>
        <v/>
      </c>
      <c r="N3234" s="93" t="str">
        <f t="shared" ca="1" si="101"/>
        <v/>
      </c>
    </row>
    <row r="3235" spans="11:14" x14ac:dyDescent="0.25">
      <c r="K3235" s="14" t="s">
        <v>2646</v>
      </c>
      <c r="L3235" s="93">
        <f t="shared" ca="1" si="100"/>
        <v>0</v>
      </c>
      <c r="M3235" s="93" t="str">
        <f ca="1">IF(L3235=0,"",COUNTIF(L$2:$L3235,"&lt;&gt;"&amp;0))</f>
        <v/>
      </c>
      <c r="N3235" s="93" t="str">
        <f t="shared" ca="1" si="101"/>
        <v/>
      </c>
    </row>
    <row r="3236" spans="11:14" x14ac:dyDescent="0.25">
      <c r="K3236" s="35" t="s">
        <v>1548</v>
      </c>
      <c r="L3236" s="93">
        <f t="shared" ca="1" si="100"/>
        <v>0</v>
      </c>
      <c r="M3236" s="93" t="str">
        <f ca="1">IF(L3236=0,"",COUNTIF(L$2:$L3236,"&lt;&gt;"&amp;0))</f>
        <v/>
      </c>
      <c r="N3236" s="93" t="str">
        <f t="shared" ca="1" si="101"/>
        <v/>
      </c>
    </row>
    <row r="3237" spans="11:14" x14ac:dyDescent="0.25">
      <c r="K3237" s="30" t="s">
        <v>5527</v>
      </c>
      <c r="L3237" s="93">
        <f t="shared" ca="1" si="100"/>
        <v>0</v>
      </c>
      <c r="M3237" s="93" t="str">
        <f ca="1">IF(L3237=0,"",COUNTIF(L$2:$L3237,"&lt;&gt;"&amp;0))</f>
        <v/>
      </c>
      <c r="N3237" s="93" t="str">
        <f t="shared" ca="1" si="101"/>
        <v/>
      </c>
    </row>
    <row r="3238" spans="11:14" x14ac:dyDescent="0.25">
      <c r="K3238" s="14" t="s">
        <v>2647</v>
      </c>
      <c r="L3238" s="93">
        <f t="shared" ca="1" si="100"/>
        <v>0</v>
      </c>
      <c r="M3238" s="93" t="str">
        <f ca="1">IF(L3238=0,"",COUNTIF(L$2:$L3238,"&lt;&gt;"&amp;0))</f>
        <v/>
      </c>
      <c r="N3238" s="93" t="str">
        <f t="shared" ca="1" si="101"/>
        <v/>
      </c>
    </row>
    <row r="3239" spans="11:14" x14ac:dyDescent="0.25">
      <c r="K3239" s="35" t="s">
        <v>6010</v>
      </c>
      <c r="L3239" s="93">
        <f t="shared" ca="1" si="100"/>
        <v>0</v>
      </c>
      <c r="M3239" s="93" t="str">
        <f ca="1">IF(L3239=0,"",COUNTIF(L$2:$L3239,"&lt;&gt;"&amp;0))</f>
        <v/>
      </c>
      <c r="N3239" s="93" t="str">
        <f t="shared" ca="1" si="101"/>
        <v/>
      </c>
    </row>
    <row r="3240" spans="11:14" x14ac:dyDescent="0.25">
      <c r="K3240" s="30" t="s">
        <v>5528</v>
      </c>
      <c r="L3240" s="93">
        <f t="shared" ca="1" si="100"/>
        <v>0</v>
      </c>
      <c r="M3240" s="93" t="str">
        <f ca="1">IF(L3240=0,"",COUNTIF(L$2:$L3240,"&lt;&gt;"&amp;0))</f>
        <v/>
      </c>
      <c r="N3240" s="93" t="str">
        <f t="shared" ca="1" si="101"/>
        <v/>
      </c>
    </row>
    <row r="3241" spans="11:14" x14ac:dyDescent="0.25">
      <c r="K3241" s="14" t="s">
        <v>2648</v>
      </c>
      <c r="L3241" s="93">
        <f t="shared" ca="1" si="100"/>
        <v>0</v>
      </c>
      <c r="M3241" s="93" t="str">
        <f ca="1">IF(L3241=0,"",COUNTIF(L$2:$L3241,"&lt;&gt;"&amp;0))</f>
        <v/>
      </c>
      <c r="N3241" s="93" t="str">
        <f t="shared" ca="1" si="101"/>
        <v/>
      </c>
    </row>
    <row r="3242" spans="11:14" x14ac:dyDescent="0.25">
      <c r="K3242" s="14" t="s">
        <v>2649</v>
      </c>
      <c r="L3242" s="93">
        <f t="shared" ca="1" si="100"/>
        <v>0</v>
      </c>
      <c r="M3242" s="93" t="str">
        <f ca="1">IF(L3242=0,"",COUNTIF(L$2:$L3242,"&lt;&gt;"&amp;0))</f>
        <v/>
      </c>
      <c r="N3242" s="93" t="str">
        <f t="shared" ca="1" si="101"/>
        <v/>
      </c>
    </row>
    <row r="3243" spans="11:14" x14ac:dyDescent="0.25">
      <c r="K3243" s="14" t="s">
        <v>2650</v>
      </c>
      <c r="L3243" s="93">
        <f t="shared" ca="1" si="100"/>
        <v>0</v>
      </c>
      <c r="M3243" s="93" t="str">
        <f ca="1">IF(L3243=0,"",COUNTIF(L$2:$L3243,"&lt;&gt;"&amp;0))</f>
        <v/>
      </c>
      <c r="N3243" s="93" t="str">
        <f t="shared" ca="1" si="101"/>
        <v/>
      </c>
    </row>
    <row r="3244" spans="11:14" x14ac:dyDescent="0.25">
      <c r="K3244" s="14" t="s">
        <v>2651</v>
      </c>
      <c r="L3244" s="93">
        <f t="shared" ca="1" si="100"/>
        <v>0</v>
      </c>
      <c r="M3244" s="93" t="str">
        <f ca="1">IF(L3244=0,"",COUNTIF(L$2:$L3244,"&lt;&gt;"&amp;0))</f>
        <v/>
      </c>
      <c r="N3244" s="93" t="str">
        <f t="shared" ca="1" si="101"/>
        <v/>
      </c>
    </row>
    <row r="3245" spans="11:14" x14ac:dyDescent="0.25">
      <c r="K3245" s="30" t="s">
        <v>5529</v>
      </c>
      <c r="L3245" s="93">
        <f t="shared" ca="1" si="100"/>
        <v>0</v>
      </c>
      <c r="M3245" s="93" t="str">
        <f ca="1">IF(L3245=0,"",COUNTIF(L$2:$L3245,"&lt;&gt;"&amp;0))</f>
        <v/>
      </c>
      <c r="N3245" s="93" t="str">
        <f t="shared" ca="1" si="101"/>
        <v/>
      </c>
    </row>
    <row r="3246" spans="11:14" x14ac:dyDescent="0.25">
      <c r="K3246" s="14" t="s">
        <v>2652</v>
      </c>
      <c r="L3246" s="93">
        <f t="shared" ca="1" si="100"/>
        <v>0</v>
      </c>
      <c r="M3246" s="93" t="str">
        <f ca="1">IF(L3246=0,"",COUNTIF(L$2:$L3246,"&lt;&gt;"&amp;0))</f>
        <v/>
      </c>
      <c r="N3246" s="93" t="str">
        <f t="shared" ca="1" si="101"/>
        <v/>
      </c>
    </row>
    <row r="3247" spans="11:14" x14ac:dyDescent="0.25">
      <c r="K3247" s="14" t="s">
        <v>2653</v>
      </c>
      <c r="L3247" s="93">
        <f t="shared" ca="1" si="100"/>
        <v>0</v>
      </c>
      <c r="M3247" s="93" t="str">
        <f ca="1">IF(L3247=0,"",COUNTIF(L$2:$L3247,"&lt;&gt;"&amp;0))</f>
        <v/>
      </c>
      <c r="N3247" s="93" t="str">
        <f t="shared" ca="1" si="101"/>
        <v/>
      </c>
    </row>
    <row r="3248" spans="11:14" x14ac:dyDescent="0.25">
      <c r="K3248" s="30" t="s">
        <v>5530</v>
      </c>
      <c r="L3248" s="93">
        <f t="shared" ca="1" si="100"/>
        <v>0</v>
      </c>
      <c r="M3248" s="93" t="str">
        <f ca="1">IF(L3248=0,"",COUNTIF(L$2:$L3248,"&lt;&gt;"&amp;0))</f>
        <v/>
      </c>
      <c r="N3248" s="93" t="str">
        <f t="shared" ca="1" si="101"/>
        <v/>
      </c>
    </row>
    <row r="3249" spans="11:14" x14ac:dyDescent="0.25">
      <c r="K3249" s="14" t="s">
        <v>2654</v>
      </c>
      <c r="L3249" s="93">
        <f t="shared" ca="1" si="100"/>
        <v>0</v>
      </c>
      <c r="M3249" s="93" t="str">
        <f ca="1">IF(L3249=0,"",COUNTIF(L$2:$L3249,"&lt;&gt;"&amp;0))</f>
        <v/>
      </c>
      <c r="N3249" s="93" t="str">
        <f t="shared" ca="1" si="101"/>
        <v/>
      </c>
    </row>
    <row r="3250" spans="11:14" x14ac:dyDescent="0.25">
      <c r="K3250" s="30" t="s">
        <v>5531</v>
      </c>
      <c r="L3250" s="93">
        <f t="shared" ca="1" si="100"/>
        <v>0</v>
      </c>
      <c r="M3250" s="93" t="str">
        <f ca="1">IF(L3250=0,"",COUNTIF(L$2:$L3250,"&lt;&gt;"&amp;0))</f>
        <v/>
      </c>
      <c r="N3250" s="93" t="str">
        <f t="shared" ca="1" si="101"/>
        <v/>
      </c>
    </row>
    <row r="3251" spans="11:14" x14ac:dyDescent="0.25">
      <c r="K3251" s="14" t="s">
        <v>2655</v>
      </c>
      <c r="L3251" s="93">
        <f t="shared" ca="1" si="100"/>
        <v>0</v>
      </c>
      <c r="M3251" s="93" t="str">
        <f ca="1">IF(L3251=0,"",COUNTIF(L$2:$L3251,"&lt;&gt;"&amp;0))</f>
        <v/>
      </c>
      <c r="N3251" s="93" t="str">
        <f t="shared" ca="1" si="101"/>
        <v/>
      </c>
    </row>
    <row r="3252" spans="11:14" x14ac:dyDescent="0.25">
      <c r="K3252" s="14" t="s">
        <v>2656</v>
      </c>
      <c r="L3252" s="93">
        <f t="shared" ca="1" si="100"/>
        <v>0</v>
      </c>
      <c r="M3252" s="93" t="str">
        <f ca="1">IF(L3252=0,"",COUNTIF(L$2:$L3252,"&lt;&gt;"&amp;0))</f>
        <v/>
      </c>
      <c r="N3252" s="93" t="str">
        <f t="shared" ca="1" si="101"/>
        <v/>
      </c>
    </row>
    <row r="3253" spans="11:14" x14ac:dyDescent="0.25">
      <c r="K3253" s="14" t="s">
        <v>2657</v>
      </c>
      <c r="L3253" s="93">
        <f t="shared" ca="1" si="100"/>
        <v>0</v>
      </c>
      <c r="M3253" s="93" t="str">
        <f ca="1">IF(L3253=0,"",COUNTIF(L$2:$L3253,"&lt;&gt;"&amp;0))</f>
        <v/>
      </c>
      <c r="N3253" s="93" t="str">
        <f t="shared" ca="1" si="101"/>
        <v/>
      </c>
    </row>
    <row r="3254" spans="11:14" x14ac:dyDescent="0.25">
      <c r="K3254" s="14" t="s">
        <v>2658</v>
      </c>
      <c r="L3254" s="93">
        <f t="shared" ca="1" si="100"/>
        <v>0</v>
      </c>
      <c r="M3254" s="93" t="str">
        <f ca="1">IF(L3254=0,"",COUNTIF(L$2:$L3254,"&lt;&gt;"&amp;0))</f>
        <v/>
      </c>
      <c r="N3254" s="93" t="str">
        <f t="shared" ca="1" si="101"/>
        <v/>
      </c>
    </row>
    <row r="3255" spans="11:14" x14ac:dyDescent="0.25">
      <c r="K3255" s="14" t="s">
        <v>2659</v>
      </c>
      <c r="L3255" s="93">
        <f t="shared" ca="1" si="100"/>
        <v>0</v>
      </c>
      <c r="M3255" s="93" t="str">
        <f ca="1">IF(L3255=0,"",COUNTIF(L$2:$L3255,"&lt;&gt;"&amp;0))</f>
        <v/>
      </c>
      <c r="N3255" s="93" t="str">
        <f t="shared" ca="1" si="101"/>
        <v/>
      </c>
    </row>
    <row r="3256" spans="11:14" x14ac:dyDescent="0.25">
      <c r="K3256" s="35" t="s">
        <v>2661</v>
      </c>
      <c r="L3256" s="93">
        <f t="shared" ca="1" si="100"/>
        <v>0</v>
      </c>
      <c r="M3256" s="93" t="str">
        <f ca="1">IF(L3256=0,"",COUNTIF(L$2:$L3256,"&lt;&gt;"&amp;0))</f>
        <v/>
      </c>
      <c r="N3256" s="93" t="str">
        <f t="shared" ca="1" si="101"/>
        <v/>
      </c>
    </row>
    <row r="3257" spans="11:14" x14ac:dyDescent="0.25">
      <c r="K3257" s="30" t="s">
        <v>5532</v>
      </c>
      <c r="L3257" s="93">
        <f t="shared" ca="1" si="100"/>
        <v>0</v>
      </c>
      <c r="M3257" s="93" t="str">
        <f ca="1">IF(L3257=0,"",COUNTIF(L$2:$L3257,"&lt;&gt;"&amp;0))</f>
        <v/>
      </c>
      <c r="N3257" s="93" t="str">
        <f t="shared" ca="1" si="101"/>
        <v/>
      </c>
    </row>
    <row r="3258" spans="11:14" x14ac:dyDescent="0.25">
      <c r="K3258" s="14" t="s">
        <v>2660</v>
      </c>
      <c r="L3258" s="93">
        <f t="shared" ca="1" si="100"/>
        <v>0</v>
      </c>
      <c r="M3258" s="93" t="str">
        <f ca="1">IF(L3258=0,"",COUNTIF(L$2:$L3258,"&lt;&gt;"&amp;0))</f>
        <v/>
      </c>
      <c r="N3258" s="93" t="str">
        <f t="shared" ca="1" si="101"/>
        <v/>
      </c>
    </row>
    <row r="3259" spans="11:14" x14ac:dyDescent="0.25">
      <c r="K3259" s="14" t="s">
        <v>2662</v>
      </c>
      <c r="L3259" s="93">
        <f t="shared" ca="1" si="100"/>
        <v>0</v>
      </c>
      <c r="M3259" s="93" t="str">
        <f ca="1">IF(L3259=0,"",COUNTIF(L$2:$L3259,"&lt;&gt;"&amp;0))</f>
        <v/>
      </c>
      <c r="N3259" s="93" t="str">
        <f t="shared" ca="1" si="101"/>
        <v/>
      </c>
    </row>
    <row r="3260" spans="11:14" x14ac:dyDescent="0.25">
      <c r="K3260" s="14" t="s">
        <v>2663</v>
      </c>
      <c r="L3260" s="93">
        <f t="shared" ca="1" si="100"/>
        <v>0</v>
      </c>
      <c r="M3260" s="93" t="str">
        <f ca="1">IF(L3260=0,"",COUNTIF(L$2:$L3260,"&lt;&gt;"&amp;0))</f>
        <v/>
      </c>
      <c r="N3260" s="93" t="str">
        <f t="shared" ca="1" si="101"/>
        <v/>
      </c>
    </row>
    <row r="3261" spans="11:14" x14ac:dyDescent="0.25">
      <c r="K3261" s="14" t="s">
        <v>2664</v>
      </c>
      <c r="L3261" s="93">
        <f t="shared" ca="1" si="100"/>
        <v>0</v>
      </c>
      <c r="M3261" s="93" t="str">
        <f ca="1">IF(L3261=0,"",COUNTIF(L$2:$L3261,"&lt;&gt;"&amp;0))</f>
        <v/>
      </c>
      <c r="N3261" s="93" t="str">
        <f t="shared" ca="1" si="101"/>
        <v/>
      </c>
    </row>
    <row r="3262" spans="11:14" x14ac:dyDescent="0.25">
      <c r="K3262" s="30" t="s">
        <v>5533</v>
      </c>
      <c r="L3262" s="93">
        <f t="shared" ca="1" si="100"/>
        <v>0</v>
      </c>
      <c r="M3262" s="93" t="str">
        <f ca="1">IF(L3262=0,"",COUNTIF(L$2:$L3262,"&lt;&gt;"&amp;0))</f>
        <v/>
      </c>
      <c r="N3262" s="93" t="str">
        <f t="shared" ca="1" si="101"/>
        <v/>
      </c>
    </row>
    <row r="3263" spans="11:14" x14ac:dyDescent="0.25">
      <c r="K3263" s="14" t="s">
        <v>2665</v>
      </c>
      <c r="L3263" s="93">
        <f t="shared" ca="1" si="100"/>
        <v>0</v>
      </c>
      <c r="M3263" s="93" t="str">
        <f ca="1">IF(L3263=0,"",COUNTIF(L$2:$L3263,"&lt;&gt;"&amp;0))</f>
        <v/>
      </c>
      <c r="N3263" s="93" t="str">
        <f t="shared" ca="1" si="101"/>
        <v/>
      </c>
    </row>
    <row r="3264" spans="11:14" x14ac:dyDescent="0.25">
      <c r="K3264" s="14" t="s">
        <v>2666</v>
      </c>
      <c r="L3264" s="93">
        <f t="shared" ca="1" si="100"/>
        <v>0</v>
      </c>
      <c r="M3264" s="93" t="str">
        <f ca="1">IF(L3264=0,"",COUNTIF(L$2:$L3264,"&lt;&gt;"&amp;0))</f>
        <v/>
      </c>
      <c r="N3264" s="93" t="str">
        <f t="shared" ca="1" si="101"/>
        <v/>
      </c>
    </row>
    <row r="3265" spans="11:14" x14ac:dyDescent="0.25">
      <c r="K3265" s="35" t="s">
        <v>6011</v>
      </c>
      <c r="L3265" s="93">
        <f t="shared" ca="1" si="100"/>
        <v>0</v>
      </c>
      <c r="M3265" s="93" t="str">
        <f ca="1">IF(L3265=0,"",COUNTIF(L$2:$L3265,"&lt;&gt;"&amp;0))</f>
        <v/>
      </c>
      <c r="N3265" s="93" t="str">
        <f t="shared" ca="1" si="101"/>
        <v/>
      </c>
    </row>
    <row r="3266" spans="11:14" x14ac:dyDescent="0.25">
      <c r="K3266" s="35" t="s">
        <v>6012</v>
      </c>
      <c r="L3266" s="93">
        <f t="shared" ca="1" si="100"/>
        <v>0</v>
      </c>
      <c r="M3266" s="93" t="str">
        <f ca="1">IF(L3266=0,"",COUNTIF(L$2:$L3266,"&lt;&gt;"&amp;0))</f>
        <v/>
      </c>
      <c r="N3266" s="93" t="str">
        <f t="shared" ca="1" si="101"/>
        <v/>
      </c>
    </row>
    <row r="3267" spans="11:14" x14ac:dyDescent="0.25">
      <c r="K3267" s="30" t="s">
        <v>5534</v>
      </c>
      <c r="L3267" s="93">
        <f t="shared" ref="L3267:L3330" ca="1" si="102">IFERROR(SEARCH(INDIRECT(CELL("adresse"),TRUE),K3267,1),0)</f>
        <v>0</v>
      </c>
      <c r="M3267" s="93" t="str">
        <f ca="1">IF(L3267=0,"",COUNTIF(L$2:$L3267,"&lt;&gt;"&amp;0))</f>
        <v/>
      </c>
      <c r="N3267" s="93" t="str">
        <f t="shared" ref="N3267:N3330" ca="1" si="103">IFERROR(INDEX($K$2:$K$5796,MATCH(ROW(F3266),$M$2:$M$5796,0),1),"")</f>
        <v/>
      </c>
    </row>
    <row r="3268" spans="11:14" x14ac:dyDescent="0.25">
      <c r="K3268" s="14" t="s">
        <v>2667</v>
      </c>
      <c r="L3268" s="93">
        <f t="shared" ca="1" si="102"/>
        <v>0</v>
      </c>
      <c r="M3268" s="93" t="str">
        <f ca="1">IF(L3268=0,"",COUNTIF(L$2:$L3268,"&lt;&gt;"&amp;0))</f>
        <v/>
      </c>
      <c r="N3268" s="93" t="str">
        <f t="shared" ca="1" si="103"/>
        <v/>
      </c>
    </row>
    <row r="3269" spans="11:14" x14ac:dyDescent="0.25">
      <c r="K3269" s="14" t="s">
        <v>2668</v>
      </c>
      <c r="L3269" s="93">
        <f t="shared" ca="1" si="102"/>
        <v>0</v>
      </c>
      <c r="M3269" s="93" t="str">
        <f ca="1">IF(L3269=0,"",COUNTIF(L$2:$L3269,"&lt;&gt;"&amp;0))</f>
        <v/>
      </c>
      <c r="N3269" s="93" t="str">
        <f t="shared" ca="1" si="103"/>
        <v/>
      </c>
    </row>
    <row r="3270" spans="11:14" x14ac:dyDescent="0.25">
      <c r="K3270" s="30" t="s">
        <v>5535</v>
      </c>
      <c r="L3270" s="93">
        <f t="shared" ca="1" si="102"/>
        <v>0</v>
      </c>
      <c r="M3270" s="93" t="str">
        <f ca="1">IF(L3270=0,"",COUNTIF(L$2:$L3270,"&lt;&gt;"&amp;0))</f>
        <v/>
      </c>
      <c r="N3270" s="93" t="str">
        <f t="shared" ca="1" si="103"/>
        <v/>
      </c>
    </row>
    <row r="3271" spans="11:14" x14ac:dyDescent="0.25">
      <c r="K3271" s="14" t="s">
        <v>2669</v>
      </c>
      <c r="L3271" s="93">
        <f t="shared" ca="1" si="102"/>
        <v>0</v>
      </c>
      <c r="M3271" s="93" t="str">
        <f ca="1">IF(L3271=0,"",COUNTIF(L$2:$L3271,"&lt;&gt;"&amp;0))</f>
        <v/>
      </c>
      <c r="N3271" s="93" t="str">
        <f t="shared" ca="1" si="103"/>
        <v/>
      </c>
    </row>
    <row r="3272" spans="11:14" x14ac:dyDescent="0.25">
      <c r="K3272" s="30" t="s">
        <v>5536</v>
      </c>
      <c r="L3272" s="93">
        <f t="shared" ca="1" si="102"/>
        <v>0</v>
      </c>
      <c r="M3272" s="93" t="str">
        <f ca="1">IF(L3272=0,"",COUNTIF(L$2:$L3272,"&lt;&gt;"&amp;0))</f>
        <v/>
      </c>
      <c r="N3272" s="93" t="str">
        <f t="shared" ca="1" si="103"/>
        <v/>
      </c>
    </row>
    <row r="3273" spans="11:14" x14ac:dyDescent="0.25">
      <c r="K3273" s="30" t="s">
        <v>5537</v>
      </c>
      <c r="L3273" s="93">
        <f t="shared" ca="1" si="102"/>
        <v>0</v>
      </c>
      <c r="M3273" s="93" t="str">
        <f ca="1">IF(L3273=0,"",COUNTIF(L$2:$L3273,"&lt;&gt;"&amp;0))</f>
        <v/>
      </c>
      <c r="N3273" s="93" t="str">
        <f t="shared" ca="1" si="103"/>
        <v/>
      </c>
    </row>
    <row r="3274" spans="11:14" x14ac:dyDescent="0.25">
      <c r="K3274" s="14" t="s">
        <v>2670</v>
      </c>
      <c r="L3274" s="93">
        <f t="shared" ca="1" si="102"/>
        <v>0</v>
      </c>
      <c r="M3274" s="93" t="str">
        <f ca="1">IF(L3274=0,"",COUNTIF(L$2:$L3274,"&lt;&gt;"&amp;0))</f>
        <v/>
      </c>
      <c r="N3274" s="93" t="str">
        <f t="shared" ca="1" si="103"/>
        <v/>
      </c>
    </row>
    <row r="3275" spans="11:14" x14ac:dyDescent="0.25">
      <c r="K3275" s="30" t="s">
        <v>5538</v>
      </c>
      <c r="L3275" s="93">
        <f t="shared" ca="1" si="102"/>
        <v>0</v>
      </c>
      <c r="M3275" s="93" t="str">
        <f ca="1">IF(L3275=0,"",COUNTIF(L$2:$L3275,"&lt;&gt;"&amp;0))</f>
        <v/>
      </c>
      <c r="N3275" s="93" t="str">
        <f t="shared" ca="1" si="103"/>
        <v/>
      </c>
    </row>
    <row r="3276" spans="11:14" x14ac:dyDescent="0.25">
      <c r="K3276" s="14" t="s">
        <v>2671</v>
      </c>
      <c r="L3276" s="93">
        <f t="shared" ca="1" si="102"/>
        <v>0</v>
      </c>
      <c r="M3276" s="93" t="str">
        <f ca="1">IF(L3276=0,"",COUNTIF(L$2:$L3276,"&lt;&gt;"&amp;0))</f>
        <v/>
      </c>
      <c r="N3276" s="93" t="str">
        <f t="shared" ca="1" si="103"/>
        <v/>
      </c>
    </row>
    <row r="3277" spans="11:14" x14ac:dyDescent="0.25">
      <c r="K3277" s="14" t="s">
        <v>2673</v>
      </c>
      <c r="L3277" s="93">
        <f t="shared" ca="1" si="102"/>
        <v>0</v>
      </c>
      <c r="M3277" s="93" t="str">
        <f ca="1">IF(L3277=0,"",COUNTIF(L$2:$L3277,"&lt;&gt;"&amp;0))</f>
        <v/>
      </c>
      <c r="N3277" s="93" t="str">
        <f t="shared" ca="1" si="103"/>
        <v/>
      </c>
    </row>
    <row r="3278" spans="11:14" x14ac:dyDescent="0.25">
      <c r="K3278" s="14" t="s">
        <v>2672</v>
      </c>
      <c r="L3278" s="93">
        <f t="shared" ca="1" si="102"/>
        <v>0</v>
      </c>
      <c r="M3278" s="93" t="str">
        <f ca="1">IF(L3278=0,"",COUNTIF(L$2:$L3278,"&lt;&gt;"&amp;0))</f>
        <v/>
      </c>
      <c r="N3278" s="93" t="str">
        <f t="shared" ca="1" si="103"/>
        <v/>
      </c>
    </row>
    <row r="3279" spans="11:14" x14ac:dyDescent="0.25">
      <c r="K3279" s="30" t="s">
        <v>5539</v>
      </c>
      <c r="L3279" s="93">
        <f t="shared" ca="1" si="102"/>
        <v>0</v>
      </c>
      <c r="M3279" s="93" t="str">
        <f ca="1">IF(L3279=0,"",COUNTIF(L$2:$L3279,"&lt;&gt;"&amp;0))</f>
        <v/>
      </c>
      <c r="N3279" s="93" t="str">
        <f t="shared" ca="1" si="103"/>
        <v/>
      </c>
    </row>
    <row r="3280" spans="11:14" x14ac:dyDescent="0.25">
      <c r="K3280" s="14" t="s">
        <v>2674</v>
      </c>
      <c r="L3280" s="93">
        <f t="shared" ca="1" si="102"/>
        <v>0</v>
      </c>
      <c r="M3280" s="93" t="str">
        <f ca="1">IF(L3280=0,"",COUNTIF(L$2:$L3280,"&lt;&gt;"&amp;0))</f>
        <v/>
      </c>
      <c r="N3280" s="93" t="str">
        <f t="shared" ca="1" si="103"/>
        <v/>
      </c>
    </row>
    <row r="3281" spans="11:14" x14ac:dyDescent="0.25">
      <c r="K3281" s="14" t="s">
        <v>2675</v>
      </c>
      <c r="L3281" s="93">
        <f t="shared" ca="1" si="102"/>
        <v>0</v>
      </c>
      <c r="M3281" s="93" t="str">
        <f ca="1">IF(L3281=0,"",COUNTIF(L$2:$L3281,"&lt;&gt;"&amp;0))</f>
        <v/>
      </c>
      <c r="N3281" s="93" t="str">
        <f t="shared" ca="1" si="103"/>
        <v/>
      </c>
    </row>
    <row r="3282" spans="11:14" x14ac:dyDescent="0.25">
      <c r="K3282" s="14" t="s">
        <v>2676</v>
      </c>
      <c r="L3282" s="93">
        <f t="shared" ca="1" si="102"/>
        <v>0</v>
      </c>
      <c r="M3282" s="93" t="str">
        <f ca="1">IF(L3282=0,"",COUNTIF(L$2:$L3282,"&lt;&gt;"&amp;0))</f>
        <v/>
      </c>
      <c r="N3282" s="93" t="str">
        <f t="shared" ca="1" si="103"/>
        <v/>
      </c>
    </row>
    <row r="3283" spans="11:14" x14ac:dyDescent="0.25">
      <c r="K3283" s="14" t="s">
        <v>2677</v>
      </c>
      <c r="L3283" s="93">
        <f t="shared" ca="1" si="102"/>
        <v>0</v>
      </c>
      <c r="M3283" s="93" t="str">
        <f ca="1">IF(L3283=0,"",COUNTIF(L$2:$L3283,"&lt;&gt;"&amp;0))</f>
        <v/>
      </c>
      <c r="N3283" s="93" t="str">
        <f t="shared" ca="1" si="103"/>
        <v/>
      </c>
    </row>
    <row r="3284" spans="11:14" x14ac:dyDescent="0.25">
      <c r="K3284" s="14" t="s">
        <v>2678</v>
      </c>
      <c r="L3284" s="93">
        <f t="shared" ca="1" si="102"/>
        <v>0</v>
      </c>
      <c r="M3284" s="93" t="str">
        <f ca="1">IF(L3284=0,"",COUNTIF(L$2:$L3284,"&lt;&gt;"&amp;0))</f>
        <v/>
      </c>
      <c r="N3284" s="93" t="str">
        <f t="shared" ca="1" si="103"/>
        <v/>
      </c>
    </row>
    <row r="3285" spans="11:14" x14ac:dyDescent="0.25">
      <c r="K3285" s="14" t="s">
        <v>2679</v>
      </c>
      <c r="L3285" s="93">
        <f t="shared" ca="1" si="102"/>
        <v>0</v>
      </c>
      <c r="M3285" s="93" t="str">
        <f ca="1">IF(L3285=0,"",COUNTIF(L$2:$L3285,"&lt;&gt;"&amp;0))</f>
        <v/>
      </c>
      <c r="N3285" s="93" t="str">
        <f t="shared" ca="1" si="103"/>
        <v/>
      </c>
    </row>
    <row r="3286" spans="11:14" x14ac:dyDescent="0.25">
      <c r="K3286" s="14" t="s">
        <v>2680</v>
      </c>
      <c r="L3286" s="93">
        <f t="shared" ca="1" si="102"/>
        <v>0</v>
      </c>
      <c r="M3286" s="93" t="str">
        <f ca="1">IF(L3286=0,"",COUNTIF(L$2:$L3286,"&lt;&gt;"&amp;0))</f>
        <v/>
      </c>
      <c r="N3286" s="93" t="str">
        <f t="shared" ca="1" si="103"/>
        <v/>
      </c>
    </row>
    <row r="3287" spans="11:14" x14ac:dyDescent="0.25">
      <c r="K3287" s="14" t="s">
        <v>2681</v>
      </c>
      <c r="L3287" s="93">
        <f t="shared" ca="1" si="102"/>
        <v>0</v>
      </c>
      <c r="M3287" s="93" t="str">
        <f ca="1">IF(L3287=0,"",COUNTIF(L$2:$L3287,"&lt;&gt;"&amp;0))</f>
        <v/>
      </c>
      <c r="N3287" s="93" t="str">
        <f t="shared" ca="1" si="103"/>
        <v/>
      </c>
    </row>
    <row r="3288" spans="11:14" x14ac:dyDescent="0.25">
      <c r="K3288" s="35" t="s">
        <v>26</v>
      </c>
      <c r="L3288" s="93">
        <f t="shared" ca="1" si="102"/>
        <v>0</v>
      </c>
      <c r="M3288" s="93" t="str">
        <f ca="1">IF(L3288=0,"",COUNTIF(L$2:$L3288,"&lt;&gt;"&amp;0))</f>
        <v/>
      </c>
      <c r="N3288" s="93" t="str">
        <f t="shared" ca="1" si="103"/>
        <v/>
      </c>
    </row>
    <row r="3289" spans="11:14" x14ac:dyDescent="0.25">
      <c r="K3289" s="30" t="s">
        <v>5540</v>
      </c>
      <c r="L3289" s="93">
        <f t="shared" ca="1" si="102"/>
        <v>0</v>
      </c>
      <c r="M3289" s="93" t="str">
        <f ca="1">IF(L3289=0,"",COUNTIF(L$2:$L3289,"&lt;&gt;"&amp;0))</f>
        <v/>
      </c>
      <c r="N3289" s="93" t="str">
        <f t="shared" ca="1" si="103"/>
        <v/>
      </c>
    </row>
    <row r="3290" spans="11:14" x14ac:dyDescent="0.25">
      <c r="K3290" s="30" t="s">
        <v>5541</v>
      </c>
      <c r="L3290" s="93">
        <f t="shared" ca="1" si="102"/>
        <v>0</v>
      </c>
      <c r="M3290" s="93" t="str">
        <f ca="1">IF(L3290=0,"",COUNTIF(L$2:$L3290,"&lt;&gt;"&amp;0))</f>
        <v/>
      </c>
      <c r="N3290" s="93" t="str">
        <f t="shared" ca="1" si="103"/>
        <v/>
      </c>
    </row>
    <row r="3291" spans="11:14" x14ac:dyDescent="0.25">
      <c r="K3291" s="14" t="s">
        <v>2682</v>
      </c>
      <c r="L3291" s="93">
        <f t="shared" ca="1" si="102"/>
        <v>0</v>
      </c>
      <c r="M3291" s="93" t="str">
        <f ca="1">IF(L3291=0,"",COUNTIF(L$2:$L3291,"&lt;&gt;"&amp;0))</f>
        <v/>
      </c>
      <c r="N3291" s="93" t="str">
        <f t="shared" ca="1" si="103"/>
        <v/>
      </c>
    </row>
    <row r="3292" spans="11:14" x14ac:dyDescent="0.25">
      <c r="K3292" s="30" t="s">
        <v>5542</v>
      </c>
      <c r="L3292" s="93">
        <f t="shared" ca="1" si="102"/>
        <v>0</v>
      </c>
      <c r="M3292" s="93" t="str">
        <f ca="1">IF(L3292=0,"",COUNTIF(L$2:$L3292,"&lt;&gt;"&amp;0))</f>
        <v/>
      </c>
      <c r="N3292" s="93" t="str">
        <f t="shared" ca="1" si="103"/>
        <v/>
      </c>
    </row>
    <row r="3293" spans="11:14" x14ac:dyDescent="0.25">
      <c r="K3293" s="14" t="s">
        <v>2683</v>
      </c>
      <c r="L3293" s="93">
        <f t="shared" ca="1" si="102"/>
        <v>0</v>
      </c>
      <c r="M3293" s="93" t="str">
        <f ca="1">IF(L3293=0,"",COUNTIF(L$2:$L3293,"&lt;&gt;"&amp;0))</f>
        <v/>
      </c>
      <c r="N3293" s="93" t="str">
        <f t="shared" ca="1" si="103"/>
        <v/>
      </c>
    </row>
    <row r="3294" spans="11:14" x14ac:dyDescent="0.25">
      <c r="K3294" s="35" t="s">
        <v>2684</v>
      </c>
      <c r="L3294" s="93">
        <f t="shared" ca="1" si="102"/>
        <v>0</v>
      </c>
      <c r="M3294" s="93" t="str">
        <f ca="1">IF(L3294=0,"",COUNTIF(L$2:$L3294,"&lt;&gt;"&amp;0))</f>
        <v/>
      </c>
      <c r="N3294" s="93" t="str">
        <f t="shared" ca="1" si="103"/>
        <v/>
      </c>
    </row>
    <row r="3295" spans="11:14" x14ac:dyDescent="0.25">
      <c r="K3295" s="30" t="s">
        <v>5543</v>
      </c>
      <c r="L3295" s="93">
        <f t="shared" ca="1" si="102"/>
        <v>0</v>
      </c>
      <c r="M3295" s="93" t="str">
        <f ca="1">IF(L3295=0,"",COUNTIF(L$2:$L3295,"&lt;&gt;"&amp;0))</f>
        <v/>
      </c>
      <c r="N3295" s="93" t="str">
        <f t="shared" ca="1" si="103"/>
        <v/>
      </c>
    </row>
    <row r="3296" spans="11:14" x14ac:dyDescent="0.25">
      <c r="K3296" s="14" t="s">
        <v>2685</v>
      </c>
      <c r="L3296" s="93">
        <f t="shared" ca="1" si="102"/>
        <v>0</v>
      </c>
      <c r="M3296" s="93" t="str">
        <f ca="1">IF(L3296=0,"",COUNTIF(L$2:$L3296,"&lt;&gt;"&amp;0))</f>
        <v/>
      </c>
      <c r="N3296" s="93" t="str">
        <f t="shared" ca="1" si="103"/>
        <v/>
      </c>
    </row>
    <row r="3297" spans="11:14" x14ac:dyDescent="0.25">
      <c r="K3297" s="14" t="s">
        <v>2686</v>
      </c>
      <c r="L3297" s="93">
        <f t="shared" ca="1" si="102"/>
        <v>0</v>
      </c>
      <c r="M3297" s="93" t="str">
        <f ca="1">IF(L3297=0,"",COUNTIF(L$2:$L3297,"&lt;&gt;"&amp;0))</f>
        <v/>
      </c>
      <c r="N3297" s="93" t="str">
        <f t="shared" ca="1" si="103"/>
        <v/>
      </c>
    </row>
    <row r="3298" spans="11:14" x14ac:dyDescent="0.25">
      <c r="K3298" s="30" t="s">
        <v>5544</v>
      </c>
      <c r="L3298" s="93">
        <f t="shared" ca="1" si="102"/>
        <v>0</v>
      </c>
      <c r="M3298" s="93" t="str">
        <f ca="1">IF(L3298=0,"",COUNTIF(L$2:$L3298,"&lt;&gt;"&amp;0))</f>
        <v/>
      </c>
      <c r="N3298" s="93" t="str">
        <f t="shared" ca="1" si="103"/>
        <v/>
      </c>
    </row>
    <row r="3299" spans="11:14" x14ac:dyDescent="0.25">
      <c r="K3299" s="14" t="s">
        <v>2687</v>
      </c>
      <c r="L3299" s="93">
        <f t="shared" ca="1" si="102"/>
        <v>0</v>
      </c>
      <c r="M3299" s="93" t="str">
        <f ca="1">IF(L3299=0,"",COUNTIF(L$2:$L3299,"&lt;&gt;"&amp;0))</f>
        <v/>
      </c>
      <c r="N3299" s="93" t="str">
        <f t="shared" ca="1" si="103"/>
        <v/>
      </c>
    </row>
    <row r="3300" spans="11:14" x14ac:dyDescent="0.25">
      <c r="K3300" s="30" t="s">
        <v>5545</v>
      </c>
      <c r="L3300" s="93">
        <f t="shared" ca="1" si="102"/>
        <v>0</v>
      </c>
      <c r="M3300" s="93" t="str">
        <f ca="1">IF(L3300=0,"",COUNTIF(L$2:$L3300,"&lt;&gt;"&amp;0))</f>
        <v/>
      </c>
      <c r="N3300" s="93" t="str">
        <f t="shared" ca="1" si="103"/>
        <v/>
      </c>
    </row>
    <row r="3301" spans="11:14" x14ac:dyDescent="0.25">
      <c r="K3301" s="14" t="s">
        <v>2689</v>
      </c>
      <c r="L3301" s="93">
        <f t="shared" ca="1" si="102"/>
        <v>0</v>
      </c>
      <c r="M3301" s="93" t="str">
        <f ca="1">IF(L3301=0,"",COUNTIF(L$2:$L3301,"&lt;&gt;"&amp;0))</f>
        <v/>
      </c>
      <c r="N3301" s="93" t="str">
        <f t="shared" ca="1" si="103"/>
        <v/>
      </c>
    </row>
    <row r="3302" spans="11:14" x14ac:dyDescent="0.25">
      <c r="K3302" s="35" t="s">
        <v>2691</v>
      </c>
      <c r="L3302" s="93">
        <f t="shared" ca="1" si="102"/>
        <v>0</v>
      </c>
      <c r="M3302" s="93" t="str">
        <f ca="1">IF(L3302=0,"",COUNTIF(L$2:$L3302,"&lt;&gt;"&amp;0))</f>
        <v/>
      </c>
      <c r="N3302" s="93" t="str">
        <f t="shared" ca="1" si="103"/>
        <v/>
      </c>
    </row>
    <row r="3303" spans="11:14" x14ac:dyDescent="0.25">
      <c r="K3303" s="30" t="s">
        <v>5546</v>
      </c>
      <c r="L3303" s="93">
        <f t="shared" ca="1" si="102"/>
        <v>0</v>
      </c>
      <c r="M3303" s="93" t="str">
        <f ca="1">IF(L3303=0,"",COUNTIF(L$2:$L3303,"&lt;&gt;"&amp;0))</f>
        <v/>
      </c>
      <c r="N3303" s="93" t="str">
        <f t="shared" ca="1" si="103"/>
        <v/>
      </c>
    </row>
    <row r="3304" spans="11:14" x14ac:dyDescent="0.25">
      <c r="K3304" s="14" t="s">
        <v>2690</v>
      </c>
      <c r="L3304" s="93">
        <f t="shared" ca="1" si="102"/>
        <v>0</v>
      </c>
      <c r="M3304" s="93" t="str">
        <f ca="1">IF(L3304=0,"",COUNTIF(L$2:$L3304,"&lt;&gt;"&amp;0))</f>
        <v/>
      </c>
      <c r="N3304" s="93" t="str">
        <f t="shared" ca="1" si="103"/>
        <v/>
      </c>
    </row>
    <row r="3305" spans="11:14" x14ac:dyDescent="0.25">
      <c r="K3305" s="30" t="s">
        <v>5547</v>
      </c>
      <c r="L3305" s="93">
        <f t="shared" ca="1" si="102"/>
        <v>0</v>
      </c>
      <c r="M3305" s="93" t="str">
        <f ca="1">IF(L3305=0,"",COUNTIF(L$2:$L3305,"&lt;&gt;"&amp;0))</f>
        <v/>
      </c>
      <c r="N3305" s="93" t="str">
        <f t="shared" ca="1" si="103"/>
        <v/>
      </c>
    </row>
    <row r="3306" spans="11:14" x14ac:dyDescent="0.25">
      <c r="K3306" s="14" t="s">
        <v>2692</v>
      </c>
      <c r="L3306" s="93">
        <f t="shared" ca="1" si="102"/>
        <v>0</v>
      </c>
      <c r="M3306" s="93" t="str">
        <f ca="1">IF(L3306=0,"",COUNTIF(L$2:$L3306,"&lt;&gt;"&amp;0))</f>
        <v/>
      </c>
      <c r="N3306" s="93" t="str">
        <f t="shared" ca="1" si="103"/>
        <v/>
      </c>
    </row>
    <row r="3307" spans="11:14" x14ac:dyDescent="0.25">
      <c r="K3307" s="30" t="s">
        <v>5548</v>
      </c>
      <c r="L3307" s="93">
        <f t="shared" ca="1" si="102"/>
        <v>0</v>
      </c>
      <c r="M3307" s="93" t="str">
        <f ca="1">IF(L3307=0,"",COUNTIF(L$2:$L3307,"&lt;&gt;"&amp;0))</f>
        <v/>
      </c>
      <c r="N3307" s="93" t="str">
        <f t="shared" ca="1" si="103"/>
        <v/>
      </c>
    </row>
    <row r="3308" spans="11:14" x14ac:dyDescent="0.25">
      <c r="K3308" s="14" t="s">
        <v>2703</v>
      </c>
      <c r="L3308" s="93">
        <f t="shared" ca="1" si="102"/>
        <v>0</v>
      </c>
      <c r="M3308" s="93" t="str">
        <f ca="1">IF(L3308=0,"",COUNTIF(L$2:$L3308,"&lt;&gt;"&amp;0))</f>
        <v/>
      </c>
      <c r="N3308" s="93" t="str">
        <f t="shared" ca="1" si="103"/>
        <v/>
      </c>
    </row>
    <row r="3309" spans="11:14" x14ac:dyDescent="0.25">
      <c r="K3309" s="14" t="s">
        <v>2693</v>
      </c>
      <c r="L3309" s="93">
        <f t="shared" ca="1" si="102"/>
        <v>0</v>
      </c>
      <c r="M3309" s="93" t="str">
        <f ca="1">IF(L3309=0,"",COUNTIF(L$2:$L3309,"&lt;&gt;"&amp;0))</f>
        <v/>
      </c>
      <c r="N3309" s="93" t="str">
        <f t="shared" ca="1" si="103"/>
        <v/>
      </c>
    </row>
    <row r="3310" spans="11:14" x14ac:dyDescent="0.25">
      <c r="K3310" s="14" t="s">
        <v>2694</v>
      </c>
      <c r="L3310" s="93">
        <f t="shared" ca="1" si="102"/>
        <v>0</v>
      </c>
      <c r="M3310" s="93" t="str">
        <f ca="1">IF(L3310=0,"",COUNTIF(L$2:$L3310,"&lt;&gt;"&amp;0))</f>
        <v/>
      </c>
      <c r="N3310" s="93" t="str">
        <f t="shared" ca="1" si="103"/>
        <v/>
      </c>
    </row>
    <row r="3311" spans="11:14" x14ac:dyDescent="0.25">
      <c r="K3311" s="14" t="s">
        <v>2695</v>
      </c>
      <c r="L3311" s="93">
        <f t="shared" ca="1" si="102"/>
        <v>0</v>
      </c>
      <c r="M3311" s="93" t="str">
        <f ca="1">IF(L3311=0,"",COUNTIF(L$2:$L3311,"&lt;&gt;"&amp;0))</f>
        <v/>
      </c>
      <c r="N3311" s="93" t="str">
        <f t="shared" ca="1" si="103"/>
        <v/>
      </c>
    </row>
    <row r="3312" spans="11:14" x14ac:dyDescent="0.25">
      <c r="K3312" s="14" t="s">
        <v>2696</v>
      </c>
      <c r="L3312" s="93">
        <f t="shared" ca="1" si="102"/>
        <v>0</v>
      </c>
      <c r="M3312" s="93" t="str">
        <f ca="1">IF(L3312=0,"",COUNTIF(L$2:$L3312,"&lt;&gt;"&amp;0))</f>
        <v/>
      </c>
      <c r="N3312" s="93" t="str">
        <f t="shared" ca="1" si="103"/>
        <v/>
      </c>
    </row>
    <row r="3313" spans="11:14" x14ac:dyDescent="0.25">
      <c r="K3313" s="14" t="s">
        <v>2697</v>
      </c>
      <c r="L3313" s="93">
        <f t="shared" ca="1" si="102"/>
        <v>0</v>
      </c>
      <c r="M3313" s="93" t="str">
        <f ca="1">IF(L3313=0,"",COUNTIF(L$2:$L3313,"&lt;&gt;"&amp;0))</f>
        <v/>
      </c>
      <c r="N3313" s="93" t="str">
        <f t="shared" ca="1" si="103"/>
        <v/>
      </c>
    </row>
    <row r="3314" spans="11:14" x14ac:dyDescent="0.25">
      <c r="K3314" s="14" t="s">
        <v>2698</v>
      </c>
      <c r="L3314" s="93">
        <f t="shared" ca="1" si="102"/>
        <v>0</v>
      </c>
      <c r="M3314" s="93" t="str">
        <f ca="1">IF(L3314=0,"",COUNTIF(L$2:$L3314,"&lt;&gt;"&amp;0))</f>
        <v/>
      </c>
      <c r="N3314" s="93" t="str">
        <f t="shared" ca="1" si="103"/>
        <v/>
      </c>
    </row>
    <row r="3315" spans="11:14" x14ac:dyDescent="0.25">
      <c r="K3315" s="14" t="s">
        <v>2699</v>
      </c>
      <c r="L3315" s="93">
        <f t="shared" ca="1" si="102"/>
        <v>0</v>
      </c>
      <c r="M3315" s="93" t="str">
        <f ca="1">IF(L3315=0,"",COUNTIF(L$2:$L3315,"&lt;&gt;"&amp;0))</f>
        <v/>
      </c>
      <c r="N3315" s="93" t="str">
        <f t="shared" ca="1" si="103"/>
        <v/>
      </c>
    </row>
    <row r="3316" spans="11:14" x14ac:dyDescent="0.25">
      <c r="K3316" s="14" t="s">
        <v>2700</v>
      </c>
      <c r="L3316" s="93">
        <f t="shared" ca="1" si="102"/>
        <v>0</v>
      </c>
      <c r="M3316" s="93" t="str">
        <f ca="1">IF(L3316=0,"",COUNTIF(L$2:$L3316,"&lt;&gt;"&amp;0))</f>
        <v/>
      </c>
      <c r="N3316" s="93" t="str">
        <f t="shared" ca="1" si="103"/>
        <v/>
      </c>
    </row>
    <row r="3317" spans="11:14" x14ac:dyDescent="0.25">
      <c r="K3317" s="14" t="s">
        <v>2701</v>
      </c>
      <c r="L3317" s="93">
        <f t="shared" ca="1" si="102"/>
        <v>0</v>
      </c>
      <c r="M3317" s="93" t="str">
        <f ca="1">IF(L3317=0,"",COUNTIF(L$2:$L3317,"&lt;&gt;"&amp;0))</f>
        <v/>
      </c>
      <c r="N3317" s="93" t="str">
        <f t="shared" ca="1" si="103"/>
        <v/>
      </c>
    </row>
    <row r="3318" spans="11:14" x14ac:dyDescent="0.25">
      <c r="K3318" s="14" t="s">
        <v>2702</v>
      </c>
      <c r="L3318" s="93">
        <f t="shared" ca="1" si="102"/>
        <v>0</v>
      </c>
      <c r="M3318" s="93" t="str">
        <f ca="1">IF(L3318=0,"",COUNTIF(L$2:$L3318,"&lt;&gt;"&amp;0))</f>
        <v/>
      </c>
      <c r="N3318" s="93" t="str">
        <f t="shared" ca="1" si="103"/>
        <v/>
      </c>
    </row>
    <row r="3319" spans="11:14" x14ac:dyDescent="0.25">
      <c r="K3319" s="30" t="s">
        <v>5549</v>
      </c>
      <c r="L3319" s="93">
        <f t="shared" ca="1" si="102"/>
        <v>0</v>
      </c>
      <c r="M3319" s="93" t="str">
        <f ca="1">IF(L3319=0,"",COUNTIF(L$2:$L3319,"&lt;&gt;"&amp;0))</f>
        <v/>
      </c>
      <c r="N3319" s="93" t="str">
        <f t="shared" ca="1" si="103"/>
        <v/>
      </c>
    </row>
    <row r="3320" spans="11:14" x14ac:dyDescent="0.25">
      <c r="K3320" s="14" t="s">
        <v>2704</v>
      </c>
      <c r="L3320" s="93">
        <f t="shared" ca="1" si="102"/>
        <v>0</v>
      </c>
      <c r="M3320" s="93" t="str">
        <f ca="1">IF(L3320=0,"",COUNTIF(L$2:$L3320,"&lt;&gt;"&amp;0))</f>
        <v/>
      </c>
      <c r="N3320" s="93" t="str">
        <f t="shared" ca="1" si="103"/>
        <v/>
      </c>
    </row>
    <row r="3321" spans="11:14" x14ac:dyDescent="0.25">
      <c r="K3321" s="14" t="s">
        <v>2705</v>
      </c>
      <c r="L3321" s="93">
        <f t="shared" ca="1" si="102"/>
        <v>0</v>
      </c>
      <c r="M3321" s="93" t="str">
        <f ca="1">IF(L3321=0,"",COUNTIF(L$2:$L3321,"&lt;&gt;"&amp;0))</f>
        <v/>
      </c>
      <c r="N3321" s="93" t="str">
        <f t="shared" ca="1" si="103"/>
        <v/>
      </c>
    </row>
    <row r="3322" spans="11:14" x14ac:dyDescent="0.25">
      <c r="K3322" s="14" t="s">
        <v>2706</v>
      </c>
      <c r="L3322" s="93">
        <f t="shared" ca="1" si="102"/>
        <v>0</v>
      </c>
      <c r="M3322" s="93" t="str">
        <f ca="1">IF(L3322=0,"",COUNTIF(L$2:$L3322,"&lt;&gt;"&amp;0))</f>
        <v/>
      </c>
      <c r="N3322" s="93" t="str">
        <f t="shared" ca="1" si="103"/>
        <v/>
      </c>
    </row>
    <row r="3323" spans="11:14" x14ac:dyDescent="0.25">
      <c r="K3323" s="14" t="s">
        <v>2707</v>
      </c>
      <c r="L3323" s="93">
        <f t="shared" ca="1" si="102"/>
        <v>0</v>
      </c>
      <c r="M3323" s="93" t="str">
        <f ca="1">IF(L3323=0,"",COUNTIF(L$2:$L3323,"&lt;&gt;"&amp;0))</f>
        <v/>
      </c>
      <c r="N3323" s="93" t="str">
        <f t="shared" ca="1" si="103"/>
        <v/>
      </c>
    </row>
    <row r="3324" spans="11:14" x14ac:dyDescent="0.25">
      <c r="K3324" s="14" t="s">
        <v>2708</v>
      </c>
      <c r="L3324" s="93">
        <f t="shared" ca="1" si="102"/>
        <v>0</v>
      </c>
      <c r="M3324" s="93" t="str">
        <f ca="1">IF(L3324=0,"",COUNTIF(L$2:$L3324,"&lt;&gt;"&amp;0))</f>
        <v/>
      </c>
      <c r="N3324" s="93" t="str">
        <f t="shared" ca="1" si="103"/>
        <v/>
      </c>
    </row>
    <row r="3325" spans="11:14" x14ac:dyDescent="0.25">
      <c r="K3325" s="35" t="s">
        <v>3067</v>
      </c>
      <c r="L3325" s="93">
        <f t="shared" ca="1" si="102"/>
        <v>0</v>
      </c>
      <c r="M3325" s="93" t="str">
        <f ca="1">IF(L3325=0,"",COUNTIF(L$2:$L3325,"&lt;&gt;"&amp;0))</f>
        <v/>
      </c>
      <c r="N3325" s="93" t="str">
        <f t="shared" ca="1" si="103"/>
        <v/>
      </c>
    </row>
    <row r="3326" spans="11:14" x14ac:dyDescent="0.25">
      <c r="K3326" s="30" t="s">
        <v>5550</v>
      </c>
      <c r="L3326" s="93">
        <f t="shared" ca="1" si="102"/>
        <v>0</v>
      </c>
      <c r="M3326" s="93" t="str">
        <f ca="1">IF(L3326=0,"",COUNTIF(L$2:$L3326,"&lt;&gt;"&amp;0))</f>
        <v/>
      </c>
      <c r="N3326" s="93" t="str">
        <f t="shared" ca="1" si="103"/>
        <v/>
      </c>
    </row>
    <row r="3327" spans="11:14" x14ac:dyDescent="0.25">
      <c r="K3327" s="14" t="s">
        <v>2709</v>
      </c>
      <c r="L3327" s="93">
        <f t="shared" ca="1" si="102"/>
        <v>0</v>
      </c>
      <c r="M3327" s="93" t="str">
        <f ca="1">IF(L3327=0,"",COUNTIF(L$2:$L3327,"&lt;&gt;"&amp;0))</f>
        <v/>
      </c>
      <c r="N3327" s="93" t="str">
        <f t="shared" ca="1" si="103"/>
        <v/>
      </c>
    </row>
    <row r="3328" spans="11:14" x14ac:dyDescent="0.25">
      <c r="K3328" s="18" t="s">
        <v>2710</v>
      </c>
      <c r="L3328" s="93">
        <f t="shared" ca="1" si="102"/>
        <v>0</v>
      </c>
      <c r="M3328" s="93" t="str">
        <f ca="1">IF(L3328=0,"",COUNTIF(L$2:$L3328,"&lt;&gt;"&amp;0))</f>
        <v/>
      </c>
      <c r="N3328" s="93" t="str">
        <f t="shared" ca="1" si="103"/>
        <v/>
      </c>
    </row>
    <row r="3329" spans="11:14" x14ac:dyDescent="0.25">
      <c r="K3329" s="14" t="s">
        <v>2711</v>
      </c>
      <c r="L3329" s="93">
        <f t="shared" ca="1" si="102"/>
        <v>0</v>
      </c>
      <c r="M3329" s="93" t="str">
        <f ca="1">IF(L3329=0,"",COUNTIF(L$2:$L3329,"&lt;&gt;"&amp;0))</f>
        <v/>
      </c>
      <c r="N3329" s="93" t="str">
        <f t="shared" ca="1" si="103"/>
        <v/>
      </c>
    </row>
    <row r="3330" spans="11:14" x14ac:dyDescent="0.25">
      <c r="K3330" s="14" t="s">
        <v>2712</v>
      </c>
      <c r="L3330" s="93">
        <f t="shared" ca="1" si="102"/>
        <v>0</v>
      </c>
      <c r="M3330" s="93" t="str">
        <f ca="1">IF(L3330=0,"",COUNTIF(L$2:$L3330,"&lt;&gt;"&amp;0))</f>
        <v/>
      </c>
      <c r="N3330" s="93" t="str">
        <f t="shared" ca="1" si="103"/>
        <v/>
      </c>
    </row>
    <row r="3331" spans="11:14" x14ac:dyDescent="0.25">
      <c r="K3331" s="14" t="s">
        <v>2713</v>
      </c>
      <c r="L3331" s="93">
        <f t="shared" ref="L3331:L3394" ca="1" si="104">IFERROR(SEARCH(INDIRECT(CELL("adresse"),TRUE),K3331,1),0)</f>
        <v>0</v>
      </c>
      <c r="M3331" s="93" t="str">
        <f ca="1">IF(L3331=0,"",COUNTIF(L$2:$L3331,"&lt;&gt;"&amp;0))</f>
        <v/>
      </c>
      <c r="N3331" s="93" t="str">
        <f t="shared" ref="N3331:N3394" ca="1" si="105">IFERROR(INDEX($K$2:$K$5796,MATCH(ROW(F3330),$M$2:$M$5796,0),1),"")</f>
        <v/>
      </c>
    </row>
    <row r="3332" spans="11:14" x14ac:dyDescent="0.25">
      <c r="K3332" s="30" t="s">
        <v>5551</v>
      </c>
      <c r="L3332" s="93">
        <f t="shared" ca="1" si="104"/>
        <v>0</v>
      </c>
      <c r="M3332" s="93" t="str">
        <f ca="1">IF(L3332=0,"",COUNTIF(L$2:$L3332,"&lt;&gt;"&amp;0))</f>
        <v/>
      </c>
      <c r="N3332" s="93" t="str">
        <f t="shared" ca="1" si="105"/>
        <v/>
      </c>
    </row>
    <row r="3333" spans="11:14" x14ac:dyDescent="0.25">
      <c r="K3333" s="14" t="s">
        <v>2714</v>
      </c>
      <c r="L3333" s="93">
        <f t="shared" ca="1" si="104"/>
        <v>0</v>
      </c>
      <c r="M3333" s="93" t="str">
        <f ca="1">IF(L3333=0,"",COUNTIF(L$2:$L3333,"&lt;&gt;"&amp;0))</f>
        <v/>
      </c>
      <c r="N3333" s="93" t="str">
        <f t="shared" ca="1" si="105"/>
        <v/>
      </c>
    </row>
    <row r="3334" spans="11:14" x14ac:dyDescent="0.25">
      <c r="K3334" s="14" t="s">
        <v>2715</v>
      </c>
      <c r="L3334" s="93">
        <f t="shared" ca="1" si="104"/>
        <v>0</v>
      </c>
      <c r="M3334" s="93" t="str">
        <f ca="1">IF(L3334=0,"",COUNTIF(L$2:$L3334,"&lt;&gt;"&amp;0))</f>
        <v/>
      </c>
      <c r="N3334" s="93" t="str">
        <f t="shared" ca="1" si="105"/>
        <v/>
      </c>
    </row>
    <row r="3335" spans="11:14" x14ac:dyDescent="0.25">
      <c r="K3335" s="14" t="s">
        <v>2716</v>
      </c>
      <c r="L3335" s="93">
        <f t="shared" ca="1" si="104"/>
        <v>0</v>
      </c>
      <c r="M3335" s="93" t="str">
        <f ca="1">IF(L3335=0,"",COUNTIF(L$2:$L3335,"&lt;&gt;"&amp;0))</f>
        <v/>
      </c>
      <c r="N3335" s="93" t="str">
        <f t="shared" ca="1" si="105"/>
        <v/>
      </c>
    </row>
    <row r="3336" spans="11:14" x14ac:dyDescent="0.25">
      <c r="K3336" s="14" t="s">
        <v>2717</v>
      </c>
      <c r="L3336" s="93">
        <f t="shared" ca="1" si="104"/>
        <v>0</v>
      </c>
      <c r="M3336" s="93" t="str">
        <f ca="1">IF(L3336=0,"",COUNTIF(L$2:$L3336,"&lt;&gt;"&amp;0))</f>
        <v/>
      </c>
      <c r="N3336" s="93" t="str">
        <f t="shared" ca="1" si="105"/>
        <v/>
      </c>
    </row>
    <row r="3337" spans="11:14" x14ac:dyDescent="0.25">
      <c r="K3337" s="14" t="s">
        <v>2718</v>
      </c>
      <c r="L3337" s="93">
        <f t="shared" ca="1" si="104"/>
        <v>0</v>
      </c>
      <c r="M3337" s="93" t="str">
        <f ca="1">IF(L3337=0,"",COUNTIF(L$2:$L3337,"&lt;&gt;"&amp;0))</f>
        <v/>
      </c>
      <c r="N3337" s="93" t="str">
        <f t="shared" ca="1" si="105"/>
        <v/>
      </c>
    </row>
    <row r="3338" spans="11:14" x14ac:dyDescent="0.25">
      <c r="K3338" s="14" t="s">
        <v>2719</v>
      </c>
      <c r="L3338" s="93">
        <f t="shared" ca="1" si="104"/>
        <v>0</v>
      </c>
      <c r="M3338" s="93" t="str">
        <f ca="1">IF(L3338=0,"",COUNTIF(L$2:$L3338,"&lt;&gt;"&amp;0))</f>
        <v/>
      </c>
      <c r="N3338" s="93" t="str">
        <f t="shared" ca="1" si="105"/>
        <v/>
      </c>
    </row>
    <row r="3339" spans="11:14" x14ac:dyDescent="0.25">
      <c r="K3339" s="30" t="s">
        <v>5552</v>
      </c>
      <c r="L3339" s="93">
        <f t="shared" ca="1" si="104"/>
        <v>0</v>
      </c>
      <c r="M3339" s="93" t="str">
        <f ca="1">IF(L3339=0,"",COUNTIF(L$2:$L3339,"&lt;&gt;"&amp;0))</f>
        <v/>
      </c>
      <c r="N3339" s="93" t="str">
        <f t="shared" ca="1" si="105"/>
        <v/>
      </c>
    </row>
    <row r="3340" spans="11:14" x14ac:dyDescent="0.25">
      <c r="K3340" s="14" t="s">
        <v>2720</v>
      </c>
      <c r="L3340" s="93">
        <f t="shared" ca="1" si="104"/>
        <v>0</v>
      </c>
      <c r="M3340" s="93" t="str">
        <f ca="1">IF(L3340=0,"",COUNTIF(L$2:$L3340,"&lt;&gt;"&amp;0))</f>
        <v/>
      </c>
      <c r="N3340" s="93" t="str">
        <f t="shared" ca="1" si="105"/>
        <v/>
      </c>
    </row>
    <row r="3341" spans="11:14" x14ac:dyDescent="0.25">
      <c r="K3341" s="30" t="s">
        <v>5553</v>
      </c>
      <c r="L3341" s="93">
        <f t="shared" ca="1" si="104"/>
        <v>0</v>
      </c>
      <c r="M3341" s="93" t="str">
        <f ca="1">IF(L3341=0,"",COUNTIF(L$2:$L3341,"&lt;&gt;"&amp;0))</f>
        <v/>
      </c>
      <c r="N3341" s="93" t="str">
        <f t="shared" ca="1" si="105"/>
        <v/>
      </c>
    </row>
    <row r="3342" spans="11:14" x14ac:dyDescent="0.25">
      <c r="K3342" s="14" t="s">
        <v>2721</v>
      </c>
      <c r="L3342" s="93">
        <f t="shared" ca="1" si="104"/>
        <v>0</v>
      </c>
      <c r="M3342" s="93" t="str">
        <f ca="1">IF(L3342=0,"",COUNTIF(L$2:$L3342,"&lt;&gt;"&amp;0))</f>
        <v/>
      </c>
      <c r="N3342" s="93" t="str">
        <f t="shared" ca="1" si="105"/>
        <v/>
      </c>
    </row>
    <row r="3343" spans="11:14" x14ac:dyDescent="0.25">
      <c r="K3343" s="30" t="s">
        <v>5554</v>
      </c>
      <c r="L3343" s="93">
        <f t="shared" ca="1" si="104"/>
        <v>0</v>
      </c>
      <c r="M3343" s="93" t="str">
        <f ca="1">IF(L3343=0,"",COUNTIF(L$2:$L3343,"&lt;&gt;"&amp;0))</f>
        <v/>
      </c>
      <c r="N3343" s="93" t="str">
        <f t="shared" ca="1" si="105"/>
        <v/>
      </c>
    </row>
    <row r="3344" spans="11:14" x14ac:dyDescent="0.25">
      <c r="K3344" s="14" t="s">
        <v>2729</v>
      </c>
      <c r="L3344" s="93">
        <f t="shared" ca="1" si="104"/>
        <v>0</v>
      </c>
      <c r="M3344" s="93" t="str">
        <f ca="1">IF(L3344=0,"",COUNTIF(L$2:$L3344,"&lt;&gt;"&amp;0))</f>
        <v/>
      </c>
      <c r="N3344" s="93" t="str">
        <f t="shared" ca="1" si="105"/>
        <v/>
      </c>
    </row>
    <row r="3345" spans="11:14" x14ac:dyDescent="0.25">
      <c r="K3345" s="14" t="s">
        <v>2730</v>
      </c>
      <c r="L3345" s="93">
        <f t="shared" ca="1" si="104"/>
        <v>0</v>
      </c>
      <c r="M3345" s="93" t="str">
        <f ca="1">IF(L3345=0,"",COUNTIF(L$2:$L3345,"&lt;&gt;"&amp;0))</f>
        <v/>
      </c>
      <c r="N3345" s="93" t="str">
        <f t="shared" ca="1" si="105"/>
        <v/>
      </c>
    </row>
    <row r="3346" spans="11:14" x14ac:dyDescent="0.25">
      <c r="K3346" s="14" t="s">
        <v>2731</v>
      </c>
      <c r="L3346" s="93">
        <f t="shared" ca="1" si="104"/>
        <v>0</v>
      </c>
      <c r="M3346" s="93" t="str">
        <f ca="1">IF(L3346=0,"",COUNTIF(L$2:$L3346,"&lt;&gt;"&amp;0))</f>
        <v/>
      </c>
      <c r="N3346" s="93" t="str">
        <f t="shared" ca="1" si="105"/>
        <v/>
      </c>
    </row>
    <row r="3347" spans="11:14" x14ac:dyDescent="0.25">
      <c r="K3347" s="14" t="s">
        <v>2722</v>
      </c>
      <c r="L3347" s="93">
        <f t="shared" ca="1" si="104"/>
        <v>0</v>
      </c>
      <c r="M3347" s="93" t="str">
        <f ca="1">IF(L3347=0,"",COUNTIF(L$2:$L3347,"&lt;&gt;"&amp;0))</f>
        <v/>
      </c>
      <c r="N3347" s="93" t="str">
        <f t="shared" ca="1" si="105"/>
        <v/>
      </c>
    </row>
    <row r="3348" spans="11:14" x14ac:dyDescent="0.25">
      <c r="K3348" s="14" t="s">
        <v>2723</v>
      </c>
      <c r="L3348" s="93">
        <f t="shared" ca="1" si="104"/>
        <v>0</v>
      </c>
      <c r="M3348" s="93" t="str">
        <f ca="1">IF(L3348=0,"",COUNTIF(L$2:$L3348,"&lt;&gt;"&amp;0))</f>
        <v/>
      </c>
      <c r="N3348" s="93" t="str">
        <f t="shared" ca="1" si="105"/>
        <v/>
      </c>
    </row>
    <row r="3349" spans="11:14" x14ac:dyDescent="0.25">
      <c r="K3349" s="14" t="s">
        <v>2724</v>
      </c>
      <c r="L3349" s="93">
        <f t="shared" ca="1" si="104"/>
        <v>0</v>
      </c>
      <c r="M3349" s="93" t="str">
        <f ca="1">IF(L3349=0,"",COUNTIF(L$2:$L3349,"&lt;&gt;"&amp;0))</f>
        <v/>
      </c>
      <c r="N3349" s="93" t="str">
        <f t="shared" ca="1" si="105"/>
        <v/>
      </c>
    </row>
    <row r="3350" spans="11:14" x14ac:dyDescent="0.25">
      <c r="K3350" s="14" t="s">
        <v>2725</v>
      </c>
      <c r="L3350" s="93">
        <f t="shared" ca="1" si="104"/>
        <v>0</v>
      </c>
      <c r="M3350" s="93" t="str">
        <f ca="1">IF(L3350=0,"",COUNTIF(L$2:$L3350,"&lt;&gt;"&amp;0))</f>
        <v/>
      </c>
      <c r="N3350" s="93" t="str">
        <f t="shared" ca="1" si="105"/>
        <v/>
      </c>
    </row>
    <row r="3351" spans="11:14" x14ac:dyDescent="0.25">
      <c r="K3351" s="14" t="s">
        <v>2727</v>
      </c>
      <c r="L3351" s="93">
        <f t="shared" ca="1" si="104"/>
        <v>0</v>
      </c>
      <c r="M3351" s="93" t="str">
        <f ca="1">IF(L3351=0,"",COUNTIF(L$2:$L3351,"&lt;&gt;"&amp;0))</f>
        <v/>
      </c>
      <c r="N3351" s="93" t="str">
        <f t="shared" ca="1" si="105"/>
        <v/>
      </c>
    </row>
    <row r="3352" spans="11:14" x14ac:dyDescent="0.25">
      <c r="K3352" s="14" t="s">
        <v>2726</v>
      </c>
      <c r="L3352" s="93">
        <f t="shared" ca="1" si="104"/>
        <v>0</v>
      </c>
      <c r="M3352" s="93" t="str">
        <f ca="1">IF(L3352=0,"",COUNTIF(L$2:$L3352,"&lt;&gt;"&amp;0))</f>
        <v/>
      </c>
      <c r="N3352" s="93" t="str">
        <f t="shared" ca="1" si="105"/>
        <v/>
      </c>
    </row>
    <row r="3353" spans="11:14" x14ac:dyDescent="0.25">
      <c r="K3353" s="14" t="s">
        <v>2728</v>
      </c>
      <c r="L3353" s="93">
        <f t="shared" ca="1" si="104"/>
        <v>0</v>
      </c>
      <c r="M3353" s="93" t="str">
        <f ca="1">IF(L3353=0,"",COUNTIF(L$2:$L3353,"&lt;&gt;"&amp;0))</f>
        <v/>
      </c>
      <c r="N3353" s="93" t="str">
        <f t="shared" ca="1" si="105"/>
        <v/>
      </c>
    </row>
    <row r="3354" spans="11:14" x14ac:dyDescent="0.25">
      <c r="K3354" s="35" t="s">
        <v>2733</v>
      </c>
      <c r="L3354" s="93">
        <f t="shared" ca="1" si="104"/>
        <v>0</v>
      </c>
      <c r="M3354" s="93" t="str">
        <f ca="1">IF(L3354=0,"",COUNTIF(L$2:$L3354,"&lt;&gt;"&amp;0))</f>
        <v/>
      </c>
      <c r="N3354" s="93" t="str">
        <f t="shared" ca="1" si="105"/>
        <v/>
      </c>
    </row>
    <row r="3355" spans="11:14" x14ac:dyDescent="0.25">
      <c r="K3355" s="30" t="s">
        <v>5555</v>
      </c>
      <c r="L3355" s="93">
        <f t="shared" ca="1" si="104"/>
        <v>0</v>
      </c>
      <c r="M3355" s="93" t="str">
        <f ca="1">IF(L3355=0,"",COUNTIF(L$2:$L3355,"&lt;&gt;"&amp;0))</f>
        <v/>
      </c>
      <c r="N3355" s="93" t="str">
        <f t="shared" ca="1" si="105"/>
        <v/>
      </c>
    </row>
    <row r="3356" spans="11:14" x14ac:dyDescent="0.25">
      <c r="K3356" s="14" t="s">
        <v>2732</v>
      </c>
      <c r="L3356" s="93">
        <f t="shared" ca="1" si="104"/>
        <v>0</v>
      </c>
      <c r="M3356" s="93" t="str">
        <f ca="1">IF(L3356=0,"",COUNTIF(L$2:$L3356,"&lt;&gt;"&amp;0))</f>
        <v/>
      </c>
      <c r="N3356" s="93" t="str">
        <f t="shared" ca="1" si="105"/>
        <v/>
      </c>
    </row>
    <row r="3357" spans="11:14" x14ac:dyDescent="0.25">
      <c r="K3357" s="30" t="s">
        <v>5556</v>
      </c>
      <c r="L3357" s="93">
        <f t="shared" ca="1" si="104"/>
        <v>0</v>
      </c>
      <c r="M3357" s="93" t="str">
        <f ca="1">IF(L3357=0,"",COUNTIF(L$2:$L3357,"&lt;&gt;"&amp;0))</f>
        <v/>
      </c>
      <c r="N3357" s="93" t="str">
        <f t="shared" ca="1" si="105"/>
        <v/>
      </c>
    </row>
    <row r="3358" spans="11:14" x14ac:dyDescent="0.25">
      <c r="K3358" s="14" t="s">
        <v>2734</v>
      </c>
      <c r="L3358" s="93">
        <f t="shared" ca="1" si="104"/>
        <v>0</v>
      </c>
      <c r="M3358" s="93" t="str">
        <f ca="1">IF(L3358=0,"",COUNTIF(L$2:$L3358,"&lt;&gt;"&amp;0))</f>
        <v/>
      </c>
      <c r="N3358" s="93" t="str">
        <f t="shared" ca="1" si="105"/>
        <v/>
      </c>
    </row>
    <row r="3359" spans="11:14" x14ac:dyDescent="0.25">
      <c r="K3359" s="14" t="s">
        <v>2735</v>
      </c>
      <c r="L3359" s="93">
        <f t="shared" ca="1" si="104"/>
        <v>0</v>
      </c>
      <c r="M3359" s="93" t="str">
        <f ca="1">IF(L3359=0,"",COUNTIF(L$2:$L3359,"&lt;&gt;"&amp;0))</f>
        <v/>
      </c>
      <c r="N3359" s="93" t="str">
        <f t="shared" ca="1" si="105"/>
        <v/>
      </c>
    </row>
    <row r="3360" spans="11:14" x14ac:dyDescent="0.25">
      <c r="K3360" s="14" t="s">
        <v>2736</v>
      </c>
      <c r="L3360" s="93">
        <f t="shared" ca="1" si="104"/>
        <v>0</v>
      </c>
      <c r="M3360" s="93" t="str">
        <f ca="1">IF(L3360=0,"",COUNTIF(L$2:$L3360,"&lt;&gt;"&amp;0))</f>
        <v/>
      </c>
      <c r="N3360" s="93" t="str">
        <f t="shared" ca="1" si="105"/>
        <v/>
      </c>
    </row>
    <row r="3361" spans="11:14" x14ac:dyDescent="0.25">
      <c r="K3361" s="30" t="s">
        <v>5557</v>
      </c>
      <c r="L3361" s="93">
        <f t="shared" ca="1" si="104"/>
        <v>0</v>
      </c>
      <c r="M3361" s="93" t="str">
        <f ca="1">IF(L3361=0,"",COUNTIF(L$2:$L3361,"&lt;&gt;"&amp;0))</f>
        <v/>
      </c>
      <c r="N3361" s="93" t="str">
        <f t="shared" ca="1" si="105"/>
        <v/>
      </c>
    </row>
    <row r="3362" spans="11:14" x14ac:dyDescent="0.25">
      <c r="K3362" s="14" t="s">
        <v>2737</v>
      </c>
      <c r="L3362" s="93">
        <f t="shared" ca="1" si="104"/>
        <v>0</v>
      </c>
      <c r="M3362" s="93" t="str">
        <f ca="1">IF(L3362=0,"",COUNTIF(L$2:$L3362,"&lt;&gt;"&amp;0))</f>
        <v/>
      </c>
      <c r="N3362" s="93" t="str">
        <f t="shared" ca="1" si="105"/>
        <v/>
      </c>
    </row>
    <row r="3363" spans="11:14" x14ac:dyDescent="0.25">
      <c r="K3363" s="30" t="s">
        <v>5558</v>
      </c>
      <c r="L3363" s="93">
        <f t="shared" ca="1" si="104"/>
        <v>0</v>
      </c>
      <c r="M3363" s="93" t="str">
        <f ca="1">IF(L3363=0,"",COUNTIF(L$2:$L3363,"&lt;&gt;"&amp;0))</f>
        <v/>
      </c>
      <c r="N3363" s="93" t="str">
        <f t="shared" ca="1" si="105"/>
        <v/>
      </c>
    </row>
    <row r="3364" spans="11:14" x14ac:dyDescent="0.25">
      <c r="K3364" s="14" t="s">
        <v>2738</v>
      </c>
      <c r="L3364" s="93">
        <f t="shared" ca="1" si="104"/>
        <v>0</v>
      </c>
      <c r="M3364" s="93" t="str">
        <f ca="1">IF(L3364=0,"",COUNTIF(L$2:$L3364,"&lt;&gt;"&amp;0))</f>
        <v/>
      </c>
      <c r="N3364" s="93" t="str">
        <f t="shared" ca="1" si="105"/>
        <v/>
      </c>
    </row>
    <row r="3365" spans="11:14" x14ac:dyDescent="0.25">
      <c r="K3365" s="30" t="s">
        <v>5559</v>
      </c>
      <c r="L3365" s="93">
        <f t="shared" ca="1" si="104"/>
        <v>0</v>
      </c>
      <c r="M3365" s="93" t="str">
        <f ca="1">IF(L3365=0,"",COUNTIF(L$2:$L3365,"&lt;&gt;"&amp;0))</f>
        <v/>
      </c>
      <c r="N3365" s="93" t="str">
        <f t="shared" ca="1" si="105"/>
        <v/>
      </c>
    </row>
    <row r="3366" spans="11:14" x14ac:dyDescent="0.25">
      <c r="K3366" s="14" t="s">
        <v>2739</v>
      </c>
      <c r="L3366" s="93">
        <f t="shared" ca="1" si="104"/>
        <v>0</v>
      </c>
      <c r="M3366" s="93" t="str">
        <f ca="1">IF(L3366=0,"",COUNTIF(L$2:$L3366,"&lt;&gt;"&amp;0))</f>
        <v/>
      </c>
      <c r="N3366" s="93" t="str">
        <f t="shared" ca="1" si="105"/>
        <v/>
      </c>
    </row>
    <row r="3367" spans="11:14" x14ac:dyDescent="0.25">
      <c r="K3367" s="30" t="s">
        <v>5560</v>
      </c>
      <c r="L3367" s="93">
        <f t="shared" ca="1" si="104"/>
        <v>0</v>
      </c>
      <c r="M3367" s="93" t="str">
        <f ca="1">IF(L3367=0,"",COUNTIF(L$2:$L3367,"&lt;&gt;"&amp;0))</f>
        <v/>
      </c>
      <c r="N3367" s="93" t="str">
        <f t="shared" ca="1" si="105"/>
        <v/>
      </c>
    </row>
    <row r="3368" spans="11:14" x14ac:dyDescent="0.25">
      <c r="K3368" s="30" t="s">
        <v>5561</v>
      </c>
      <c r="L3368" s="93">
        <f t="shared" ca="1" si="104"/>
        <v>0</v>
      </c>
      <c r="M3368" s="93" t="str">
        <f ca="1">IF(L3368=0,"",COUNTIF(L$2:$L3368,"&lt;&gt;"&amp;0))</f>
        <v/>
      </c>
      <c r="N3368" s="93" t="str">
        <f t="shared" ca="1" si="105"/>
        <v/>
      </c>
    </row>
    <row r="3369" spans="11:14" x14ac:dyDescent="0.25">
      <c r="K3369" s="14" t="s">
        <v>2740</v>
      </c>
      <c r="L3369" s="93">
        <f t="shared" ca="1" si="104"/>
        <v>0</v>
      </c>
      <c r="M3369" s="93" t="str">
        <f ca="1">IF(L3369=0,"",COUNTIF(L$2:$L3369,"&lt;&gt;"&amp;0))</f>
        <v/>
      </c>
      <c r="N3369" s="93" t="str">
        <f t="shared" ca="1" si="105"/>
        <v/>
      </c>
    </row>
    <row r="3370" spans="11:14" x14ac:dyDescent="0.25">
      <c r="K3370" s="30" t="s">
        <v>5562</v>
      </c>
      <c r="L3370" s="93">
        <f t="shared" ca="1" si="104"/>
        <v>0</v>
      </c>
      <c r="M3370" s="93" t="str">
        <f ca="1">IF(L3370=0,"",COUNTIF(L$2:$L3370,"&lt;&gt;"&amp;0))</f>
        <v/>
      </c>
      <c r="N3370" s="93" t="str">
        <f t="shared" ca="1" si="105"/>
        <v/>
      </c>
    </row>
    <row r="3371" spans="11:14" x14ac:dyDescent="0.25">
      <c r="K3371" s="14" t="s">
        <v>2741</v>
      </c>
      <c r="L3371" s="93">
        <f t="shared" ca="1" si="104"/>
        <v>0</v>
      </c>
      <c r="M3371" s="93" t="str">
        <f ca="1">IF(L3371=0,"",COUNTIF(L$2:$L3371,"&lt;&gt;"&amp;0))</f>
        <v/>
      </c>
      <c r="N3371" s="93" t="str">
        <f t="shared" ca="1" si="105"/>
        <v/>
      </c>
    </row>
    <row r="3372" spans="11:14" x14ac:dyDescent="0.25">
      <c r="K3372" s="30" t="s">
        <v>5563</v>
      </c>
      <c r="L3372" s="93">
        <f t="shared" ca="1" si="104"/>
        <v>0</v>
      </c>
      <c r="M3372" s="93" t="str">
        <f ca="1">IF(L3372=0,"",COUNTIF(L$2:$L3372,"&lt;&gt;"&amp;0))</f>
        <v/>
      </c>
      <c r="N3372" s="93" t="str">
        <f t="shared" ca="1" si="105"/>
        <v/>
      </c>
    </row>
    <row r="3373" spans="11:14" x14ac:dyDescent="0.25">
      <c r="K3373" s="30" t="s">
        <v>5564</v>
      </c>
      <c r="L3373" s="93">
        <f t="shared" ca="1" si="104"/>
        <v>0</v>
      </c>
      <c r="M3373" s="93" t="str">
        <f ca="1">IF(L3373=0,"",COUNTIF(L$2:$L3373,"&lt;&gt;"&amp;0))</f>
        <v/>
      </c>
      <c r="N3373" s="93" t="str">
        <f t="shared" ca="1" si="105"/>
        <v/>
      </c>
    </row>
    <row r="3374" spans="11:14" x14ac:dyDescent="0.25">
      <c r="K3374" s="14" t="s">
        <v>2742</v>
      </c>
      <c r="L3374" s="93">
        <f t="shared" ca="1" si="104"/>
        <v>0</v>
      </c>
      <c r="M3374" s="93" t="str">
        <f ca="1">IF(L3374=0,"",COUNTIF(L$2:$L3374,"&lt;&gt;"&amp;0))</f>
        <v/>
      </c>
      <c r="N3374" s="93" t="str">
        <f t="shared" ca="1" si="105"/>
        <v/>
      </c>
    </row>
    <row r="3375" spans="11:14" x14ac:dyDescent="0.25">
      <c r="K3375" s="14" t="s">
        <v>2743</v>
      </c>
      <c r="L3375" s="93">
        <f t="shared" ca="1" si="104"/>
        <v>0</v>
      </c>
      <c r="M3375" s="93" t="str">
        <f ca="1">IF(L3375=0,"",COUNTIF(L$2:$L3375,"&lt;&gt;"&amp;0))</f>
        <v/>
      </c>
      <c r="N3375" s="93" t="str">
        <f t="shared" ca="1" si="105"/>
        <v/>
      </c>
    </row>
    <row r="3376" spans="11:14" x14ac:dyDescent="0.25">
      <c r="K3376" s="14" t="s">
        <v>2744</v>
      </c>
      <c r="L3376" s="93">
        <f t="shared" ca="1" si="104"/>
        <v>0</v>
      </c>
      <c r="M3376" s="93" t="str">
        <f ca="1">IF(L3376=0,"",COUNTIF(L$2:$L3376,"&lt;&gt;"&amp;0))</f>
        <v/>
      </c>
      <c r="N3376" s="93" t="str">
        <f t="shared" ca="1" si="105"/>
        <v/>
      </c>
    </row>
    <row r="3377" spans="11:14" x14ac:dyDescent="0.25">
      <c r="K3377" s="30" t="s">
        <v>5565</v>
      </c>
      <c r="L3377" s="93">
        <f t="shared" ca="1" si="104"/>
        <v>0</v>
      </c>
      <c r="M3377" s="93" t="str">
        <f ca="1">IF(L3377=0,"",COUNTIF(L$2:$L3377,"&lt;&gt;"&amp;0))</f>
        <v/>
      </c>
      <c r="N3377" s="93" t="str">
        <f t="shared" ca="1" si="105"/>
        <v/>
      </c>
    </row>
    <row r="3378" spans="11:14" x14ac:dyDescent="0.25">
      <c r="K3378" s="14" t="s">
        <v>2747</v>
      </c>
      <c r="L3378" s="93">
        <f t="shared" ca="1" si="104"/>
        <v>0</v>
      </c>
      <c r="M3378" s="93" t="str">
        <f ca="1">IF(L3378=0,"",COUNTIF(L$2:$L3378,"&lt;&gt;"&amp;0))</f>
        <v/>
      </c>
      <c r="N3378" s="93" t="str">
        <f t="shared" ca="1" si="105"/>
        <v/>
      </c>
    </row>
    <row r="3379" spans="11:14" x14ac:dyDescent="0.25">
      <c r="K3379" s="14" t="s">
        <v>2745</v>
      </c>
      <c r="L3379" s="93">
        <f t="shared" ca="1" si="104"/>
        <v>0</v>
      </c>
      <c r="M3379" s="93" t="str">
        <f ca="1">IF(L3379=0,"",COUNTIF(L$2:$L3379,"&lt;&gt;"&amp;0))</f>
        <v/>
      </c>
      <c r="N3379" s="93" t="str">
        <f t="shared" ca="1" si="105"/>
        <v/>
      </c>
    </row>
    <row r="3380" spans="11:14" x14ac:dyDescent="0.25">
      <c r="K3380" s="14" t="s">
        <v>2748</v>
      </c>
      <c r="L3380" s="93">
        <f t="shared" ca="1" si="104"/>
        <v>0</v>
      </c>
      <c r="M3380" s="93" t="str">
        <f ca="1">IF(L3380=0,"",COUNTIF(L$2:$L3380,"&lt;&gt;"&amp;0))</f>
        <v/>
      </c>
      <c r="N3380" s="93" t="str">
        <f t="shared" ca="1" si="105"/>
        <v/>
      </c>
    </row>
    <row r="3381" spans="11:14" x14ac:dyDescent="0.25">
      <c r="K3381" s="14" t="s">
        <v>2749</v>
      </c>
      <c r="L3381" s="93">
        <f t="shared" ca="1" si="104"/>
        <v>0</v>
      </c>
      <c r="M3381" s="93" t="str">
        <f ca="1">IF(L3381=0,"",COUNTIF(L$2:$L3381,"&lt;&gt;"&amp;0))</f>
        <v/>
      </c>
      <c r="N3381" s="93" t="str">
        <f t="shared" ca="1" si="105"/>
        <v/>
      </c>
    </row>
    <row r="3382" spans="11:14" x14ac:dyDescent="0.25">
      <c r="K3382" s="30" t="s">
        <v>5566</v>
      </c>
      <c r="L3382" s="93">
        <f t="shared" ca="1" si="104"/>
        <v>0</v>
      </c>
      <c r="M3382" s="93" t="str">
        <f ca="1">IF(L3382=0,"",COUNTIF(L$2:$L3382,"&lt;&gt;"&amp;0))</f>
        <v/>
      </c>
      <c r="N3382" s="93" t="str">
        <f t="shared" ca="1" si="105"/>
        <v/>
      </c>
    </row>
    <row r="3383" spans="11:14" x14ac:dyDescent="0.25">
      <c r="K3383" s="14" t="s">
        <v>2750</v>
      </c>
      <c r="L3383" s="93">
        <f t="shared" ca="1" si="104"/>
        <v>0</v>
      </c>
      <c r="M3383" s="93" t="str">
        <f ca="1">IF(L3383=0,"",COUNTIF(L$2:$L3383,"&lt;&gt;"&amp;0))</f>
        <v/>
      </c>
      <c r="N3383" s="93" t="str">
        <f t="shared" ca="1" si="105"/>
        <v/>
      </c>
    </row>
    <row r="3384" spans="11:14" x14ac:dyDescent="0.25">
      <c r="K3384" s="14" t="s">
        <v>2751</v>
      </c>
      <c r="L3384" s="93">
        <f t="shared" ca="1" si="104"/>
        <v>0</v>
      </c>
      <c r="M3384" s="93" t="str">
        <f ca="1">IF(L3384=0,"",COUNTIF(L$2:$L3384,"&lt;&gt;"&amp;0))</f>
        <v/>
      </c>
      <c r="N3384" s="93" t="str">
        <f t="shared" ca="1" si="105"/>
        <v/>
      </c>
    </row>
    <row r="3385" spans="11:14" x14ac:dyDescent="0.25">
      <c r="K3385" s="14" t="s">
        <v>2752</v>
      </c>
      <c r="L3385" s="93">
        <f t="shared" ca="1" si="104"/>
        <v>0</v>
      </c>
      <c r="M3385" s="93" t="str">
        <f ca="1">IF(L3385=0,"",COUNTIF(L$2:$L3385,"&lt;&gt;"&amp;0))</f>
        <v/>
      </c>
      <c r="N3385" s="93" t="str">
        <f t="shared" ca="1" si="105"/>
        <v/>
      </c>
    </row>
    <row r="3386" spans="11:14" x14ac:dyDescent="0.25">
      <c r="K3386" s="14" t="s">
        <v>2753</v>
      </c>
      <c r="L3386" s="93">
        <f t="shared" ca="1" si="104"/>
        <v>0</v>
      </c>
      <c r="M3386" s="93" t="str">
        <f ca="1">IF(L3386=0,"",COUNTIF(L$2:$L3386,"&lt;&gt;"&amp;0))</f>
        <v/>
      </c>
      <c r="N3386" s="93" t="str">
        <f t="shared" ca="1" si="105"/>
        <v/>
      </c>
    </row>
    <row r="3387" spans="11:14" x14ac:dyDescent="0.25">
      <c r="K3387" s="14" t="s">
        <v>2754</v>
      </c>
      <c r="L3387" s="93">
        <f t="shared" ca="1" si="104"/>
        <v>0</v>
      </c>
      <c r="M3387" s="93" t="str">
        <f ca="1">IF(L3387=0,"",COUNTIF(L$2:$L3387,"&lt;&gt;"&amp;0))</f>
        <v/>
      </c>
      <c r="N3387" s="93" t="str">
        <f t="shared" ca="1" si="105"/>
        <v/>
      </c>
    </row>
    <row r="3388" spans="11:14" x14ac:dyDescent="0.25">
      <c r="K3388" s="14" t="s">
        <v>2755</v>
      </c>
      <c r="L3388" s="93">
        <f t="shared" ca="1" si="104"/>
        <v>0</v>
      </c>
      <c r="M3388" s="93" t="str">
        <f ca="1">IF(L3388=0,"",COUNTIF(L$2:$L3388,"&lt;&gt;"&amp;0))</f>
        <v/>
      </c>
      <c r="N3388" s="93" t="str">
        <f t="shared" ca="1" si="105"/>
        <v/>
      </c>
    </row>
    <row r="3389" spans="11:14" x14ac:dyDescent="0.25">
      <c r="K3389" s="14" t="s">
        <v>2756</v>
      </c>
      <c r="L3389" s="93">
        <f t="shared" ca="1" si="104"/>
        <v>0</v>
      </c>
      <c r="M3389" s="93" t="str">
        <f ca="1">IF(L3389=0,"",COUNTIF(L$2:$L3389,"&lt;&gt;"&amp;0))</f>
        <v/>
      </c>
      <c r="N3389" s="93" t="str">
        <f t="shared" ca="1" si="105"/>
        <v/>
      </c>
    </row>
    <row r="3390" spans="11:14" x14ac:dyDescent="0.25">
      <c r="K3390" s="14" t="s">
        <v>2757</v>
      </c>
      <c r="L3390" s="93">
        <f t="shared" ca="1" si="104"/>
        <v>0</v>
      </c>
      <c r="M3390" s="93" t="str">
        <f ca="1">IF(L3390=0,"",COUNTIF(L$2:$L3390,"&lt;&gt;"&amp;0))</f>
        <v/>
      </c>
      <c r="N3390" s="93" t="str">
        <f t="shared" ca="1" si="105"/>
        <v/>
      </c>
    </row>
    <row r="3391" spans="11:14" x14ac:dyDescent="0.25">
      <c r="K3391" s="14" t="s">
        <v>2758</v>
      </c>
      <c r="L3391" s="93">
        <f t="shared" ca="1" si="104"/>
        <v>0</v>
      </c>
      <c r="M3391" s="93" t="str">
        <f ca="1">IF(L3391=0,"",COUNTIF(L$2:$L3391,"&lt;&gt;"&amp;0))</f>
        <v/>
      </c>
      <c r="N3391" s="93" t="str">
        <f t="shared" ca="1" si="105"/>
        <v/>
      </c>
    </row>
    <row r="3392" spans="11:14" x14ac:dyDescent="0.25">
      <c r="K3392" s="18" t="s">
        <v>2759</v>
      </c>
      <c r="L3392" s="93">
        <f t="shared" ca="1" si="104"/>
        <v>0</v>
      </c>
      <c r="M3392" s="93" t="str">
        <f ca="1">IF(L3392=0,"",COUNTIF(L$2:$L3392,"&lt;&gt;"&amp;0))</f>
        <v/>
      </c>
      <c r="N3392" s="93" t="str">
        <f t="shared" ca="1" si="105"/>
        <v/>
      </c>
    </row>
    <row r="3393" spans="11:14" x14ac:dyDescent="0.25">
      <c r="K3393" s="14" t="s">
        <v>2760</v>
      </c>
      <c r="L3393" s="93">
        <f t="shared" ca="1" si="104"/>
        <v>0</v>
      </c>
      <c r="M3393" s="93" t="str">
        <f ca="1">IF(L3393=0,"",COUNTIF(L$2:$L3393,"&lt;&gt;"&amp;0))</f>
        <v/>
      </c>
      <c r="N3393" s="93" t="str">
        <f t="shared" ca="1" si="105"/>
        <v/>
      </c>
    </row>
    <row r="3394" spans="11:14" x14ac:dyDescent="0.25">
      <c r="K3394" s="14" t="s">
        <v>2761</v>
      </c>
      <c r="L3394" s="93">
        <f t="shared" ca="1" si="104"/>
        <v>0</v>
      </c>
      <c r="M3394" s="93" t="str">
        <f ca="1">IF(L3394=0,"",COUNTIF(L$2:$L3394,"&lt;&gt;"&amp;0))</f>
        <v/>
      </c>
      <c r="N3394" s="93" t="str">
        <f t="shared" ca="1" si="105"/>
        <v/>
      </c>
    </row>
    <row r="3395" spans="11:14" x14ac:dyDescent="0.25">
      <c r="K3395" s="14" t="s">
        <v>2762</v>
      </c>
      <c r="L3395" s="93">
        <f t="shared" ref="L3395:L3458" ca="1" si="106">IFERROR(SEARCH(INDIRECT(CELL("adresse"),TRUE),K3395,1),0)</f>
        <v>0</v>
      </c>
      <c r="M3395" s="93" t="str">
        <f ca="1">IF(L3395=0,"",COUNTIF(L$2:$L3395,"&lt;&gt;"&amp;0))</f>
        <v/>
      </c>
      <c r="N3395" s="93" t="str">
        <f t="shared" ref="N3395:N3458" ca="1" si="107">IFERROR(INDEX($K$2:$K$5796,MATCH(ROW(F3394),$M$2:$M$5796,0),1),"")</f>
        <v/>
      </c>
    </row>
    <row r="3396" spans="11:14" x14ac:dyDescent="0.25">
      <c r="K3396" s="14" t="s">
        <v>2763</v>
      </c>
      <c r="L3396" s="93">
        <f t="shared" ca="1" si="106"/>
        <v>0</v>
      </c>
      <c r="M3396" s="93" t="str">
        <f ca="1">IF(L3396=0,"",COUNTIF(L$2:$L3396,"&lt;&gt;"&amp;0))</f>
        <v/>
      </c>
      <c r="N3396" s="93" t="str">
        <f t="shared" ca="1" si="107"/>
        <v/>
      </c>
    </row>
    <row r="3397" spans="11:14" x14ac:dyDescent="0.25">
      <c r="K3397" s="14" t="s">
        <v>2764</v>
      </c>
      <c r="L3397" s="93">
        <f t="shared" ca="1" si="106"/>
        <v>0</v>
      </c>
      <c r="M3397" s="93" t="str">
        <f ca="1">IF(L3397=0,"",COUNTIF(L$2:$L3397,"&lt;&gt;"&amp;0))</f>
        <v/>
      </c>
      <c r="N3397" s="93" t="str">
        <f t="shared" ca="1" si="107"/>
        <v/>
      </c>
    </row>
    <row r="3398" spans="11:14" x14ac:dyDescent="0.25">
      <c r="K3398" s="14" t="s">
        <v>2765</v>
      </c>
      <c r="L3398" s="93">
        <f t="shared" ca="1" si="106"/>
        <v>0</v>
      </c>
      <c r="M3398" s="93" t="str">
        <f ca="1">IF(L3398=0,"",COUNTIF(L$2:$L3398,"&lt;&gt;"&amp;0))</f>
        <v/>
      </c>
      <c r="N3398" s="93" t="str">
        <f t="shared" ca="1" si="107"/>
        <v/>
      </c>
    </row>
    <row r="3399" spans="11:14" x14ac:dyDescent="0.25">
      <c r="K3399" s="14" t="s">
        <v>2766</v>
      </c>
      <c r="L3399" s="93">
        <f t="shared" ca="1" si="106"/>
        <v>0</v>
      </c>
      <c r="M3399" s="93" t="str">
        <f ca="1">IF(L3399=0,"",COUNTIF(L$2:$L3399,"&lt;&gt;"&amp;0))</f>
        <v/>
      </c>
      <c r="N3399" s="93" t="str">
        <f t="shared" ca="1" si="107"/>
        <v/>
      </c>
    </row>
    <row r="3400" spans="11:14" x14ac:dyDescent="0.25">
      <c r="K3400" s="14" t="s">
        <v>2767</v>
      </c>
      <c r="L3400" s="93">
        <f t="shared" ca="1" si="106"/>
        <v>0</v>
      </c>
      <c r="M3400" s="93" t="str">
        <f ca="1">IF(L3400=0,"",COUNTIF(L$2:$L3400,"&lt;&gt;"&amp;0))</f>
        <v/>
      </c>
      <c r="N3400" s="93" t="str">
        <f t="shared" ca="1" si="107"/>
        <v/>
      </c>
    </row>
    <row r="3401" spans="11:14" x14ac:dyDescent="0.25">
      <c r="K3401" s="14" t="s">
        <v>2768</v>
      </c>
      <c r="L3401" s="93">
        <f t="shared" ca="1" si="106"/>
        <v>0</v>
      </c>
      <c r="M3401" s="93" t="str">
        <f ca="1">IF(L3401=0,"",COUNTIF(L$2:$L3401,"&lt;&gt;"&amp;0))</f>
        <v/>
      </c>
      <c r="N3401" s="93" t="str">
        <f t="shared" ca="1" si="107"/>
        <v/>
      </c>
    </row>
    <row r="3402" spans="11:14" x14ac:dyDescent="0.25">
      <c r="K3402" s="18" t="s">
        <v>2769</v>
      </c>
      <c r="L3402" s="93">
        <f t="shared" ca="1" si="106"/>
        <v>0</v>
      </c>
      <c r="M3402" s="93" t="str">
        <f ca="1">IF(L3402=0,"",COUNTIF(L$2:$L3402,"&lt;&gt;"&amp;0))</f>
        <v/>
      </c>
      <c r="N3402" s="93" t="str">
        <f t="shared" ca="1" si="107"/>
        <v/>
      </c>
    </row>
    <row r="3403" spans="11:14" x14ac:dyDescent="0.25">
      <c r="K3403" s="14" t="s">
        <v>2770</v>
      </c>
      <c r="L3403" s="93">
        <f t="shared" ca="1" si="106"/>
        <v>0</v>
      </c>
      <c r="M3403" s="93" t="str">
        <f ca="1">IF(L3403=0,"",COUNTIF(L$2:$L3403,"&lt;&gt;"&amp;0))</f>
        <v/>
      </c>
      <c r="N3403" s="93" t="str">
        <f t="shared" ca="1" si="107"/>
        <v/>
      </c>
    </row>
    <row r="3404" spans="11:14" x14ac:dyDescent="0.25">
      <c r="K3404" s="14" t="s">
        <v>2771</v>
      </c>
      <c r="L3404" s="93">
        <f t="shared" ca="1" si="106"/>
        <v>0</v>
      </c>
      <c r="M3404" s="93" t="str">
        <f ca="1">IF(L3404=0,"",COUNTIF(L$2:$L3404,"&lt;&gt;"&amp;0))</f>
        <v/>
      </c>
      <c r="N3404" s="93" t="str">
        <f t="shared" ca="1" si="107"/>
        <v/>
      </c>
    </row>
    <row r="3405" spans="11:14" x14ac:dyDescent="0.25">
      <c r="K3405" s="30" t="s">
        <v>5567</v>
      </c>
      <c r="L3405" s="93">
        <f t="shared" ca="1" si="106"/>
        <v>0</v>
      </c>
      <c r="M3405" s="93" t="str">
        <f ca="1">IF(L3405=0,"",COUNTIF(L$2:$L3405,"&lt;&gt;"&amp;0))</f>
        <v/>
      </c>
      <c r="N3405" s="93" t="str">
        <f t="shared" ca="1" si="107"/>
        <v/>
      </c>
    </row>
    <row r="3406" spans="11:14" x14ac:dyDescent="0.25">
      <c r="K3406" s="14" t="s">
        <v>2772</v>
      </c>
      <c r="L3406" s="93">
        <f t="shared" ca="1" si="106"/>
        <v>0</v>
      </c>
      <c r="M3406" s="93" t="str">
        <f ca="1">IF(L3406=0,"",COUNTIF(L$2:$L3406,"&lt;&gt;"&amp;0))</f>
        <v/>
      </c>
      <c r="N3406" s="93" t="str">
        <f t="shared" ca="1" si="107"/>
        <v/>
      </c>
    </row>
    <row r="3407" spans="11:14" x14ac:dyDescent="0.25">
      <c r="K3407" s="30" t="s">
        <v>5568</v>
      </c>
      <c r="L3407" s="93">
        <f t="shared" ca="1" si="106"/>
        <v>0</v>
      </c>
      <c r="M3407" s="93" t="str">
        <f ca="1">IF(L3407=0,"",COUNTIF(L$2:$L3407,"&lt;&gt;"&amp;0))</f>
        <v/>
      </c>
      <c r="N3407" s="93" t="str">
        <f t="shared" ca="1" si="107"/>
        <v/>
      </c>
    </row>
    <row r="3408" spans="11:14" x14ac:dyDescent="0.25">
      <c r="K3408" s="14" t="s">
        <v>2774</v>
      </c>
      <c r="L3408" s="93">
        <f t="shared" ca="1" si="106"/>
        <v>0</v>
      </c>
      <c r="M3408" s="93" t="str">
        <f ca="1">IF(L3408=0,"",COUNTIF(L$2:$L3408,"&lt;&gt;"&amp;0))</f>
        <v/>
      </c>
      <c r="N3408" s="93" t="str">
        <f t="shared" ca="1" si="107"/>
        <v/>
      </c>
    </row>
    <row r="3409" spans="11:14" x14ac:dyDescent="0.25">
      <c r="K3409" s="14" t="s">
        <v>2775</v>
      </c>
      <c r="L3409" s="93">
        <f t="shared" ca="1" si="106"/>
        <v>0</v>
      </c>
      <c r="M3409" s="93" t="str">
        <f ca="1">IF(L3409=0,"",COUNTIF(L$2:$L3409,"&lt;&gt;"&amp;0))</f>
        <v/>
      </c>
      <c r="N3409" s="93" t="str">
        <f t="shared" ca="1" si="107"/>
        <v/>
      </c>
    </row>
    <row r="3410" spans="11:14" x14ac:dyDescent="0.25">
      <c r="K3410" s="30" t="s">
        <v>5569</v>
      </c>
      <c r="L3410" s="93">
        <f t="shared" ca="1" si="106"/>
        <v>0</v>
      </c>
      <c r="M3410" s="93" t="str">
        <f ca="1">IF(L3410=0,"",COUNTIF(L$2:$L3410,"&lt;&gt;"&amp;0))</f>
        <v/>
      </c>
      <c r="N3410" s="93" t="str">
        <f t="shared" ca="1" si="107"/>
        <v/>
      </c>
    </row>
    <row r="3411" spans="11:14" x14ac:dyDescent="0.25">
      <c r="K3411" s="14" t="s">
        <v>2776</v>
      </c>
      <c r="L3411" s="93">
        <f t="shared" ca="1" si="106"/>
        <v>0</v>
      </c>
      <c r="M3411" s="93" t="str">
        <f ca="1">IF(L3411=0,"",COUNTIF(L$2:$L3411,"&lt;&gt;"&amp;0))</f>
        <v/>
      </c>
      <c r="N3411" s="93" t="str">
        <f t="shared" ca="1" si="107"/>
        <v/>
      </c>
    </row>
    <row r="3412" spans="11:14" x14ac:dyDescent="0.25">
      <c r="K3412" s="30" t="s">
        <v>5570</v>
      </c>
      <c r="L3412" s="93">
        <f t="shared" ca="1" si="106"/>
        <v>0</v>
      </c>
      <c r="M3412" s="93" t="str">
        <f ca="1">IF(L3412=0,"",COUNTIF(L$2:$L3412,"&lt;&gt;"&amp;0))</f>
        <v/>
      </c>
      <c r="N3412" s="93" t="str">
        <f t="shared" ca="1" si="107"/>
        <v/>
      </c>
    </row>
    <row r="3413" spans="11:14" x14ac:dyDescent="0.25">
      <c r="K3413" s="30" t="s">
        <v>5571</v>
      </c>
      <c r="L3413" s="93">
        <f t="shared" ca="1" si="106"/>
        <v>0</v>
      </c>
      <c r="M3413" s="93" t="str">
        <f ca="1">IF(L3413=0,"",COUNTIF(L$2:$L3413,"&lt;&gt;"&amp;0))</f>
        <v/>
      </c>
      <c r="N3413" s="93" t="str">
        <f t="shared" ca="1" si="107"/>
        <v/>
      </c>
    </row>
    <row r="3414" spans="11:14" x14ac:dyDescent="0.25">
      <c r="K3414" s="14" t="s">
        <v>2777</v>
      </c>
      <c r="L3414" s="93">
        <f t="shared" ca="1" si="106"/>
        <v>0</v>
      </c>
      <c r="M3414" s="93" t="str">
        <f ca="1">IF(L3414=0,"",COUNTIF(L$2:$L3414,"&lt;&gt;"&amp;0))</f>
        <v/>
      </c>
      <c r="N3414" s="93" t="str">
        <f t="shared" ca="1" si="107"/>
        <v/>
      </c>
    </row>
    <row r="3415" spans="11:14" x14ac:dyDescent="0.25">
      <c r="K3415" s="18" t="s">
        <v>2778</v>
      </c>
      <c r="L3415" s="93">
        <f t="shared" ca="1" si="106"/>
        <v>0</v>
      </c>
      <c r="M3415" s="93" t="str">
        <f ca="1">IF(L3415=0,"",COUNTIF(L$2:$L3415,"&lt;&gt;"&amp;0))</f>
        <v/>
      </c>
      <c r="N3415" s="93" t="str">
        <f t="shared" ca="1" si="107"/>
        <v/>
      </c>
    </row>
    <row r="3416" spans="11:14" x14ac:dyDescent="0.25">
      <c r="K3416" s="14" t="s">
        <v>2779</v>
      </c>
      <c r="L3416" s="93">
        <f t="shared" ca="1" si="106"/>
        <v>0</v>
      </c>
      <c r="M3416" s="93" t="str">
        <f ca="1">IF(L3416=0,"",COUNTIF(L$2:$L3416,"&lt;&gt;"&amp;0))</f>
        <v/>
      </c>
      <c r="N3416" s="93" t="str">
        <f t="shared" ca="1" si="107"/>
        <v/>
      </c>
    </row>
    <row r="3417" spans="11:14" x14ac:dyDescent="0.25">
      <c r="K3417" s="14" t="s">
        <v>2780</v>
      </c>
      <c r="L3417" s="93">
        <f t="shared" ca="1" si="106"/>
        <v>0</v>
      </c>
      <c r="M3417" s="93" t="str">
        <f ca="1">IF(L3417=0,"",COUNTIF(L$2:$L3417,"&lt;&gt;"&amp;0))</f>
        <v/>
      </c>
      <c r="N3417" s="93" t="str">
        <f t="shared" ca="1" si="107"/>
        <v/>
      </c>
    </row>
    <row r="3418" spans="11:14" x14ac:dyDescent="0.25">
      <c r="K3418" s="14" t="s">
        <v>2781</v>
      </c>
      <c r="L3418" s="93">
        <f t="shared" ca="1" si="106"/>
        <v>0</v>
      </c>
      <c r="M3418" s="93" t="str">
        <f ca="1">IF(L3418=0,"",COUNTIF(L$2:$L3418,"&lt;&gt;"&amp;0))</f>
        <v/>
      </c>
      <c r="N3418" s="93" t="str">
        <f t="shared" ca="1" si="107"/>
        <v/>
      </c>
    </row>
    <row r="3419" spans="11:14" x14ac:dyDescent="0.25">
      <c r="K3419" s="14" t="s">
        <v>2782</v>
      </c>
      <c r="L3419" s="93">
        <f t="shared" ca="1" si="106"/>
        <v>0</v>
      </c>
      <c r="M3419" s="93" t="str">
        <f ca="1">IF(L3419=0,"",COUNTIF(L$2:$L3419,"&lt;&gt;"&amp;0))</f>
        <v/>
      </c>
      <c r="N3419" s="93" t="str">
        <f t="shared" ca="1" si="107"/>
        <v/>
      </c>
    </row>
    <row r="3420" spans="11:14" x14ac:dyDescent="0.25">
      <c r="K3420" s="14" t="s">
        <v>2783</v>
      </c>
      <c r="L3420" s="93">
        <f t="shared" ca="1" si="106"/>
        <v>0</v>
      </c>
      <c r="M3420" s="93" t="str">
        <f ca="1">IF(L3420=0,"",COUNTIF(L$2:$L3420,"&lt;&gt;"&amp;0))</f>
        <v/>
      </c>
      <c r="N3420" s="93" t="str">
        <f t="shared" ca="1" si="107"/>
        <v/>
      </c>
    </row>
    <row r="3421" spans="11:14" x14ac:dyDescent="0.25">
      <c r="K3421" s="30" t="s">
        <v>5572</v>
      </c>
      <c r="L3421" s="93">
        <f t="shared" ca="1" si="106"/>
        <v>0</v>
      </c>
      <c r="M3421" s="93" t="str">
        <f ca="1">IF(L3421=0,"",COUNTIF(L$2:$L3421,"&lt;&gt;"&amp;0))</f>
        <v/>
      </c>
      <c r="N3421" s="93" t="str">
        <f t="shared" ca="1" si="107"/>
        <v/>
      </c>
    </row>
    <row r="3422" spans="11:14" x14ac:dyDescent="0.25">
      <c r="K3422" s="14" t="s">
        <v>2784</v>
      </c>
      <c r="L3422" s="93">
        <f t="shared" ca="1" si="106"/>
        <v>0</v>
      </c>
      <c r="M3422" s="93" t="str">
        <f ca="1">IF(L3422=0,"",COUNTIF(L$2:$L3422,"&lt;&gt;"&amp;0))</f>
        <v/>
      </c>
      <c r="N3422" s="93" t="str">
        <f t="shared" ca="1" si="107"/>
        <v/>
      </c>
    </row>
    <row r="3423" spans="11:14" x14ac:dyDescent="0.25">
      <c r="K3423" s="14" t="s">
        <v>2785</v>
      </c>
      <c r="L3423" s="93">
        <f t="shared" ca="1" si="106"/>
        <v>0</v>
      </c>
      <c r="M3423" s="93" t="str">
        <f ca="1">IF(L3423=0,"",COUNTIF(L$2:$L3423,"&lt;&gt;"&amp;0))</f>
        <v/>
      </c>
      <c r="N3423" s="93" t="str">
        <f t="shared" ca="1" si="107"/>
        <v/>
      </c>
    </row>
    <row r="3424" spans="11:14" x14ac:dyDescent="0.25">
      <c r="K3424" s="30" t="s">
        <v>5573</v>
      </c>
      <c r="L3424" s="93">
        <f t="shared" ca="1" si="106"/>
        <v>0</v>
      </c>
      <c r="M3424" s="93" t="str">
        <f ca="1">IF(L3424=0,"",COUNTIF(L$2:$L3424,"&lt;&gt;"&amp;0))</f>
        <v/>
      </c>
      <c r="N3424" s="93" t="str">
        <f t="shared" ca="1" si="107"/>
        <v/>
      </c>
    </row>
    <row r="3425" spans="11:14" x14ac:dyDescent="0.25">
      <c r="K3425" s="14" t="s">
        <v>2786</v>
      </c>
      <c r="L3425" s="93">
        <f t="shared" ca="1" si="106"/>
        <v>0</v>
      </c>
      <c r="M3425" s="93" t="str">
        <f ca="1">IF(L3425=0,"",COUNTIF(L$2:$L3425,"&lt;&gt;"&amp;0))</f>
        <v/>
      </c>
      <c r="N3425" s="93" t="str">
        <f t="shared" ca="1" si="107"/>
        <v/>
      </c>
    </row>
    <row r="3426" spans="11:14" x14ac:dyDescent="0.25">
      <c r="K3426" s="14" t="s">
        <v>2787</v>
      </c>
      <c r="L3426" s="93">
        <f t="shared" ca="1" si="106"/>
        <v>0</v>
      </c>
      <c r="M3426" s="93" t="str">
        <f ca="1">IF(L3426=0,"",COUNTIF(L$2:$L3426,"&lt;&gt;"&amp;0))</f>
        <v/>
      </c>
      <c r="N3426" s="93" t="str">
        <f t="shared" ca="1" si="107"/>
        <v/>
      </c>
    </row>
    <row r="3427" spans="11:14" x14ac:dyDescent="0.25">
      <c r="K3427" s="35" t="s">
        <v>2789</v>
      </c>
      <c r="L3427" s="93">
        <f t="shared" ca="1" si="106"/>
        <v>0</v>
      </c>
      <c r="M3427" s="93" t="str">
        <f ca="1">IF(L3427=0,"",COUNTIF(L$2:$L3427,"&lt;&gt;"&amp;0))</f>
        <v/>
      </c>
      <c r="N3427" s="93" t="str">
        <f t="shared" ca="1" si="107"/>
        <v/>
      </c>
    </row>
    <row r="3428" spans="11:14" x14ac:dyDescent="0.25">
      <c r="K3428" s="30" t="s">
        <v>5574</v>
      </c>
      <c r="L3428" s="93">
        <f t="shared" ca="1" si="106"/>
        <v>0</v>
      </c>
      <c r="M3428" s="93" t="str">
        <f ca="1">IF(L3428=0,"",COUNTIF(L$2:$L3428,"&lt;&gt;"&amp;0))</f>
        <v/>
      </c>
      <c r="N3428" s="93" t="str">
        <f t="shared" ca="1" si="107"/>
        <v/>
      </c>
    </row>
    <row r="3429" spans="11:14" x14ac:dyDescent="0.25">
      <c r="K3429" s="14" t="s">
        <v>2788</v>
      </c>
      <c r="L3429" s="93">
        <f t="shared" ca="1" si="106"/>
        <v>0</v>
      </c>
      <c r="M3429" s="93" t="str">
        <f ca="1">IF(L3429=0,"",COUNTIF(L$2:$L3429,"&lt;&gt;"&amp;0))</f>
        <v/>
      </c>
      <c r="N3429" s="93" t="str">
        <f t="shared" ca="1" si="107"/>
        <v/>
      </c>
    </row>
    <row r="3430" spans="11:14" x14ac:dyDescent="0.25">
      <c r="K3430" s="30" t="s">
        <v>5575</v>
      </c>
      <c r="L3430" s="93">
        <f t="shared" ca="1" si="106"/>
        <v>0</v>
      </c>
      <c r="M3430" s="93" t="str">
        <f ca="1">IF(L3430=0,"",COUNTIF(L$2:$L3430,"&lt;&gt;"&amp;0))</f>
        <v/>
      </c>
      <c r="N3430" s="93" t="str">
        <f t="shared" ca="1" si="107"/>
        <v/>
      </c>
    </row>
    <row r="3431" spans="11:14" x14ac:dyDescent="0.25">
      <c r="K3431" s="14" t="s">
        <v>2790</v>
      </c>
      <c r="L3431" s="93">
        <f t="shared" ca="1" si="106"/>
        <v>0</v>
      </c>
      <c r="M3431" s="93" t="str">
        <f ca="1">IF(L3431=0,"",COUNTIF(L$2:$L3431,"&lt;&gt;"&amp;0))</f>
        <v/>
      </c>
      <c r="N3431" s="93" t="str">
        <f t="shared" ca="1" si="107"/>
        <v/>
      </c>
    </row>
    <row r="3432" spans="11:14" x14ac:dyDescent="0.25">
      <c r="K3432" s="30" t="s">
        <v>5576</v>
      </c>
      <c r="L3432" s="93">
        <f t="shared" ca="1" si="106"/>
        <v>0</v>
      </c>
      <c r="M3432" s="93" t="str">
        <f ca="1">IF(L3432=0,"",COUNTIF(L$2:$L3432,"&lt;&gt;"&amp;0))</f>
        <v/>
      </c>
      <c r="N3432" s="93" t="str">
        <f t="shared" ca="1" si="107"/>
        <v/>
      </c>
    </row>
    <row r="3433" spans="11:14" x14ac:dyDescent="0.25">
      <c r="K3433" s="30" t="s">
        <v>5577</v>
      </c>
      <c r="L3433" s="93">
        <f t="shared" ca="1" si="106"/>
        <v>0</v>
      </c>
      <c r="M3433" s="93" t="str">
        <f ca="1">IF(L3433=0,"",COUNTIF(L$2:$L3433,"&lt;&gt;"&amp;0))</f>
        <v/>
      </c>
      <c r="N3433" s="93" t="str">
        <f t="shared" ca="1" si="107"/>
        <v/>
      </c>
    </row>
    <row r="3434" spans="11:14" x14ac:dyDescent="0.25">
      <c r="K3434" s="14" t="s">
        <v>2791</v>
      </c>
      <c r="L3434" s="93">
        <f t="shared" ca="1" si="106"/>
        <v>0</v>
      </c>
      <c r="M3434" s="93" t="str">
        <f ca="1">IF(L3434=0,"",COUNTIF(L$2:$L3434,"&lt;&gt;"&amp;0))</f>
        <v/>
      </c>
      <c r="N3434" s="93" t="str">
        <f t="shared" ca="1" si="107"/>
        <v/>
      </c>
    </row>
    <row r="3435" spans="11:14" x14ac:dyDescent="0.25">
      <c r="K3435" s="30" t="s">
        <v>5578</v>
      </c>
      <c r="L3435" s="93">
        <f t="shared" ca="1" si="106"/>
        <v>0</v>
      </c>
      <c r="M3435" s="93" t="str">
        <f ca="1">IF(L3435=0,"",COUNTIF(L$2:$L3435,"&lt;&gt;"&amp;0))</f>
        <v/>
      </c>
      <c r="N3435" s="93" t="str">
        <f t="shared" ca="1" si="107"/>
        <v/>
      </c>
    </row>
    <row r="3436" spans="11:14" x14ac:dyDescent="0.25">
      <c r="K3436" s="14" t="s">
        <v>2792</v>
      </c>
      <c r="L3436" s="93">
        <f t="shared" ca="1" si="106"/>
        <v>0</v>
      </c>
      <c r="M3436" s="93" t="str">
        <f ca="1">IF(L3436=0,"",COUNTIF(L$2:$L3436,"&lt;&gt;"&amp;0))</f>
        <v/>
      </c>
      <c r="N3436" s="93" t="str">
        <f t="shared" ca="1" si="107"/>
        <v/>
      </c>
    </row>
    <row r="3437" spans="11:14" x14ac:dyDescent="0.25">
      <c r="K3437" s="14" t="s">
        <v>2793</v>
      </c>
      <c r="L3437" s="93">
        <f t="shared" ca="1" si="106"/>
        <v>0</v>
      </c>
      <c r="M3437" s="93" t="str">
        <f ca="1">IF(L3437=0,"",COUNTIF(L$2:$L3437,"&lt;&gt;"&amp;0))</f>
        <v/>
      </c>
      <c r="N3437" s="93" t="str">
        <f t="shared" ca="1" si="107"/>
        <v/>
      </c>
    </row>
    <row r="3438" spans="11:14" x14ac:dyDescent="0.25">
      <c r="K3438" s="14" t="s">
        <v>2794</v>
      </c>
      <c r="L3438" s="93">
        <f t="shared" ca="1" si="106"/>
        <v>0</v>
      </c>
      <c r="M3438" s="93" t="str">
        <f ca="1">IF(L3438=0,"",COUNTIF(L$2:$L3438,"&lt;&gt;"&amp;0))</f>
        <v/>
      </c>
      <c r="N3438" s="93" t="str">
        <f t="shared" ca="1" si="107"/>
        <v/>
      </c>
    </row>
    <row r="3439" spans="11:14" x14ac:dyDescent="0.25">
      <c r="K3439" s="30" t="s">
        <v>5579</v>
      </c>
      <c r="L3439" s="93">
        <f t="shared" ca="1" si="106"/>
        <v>0</v>
      </c>
      <c r="M3439" s="93" t="str">
        <f ca="1">IF(L3439=0,"",COUNTIF(L$2:$L3439,"&lt;&gt;"&amp;0))</f>
        <v/>
      </c>
      <c r="N3439" s="93" t="str">
        <f t="shared" ca="1" si="107"/>
        <v/>
      </c>
    </row>
    <row r="3440" spans="11:14" x14ac:dyDescent="0.25">
      <c r="K3440" s="14" t="s">
        <v>2796</v>
      </c>
      <c r="L3440" s="93">
        <f t="shared" ca="1" si="106"/>
        <v>0</v>
      </c>
      <c r="M3440" s="93" t="str">
        <f ca="1">IF(L3440=0,"",COUNTIF(L$2:$L3440,"&lt;&gt;"&amp;0))</f>
        <v/>
      </c>
      <c r="N3440" s="93" t="str">
        <f t="shared" ca="1" si="107"/>
        <v/>
      </c>
    </row>
    <row r="3441" spans="11:14" x14ac:dyDescent="0.25">
      <c r="K3441" s="14" t="s">
        <v>2798</v>
      </c>
      <c r="L3441" s="93">
        <f t="shared" ca="1" si="106"/>
        <v>0</v>
      </c>
      <c r="M3441" s="93" t="str">
        <f ca="1">IF(L3441=0,"",COUNTIF(L$2:$L3441,"&lt;&gt;"&amp;0))</f>
        <v/>
      </c>
      <c r="N3441" s="93" t="str">
        <f t="shared" ca="1" si="107"/>
        <v/>
      </c>
    </row>
    <row r="3442" spans="11:14" x14ac:dyDescent="0.25">
      <c r="K3442" s="14" t="s">
        <v>2799</v>
      </c>
      <c r="L3442" s="93">
        <f t="shared" ca="1" si="106"/>
        <v>0</v>
      </c>
      <c r="M3442" s="93" t="str">
        <f ca="1">IF(L3442=0,"",COUNTIF(L$2:$L3442,"&lt;&gt;"&amp;0))</f>
        <v/>
      </c>
      <c r="N3442" s="93" t="str">
        <f t="shared" ca="1" si="107"/>
        <v/>
      </c>
    </row>
    <row r="3443" spans="11:14" x14ac:dyDescent="0.25">
      <c r="K3443" s="14" t="s">
        <v>2800</v>
      </c>
      <c r="L3443" s="93">
        <f t="shared" ca="1" si="106"/>
        <v>0</v>
      </c>
      <c r="M3443" s="93" t="str">
        <f ca="1">IF(L3443=0,"",COUNTIF(L$2:$L3443,"&lt;&gt;"&amp;0))</f>
        <v/>
      </c>
      <c r="N3443" s="93" t="str">
        <f t="shared" ca="1" si="107"/>
        <v/>
      </c>
    </row>
    <row r="3444" spans="11:14" x14ac:dyDescent="0.25">
      <c r="K3444" s="35" t="s">
        <v>1272</v>
      </c>
      <c r="L3444" s="93">
        <f t="shared" ca="1" si="106"/>
        <v>0</v>
      </c>
      <c r="M3444" s="93" t="str">
        <f ca="1">IF(L3444=0,"",COUNTIF(L$2:$L3444,"&lt;&gt;"&amp;0))</f>
        <v/>
      </c>
      <c r="N3444" s="93" t="str">
        <f t="shared" ca="1" si="107"/>
        <v/>
      </c>
    </row>
    <row r="3445" spans="11:14" x14ac:dyDescent="0.25">
      <c r="K3445" s="35" t="s">
        <v>798</v>
      </c>
      <c r="L3445" s="93">
        <f t="shared" ca="1" si="106"/>
        <v>0</v>
      </c>
      <c r="M3445" s="93" t="str">
        <f ca="1">IF(L3445=0,"",COUNTIF(L$2:$L3445,"&lt;&gt;"&amp;0))</f>
        <v/>
      </c>
      <c r="N3445" s="93" t="str">
        <f t="shared" ca="1" si="107"/>
        <v/>
      </c>
    </row>
    <row r="3446" spans="11:14" x14ac:dyDescent="0.25">
      <c r="K3446" s="30" t="s">
        <v>5580</v>
      </c>
      <c r="L3446" s="93">
        <f t="shared" ca="1" si="106"/>
        <v>0</v>
      </c>
      <c r="M3446" s="93" t="str">
        <f ca="1">IF(L3446=0,"",COUNTIF(L$2:$L3446,"&lt;&gt;"&amp;0))</f>
        <v/>
      </c>
      <c r="N3446" s="93" t="str">
        <f t="shared" ca="1" si="107"/>
        <v/>
      </c>
    </row>
    <row r="3447" spans="11:14" x14ac:dyDescent="0.25">
      <c r="K3447" s="14" t="s">
        <v>2801</v>
      </c>
      <c r="L3447" s="93">
        <f t="shared" ca="1" si="106"/>
        <v>0</v>
      </c>
      <c r="M3447" s="93" t="str">
        <f ca="1">IF(L3447=0,"",COUNTIF(L$2:$L3447,"&lt;&gt;"&amp;0))</f>
        <v/>
      </c>
      <c r="N3447" s="93" t="str">
        <f t="shared" ca="1" si="107"/>
        <v/>
      </c>
    </row>
    <row r="3448" spans="11:14" x14ac:dyDescent="0.25">
      <c r="K3448" s="14" t="s">
        <v>2802</v>
      </c>
      <c r="L3448" s="93">
        <f t="shared" ca="1" si="106"/>
        <v>0</v>
      </c>
      <c r="M3448" s="93" t="str">
        <f ca="1">IF(L3448=0,"",COUNTIF(L$2:$L3448,"&lt;&gt;"&amp;0))</f>
        <v/>
      </c>
      <c r="N3448" s="93" t="str">
        <f t="shared" ca="1" si="107"/>
        <v/>
      </c>
    </row>
    <row r="3449" spans="11:14" x14ac:dyDescent="0.25">
      <c r="K3449" s="30" t="s">
        <v>5581</v>
      </c>
      <c r="L3449" s="93">
        <f t="shared" ca="1" si="106"/>
        <v>0</v>
      </c>
      <c r="M3449" s="93" t="str">
        <f ca="1">IF(L3449=0,"",COUNTIF(L$2:$L3449,"&lt;&gt;"&amp;0))</f>
        <v/>
      </c>
      <c r="N3449" s="93" t="str">
        <f t="shared" ca="1" si="107"/>
        <v/>
      </c>
    </row>
    <row r="3450" spans="11:14" x14ac:dyDescent="0.25">
      <c r="K3450" s="14" t="s">
        <v>2803</v>
      </c>
      <c r="L3450" s="93">
        <f t="shared" ca="1" si="106"/>
        <v>0</v>
      </c>
      <c r="M3450" s="93" t="str">
        <f ca="1">IF(L3450=0,"",COUNTIF(L$2:$L3450,"&lt;&gt;"&amp;0))</f>
        <v/>
      </c>
      <c r="N3450" s="93" t="str">
        <f t="shared" ca="1" si="107"/>
        <v/>
      </c>
    </row>
    <row r="3451" spans="11:14" x14ac:dyDescent="0.25">
      <c r="K3451" s="14" t="s">
        <v>2804</v>
      </c>
      <c r="L3451" s="93">
        <f t="shared" ca="1" si="106"/>
        <v>0</v>
      </c>
      <c r="M3451" s="93" t="str">
        <f ca="1">IF(L3451=0,"",COUNTIF(L$2:$L3451,"&lt;&gt;"&amp;0))</f>
        <v/>
      </c>
      <c r="N3451" s="93" t="str">
        <f t="shared" ca="1" si="107"/>
        <v/>
      </c>
    </row>
    <row r="3452" spans="11:14" x14ac:dyDescent="0.25">
      <c r="K3452" s="30" t="s">
        <v>5582</v>
      </c>
      <c r="L3452" s="93">
        <f t="shared" ca="1" si="106"/>
        <v>0</v>
      </c>
      <c r="M3452" s="93" t="str">
        <f ca="1">IF(L3452=0,"",COUNTIF(L$2:$L3452,"&lt;&gt;"&amp;0))</f>
        <v/>
      </c>
      <c r="N3452" s="93" t="str">
        <f t="shared" ca="1" si="107"/>
        <v/>
      </c>
    </row>
    <row r="3453" spans="11:14" x14ac:dyDescent="0.25">
      <c r="K3453" s="14" t="s">
        <v>2805</v>
      </c>
      <c r="L3453" s="93">
        <f t="shared" ca="1" si="106"/>
        <v>0</v>
      </c>
      <c r="M3453" s="93" t="str">
        <f ca="1">IF(L3453=0,"",COUNTIF(L$2:$L3453,"&lt;&gt;"&amp;0))</f>
        <v/>
      </c>
      <c r="N3453" s="93" t="str">
        <f t="shared" ca="1" si="107"/>
        <v/>
      </c>
    </row>
    <row r="3454" spans="11:14" x14ac:dyDescent="0.25">
      <c r="K3454" s="30" t="s">
        <v>5583</v>
      </c>
      <c r="L3454" s="93">
        <f t="shared" ca="1" si="106"/>
        <v>0</v>
      </c>
      <c r="M3454" s="93" t="str">
        <f ca="1">IF(L3454=0,"",COUNTIF(L$2:$L3454,"&lt;&gt;"&amp;0))</f>
        <v/>
      </c>
      <c r="N3454" s="93" t="str">
        <f t="shared" ca="1" si="107"/>
        <v/>
      </c>
    </row>
    <row r="3455" spans="11:14" x14ac:dyDescent="0.25">
      <c r="K3455" s="30" t="s">
        <v>5584</v>
      </c>
      <c r="L3455" s="93">
        <f t="shared" ca="1" si="106"/>
        <v>0</v>
      </c>
      <c r="M3455" s="93" t="str">
        <f ca="1">IF(L3455=0,"",COUNTIF(L$2:$L3455,"&lt;&gt;"&amp;0))</f>
        <v/>
      </c>
      <c r="N3455" s="93" t="str">
        <f t="shared" ca="1" si="107"/>
        <v/>
      </c>
    </row>
    <row r="3456" spans="11:14" x14ac:dyDescent="0.25">
      <c r="K3456" s="14" t="s">
        <v>2806</v>
      </c>
      <c r="L3456" s="93">
        <f t="shared" ca="1" si="106"/>
        <v>0</v>
      </c>
      <c r="M3456" s="93" t="str">
        <f ca="1">IF(L3456=0,"",COUNTIF(L$2:$L3456,"&lt;&gt;"&amp;0))</f>
        <v/>
      </c>
      <c r="N3456" s="93" t="str">
        <f t="shared" ca="1" si="107"/>
        <v/>
      </c>
    </row>
    <row r="3457" spans="11:14" x14ac:dyDescent="0.25">
      <c r="K3457" s="14" t="s">
        <v>2807</v>
      </c>
      <c r="L3457" s="93">
        <f t="shared" ca="1" si="106"/>
        <v>0</v>
      </c>
      <c r="M3457" s="93" t="str">
        <f ca="1">IF(L3457=0,"",COUNTIF(L$2:$L3457,"&lt;&gt;"&amp;0))</f>
        <v/>
      </c>
      <c r="N3457" s="93" t="str">
        <f t="shared" ca="1" si="107"/>
        <v/>
      </c>
    </row>
    <row r="3458" spans="11:14" x14ac:dyDescent="0.25">
      <c r="K3458" s="14" t="s">
        <v>2808</v>
      </c>
      <c r="L3458" s="93">
        <f t="shared" ca="1" si="106"/>
        <v>0</v>
      </c>
      <c r="M3458" s="93" t="str">
        <f ca="1">IF(L3458=0,"",COUNTIF(L$2:$L3458,"&lt;&gt;"&amp;0))</f>
        <v/>
      </c>
      <c r="N3458" s="93" t="str">
        <f t="shared" ca="1" si="107"/>
        <v/>
      </c>
    </row>
    <row r="3459" spans="11:14" x14ac:dyDescent="0.25">
      <c r="K3459" s="14" t="s">
        <v>2810</v>
      </c>
      <c r="L3459" s="93">
        <f t="shared" ref="L3459:L3522" ca="1" si="108">IFERROR(SEARCH(INDIRECT(CELL("adresse"),TRUE),K3459,1),0)</f>
        <v>0</v>
      </c>
      <c r="M3459" s="93" t="str">
        <f ca="1">IF(L3459=0,"",COUNTIF(L$2:$L3459,"&lt;&gt;"&amp;0))</f>
        <v/>
      </c>
      <c r="N3459" s="93" t="str">
        <f t="shared" ref="N3459:N3522" ca="1" si="109">IFERROR(INDEX($K$2:$K$5796,MATCH(ROW(F3458),$M$2:$M$5796,0),1),"")</f>
        <v/>
      </c>
    </row>
    <row r="3460" spans="11:14" x14ac:dyDescent="0.25">
      <c r="K3460" s="14" t="s">
        <v>2809</v>
      </c>
      <c r="L3460" s="93">
        <f t="shared" ca="1" si="108"/>
        <v>0</v>
      </c>
      <c r="M3460" s="93" t="str">
        <f ca="1">IF(L3460=0,"",COUNTIF(L$2:$L3460,"&lt;&gt;"&amp;0))</f>
        <v/>
      </c>
      <c r="N3460" s="93" t="str">
        <f t="shared" ca="1" si="109"/>
        <v/>
      </c>
    </row>
    <row r="3461" spans="11:14" x14ac:dyDescent="0.25">
      <c r="K3461" s="14" t="s">
        <v>2811</v>
      </c>
      <c r="L3461" s="93">
        <f t="shared" ca="1" si="108"/>
        <v>0</v>
      </c>
      <c r="M3461" s="93" t="str">
        <f ca="1">IF(L3461=0,"",COUNTIF(L$2:$L3461,"&lt;&gt;"&amp;0))</f>
        <v/>
      </c>
      <c r="N3461" s="93" t="str">
        <f t="shared" ca="1" si="109"/>
        <v/>
      </c>
    </row>
    <row r="3462" spans="11:14" x14ac:dyDescent="0.25">
      <c r="K3462" s="30" t="s">
        <v>5585</v>
      </c>
      <c r="L3462" s="93">
        <f t="shared" ca="1" si="108"/>
        <v>0</v>
      </c>
      <c r="M3462" s="93" t="str">
        <f ca="1">IF(L3462=0,"",COUNTIF(L$2:$L3462,"&lt;&gt;"&amp;0))</f>
        <v/>
      </c>
      <c r="N3462" s="93" t="str">
        <f t="shared" ca="1" si="109"/>
        <v/>
      </c>
    </row>
    <row r="3463" spans="11:14" x14ac:dyDescent="0.25">
      <c r="K3463" s="14" t="s">
        <v>2812</v>
      </c>
      <c r="L3463" s="93">
        <f t="shared" ca="1" si="108"/>
        <v>0</v>
      </c>
      <c r="M3463" s="93" t="str">
        <f ca="1">IF(L3463=0,"",COUNTIF(L$2:$L3463,"&lt;&gt;"&amp;0))</f>
        <v/>
      </c>
      <c r="N3463" s="93" t="str">
        <f t="shared" ca="1" si="109"/>
        <v/>
      </c>
    </row>
    <row r="3464" spans="11:14" x14ac:dyDescent="0.25">
      <c r="K3464" s="30" t="s">
        <v>5586</v>
      </c>
      <c r="L3464" s="93">
        <f t="shared" ca="1" si="108"/>
        <v>0</v>
      </c>
      <c r="M3464" s="93" t="str">
        <f ca="1">IF(L3464=0,"",COUNTIF(L$2:$L3464,"&lt;&gt;"&amp;0))</f>
        <v/>
      </c>
      <c r="N3464" s="93" t="str">
        <f t="shared" ca="1" si="109"/>
        <v/>
      </c>
    </row>
    <row r="3465" spans="11:14" x14ac:dyDescent="0.25">
      <c r="K3465" s="14" t="s">
        <v>2813</v>
      </c>
      <c r="L3465" s="93">
        <f t="shared" ca="1" si="108"/>
        <v>0</v>
      </c>
      <c r="M3465" s="93" t="str">
        <f ca="1">IF(L3465=0,"",COUNTIF(L$2:$L3465,"&lt;&gt;"&amp;0))</f>
        <v/>
      </c>
      <c r="N3465" s="93" t="str">
        <f t="shared" ca="1" si="109"/>
        <v/>
      </c>
    </row>
    <row r="3466" spans="11:14" x14ac:dyDescent="0.25">
      <c r="K3466" s="30" t="s">
        <v>5587</v>
      </c>
      <c r="L3466" s="93">
        <f t="shared" ca="1" si="108"/>
        <v>0</v>
      </c>
      <c r="M3466" s="93" t="str">
        <f ca="1">IF(L3466=0,"",COUNTIF(L$2:$L3466,"&lt;&gt;"&amp;0))</f>
        <v/>
      </c>
      <c r="N3466" s="93" t="str">
        <f t="shared" ca="1" si="109"/>
        <v/>
      </c>
    </row>
    <row r="3467" spans="11:14" x14ac:dyDescent="0.25">
      <c r="K3467" s="14" t="s">
        <v>2814</v>
      </c>
      <c r="L3467" s="93">
        <f t="shared" ca="1" si="108"/>
        <v>0</v>
      </c>
      <c r="M3467" s="93" t="str">
        <f ca="1">IF(L3467=0,"",COUNTIF(L$2:$L3467,"&lt;&gt;"&amp;0))</f>
        <v/>
      </c>
      <c r="N3467" s="93" t="str">
        <f t="shared" ca="1" si="109"/>
        <v/>
      </c>
    </row>
    <row r="3468" spans="11:14" x14ac:dyDescent="0.25">
      <c r="K3468" s="14" t="s">
        <v>2815</v>
      </c>
      <c r="L3468" s="93">
        <f t="shared" ca="1" si="108"/>
        <v>0</v>
      </c>
      <c r="M3468" s="93" t="str">
        <f ca="1">IF(L3468=0,"",COUNTIF(L$2:$L3468,"&lt;&gt;"&amp;0))</f>
        <v/>
      </c>
      <c r="N3468" s="93" t="str">
        <f t="shared" ca="1" si="109"/>
        <v/>
      </c>
    </row>
    <row r="3469" spans="11:14" x14ac:dyDescent="0.25">
      <c r="K3469" s="14" t="s">
        <v>2816</v>
      </c>
      <c r="L3469" s="93">
        <f t="shared" ca="1" si="108"/>
        <v>0</v>
      </c>
      <c r="M3469" s="93" t="str">
        <f ca="1">IF(L3469=0,"",COUNTIF(L$2:$L3469,"&lt;&gt;"&amp;0))</f>
        <v/>
      </c>
      <c r="N3469" s="93" t="str">
        <f t="shared" ca="1" si="109"/>
        <v/>
      </c>
    </row>
    <row r="3470" spans="11:14" x14ac:dyDescent="0.25">
      <c r="K3470" s="14" t="s">
        <v>2818</v>
      </c>
      <c r="L3470" s="93">
        <f t="shared" ca="1" si="108"/>
        <v>0</v>
      </c>
      <c r="M3470" s="93" t="str">
        <f ca="1">IF(L3470=0,"",COUNTIF(L$2:$L3470,"&lt;&gt;"&amp;0))</f>
        <v/>
      </c>
      <c r="N3470" s="93" t="str">
        <f t="shared" ca="1" si="109"/>
        <v/>
      </c>
    </row>
    <row r="3471" spans="11:14" x14ac:dyDescent="0.25">
      <c r="K3471" s="18" t="s">
        <v>2820</v>
      </c>
      <c r="L3471" s="93">
        <f t="shared" ca="1" si="108"/>
        <v>0</v>
      </c>
      <c r="M3471" s="93" t="str">
        <f ca="1">IF(L3471=0,"",COUNTIF(L$2:$L3471,"&lt;&gt;"&amp;0))</f>
        <v/>
      </c>
      <c r="N3471" s="93" t="str">
        <f t="shared" ca="1" si="109"/>
        <v/>
      </c>
    </row>
    <row r="3472" spans="11:14" x14ac:dyDescent="0.25">
      <c r="K3472" s="14" t="s">
        <v>2821</v>
      </c>
      <c r="L3472" s="93">
        <f t="shared" ca="1" si="108"/>
        <v>0</v>
      </c>
      <c r="M3472" s="93" t="str">
        <f ca="1">IF(L3472=0,"",COUNTIF(L$2:$L3472,"&lt;&gt;"&amp;0))</f>
        <v/>
      </c>
      <c r="N3472" s="93" t="str">
        <f t="shared" ca="1" si="109"/>
        <v/>
      </c>
    </row>
    <row r="3473" spans="11:14" x14ac:dyDescent="0.25">
      <c r="K3473" s="14" t="s">
        <v>2822</v>
      </c>
      <c r="L3473" s="93">
        <f t="shared" ca="1" si="108"/>
        <v>0</v>
      </c>
      <c r="M3473" s="93" t="str">
        <f ca="1">IF(L3473=0,"",COUNTIF(L$2:$L3473,"&lt;&gt;"&amp;0))</f>
        <v/>
      </c>
      <c r="N3473" s="93" t="str">
        <f t="shared" ca="1" si="109"/>
        <v/>
      </c>
    </row>
    <row r="3474" spans="11:14" x14ac:dyDescent="0.25">
      <c r="K3474" s="14" t="s">
        <v>2823</v>
      </c>
      <c r="L3474" s="93">
        <f t="shared" ca="1" si="108"/>
        <v>0</v>
      </c>
      <c r="M3474" s="93" t="str">
        <f ca="1">IF(L3474=0,"",COUNTIF(L$2:$L3474,"&lt;&gt;"&amp;0))</f>
        <v/>
      </c>
      <c r="N3474" s="93" t="str">
        <f t="shared" ca="1" si="109"/>
        <v/>
      </c>
    </row>
    <row r="3475" spans="11:14" x14ac:dyDescent="0.25">
      <c r="K3475" s="14" t="s">
        <v>2824</v>
      </c>
      <c r="L3475" s="93">
        <f t="shared" ca="1" si="108"/>
        <v>0</v>
      </c>
      <c r="M3475" s="93" t="str">
        <f ca="1">IF(L3475=0,"",COUNTIF(L$2:$L3475,"&lt;&gt;"&amp;0))</f>
        <v/>
      </c>
      <c r="N3475" s="93" t="str">
        <f t="shared" ca="1" si="109"/>
        <v/>
      </c>
    </row>
    <row r="3476" spans="11:14" x14ac:dyDescent="0.25">
      <c r="K3476" s="14" t="s">
        <v>2825</v>
      </c>
      <c r="L3476" s="93">
        <f t="shared" ca="1" si="108"/>
        <v>0</v>
      </c>
      <c r="M3476" s="93" t="str">
        <f ca="1">IF(L3476=0,"",COUNTIF(L$2:$L3476,"&lt;&gt;"&amp;0))</f>
        <v/>
      </c>
      <c r="N3476" s="93" t="str">
        <f t="shared" ca="1" si="109"/>
        <v/>
      </c>
    </row>
    <row r="3477" spans="11:14" x14ac:dyDescent="0.25">
      <c r="K3477" s="14" t="s">
        <v>2826</v>
      </c>
      <c r="L3477" s="93">
        <f t="shared" ca="1" si="108"/>
        <v>0</v>
      </c>
      <c r="M3477" s="93" t="str">
        <f ca="1">IF(L3477=0,"",COUNTIF(L$2:$L3477,"&lt;&gt;"&amp;0))</f>
        <v/>
      </c>
      <c r="N3477" s="93" t="str">
        <f t="shared" ca="1" si="109"/>
        <v/>
      </c>
    </row>
    <row r="3478" spans="11:14" x14ac:dyDescent="0.25">
      <c r="K3478" s="14" t="s">
        <v>2817</v>
      </c>
      <c r="L3478" s="93">
        <f t="shared" ca="1" si="108"/>
        <v>0</v>
      </c>
      <c r="M3478" s="93" t="str">
        <f ca="1">IF(L3478=0,"",COUNTIF(L$2:$L3478,"&lt;&gt;"&amp;0))</f>
        <v/>
      </c>
      <c r="N3478" s="93" t="str">
        <f t="shared" ca="1" si="109"/>
        <v/>
      </c>
    </row>
    <row r="3479" spans="11:14" x14ac:dyDescent="0.25">
      <c r="K3479" s="14" t="s">
        <v>2827</v>
      </c>
      <c r="L3479" s="93">
        <f t="shared" ca="1" si="108"/>
        <v>0</v>
      </c>
      <c r="M3479" s="93" t="str">
        <f ca="1">IF(L3479=0,"",COUNTIF(L$2:$L3479,"&lt;&gt;"&amp;0))</f>
        <v/>
      </c>
      <c r="N3479" s="93" t="str">
        <f t="shared" ca="1" si="109"/>
        <v/>
      </c>
    </row>
    <row r="3480" spans="11:14" x14ac:dyDescent="0.25">
      <c r="K3480" s="14" t="s">
        <v>2828</v>
      </c>
      <c r="L3480" s="93">
        <f t="shared" ca="1" si="108"/>
        <v>0</v>
      </c>
      <c r="M3480" s="93" t="str">
        <f ca="1">IF(L3480=0,"",COUNTIF(L$2:$L3480,"&lt;&gt;"&amp;0))</f>
        <v/>
      </c>
      <c r="N3480" s="93" t="str">
        <f t="shared" ca="1" si="109"/>
        <v/>
      </c>
    </row>
    <row r="3481" spans="11:14" x14ac:dyDescent="0.25">
      <c r="K3481" s="14" t="s">
        <v>2819</v>
      </c>
      <c r="L3481" s="93">
        <f t="shared" ca="1" si="108"/>
        <v>0</v>
      </c>
      <c r="M3481" s="93" t="str">
        <f ca="1">IF(L3481=0,"",COUNTIF(L$2:$L3481,"&lt;&gt;"&amp;0))</f>
        <v/>
      </c>
      <c r="N3481" s="93" t="str">
        <f t="shared" ca="1" si="109"/>
        <v/>
      </c>
    </row>
    <row r="3482" spans="11:14" x14ac:dyDescent="0.25">
      <c r="K3482" s="14" t="s">
        <v>2829</v>
      </c>
      <c r="L3482" s="93">
        <f t="shared" ca="1" si="108"/>
        <v>0</v>
      </c>
      <c r="M3482" s="93" t="str">
        <f ca="1">IF(L3482=0,"",COUNTIF(L$2:$L3482,"&lt;&gt;"&amp;0))</f>
        <v/>
      </c>
      <c r="N3482" s="93" t="str">
        <f t="shared" ca="1" si="109"/>
        <v/>
      </c>
    </row>
    <row r="3483" spans="11:14" x14ac:dyDescent="0.25">
      <c r="K3483" s="30" t="s">
        <v>5588</v>
      </c>
      <c r="L3483" s="93">
        <f t="shared" ca="1" si="108"/>
        <v>0</v>
      </c>
      <c r="M3483" s="93" t="str">
        <f ca="1">IF(L3483=0,"",COUNTIF(L$2:$L3483,"&lt;&gt;"&amp;0))</f>
        <v/>
      </c>
      <c r="N3483" s="93" t="str">
        <f t="shared" ca="1" si="109"/>
        <v/>
      </c>
    </row>
    <row r="3484" spans="11:14" x14ac:dyDescent="0.25">
      <c r="K3484" s="14" t="s">
        <v>2830</v>
      </c>
      <c r="L3484" s="93">
        <f t="shared" ca="1" si="108"/>
        <v>0</v>
      </c>
      <c r="M3484" s="93" t="str">
        <f ca="1">IF(L3484=0,"",COUNTIF(L$2:$L3484,"&lt;&gt;"&amp;0))</f>
        <v/>
      </c>
      <c r="N3484" s="93" t="str">
        <f t="shared" ca="1" si="109"/>
        <v/>
      </c>
    </row>
    <row r="3485" spans="11:14" x14ac:dyDescent="0.25">
      <c r="K3485" s="30" t="s">
        <v>5589</v>
      </c>
      <c r="L3485" s="93">
        <f t="shared" ca="1" si="108"/>
        <v>0</v>
      </c>
      <c r="M3485" s="93" t="str">
        <f ca="1">IF(L3485=0,"",COUNTIF(L$2:$L3485,"&lt;&gt;"&amp;0))</f>
        <v/>
      </c>
      <c r="N3485" s="93" t="str">
        <f t="shared" ca="1" si="109"/>
        <v/>
      </c>
    </row>
    <row r="3486" spans="11:14" x14ac:dyDescent="0.25">
      <c r="K3486" s="14" t="s">
        <v>2831</v>
      </c>
      <c r="L3486" s="93">
        <f t="shared" ca="1" si="108"/>
        <v>0</v>
      </c>
      <c r="M3486" s="93" t="str">
        <f ca="1">IF(L3486=0,"",COUNTIF(L$2:$L3486,"&lt;&gt;"&amp;0))</f>
        <v/>
      </c>
      <c r="N3486" s="93" t="str">
        <f t="shared" ca="1" si="109"/>
        <v/>
      </c>
    </row>
    <row r="3487" spans="11:14" x14ac:dyDescent="0.25">
      <c r="K3487" s="30" t="s">
        <v>5590</v>
      </c>
      <c r="L3487" s="93">
        <f t="shared" ca="1" si="108"/>
        <v>0</v>
      </c>
      <c r="M3487" s="93" t="str">
        <f ca="1">IF(L3487=0,"",COUNTIF(L$2:$L3487,"&lt;&gt;"&amp;0))</f>
        <v/>
      </c>
      <c r="N3487" s="93" t="str">
        <f t="shared" ca="1" si="109"/>
        <v/>
      </c>
    </row>
    <row r="3488" spans="11:14" x14ac:dyDescent="0.25">
      <c r="K3488" s="14" t="s">
        <v>2832</v>
      </c>
      <c r="L3488" s="93">
        <f t="shared" ca="1" si="108"/>
        <v>0</v>
      </c>
      <c r="M3488" s="93" t="str">
        <f ca="1">IF(L3488=0,"",COUNTIF(L$2:$L3488,"&lt;&gt;"&amp;0))</f>
        <v/>
      </c>
      <c r="N3488" s="93" t="str">
        <f t="shared" ca="1" si="109"/>
        <v/>
      </c>
    </row>
    <row r="3489" spans="11:14" x14ac:dyDescent="0.25">
      <c r="K3489" s="30" t="s">
        <v>5591</v>
      </c>
      <c r="L3489" s="93">
        <f t="shared" ca="1" si="108"/>
        <v>0</v>
      </c>
      <c r="M3489" s="93" t="str">
        <f ca="1">IF(L3489=0,"",COUNTIF(L$2:$L3489,"&lt;&gt;"&amp;0))</f>
        <v/>
      </c>
      <c r="N3489" s="93" t="str">
        <f t="shared" ca="1" si="109"/>
        <v/>
      </c>
    </row>
    <row r="3490" spans="11:14" x14ac:dyDescent="0.25">
      <c r="K3490" s="14" t="s">
        <v>2834</v>
      </c>
      <c r="L3490" s="93">
        <f t="shared" ca="1" si="108"/>
        <v>0</v>
      </c>
      <c r="M3490" s="93" t="str">
        <f ca="1">IF(L3490=0,"",COUNTIF(L$2:$L3490,"&lt;&gt;"&amp;0))</f>
        <v/>
      </c>
      <c r="N3490" s="93" t="str">
        <f t="shared" ca="1" si="109"/>
        <v/>
      </c>
    </row>
    <row r="3491" spans="11:14" x14ac:dyDescent="0.25">
      <c r="K3491" s="14" t="s">
        <v>2836</v>
      </c>
      <c r="L3491" s="93">
        <f t="shared" ca="1" si="108"/>
        <v>0</v>
      </c>
      <c r="M3491" s="93" t="str">
        <f ca="1">IF(L3491=0,"",COUNTIF(L$2:$L3491,"&lt;&gt;"&amp;0))</f>
        <v/>
      </c>
      <c r="N3491" s="93" t="str">
        <f t="shared" ca="1" si="109"/>
        <v/>
      </c>
    </row>
    <row r="3492" spans="11:14" x14ac:dyDescent="0.25">
      <c r="K3492" s="14" t="s">
        <v>2837</v>
      </c>
      <c r="L3492" s="93">
        <f t="shared" ca="1" si="108"/>
        <v>0</v>
      </c>
      <c r="M3492" s="93" t="str">
        <f ca="1">IF(L3492=0,"",COUNTIF(L$2:$L3492,"&lt;&gt;"&amp;0))</f>
        <v/>
      </c>
      <c r="N3492" s="93" t="str">
        <f t="shared" ca="1" si="109"/>
        <v/>
      </c>
    </row>
    <row r="3493" spans="11:14" x14ac:dyDescent="0.25">
      <c r="K3493" s="14" t="s">
        <v>2838</v>
      </c>
      <c r="L3493" s="93">
        <f t="shared" ca="1" si="108"/>
        <v>0</v>
      </c>
      <c r="M3493" s="93" t="str">
        <f ca="1">IF(L3493=0,"",COUNTIF(L$2:$L3493,"&lt;&gt;"&amp;0))</f>
        <v/>
      </c>
      <c r="N3493" s="93" t="str">
        <f t="shared" ca="1" si="109"/>
        <v/>
      </c>
    </row>
    <row r="3494" spans="11:14" x14ac:dyDescent="0.25">
      <c r="K3494" s="14" t="s">
        <v>2839</v>
      </c>
      <c r="L3494" s="93">
        <f t="shared" ca="1" si="108"/>
        <v>0</v>
      </c>
      <c r="M3494" s="93" t="str">
        <f ca="1">IF(L3494=0,"",COUNTIF(L$2:$L3494,"&lt;&gt;"&amp;0))</f>
        <v/>
      </c>
      <c r="N3494" s="93" t="str">
        <f t="shared" ca="1" si="109"/>
        <v/>
      </c>
    </row>
    <row r="3495" spans="11:14" x14ac:dyDescent="0.25">
      <c r="K3495" s="30" t="s">
        <v>5592</v>
      </c>
      <c r="L3495" s="93">
        <f t="shared" ca="1" si="108"/>
        <v>0</v>
      </c>
      <c r="M3495" s="93" t="str">
        <f ca="1">IF(L3495=0,"",COUNTIF(L$2:$L3495,"&lt;&gt;"&amp;0))</f>
        <v/>
      </c>
      <c r="N3495" s="93" t="str">
        <f t="shared" ca="1" si="109"/>
        <v/>
      </c>
    </row>
    <row r="3496" spans="11:14" x14ac:dyDescent="0.25">
      <c r="K3496" s="14" t="s">
        <v>2840</v>
      </c>
      <c r="L3496" s="93">
        <f t="shared" ca="1" si="108"/>
        <v>0</v>
      </c>
      <c r="M3496" s="93" t="str">
        <f ca="1">IF(L3496=0,"",COUNTIF(L$2:$L3496,"&lt;&gt;"&amp;0))</f>
        <v/>
      </c>
      <c r="N3496" s="93" t="str">
        <f t="shared" ca="1" si="109"/>
        <v/>
      </c>
    </row>
    <row r="3497" spans="11:14" x14ac:dyDescent="0.25">
      <c r="K3497" s="35" t="s">
        <v>6013</v>
      </c>
      <c r="L3497" s="93">
        <f t="shared" ca="1" si="108"/>
        <v>0</v>
      </c>
      <c r="M3497" s="93" t="str">
        <f ca="1">IF(L3497=0,"",COUNTIF(L$2:$L3497,"&lt;&gt;"&amp;0))</f>
        <v/>
      </c>
      <c r="N3497" s="93" t="str">
        <f t="shared" ca="1" si="109"/>
        <v/>
      </c>
    </row>
    <row r="3498" spans="11:14" x14ac:dyDescent="0.25">
      <c r="K3498" s="30" t="s">
        <v>5593</v>
      </c>
      <c r="L3498" s="93">
        <f t="shared" ca="1" si="108"/>
        <v>0</v>
      </c>
      <c r="M3498" s="93" t="str">
        <f ca="1">IF(L3498=0,"",COUNTIF(L$2:$L3498,"&lt;&gt;"&amp;0))</f>
        <v/>
      </c>
      <c r="N3498" s="93" t="str">
        <f t="shared" ca="1" si="109"/>
        <v/>
      </c>
    </row>
    <row r="3499" spans="11:14" x14ac:dyDescent="0.25">
      <c r="K3499" s="30" t="s">
        <v>5594</v>
      </c>
      <c r="L3499" s="93">
        <f t="shared" ca="1" si="108"/>
        <v>0</v>
      </c>
      <c r="M3499" s="93" t="str">
        <f ca="1">IF(L3499=0,"",COUNTIF(L$2:$L3499,"&lt;&gt;"&amp;0))</f>
        <v/>
      </c>
      <c r="N3499" s="93" t="str">
        <f t="shared" ca="1" si="109"/>
        <v/>
      </c>
    </row>
    <row r="3500" spans="11:14" x14ac:dyDescent="0.25">
      <c r="K3500" s="14" t="s">
        <v>2841</v>
      </c>
      <c r="L3500" s="93">
        <f t="shared" ca="1" si="108"/>
        <v>0</v>
      </c>
      <c r="M3500" s="93" t="str">
        <f ca="1">IF(L3500=0,"",COUNTIF(L$2:$L3500,"&lt;&gt;"&amp;0))</f>
        <v/>
      </c>
      <c r="N3500" s="93" t="str">
        <f t="shared" ca="1" si="109"/>
        <v/>
      </c>
    </row>
    <row r="3501" spans="11:14" x14ac:dyDescent="0.25">
      <c r="K3501" s="14" t="s">
        <v>2842</v>
      </c>
      <c r="L3501" s="93">
        <f t="shared" ca="1" si="108"/>
        <v>0</v>
      </c>
      <c r="M3501" s="93" t="str">
        <f ca="1">IF(L3501=0,"",COUNTIF(L$2:$L3501,"&lt;&gt;"&amp;0))</f>
        <v/>
      </c>
      <c r="N3501" s="93" t="str">
        <f t="shared" ca="1" si="109"/>
        <v/>
      </c>
    </row>
    <row r="3502" spans="11:14" x14ac:dyDescent="0.25">
      <c r="K3502" s="14" t="s">
        <v>2843</v>
      </c>
      <c r="L3502" s="93">
        <f t="shared" ca="1" si="108"/>
        <v>0</v>
      </c>
      <c r="M3502" s="93" t="str">
        <f ca="1">IF(L3502=0,"",COUNTIF(L$2:$L3502,"&lt;&gt;"&amp;0))</f>
        <v/>
      </c>
      <c r="N3502" s="93" t="str">
        <f t="shared" ca="1" si="109"/>
        <v/>
      </c>
    </row>
    <row r="3503" spans="11:14" x14ac:dyDescent="0.25">
      <c r="K3503" s="14" t="s">
        <v>2844</v>
      </c>
      <c r="L3503" s="93">
        <f t="shared" ca="1" si="108"/>
        <v>0</v>
      </c>
      <c r="M3503" s="93" t="str">
        <f ca="1">IF(L3503=0,"",COUNTIF(L$2:$L3503,"&lt;&gt;"&amp;0))</f>
        <v/>
      </c>
      <c r="N3503" s="93" t="str">
        <f t="shared" ca="1" si="109"/>
        <v/>
      </c>
    </row>
    <row r="3504" spans="11:14" x14ac:dyDescent="0.25">
      <c r="K3504" s="14" t="s">
        <v>2845</v>
      </c>
      <c r="L3504" s="93">
        <f t="shared" ca="1" si="108"/>
        <v>0</v>
      </c>
      <c r="M3504" s="93" t="str">
        <f ca="1">IF(L3504=0,"",COUNTIF(L$2:$L3504,"&lt;&gt;"&amp;0))</f>
        <v/>
      </c>
      <c r="N3504" s="93" t="str">
        <f t="shared" ca="1" si="109"/>
        <v/>
      </c>
    </row>
    <row r="3505" spans="11:14" x14ac:dyDescent="0.25">
      <c r="K3505" s="30" t="s">
        <v>5595</v>
      </c>
      <c r="L3505" s="93">
        <f t="shared" ca="1" si="108"/>
        <v>0</v>
      </c>
      <c r="M3505" s="93" t="str">
        <f ca="1">IF(L3505=0,"",COUNTIF(L$2:$L3505,"&lt;&gt;"&amp;0))</f>
        <v/>
      </c>
      <c r="N3505" s="93" t="str">
        <f t="shared" ca="1" si="109"/>
        <v/>
      </c>
    </row>
    <row r="3506" spans="11:14" x14ac:dyDescent="0.25">
      <c r="K3506" s="14" t="s">
        <v>2850</v>
      </c>
      <c r="L3506" s="93">
        <f t="shared" ca="1" si="108"/>
        <v>0</v>
      </c>
      <c r="M3506" s="93" t="str">
        <f ca="1">IF(L3506=0,"",COUNTIF(L$2:$L3506,"&lt;&gt;"&amp;0))</f>
        <v/>
      </c>
      <c r="N3506" s="93" t="str">
        <f t="shared" ca="1" si="109"/>
        <v/>
      </c>
    </row>
    <row r="3507" spans="11:14" x14ac:dyDescent="0.25">
      <c r="K3507" s="14" t="s">
        <v>2851</v>
      </c>
      <c r="L3507" s="93">
        <f t="shared" ca="1" si="108"/>
        <v>0</v>
      </c>
      <c r="M3507" s="93" t="str">
        <f ca="1">IF(L3507=0,"",COUNTIF(L$2:$L3507,"&lt;&gt;"&amp;0))</f>
        <v/>
      </c>
      <c r="N3507" s="93" t="str">
        <f t="shared" ca="1" si="109"/>
        <v/>
      </c>
    </row>
    <row r="3508" spans="11:14" x14ac:dyDescent="0.25">
      <c r="K3508" s="14" t="s">
        <v>2852</v>
      </c>
      <c r="L3508" s="93">
        <f t="shared" ca="1" si="108"/>
        <v>0</v>
      </c>
      <c r="M3508" s="93" t="str">
        <f ca="1">IF(L3508=0,"",COUNTIF(L$2:$L3508,"&lt;&gt;"&amp;0))</f>
        <v/>
      </c>
      <c r="N3508" s="93" t="str">
        <f t="shared" ca="1" si="109"/>
        <v/>
      </c>
    </row>
    <row r="3509" spans="11:14" x14ac:dyDescent="0.25">
      <c r="K3509" s="14" t="s">
        <v>2847</v>
      </c>
      <c r="L3509" s="93">
        <f t="shared" ca="1" si="108"/>
        <v>0</v>
      </c>
      <c r="M3509" s="93" t="str">
        <f ca="1">IF(L3509=0,"",COUNTIF(L$2:$L3509,"&lt;&gt;"&amp;0))</f>
        <v/>
      </c>
      <c r="N3509" s="93" t="str">
        <f t="shared" ca="1" si="109"/>
        <v/>
      </c>
    </row>
    <row r="3510" spans="11:14" x14ac:dyDescent="0.25">
      <c r="K3510" s="14" t="s">
        <v>2846</v>
      </c>
      <c r="L3510" s="93">
        <f t="shared" ca="1" si="108"/>
        <v>0</v>
      </c>
      <c r="M3510" s="93" t="str">
        <f ca="1">IF(L3510=0,"",COUNTIF(L$2:$L3510,"&lt;&gt;"&amp;0))</f>
        <v/>
      </c>
      <c r="N3510" s="93" t="str">
        <f t="shared" ca="1" si="109"/>
        <v/>
      </c>
    </row>
    <row r="3511" spans="11:14" x14ac:dyDescent="0.25">
      <c r="K3511" s="14" t="s">
        <v>2848</v>
      </c>
      <c r="L3511" s="93">
        <f t="shared" ca="1" si="108"/>
        <v>0</v>
      </c>
      <c r="M3511" s="93" t="str">
        <f ca="1">IF(L3511=0,"",COUNTIF(L$2:$L3511,"&lt;&gt;"&amp;0))</f>
        <v/>
      </c>
      <c r="N3511" s="93" t="str">
        <f t="shared" ca="1" si="109"/>
        <v/>
      </c>
    </row>
    <row r="3512" spans="11:14" x14ac:dyDescent="0.25">
      <c r="K3512" s="14" t="s">
        <v>2849</v>
      </c>
      <c r="L3512" s="93">
        <f t="shared" ca="1" si="108"/>
        <v>0</v>
      </c>
      <c r="M3512" s="93" t="str">
        <f ca="1">IF(L3512=0,"",COUNTIF(L$2:$L3512,"&lt;&gt;"&amp;0))</f>
        <v/>
      </c>
      <c r="N3512" s="93" t="str">
        <f t="shared" ca="1" si="109"/>
        <v/>
      </c>
    </row>
    <row r="3513" spans="11:14" x14ac:dyDescent="0.25">
      <c r="K3513" s="30" t="s">
        <v>5596</v>
      </c>
      <c r="L3513" s="93">
        <f t="shared" ca="1" si="108"/>
        <v>0</v>
      </c>
      <c r="M3513" s="93" t="str">
        <f ca="1">IF(L3513=0,"",COUNTIF(L$2:$L3513,"&lt;&gt;"&amp;0))</f>
        <v/>
      </c>
      <c r="N3513" s="93" t="str">
        <f t="shared" ca="1" si="109"/>
        <v/>
      </c>
    </row>
    <row r="3514" spans="11:14" x14ac:dyDescent="0.25">
      <c r="K3514" s="30" t="s">
        <v>5597</v>
      </c>
      <c r="L3514" s="93">
        <f t="shared" ca="1" si="108"/>
        <v>0</v>
      </c>
      <c r="M3514" s="93" t="str">
        <f ca="1">IF(L3514=0,"",COUNTIF(L$2:$L3514,"&lt;&gt;"&amp;0))</f>
        <v/>
      </c>
      <c r="N3514" s="93" t="str">
        <f t="shared" ca="1" si="109"/>
        <v/>
      </c>
    </row>
    <row r="3515" spans="11:14" x14ac:dyDescent="0.25">
      <c r="K3515" s="14" t="s">
        <v>2853</v>
      </c>
      <c r="L3515" s="93">
        <f t="shared" ca="1" si="108"/>
        <v>0</v>
      </c>
      <c r="M3515" s="93" t="str">
        <f ca="1">IF(L3515=0,"",COUNTIF(L$2:$L3515,"&lt;&gt;"&amp;0))</f>
        <v/>
      </c>
      <c r="N3515" s="93" t="str">
        <f t="shared" ca="1" si="109"/>
        <v/>
      </c>
    </row>
    <row r="3516" spans="11:14" x14ac:dyDescent="0.25">
      <c r="K3516" s="30" t="s">
        <v>5598</v>
      </c>
      <c r="L3516" s="93">
        <f t="shared" ca="1" si="108"/>
        <v>0</v>
      </c>
      <c r="M3516" s="93" t="str">
        <f ca="1">IF(L3516=0,"",COUNTIF(L$2:$L3516,"&lt;&gt;"&amp;0))</f>
        <v/>
      </c>
      <c r="N3516" s="93" t="str">
        <f t="shared" ca="1" si="109"/>
        <v/>
      </c>
    </row>
    <row r="3517" spans="11:14" x14ac:dyDescent="0.25">
      <c r="K3517" s="14" t="s">
        <v>2854</v>
      </c>
      <c r="L3517" s="93">
        <f t="shared" ca="1" si="108"/>
        <v>0</v>
      </c>
      <c r="M3517" s="93" t="str">
        <f ca="1">IF(L3517=0,"",COUNTIF(L$2:$L3517,"&lt;&gt;"&amp;0))</f>
        <v/>
      </c>
      <c r="N3517" s="93" t="str">
        <f t="shared" ca="1" si="109"/>
        <v/>
      </c>
    </row>
    <row r="3518" spans="11:14" x14ac:dyDescent="0.25">
      <c r="K3518" s="30" t="s">
        <v>5599</v>
      </c>
      <c r="L3518" s="93">
        <f t="shared" ca="1" si="108"/>
        <v>0</v>
      </c>
      <c r="M3518" s="93" t="str">
        <f ca="1">IF(L3518=0,"",COUNTIF(L$2:$L3518,"&lt;&gt;"&amp;0))</f>
        <v/>
      </c>
      <c r="N3518" s="93" t="str">
        <f t="shared" ca="1" si="109"/>
        <v/>
      </c>
    </row>
    <row r="3519" spans="11:14" x14ac:dyDescent="0.25">
      <c r="K3519" s="14" t="s">
        <v>2855</v>
      </c>
      <c r="L3519" s="93">
        <f t="shared" ca="1" si="108"/>
        <v>0</v>
      </c>
      <c r="M3519" s="93" t="str">
        <f ca="1">IF(L3519=0,"",COUNTIF(L$2:$L3519,"&lt;&gt;"&amp;0))</f>
        <v/>
      </c>
      <c r="N3519" s="93" t="str">
        <f t="shared" ca="1" si="109"/>
        <v/>
      </c>
    </row>
    <row r="3520" spans="11:14" x14ac:dyDescent="0.25">
      <c r="K3520" s="14" t="s">
        <v>2856</v>
      </c>
      <c r="L3520" s="93">
        <f t="shared" ca="1" si="108"/>
        <v>0</v>
      </c>
      <c r="M3520" s="93" t="str">
        <f ca="1">IF(L3520=0,"",COUNTIF(L$2:$L3520,"&lt;&gt;"&amp;0))</f>
        <v/>
      </c>
      <c r="N3520" s="93" t="str">
        <f t="shared" ca="1" si="109"/>
        <v/>
      </c>
    </row>
    <row r="3521" spans="11:14" x14ac:dyDescent="0.25">
      <c r="K3521" s="30" t="s">
        <v>5600</v>
      </c>
      <c r="L3521" s="93">
        <f t="shared" ca="1" si="108"/>
        <v>0</v>
      </c>
      <c r="M3521" s="93" t="str">
        <f ca="1">IF(L3521=0,"",COUNTIF(L$2:$L3521,"&lt;&gt;"&amp;0))</f>
        <v/>
      </c>
      <c r="N3521" s="93" t="str">
        <f t="shared" ca="1" si="109"/>
        <v/>
      </c>
    </row>
    <row r="3522" spans="11:14" x14ac:dyDescent="0.25">
      <c r="K3522" s="14" t="s">
        <v>2857</v>
      </c>
      <c r="L3522" s="93">
        <f t="shared" ca="1" si="108"/>
        <v>0</v>
      </c>
      <c r="M3522" s="93" t="str">
        <f ca="1">IF(L3522=0,"",COUNTIF(L$2:$L3522,"&lt;&gt;"&amp;0))</f>
        <v/>
      </c>
      <c r="N3522" s="93" t="str">
        <f t="shared" ca="1" si="109"/>
        <v/>
      </c>
    </row>
    <row r="3523" spans="11:14" x14ac:dyDescent="0.25">
      <c r="K3523" s="35" t="s">
        <v>2858</v>
      </c>
      <c r="L3523" s="93">
        <f t="shared" ref="L3523:L3586" ca="1" si="110">IFERROR(SEARCH(INDIRECT(CELL("adresse"),TRUE),K3523,1),0)</f>
        <v>0</v>
      </c>
      <c r="M3523" s="93" t="str">
        <f ca="1">IF(L3523=0,"",COUNTIF(L$2:$L3523,"&lt;&gt;"&amp;0))</f>
        <v/>
      </c>
      <c r="N3523" s="93" t="str">
        <f t="shared" ref="N3523:N3586" ca="1" si="111">IFERROR(INDEX($K$2:$K$5796,MATCH(ROW(F3522),$M$2:$M$5796,0),1),"")</f>
        <v/>
      </c>
    </row>
    <row r="3524" spans="11:14" x14ac:dyDescent="0.25">
      <c r="K3524" s="30" t="s">
        <v>5601</v>
      </c>
      <c r="L3524" s="93">
        <f t="shared" ca="1" si="110"/>
        <v>0</v>
      </c>
      <c r="M3524" s="93" t="str">
        <f ca="1">IF(L3524=0,"",COUNTIF(L$2:$L3524,"&lt;&gt;"&amp;0))</f>
        <v/>
      </c>
      <c r="N3524" s="93" t="str">
        <f t="shared" ca="1" si="111"/>
        <v/>
      </c>
    </row>
    <row r="3525" spans="11:14" x14ac:dyDescent="0.25">
      <c r="K3525" s="30" t="s">
        <v>5602</v>
      </c>
      <c r="L3525" s="93">
        <f t="shared" ca="1" si="110"/>
        <v>0</v>
      </c>
      <c r="M3525" s="93" t="str">
        <f ca="1">IF(L3525=0,"",COUNTIF(L$2:$L3525,"&lt;&gt;"&amp;0))</f>
        <v/>
      </c>
      <c r="N3525" s="93" t="str">
        <f t="shared" ca="1" si="111"/>
        <v/>
      </c>
    </row>
    <row r="3526" spans="11:14" x14ac:dyDescent="0.25">
      <c r="K3526" s="14" t="s">
        <v>2859</v>
      </c>
      <c r="L3526" s="93">
        <f t="shared" ca="1" si="110"/>
        <v>0</v>
      </c>
      <c r="M3526" s="93" t="str">
        <f ca="1">IF(L3526=0,"",COUNTIF(L$2:$L3526,"&lt;&gt;"&amp;0))</f>
        <v/>
      </c>
      <c r="N3526" s="93" t="str">
        <f t="shared" ca="1" si="111"/>
        <v/>
      </c>
    </row>
    <row r="3527" spans="11:14" x14ac:dyDescent="0.25">
      <c r="K3527" s="30" t="s">
        <v>5603</v>
      </c>
      <c r="L3527" s="93">
        <f t="shared" ca="1" si="110"/>
        <v>0</v>
      </c>
      <c r="M3527" s="93" t="str">
        <f ca="1">IF(L3527=0,"",COUNTIF(L$2:$L3527,"&lt;&gt;"&amp;0))</f>
        <v/>
      </c>
      <c r="N3527" s="93" t="str">
        <f t="shared" ca="1" si="111"/>
        <v/>
      </c>
    </row>
    <row r="3528" spans="11:14" x14ac:dyDescent="0.25">
      <c r="K3528" s="14" t="s">
        <v>2861</v>
      </c>
      <c r="L3528" s="93">
        <f t="shared" ca="1" si="110"/>
        <v>0</v>
      </c>
      <c r="M3528" s="93" t="str">
        <f ca="1">IF(L3528=0,"",COUNTIF(L$2:$L3528,"&lt;&gt;"&amp;0))</f>
        <v/>
      </c>
      <c r="N3528" s="93" t="str">
        <f t="shared" ca="1" si="111"/>
        <v/>
      </c>
    </row>
    <row r="3529" spans="11:14" x14ac:dyDescent="0.25">
      <c r="K3529" s="14" t="s">
        <v>2860</v>
      </c>
      <c r="L3529" s="93">
        <f t="shared" ca="1" si="110"/>
        <v>0</v>
      </c>
      <c r="M3529" s="93" t="str">
        <f ca="1">IF(L3529=0,"",COUNTIF(L$2:$L3529,"&lt;&gt;"&amp;0))</f>
        <v/>
      </c>
      <c r="N3529" s="93" t="str">
        <f t="shared" ca="1" si="111"/>
        <v/>
      </c>
    </row>
    <row r="3530" spans="11:14" x14ac:dyDescent="0.25">
      <c r="K3530" s="14" t="s">
        <v>2862</v>
      </c>
      <c r="L3530" s="93">
        <f t="shared" ca="1" si="110"/>
        <v>0</v>
      </c>
      <c r="M3530" s="93" t="str">
        <f ca="1">IF(L3530=0,"",COUNTIF(L$2:$L3530,"&lt;&gt;"&amp;0))</f>
        <v/>
      </c>
      <c r="N3530" s="93" t="str">
        <f t="shared" ca="1" si="111"/>
        <v/>
      </c>
    </row>
    <row r="3531" spans="11:14" x14ac:dyDescent="0.25">
      <c r="K3531" s="14" t="s">
        <v>2863</v>
      </c>
      <c r="L3531" s="93">
        <f t="shared" ca="1" si="110"/>
        <v>0</v>
      </c>
      <c r="M3531" s="93" t="str">
        <f ca="1">IF(L3531=0,"",COUNTIF(L$2:$L3531,"&lt;&gt;"&amp;0))</f>
        <v/>
      </c>
      <c r="N3531" s="93" t="str">
        <f t="shared" ca="1" si="111"/>
        <v/>
      </c>
    </row>
    <row r="3532" spans="11:14" x14ac:dyDescent="0.25">
      <c r="K3532" s="14" t="s">
        <v>2864</v>
      </c>
      <c r="L3532" s="93">
        <f t="shared" ca="1" si="110"/>
        <v>0</v>
      </c>
      <c r="M3532" s="93" t="str">
        <f ca="1">IF(L3532=0,"",COUNTIF(L$2:$L3532,"&lt;&gt;"&amp;0))</f>
        <v/>
      </c>
      <c r="N3532" s="93" t="str">
        <f t="shared" ca="1" si="111"/>
        <v/>
      </c>
    </row>
    <row r="3533" spans="11:14" x14ac:dyDescent="0.25">
      <c r="K3533" s="30" t="s">
        <v>5604</v>
      </c>
      <c r="L3533" s="93">
        <f t="shared" ca="1" si="110"/>
        <v>0</v>
      </c>
      <c r="M3533" s="93" t="str">
        <f ca="1">IF(L3533=0,"",COUNTIF(L$2:$L3533,"&lt;&gt;"&amp;0))</f>
        <v/>
      </c>
      <c r="N3533" s="93" t="str">
        <f t="shared" ca="1" si="111"/>
        <v/>
      </c>
    </row>
    <row r="3534" spans="11:14" x14ac:dyDescent="0.25">
      <c r="K3534" s="30" t="s">
        <v>5605</v>
      </c>
      <c r="L3534" s="93">
        <f t="shared" ca="1" si="110"/>
        <v>0</v>
      </c>
      <c r="M3534" s="93" t="str">
        <f ca="1">IF(L3534=0,"",COUNTIF(L$2:$L3534,"&lt;&gt;"&amp;0))</f>
        <v/>
      </c>
      <c r="N3534" s="93" t="str">
        <f t="shared" ca="1" si="111"/>
        <v/>
      </c>
    </row>
    <row r="3535" spans="11:14" x14ac:dyDescent="0.25">
      <c r="K3535" s="14" t="s">
        <v>2865</v>
      </c>
      <c r="L3535" s="93">
        <f t="shared" ca="1" si="110"/>
        <v>0</v>
      </c>
      <c r="M3535" s="93" t="str">
        <f ca="1">IF(L3535=0,"",COUNTIF(L$2:$L3535,"&lt;&gt;"&amp;0))</f>
        <v/>
      </c>
      <c r="N3535" s="93" t="str">
        <f t="shared" ca="1" si="111"/>
        <v/>
      </c>
    </row>
    <row r="3536" spans="11:14" x14ac:dyDescent="0.25">
      <c r="K3536" s="14" t="s">
        <v>2866</v>
      </c>
      <c r="L3536" s="93">
        <f t="shared" ca="1" si="110"/>
        <v>0</v>
      </c>
      <c r="M3536" s="93" t="str">
        <f ca="1">IF(L3536=0,"",COUNTIF(L$2:$L3536,"&lt;&gt;"&amp;0))</f>
        <v/>
      </c>
      <c r="N3536" s="93" t="str">
        <f t="shared" ca="1" si="111"/>
        <v/>
      </c>
    </row>
    <row r="3537" spans="11:14" x14ac:dyDescent="0.25">
      <c r="K3537" s="14" t="s">
        <v>2867</v>
      </c>
      <c r="L3537" s="93">
        <f t="shared" ca="1" si="110"/>
        <v>0</v>
      </c>
      <c r="M3537" s="93" t="str">
        <f ca="1">IF(L3537=0,"",COUNTIF(L$2:$L3537,"&lt;&gt;"&amp;0))</f>
        <v/>
      </c>
      <c r="N3537" s="93" t="str">
        <f t="shared" ca="1" si="111"/>
        <v/>
      </c>
    </row>
    <row r="3538" spans="11:14" x14ac:dyDescent="0.25">
      <c r="K3538" s="30" t="s">
        <v>5606</v>
      </c>
      <c r="L3538" s="93">
        <f t="shared" ca="1" si="110"/>
        <v>0</v>
      </c>
      <c r="M3538" s="93" t="str">
        <f ca="1">IF(L3538=0,"",COUNTIF(L$2:$L3538,"&lt;&gt;"&amp;0))</f>
        <v/>
      </c>
      <c r="N3538" s="93" t="str">
        <f t="shared" ca="1" si="111"/>
        <v/>
      </c>
    </row>
    <row r="3539" spans="11:14" x14ac:dyDescent="0.25">
      <c r="K3539" s="14" t="s">
        <v>2868</v>
      </c>
      <c r="L3539" s="93">
        <f t="shared" ca="1" si="110"/>
        <v>0</v>
      </c>
      <c r="M3539" s="93" t="str">
        <f ca="1">IF(L3539=0,"",COUNTIF(L$2:$L3539,"&lt;&gt;"&amp;0))</f>
        <v/>
      </c>
      <c r="N3539" s="93" t="str">
        <f t="shared" ca="1" si="111"/>
        <v/>
      </c>
    </row>
    <row r="3540" spans="11:14" x14ac:dyDescent="0.25">
      <c r="K3540" s="30" t="s">
        <v>5607</v>
      </c>
      <c r="L3540" s="93">
        <f t="shared" ca="1" si="110"/>
        <v>0</v>
      </c>
      <c r="M3540" s="93" t="str">
        <f ca="1">IF(L3540=0,"",COUNTIF(L$2:$L3540,"&lt;&gt;"&amp;0))</f>
        <v/>
      </c>
      <c r="N3540" s="93" t="str">
        <f t="shared" ca="1" si="111"/>
        <v/>
      </c>
    </row>
    <row r="3541" spans="11:14" x14ac:dyDescent="0.25">
      <c r="K3541" s="14" t="s">
        <v>2869</v>
      </c>
      <c r="L3541" s="93">
        <f t="shared" ca="1" si="110"/>
        <v>0</v>
      </c>
      <c r="M3541" s="93" t="str">
        <f ca="1">IF(L3541=0,"",COUNTIF(L$2:$L3541,"&lt;&gt;"&amp;0))</f>
        <v/>
      </c>
      <c r="N3541" s="93" t="str">
        <f t="shared" ca="1" si="111"/>
        <v/>
      </c>
    </row>
    <row r="3542" spans="11:14" x14ac:dyDescent="0.25">
      <c r="K3542" s="14" t="s">
        <v>2870</v>
      </c>
      <c r="L3542" s="93">
        <f t="shared" ca="1" si="110"/>
        <v>0</v>
      </c>
      <c r="M3542" s="93" t="str">
        <f ca="1">IF(L3542=0,"",COUNTIF(L$2:$L3542,"&lt;&gt;"&amp;0))</f>
        <v/>
      </c>
      <c r="N3542" s="93" t="str">
        <f t="shared" ca="1" si="111"/>
        <v/>
      </c>
    </row>
    <row r="3543" spans="11:14" x14ac:dyDescent="0.25">
      <c r="K3543" s="30" t="s">
        <v>5608</v>
      </c>
      <c r="L3543" s="93">
        <f t="shared" ca="1" si="110"/>
        <v>0</v>
      </c>
      <c r="M3543" s="93" t="str">
        <f ca="1">IF(L3543=0,"",COUNTIF(L$2:$L3543,"&lt;&gt;"&amp;0))</f>
        <v/>
      </c>
      <c r="N3543" s="93" t="str">
        <f t="shared" ca="1" si="111"/>
        <v/>
      </c>
    </row>
    <row r="3544" spans="11:14" x14ac:dyDescent="0.25">
      <c r="K3544" s="14" t="s">
        <v>2871</v>
      </c>
      <c r="L3544" s="93">
        <f t="shared" ca="1" si="110"/>
        <v>0</v>
      </c>
      <c r="M3544" s="93" t="str">
        <f ca="1">IF(L3544=0,"",COUNTIF(L$2:$L3544,"&lt;&gt;"&amp;0))</f>
        <v/>
      </c>
      <c r="N3544" s="93" t="str">
        <f t="shared" ca="1" si="111"/>
        <v/>
      </c>
    </row>
    <row r="3545" spans="11:14" x14ac:dyDescent="0.25">
      <c r="K3545" s="14" t="s">
        <v>2872</v>
      </c>
      <c r="L3545" s="93">
        <f t="shared" ca="1" si="110"/>
        <v>0</v>
      </c>
      <c r="M3545" s="93" t="str">
        <f ca="1">IF(L3545=0,"",COUNTIF(L$2:$L3545,"&lt;&gt;"&amp;0))</f>
        <v/>
      </c>
      <c r="N3545" s="93" t="str">
        <f t="shared" ca="1" si="111"/>
        <v/>
      </c>
    </row>
    <row r="3546" spans="11:14" x14ac:dyDescent="0.25">
      <c r="K3546" s="30" t="s">
        <v>5609</v>
      </c>
      <c r="L3546" s="93">
        <f t="shared" ca="1" si="110"/>
        <v>0</v>
      </c>
      <c r="M3546" s="93" t="str">
        <f ca="1">IF(L3546=0,"",COUNTIF(L$2:$L3546,"&lt;&gt;"&amp;0))</f>
        <v/>
      </c>
      <c r="N3546" s="93" t="str">
        <f t="shared" ca="1" si="111"/>
        <v/>
      </c>
    </row>
    <row r="3547" spans="11:14" x14ac:dyDescent="0.25">
      <c r="K3547" s="14" t="s">
        <v>2873</v>
      </c>
      <c r="L3547" s="93">
        <f t="shared" ca="1" si="110"/>
        <v>0</v>
      </c>
      <c r="M3547" s="93" t="str">
        <f ca="1">IF(L3547=0,"",COUNTIF(L$2:$L3547,"&lt;&gt;"&amp;0))</f>
        <v/>
      </c>
      <c r="N3547" s="93" t="str">
        <f t="shared" ca="1" si="111"/>
        <v/>
      </c>
    </row>
    <row r="3548" spans="11:14" x14ac:dyDescent="0.25">
      <c r="K3548" s="14" t="s">
        <v>2875</v>
      </c>
      <c r="L3548" s="93">
        <f t="shared" ca="1" si="110"/>
        <v>0</v>
      </c>
      <c r="M3548" s="93" t="str">
        <f ca="1">IF(L3548=0,"",COUNTIF(L$2:$L3548,"&lt;&gt;"&amp;0))</f>
        <v/>
      </c>
      <c r="N3548" s="93" t="str">
        <f t="shared" ca="1" si="111"/>
        <v/>
      </c>
    </row>
    <row r="3549" spans="11:14" x14ac:dyDescent="0.25">
      <c r="K3549" s="14" t="s">
        <v>2874</v>
      </c>
      <c r="L3549" s="93">
        <f t="shared" ca="1" si="110"/>
        <v>0</v>
      </c>
      <c r="M3549" s="93" t="str">
        <f ca="1">IF(L3549=0,"",COUNTIF(L$2:$L3549,"&lt;&gt;"&amp;0))</f>
        <v/>
      </c>
      <c r="N3549" s="93" t="str">
        <f t="shared" ca="1" si="111"/>
        <v/>
      </c>
    </row>
    <row r="3550" spans="11:14" x14ac:dyDescent="0.25">
      <c r="K3550" s="14" t="s">
        <v>2876</v>
      </c>
      <c r="L3550" s="93">
        <f t="shared" ca="1" si="110"/>
        <v>0</v>
      </c>
      <c r="M3550" s="93" t="str">
        <f ca="1">IF(L3550=0,"",COUNTIF(L$2:$L3550,"&lt;&gt;"&amp;0))</f>
        <v/>
      </c>
      <c r="N3550" s="93" t="str">
        <f t="shared" ca="1" si="111"/>
        <v/>
      </c>
    </row>
    <row r="3551" spans="11:14" x14ac:dyDescent="0.25">
      <c r="K3551" s="14" t="s">
        <v>2877</v>
      </c>
      <c r="L3551" s="93">
        <f t="shared" ca="1" si="110"/>
        <v>0</v>
      </c>
      <c r="M3551" s="93" t="str">
        <f ca="1">IF(L3551=0,"",COUNTIF(L$2:$L3551,"&lt;&gt;"&amp;0))</f>
        <v/>
      </c>
      <c r="N3551" s="93" t="str">
        <f t="shared" ca="1" si="111"/>
        <v/>
      </c>
    </row>
    <row r="3552" spans="11:14" x14ac:dyDescent="0.25">
      <c r="K3552" s="30" t="s">
        <v>5610</v>
      </c>
      <c r="L3552" s="93">
        <f t="shared" ca="1" si="110"/>
        <v>0</v>
      </c>
      <c r="M3552" s="93" t="str">
        <f ca="1">IF(L3552=0,"",COUNTIF(L$2:$L3552,"&lt;&gt;"&amp;0))</f>
        <v/>
      </c>
      <c r="N3552" s="93" t="str">
        <f t="shared" ca="1" si="111"/>
        <v/>
      </c>
    </row>
    <row r="3553" spans="11:14" x14ac:dyDescent="0.25">
      <c r="K3553" s="14" t="s">
        <v>2878</v>
      </c>
      <c r="L3553" s="93">
        <f t="shared" ca="1" si="110"/>
        <v>0</v>
      </c>
      <c r="M3553" s="93" t="str">
        <f ca="1">IF(L3553=0,"",COUNTIF(L$2:$L3553,"&lt;&gt;"&amp;0))</f>
        <v/>
      </c>
      <c r="N3553" s="93" t="str">
        <f t="shared" ca="1" si="111"/>
        <v/>
      </c>
    </row>
    <row r="3554" spans="11:14" x14ac:dyDescent="0.25">
      <c r="K3554" s="14" t="s">
        <v>2879</v>
      </c>
      <c r="L3554" s="93">
        <f t="shared" ca="1" si="110"/>
        <v>0</v>
      </c>
      <c r="M3554" s="93" t="str">
        <f ca="1">IF(L3554=0,"",COUNTIF(L$2:$L3554,"&lt;&gt;"&amp;0))</f>
        <v/>
      </c>
      <c r="N3554" s="93" t="str">
        <f t="shared" ca="1" si="111"/>
        <v/>
      </c>
    </row>
    <row r="3555" spans="11:14" x14ac:dyDescent="0.25">
      <c r="K3555" s="30" t="s">
        <v>5611</v>
      </c>
      <c r="L3555" s="93">
        <f t="shared" ca="1" si="110"/>
        <v>0</v>
      </c>
      <c r="M3555" s="93" t="str">
        <f ca="1">IF(L3555=0,"",COUNTIF(L$2:$L3555,"&lt;&gt;"&amp;0))</f>
        <v/>
      </c>
      <c r="N3555" s="93" t="str">
        <f t="shared" ca="1" si="111"/>
        <v/>
      </c>
    </row>
    <row r="3556" spans="11:14" x14ac:dyDescent="0.25">
      <c r="K3556" s="14" t="s">
        <v>2880</v>
      </c>
      <c r="L3556" s="93">
        <f t="shared" ca="1" si="110"/>
        <v>0</v>
      </c>
      <c r="M3556" s="93" t="str">
        <f ca="1">IF(L3556=0,"",COUNTIF(L$2:$L3556,"&lt;&gt;"&amp;0))</f>
        <v/>
      </c>
      <c r="N3556" s="93" t="str">
        <f t="shared" ca="1" si="111"/>
        <v/>
      </c>
    </row>
    <row r="3557" spans="11:14" x14ac:dyDescent="0.25">
      <c r="K3557" s="30" t="s">
        <v>5612</v>
      </c>
      <c r="L3557" s="93">
        <f t="shared" ca="1" si="110"/>
        <v>0</v>
      </c>
      <c r="M3557" s="93" t="str">
        <f ca="1">IF(L3557=0,"",COUNTIF(L$2:$L3557,"&lt;&gt;"&amp;0))</f>
        <v/>
      </c>
      <c r="N3557" s="93" t="str">
        <f t="shared" ca="1" si="111"/>
        <v/>
      </c>
    </row>
    <row r="3558" spans="11:14" x14ac:dyDescent="0.25">
      <c r="K3558" s="14" t="s">
        <v>2881</v>
      </c>
      <c r="L3558" s="93">
        <f t="shared" ca="1" si="110"/>
        <v>0</v>
      </c>
      <c r="M3558" s="93" t="str">
        <f ca="1">IF(L3558=0,"",COUNTIF(L$2:$L3558,"&lt;&gt;"&amp;0))</f>
        <v/>
      </c>
      <c r="N3558" s="93" t="str">
        <f t="shared" ca="1" si="111"/>
        <v/>
      </c>
    </row>
    <row r="3559" spans="11:14" x14ac:dyDescent="0.25">
      <c r="K3559" s="14" t="s">
        <v>2883</v>
      </c>
      <c r="L3559" s="93">
        <f t="shared" ca="1" si="110"/>
        <v>0</v>
      </c>
      <c r="M3559" s="93" t="str">
        <f ca="1">IF(L3559=0,"",COUNTIF(L$2:$L3559,"&lt;&gt;"&amp;0))</f>
        <v/>
      </c>
      <c r="N3559" s="93" t="str">
        <f t="shared" ca="1" si="111"/>
        <v/>
      </c>
    </row>
    <row r="3560" spans="11:14" x14ac:dyDescent="0.25">
      <c r="K3560" s="35" t="s">
        <v>2773</v>
      </c>
      <c r="L3560" s="93">
        <f t="shared" ca="1" si="110"/>
        <v>0</v>
      </c>
      <c r="M3560" s="93" t="str">
        <f ca="1">IF(L3560=0,"",COUNTIF(L$2:$L3560,"&lt;&gt;"&amp;0))</f>
        <v/>
      </c>
      <c r="N3560" s="93" t="str">
        <f t="shared" ca="1" si="111"/>
        <v/>
      </c>
    </row>
    <row r="3561" spans="11:14" x14ac:dyDescent="0.25">
      <c r="K3561" s="30" t="s">
        <v>5613</v>
      </c>
      <c r="L3561" s="93">
        <f t="shared" ca="1" si="110"/>
        <v>0</v>
      </c>
      <c r="M3561" s="93" t="str">
        <f ca="1">IF(L3561=0,"",COUNTIF(L$2:$L3561,"&lt;&gt;"&amp;0))</f>
        <v/>
      </c>
      <c r="N3561" s="93" t="str">
        <f t="shared" ca="1" si="111"/>
        <v/>
      </c>
    </row>
    <row r="3562" spans="11:14" x14ac:dyDescent="0.25">
      <c r="K3562" s="14" t="s">
        <v>2884</v>
      </c>
      <c r="L3562" s="93">
        <f t="shared" ca="1" si="110"/>
        <v>0</v>
      </c>
      <c r="M3562" s="93" t="str">
        <f ca="1">IF(L3562=0,"",COUNTIF(L$2:$L3562,"&lt;&gt;"&amp;0))</f>
        <v/>
      </c>
      <c r="N3562" s="93" t="str">
        <f t="shared" ca="1" si="111"/>
        <v/>
      </c>
    </row>
    <row r="3563" spans="11:14" x14ac:dyDescent="0.25">
      <c r="K3563" s="14" t="s">
        <v>2885</v>
      </c>
      <c r="L3563" s="93">
        <f t="shared" ca="1" si="110"/>
        <v>0</v>
      </c>
      <c r="M3563" s="93" t="str">
        <f ca="1">IF(L3563=0,"",COUNTIF(L$2:$L3563,"&lt;&gt;"&amp;0))</f>
        <v/>
      </c>
      <c r="N3563" s="93" t="str">
        <f t="shared" ca="1" si="111"/>
        <v/>
      </c>
    </row>
    <row r="3564" spans="11:14" x14ac:dyDescent="0.25">
      <c r="K3564" s="35" t="s">
        <v>2882</v>
      </c>
      <c r="L3564" s="93">
        <f t="shared" ca="1" si="110"/>
        <v>0</v>
      </c>
      <c r="M3564" s="93" t="str">
        <f ca="1">IF(L3564=0,"",COUNTIF(L$2:$L3564,"&lt;&gt;"&amp;0))</f>
        <v/>
      </c>
      <c r="N3564" s="93" t="str">
        <f t="shared" ca="1" si="111"/>
        <v/>
      </c>
    </row>
    <row r="3565" spans="11:14" x14ac:dyDescent="0.25">
      <c r="K3565" s="30" t="s">
        <v>5614</v>
      </c>
      <c r="L3565" s="93">
        <f t="shared" ca="1" si="110"/>
        <v>0</v>
      </c>
      <c r="M3565" s="93" t="str">
        <f ca="1">IF(L3565=0,"",COUNTIF(L$2:$L3565,"&lt;&gt;"&amp;0))</f>
        <v/>
      </c>
      <c r="N3565" s="93" t="str">
        <f t="shared" ca="1" si="111"/>
        <v/>
      </c>
    </row>
    <row r="3566" spans="11:14" x14ac:dyDescent="0.25">
      <c r="K3566" s="14" t="s">
        <v>2886</v>
      </c>
      <c r="L3566" s="93">
        <f t="shared" ca="1" si="110"/>
        <v>0</v>
      </c>
      <c r="M3566" s="93" t="str">
        <f ca="1">IF(L3566=0,"",COUNTIF(L$2:$L3566,"&lt;&gt;"&amp;0))</f>
        <v/>
      </c>
      <c r="N3566" s="93" t="str">
        <f t="shared" ca="1" si="111"/>
        <v/>
      </c>
    </row>
    <row r="3567" spans="11:14" x14ac:dyDescent="0.25">
      <c r="K3567" s="30" t="s">
        <v>5615</v>
      </c>
      <c r="L3567" s="93">
        <f t="shared" ca="1" si="110"/>
        <v>0</v>
      </c>
      <c r="M3567" s="93" t="str">
        <f ca="1">IF(L3567=0,"",COUNTIF(L$2:$L3567,"&lt;&gt;"&amp;0))</f>
        <v/>
      </c>
      <c r="N3567" s="93" t="str">
        <f t="shared" ca="1" si="111"/>
        <v/>
      </c>
    </row>
    <row r="3568" spans="11:14" x14ac:dyDescent="0.25">
      <c r="K3568" s="14" t="s">
        <v>2887</v>
      </c>
      <c r="L3568" s="93">
        <f t="shared" ca="1" si="110"/>
        <v>0</v>
      </c>
      <c r="M3568" s="93" t="str">
        <f ca="1">IF(L3568=0,"",COUNTIF(L$2:$L3568,"&lt;&gt;"&amp;0))</f>
        <v/>
      </c>
      <c r="N3568" s="93" t="str">
        <f t="shared" ca="1" si="111"/>
        <v/>
      </c>
    </row>
    <row r="3569" spans="11:14" x14ac:dyDescent="0.25">
      <c r="K3569" s="30" t="s">
        <v>5616</v>
      </c>
      <c r="L3569" s="93">
        <f t="shared" ca="1" si="110"/>
        <v>0</v>
      </c>
      <c r="M3569" s="93" t="str">
        <f ca="1">IF(L3569=0,"",COUNTIF(L$2:$L3569,"&lt;&gt;"&amp;0))</f>
        <v/>
      </c>
      <c r="N3569" s="93" t="str">
        <f t="shared" ca="1" si="111"/>
        <v/>
      </c>
    </row>
    <row r="3570" spans="11:14" x14ac:dyDescent="0.25">
      <c r="K3570" s="14" t="s">
        <v>2888</v>
      </c>
      <c r="L3570" s="93">
        <f t="shared" ca="1" si="110"/>
        <v>0</v>
      </c>
      <c r="M3570" s="93" t="str">
        <f ca="1">IF(L3570=0,"",COUNTIF(L$2:$L3570,"&lt;&gt;"&amp;0))</f>
        <v/>
      </c>
      <c r="N3570" s="93" t="str">
        <f t="shared" ca="1" si="111"/>
        <v/>
      </c>
    </row>
    <row r="3571" spans="11:14" x14ac:dyDescent="0.25">
      <c r="K3571" s="14" t="s">
        <v>2889</v>
      </c>
      <c r="L3571" s="93">
        <f t="shared" ca="1" si="110"/>
        <v>0</v>
      </c>
      <c r="M3571" s="93" t="str">
        <f ca="1">IF(L3571=0,"",COUNTIF(L$2:$L3571,"&lt;&gt;"&amp;0))</f>
        <v/>
      </c>
      <c r="N3571" s="93" t="str">
        <f t="shared" ca="1" si="111"/>
        <v/>
      </c>
    </row>
    <row r="3572" spans="11:14" x14ac:dyDescent="0.25">
      <c r="K3572" s="14" t="s">
        <v>2890</v>
      </c>
      <c r="L3572" s="93">
        <f t="shared" ca="1" si="110"/>
        <v>0</v>
      </c>
      <c r="M3572" s="93" t="str">
        <f ca="1">IF(L3572=0,"",COUNTIF(L$2:$L3572,"&lt;&gt;"&amp;0))</f>
        <v/>
      </c>
      <c r="N3572" s="93" t="str">
        <f t="shared" ca="1" si="111"/>
        <v/>
      </c>
    </row>
    <row r="3573" spans="11:14" x14ac:dyDescent="0.25">
      <c r="K3573" s="14" t="s">
        <v>2891</v>
      </c>
      <c r="L3573" s="93">
        <f t="shared" ca="1" si="110"/>
        <v>0</v>
      </c>
      <c r="M3573" s="93" t="str">
        <f ca="1">IF(L3573=0,"",COUNTIF(L$2:$L3573,"&lt;&gt;"&amp;0))</f>
        <v/>
      </c>
      <c r="N3573" s="93" t="str">
        <f t="shared" ca="1" si="111"/>
        <v/>
      </c>
    </row>
    <row r="3574" spans="11:14" x14ac:dyDescent="0.25">
      <c r="K3574" s="14" t="s">
        <v>2892</v>
      </c>
      <c r="L3574" s="93">
        <f t="shared" ca="1" si="110"/>
        <v>0</v>
      </c>
      <c r="M3574" s="93" t="str">
        <f ca="1">IF(L3574=0,"",COUNTIF(L$2:$L3574,"&lt;&gt;"&amp;0))</f>
        <v/>
      </c>
      <c r="N3574" s="93" t="str">
        <f t="shared" ca="1" si="111"/>
        <v/>
      </c>
    </row>
    <row r="3575" spans="11:14" x14ac:dyDescent="0.25">
      <c r="K3575" s="14" t="s">
        <v>2893</v>
      </c>
      <c r="L3575" s="93">
        <f t="shared" ca="1" si="110"/>
        <v>0</v>
      </c>
      <c r="M3575" s="93" t="str">
        <f ca="1">IF(L3575=0,"",COUNTIF(L$2:$L3575,"&lt;&gt;"&amp;0))</f>
        <v/>
      </c>
      <c r="N3575" s="93" t="str">
        <f t="shared" ca="1" si="111"/>
        <v/>
      </c>
    </row>
    <row r="3576" spans="11:14" x14ac:dyDescent="0.25">
      <c r="K3576" s="30" t="s">
        <v>5617</v>
      </c>
      <c r="L3576" s="93">
        <f t="shared" ca="1" si="110"/>
        <v>0</v>
      </c>
      <c r="M3576" s="93" t="str">
        <f ca="1">IF(L3576=0,"",COUNTIF(L$2:$L3576,"&lt;&gt;"&amp;0))</f>
        <v/>
      </c>
      <c r="N3576" s="93" t="str">
        <f t="shared" ca="1" si="111"/>
        <v/>
      </c>
    </row>
    <row r="3577" spans="11:14" x14ac:dyDescent="0.25">
      <c r="K3577" s="14" t="s">
        <v>2894</v>
      </c>
      <c r="L3577" s="93">
        <f t="shared" ca="1" si="110"/>
        <v>0</v>
      </c>
      <c r="M3577" s="93" t="str">
        <f ca="1">IF(L3577=0,"",COUNTIF(L$2:$L3577,"&lt;&gt;"&amp;0))</f>
        <v/>
      </c>
      <c r="N3577" s="93" t="str">
        <f t="shared" ca="1" si="111"/>
        <v/>
      </c>
    </row>
    <row r="3578" spans="11:14" x14ac:dyDescent="0.25">
      <c r="K3578" s="14" t="s">
        <v>2895</v>
      </c>
      <c r="L3578" s="93">
        <f t="shared" ca="1" si="110"/>
        <v>0</v>
      </c>
      <c r="M3578" s="93" t="str">
        <f ca="1">IF(L3578=0,"",COUNTIF(L$2:$L3578,"&lt;&gt;"&amp;0))</f>
        <v/>
      </c>
      <c r="N3578" s="93" t="str">
        <f t="shared" ca="1" si="111"/>
        <v/>
      </c>
    </row>
    <row r="3579" spans="11:14" x14ac:dyDescent="0.25">
      <c r="K3579" s="14" t="s">
        <v>2896</v>
      </c>
      <c r="L3579" s="93">
        <f t="shared" ca="1" si="110"/>
        <v>0</v>
      </c>
      <c r="M3579" s="93" t="str">
        <f ca="1">IF(L3579=0,"",COUNTIF(L$2:$L3579,"&lt;&gt;"&amp;0))</f>
        <v/>
      </c>
      <c r="N3579" s="93" t="str">
        <f t="shared" ca="1" si="111"/>
        <v/>
      </c>
    </row>
    <row r="3580" spans="11:14" x14ac:dyDescent="0.25">
      <c r="K3580" s="14" t="s">
        <v>2897</v>
      </c>
      <c r="L3580" s="93">
        <f t="shared" ca="1" si="110"/>
        <v>0</v>
      </c>
      <c r="M3580" s="93" t="str">
        <f ca="1">IF(L3580=0,"",COUNTIF(L$2:$L3580,"&lt;&gt;"&amp;0))</f>
        <v/>
      </c>
      <c r="N3580" s="93" t="str">
        <f t="shared" ca="1" si="111"/>
        <v/>
      </c>
    </row>
    <row r="3581" spans="11:14" x14ac:dyDescent="0.25">
      <c r="K3581" s="30" t="s">
        <v>5618</v>
      </c>
      <c r="L3581" s="93">
        <f t="shared" ca="1" si="110"/>
        <v>0</v>
      </c>
      <c r="M3581" s="93" t="str">
        <f ca="1">IF(L3581=0,"",COUNTIF(L$2:$L3581,"&lt;&gt;"&amp;0))</f>
        <v/>
      </c>
      <c r="N3581" s="93" t="str">
        <f t="shared" ca="1" si="111"/>
        <v/>
      </c>
    </row>
    <row r="3582" spans="11:14" x14ac:dyDescent="0.25">
      <c r="K3582" s="14" t="s">
        <v>2899</v>
      </c>
      <c r="L3582" s="93">
        <f t="shared" ca="1" si="110"/>
        <v>0</v>
      </c>
      <c r="M3582" s="93" t="str">
        <f ca="1">IF(L3582=0,"",COUNTIF(L$2:$L3582,"&lt;&gt;"&amp;0))</f>
        <v/>
      </c>
      <c r="N3582" s="93" t="str">
        <f t="shared" ca="1" si="111"/>
        <v/>
      </c>
    </row>
    <row r="3583" spans="11:14" x14ac:dyDescent="0.25">
      <c r="K3583" s="14" t="s">
        <v>2898</v>
      </c>
      <c r="L3583" s="93">
        <f t="shared" ca="1" si="110"/>
        <v>0</v>
      </c>
      <c r="M3583" s="93" t="str">
        <f ca="1">IF(L3583=0,"",COUNTIF(L$2:$L3583,"&lt;&gt;"&amp;0))</f>
        <v/>
      </c>
      <c r="N3583" s="93" t="str">
        <f t="shared" ca="1" si="111"/>
        <v/>
      </c>
    </row>
    <row r="3584" spans="11:14" x14ac:dyDescent="0.25">
      <c r="K3584" s="14" t="s">
        <v>2900</v>
      </c>
      <c r="L3584" s="93">
        <f t="shared" ca="1" si="110"/>
        <v>0</v>
      </c>
      <c r="M3584" s="93" t="str">
        <f ca="1">IF(L3584=0,"",COUNTIF(L$2:$L3584,"&lt;&gt;"&amp;0))</f>
        <v/>
      </c>
      <c r="N3584" s="93" t="str">
        <f t="shared" ca="1" si="111"/>
        <v/>
      </c>
    </row>
    <row r="3585" spans="11:14" x14ac:dyDescent="0.25">
      <c r="K3585" s="14" t="s">
        <v>2902</v>
      </c>
      <c r="L3585" s="93">
        <f t="shared" ca="1" si="110"/>
        <v>0</v>
      </c>
      <c r="M3585" s="93" t="str">
        <f ca="1">IF(L3585=0,"",COUNTIF(L$2:$L3585,"&lt;&gt;"&amp;0))</f>
        <v/>
      </c>
      <c r="N3585" s="93" t="str">
        <f t="shared" ca="1" si="111"/>
        <v/>
      </c>
    </row>
    <row r="3586" spans="11:14" x14ac:dyDescent="0.25">
      <c r="K3586" s="14" t="s">
        <v>2904</v>
      </c>
      <c r="L3586" s="93">
        <f t="shared" ca="1" si="110"/>
        <v>0</v>
      </c>
      <c r="M3586" s="93" t="str">
        <f ca="1">IF(L3586=0,"",COUNTIF(L$2:$L3586,"&lt;&gt;"&amp;0))</f>
        <v/>
      </c>
      <c r="N3586" s="93" t="str">
        <f t="shared" ca="1" si="111"/>
        <v/>
      </c>
    </row>
    <row r="3587" spans="11:14" x14ac:dyDescent="0.25">
      <c r="K3587" s="14" t="s">
        <v>2905</v>
      </c>
      <c r="L3587" s="93">
        <f t="shared" ref="L3587:L3650" ca="1" si="112">IFERROR(SEARCH(INDIRECT(CELL("adresse"),TRUE),K3587,1),0)</f>
        <v>0</v>
      </c>
      <c r="M3587" s="93" t="str">
        <f ca="1">IF(L3587=0,"",COUNTIF(L$2:$L3587,"&lt;&gt;"&amp;0))</f>
        <v/>
      </c>
      <c r="N3587" s="93" t="str">
        <f t="shared" ref="N3587:N3650" ca="1" si="113">IFERROR(INDEX($K$2:$K$5796,MATCH(ROW(F3586),$M$2:$M$5796,0),1),"")</f>
        <v/>
      </c>
    </row>
    <row r="3588" spans="11:14" x14ac:dyDescent="0.25">
      <c r="K3588" s="14" t="s">
        <v>2906</v>
      </c>
      <c r="L3588" s="93">
        <f t="shared" ca="1" si="112"/>
        <v>0</v>
      </c>
      <c r="M3588" s="93" t="str">
        <f ca="1">IF(L3588=0,"",COUNTIF(L$2:$L3588,"&lt;&gt;"&amp;0))</f>
        <v/>
      </c>
      <c r="N3588" s="93" t="str">
        <f t="shared" ca="1" si="113"/>
        <v/>
      </c>
    </row>
    <row r="3589" spans="11:14" x14ac:dyDescent="0.25">
      <c r="K3589" s="14" t="s">
        <v>2907</v>
      </c>
      <c r="L3589" s="93">
        <f t="shared" ca="1" si="112"/>
        <v>0</v>
      </c>
      <c r="M3589" s="93" t="str">
        <f ca="1">IF(L3589=0,"",COUNTIF(L$2:$L3589,"&lt;&gt;"&amp;0))</f>
        <v/>
      </c>
      <c r="N3589" s="93" t="str">
        <f t="shared" ca="1" si="113"/>
        <v/>
      </c>
    </row>
    <row r="3590" spans="11:14" x14ac:dyDescent="0.25">
      <c r="K3590" s="14" t="s">
        <v>2903</v>
      </c>
      <c r="L3590" s="93">
        <f t="shared" ca="1" si="112"/>
        <v>0</v>
      </c>
      <c r="M3590" s="93" t="str">
        <f ca="1">IF(L3590=0,"",COUNTIF(L$2:$L3590,"&lt;&gt;"&amp;0))</f>
        <v/>
      </c>
      <c r="N3590" s="93" t="str">
        <f t="shared" ca="1" si="113"/>
        <v/>
      </c>
    </row>
    <row r="3591" spans="11:14" x14ac:dyDescent="0.25">
      <c r="K3591" s="14" t="s">
        <v>2908</v>
      </c>
      <c r="L3591" s="93">
        <f t="shared" ca="1" si="112"/>
        <v>0</v>
      </c>
      <c r="M3591" s="93" t="str">
        <f ca="1">IF(L3591=0,"",COUNTIF(L$2:$L3591,"&lt;&gt;"&amp;0))</f>
        <v/>
      </c>
      <c r="N3591" s="93" t="str">
        <f t="shared" ca="1" si="113"/>
        <v/>
      </c>
    </row>
    <row r="3592" spans="11:14" x14ac:dyDescent="0.25">
      <c r="K3592" s="14" t="s">
        <v>2909</v>
      </c>
      <c r="L3592" s="93">
        <f t="shared" ca="1" si="112"/>
        <v>0</v>
      </c>
      <c r="M3592" s="93" t="str">
        <f ca="1">IF(L3592=0,"",COUNTIF(L$2:$L3592,"&lt;&gt;"&amp;0))</f>
        <v/>
      </c>
      <c r="N3592" s="93" t="str">
        <f t="shared" ca="1" si="113"/>
        <v/>
      </c>
    </row>
    <row r="3593" spans="11:14" x14ac:dyDescent="0.25">
      <c r="K3593" s="14" t="s">
        <v>2910</v>
      </c>
      <c r="L3593" s="93">
        <f t="shared" ca="1" si="112"/>
        <v>0</v>
      </c>
      <c r="M3593" s="93" t="str">
        <f ca="1">IF(L3593=0,"",COUNTIF(L$2:$L3593,"&lt;&gt;"&amp;0))</f>
        <v/>
      </c>
      <c r="N3593" s="93" t="str">
        <f t="shared" ca="1" si="113"/>
        <v/>
      </c>
    </row>
    <row r="3594" spans="11:14" x14ac:dyDescent="0.25">
      <c r="K3594" s="14" t="s">
        <v>2901</v>
      </c>
      <c r="L3594" s="93">
        <f t="shared" ca="1" si="112"/>
        <v>0</v>
      </c>
      <c r="M3594" s="93" t="str">
        <f ca="1">IF(L3594=0,"",COUNTIF(L$2:$L3594,"&lt;&gt;"&amp;0))</f>
        <v/>
      </c>
      <c r="N3594" s="93" t="str">
        <f t="shared" ca="1" si="113"/>
        <v/>
      </c>
    </row>
    <row r="3595" spans="11:14" x14ac:dyDescent="0.25">
      <c r="K3595" s="14" t="s">
        <v>2911</v>
      </c>
      <c r="L3595" s="93">
        <f t="shared" ca="1" si="112"/>
        <v>0</v>
      </c>
      <c r="M3595" s="93" t="str">
        <f ca="1">IF(L3595=0,"",COUNTIF(L$2:$L3595,"&lt;&gt;"&amp;0))</f>
        <v/>
      </c>
      <c r="N3595" s="93" t="str">
        <f t="shared" ca="1" si="113"/>
        <v/>
      </c>
    </row>
    <row r="3596" spans="11:14" x14ac:dyDescent="0.25">
      <c r="K3596" s="30" t="s">
        <v>5619</v>
      </c>
      <c r="L3596" s="93">
        <f t="shared" ca="1" si="112"/>
        <v>0</v>
      </c>
      <c r="M3596" s="93" t="str">
        <f ca="1">IF(L3596=0,"",COUNTIF(L$2:$L3596,"&lt;&gt;"&amp;0))</f>
        <v/>
      </c>
      <c r="N3596" s="93" t="str">
        <f t="shared" ca="1" si="113"/>
        <v/>
      </c>
    </row>
    <row r="3597" spans="11:14" x14ac:dyDescent="0.25">
      <c r="K3597" s="14" t="s">
        <v>2912</v>
      </c>
      <c r="L3597" s="93">
        <f t="shared" ca="1" si="112"/>
        <v>0</v>
      </c>
      <c r="M3597" s="93" t="str">
        <f ca="1">IF(L3597=0,"",COUNTIF(L$2:$L3597,"&lt;&gt;"&amp;0))</f>
        <v/>
      </c>
      <c r="N3597" s="93" t="str">
        <f t="shared" ca="1" si="113"/>
        <v/>
      </c>
    </row>
    <row r="3598" spans="11:14" x14ac:dyDescent="0.25">
      <c r="K3598" s="35" t="s">
        <v>1927</v>
      </c>
      <c r="L3598" s="93">
        <f t="shared" ca="1" si="112"/>
        <v>0</v>
      </c>
      <c r="M3598" s="93" t="str">
        <f ca="1">IF(L3598=0,"",COUNTIF(L$2:$L3598,"&lt;&gt;"&amp;0))</f>
        <v/>
      </c>
      <c r="N3598" s="93" t="str">
        <f t="shared" ca="1" si="113"/>
        <v/>
      </c>
    </row>
    <row r="3599" spans="11:14" x14ac:dyDescent="0.25">
      <c r="K3599" s="30" t="s">
        <v>5620</v>
      </c>
      <c r="L3599" s="93">
        <f t="shared" ca="1" si="112"/>
        <v>0</v>
      </c>
      <c r="M3599" s="93" t="str">
        <f ca="1">IF(L3599=0,"",COUNTIF(L$2:$L3599,"&lt;&gt;"&amp;0))</f>
        <v/>
      </c>
      <c r="N3599" s="93" t="str">
        <f t="shared" ca="1" si="113"/>
        <v/>
      </c>
    </row>
    <row r="3600" spans="11:14" x14ac:dyDescent="0.25">
      <c r="K3600" s="14" t="s">
        <v>2913</v>
      </c>
      <c r="L3600" s="93">
        <f t="shared" ca="1" si="112"/>
        <v>0</v>
      </c>
      <c r="M3600" s="93" t="str">
        <f ca="1">IF(L3600=0,"",COUNTIF(L$2:$L3600,"&lt;&gt;"&amp;0))</f>
        <v/>
      </c>
      <c r="N3600" s="93" t="str">
        <f t="shared" ca="1" si="113"/>
        <v/>
      </c>
    </row>
    <row r="3601" spans="11:14" x14ac:dyDescent="0.25">
      <c r="K3601" s="35" t="s">
        <v>1247</v>
      </c>
      <c r="L3601" s="93">
        <f t="shared" ca="1" si="112"/>
        <v>0</v>
      </c>
      <c r="M3601" s="93" t="str">
        <f ca="1">IF(L3601=0,"",COUNTIF(L$2:$L3601,"&lt;&gt;"&amp;0))</f>
        <v/>
      </c>
      <c r="N3601" s="93" t="str">
        <f t="shared" ca="1" si="113"/>
        <v/>
      </c>
    </row>
    <row r="3602" spans="11:14" x14ac:dyDescent="0.25">
      <c r="K3602" s="30" t="s">
        <v>5621</v>
      </c>
      <c r="L3602" s="93">
        <f t="shared" ca="1" si="112"/>
        <v>0</v>
      </c>
      <c r="M3602" s="93" t="str">
        <f ca="1">IF(L3602=0,"",COUNTIF(L$2:$L3602,"&lt;&gt;"&amp;0))</f>
        <v/>
      </c>
      <c r="N3602" s="93" t="str">
        <f t="shared" ca="1" si="113"/>
        <v/>
      </c>
    </row>
    <row r="3603" spans="11:14" x14ac:dyDescent="0.25">
      <c r="K3603" s="14" t="s">
        <v>2914</v>
      </c>
      <c r="L3603" s="93">
        <f t="shared" ca="1" si="112"/>
        <v>0</v>
      </c>
      <c r="M3603" s="93" t="str">
        <f ca="1">IF(L3603=0,"",COUNTIF(L$2:$L3603,"&lt;&gt;"&amp;0))</f>
        <v/>
      </c>
      <c r="N3603" s="93" t="str">
        <f t="shared" ca="1" si="113"/>
        <v/>
      </c>
    </row>
    <row r="3604" spans="11:14" x14ac:dyDescent="0.25">
      <c r="K3604" s="18" t="s">
        <v>2915</v>
      </c>
      <c r="L3604" s="93">
        <f t="shared" ca="1" si="112"/>
        <v>0</v>
      </c>
      <c r="M3604" s="93" t="str">
        <f ca="1">IF(L3604=0,"",COUNTIF(L$2:$L3604,"&lt;&gt;"&amp;0))</f>
        <v/>
      </c>
      <c r="N3604" s="93" t="str">
        <f t="shared" ca="1" si="113"/>
        <v/>
      </c>
    </row>
    <row r="3605" spans="11:14" x14ac:dyDescent="0.25">
      <c r="K3605" s="14" t="s">
        <v>2916</v>
      </c>
      <c r="L3605" s="93">
        <f t="shared" ca="1" si="112"/>
        <v>0</v>
      </c>
      <c r="M3605" s="93" t="str">
        <f ca="1">IF(L3605=0,"",COUNTIF(L$2:$L3605,"&lt;&gt;"&amp;0))</f>
        <v/>
      </c>
      <c r="N3605" s="93" t="str">
        <f t="shared" ca="1" si="113"/>
        <v/>
      </c>
    </row>
    <row r="3606" spans="11:14" x14ac:dyDescent="0.25">
      <c r="K3606" s="14" t="s">
        <v>2917</v>
      </c>
      <c r="L3606" s="93">
        <f t="shared" ca="1" si="112"/>
        <v>0</v>
      </c>
      <c r="M3606" s="93" t="str">
        <f ca="1">IF(L3606=0,"",COUNTIF(L$2:$L3606,"&lt;&gt;"&amp;0))</f>
        <v/>
      </c>
      <c r="N3606" s="93" t="str">
        <f t="shared" ca="1" si="113"/>
        <v/>
      </c>
    </row>
    <row r="3607" spans="11:14" x14ac:dyDescent="0.25">
      <c r="K3607" s="35" t="s">
        <v>2688</v>
      </c>
      <c r="L3607" s="93">
        <f t="shared" ca="1" si="112"/>
        <v>0</v>
      </c>
      <c r="M3607" s="93" t="str">
        <f ca="1">IF(L3607=0,"",COUNTIF(L$2:$L3607,"&lt;&gt;"&amp;0))</f>
        <v/>
      </c>
      <c r="N3607" s="93" t="str">
        <f t="shared" ca="1" si="113"/>
        <v/>
      </c>
    </row>
    <row r="3608" spans="11:14" x14ac:dyDescent="0.25">
      <c r="K3608" s="30" t="s">
        <v>5622</v>
      </c>
      <c r="L3608" s="93">
        <f t="shared" ca="1" si="112"/>
        <v>0</v>
      </c>
      <c r="M3608" s="93" t="str">
        <f ca="1">IF(L3608=0,"",COUNTIF(L$2:$L3608,"&lt;&gt;"&amp;0))</f>
        <v/>
      </c>
      <c r="N3608" s="93" t="str">
        <f t="shared" ca="1" si="113"/>
        <v/>
      </c>
    </row>
    <row r="3609" spans="11:14" x14ac:dyDescent="0.25">
      <c r="K3609" s="14" t="s">
        <v>2918</v>
      </c>
      <c r="L3609" s="93">
        <f t="shared" ca="1" si="112"/>
        <v>0</v>
      </c>
      <c r="M3609" s="93" t="str">
        <f ca="1">IF(L3609=0,"",COUNTIF(L$2:$L3609,"&lt;&gt;"&amp;0))</f>
        <v/>
      </c>
      <c r="N3609" s="93" t="str">
        <f t="shared" ca="1" si="113"/>
        <v/>
      </c>
    </row>
    <row r="3610" spans="11:14" x14ac:dyDescent="0.25">
      <c r="K3610" s="14" t="s">
        <v>2919</v>
      </c>
      <c r="L3610" s="93">
        <f t="shared" ca="1" si="112"/>
        <v>0</v>
      </c>
      <c r="M3610" s="93" t="str">
        <f ca="1">IF(L3610=0,"",COUNTIF(L$2:$L3610,"&lt;&gt;"&amp;0))</f>
        <v/>
      </c>
      <c r="N3610" s="93" t="str">
        <f t="shared" ca="1" si="113"/>
        <v/>
      </c>
    </row>
    <row r="3611" spans="11:14" x14ac:dyDescent="0.25">
      <c r="K3611" s="14" t="s">
        <v>2920</v>
      </c>
      <c r="L3611" s="93">
        <f t="shared" ca="1" si="112"/>
        <v>0</v>
      </c>
      <c r="M3611" s="93" t="str">
        <f ca="1">IF(L3611=0,"",COUNTIF(L$2:$L3611,"&lt;&gt;"&amp;0))</f>
        <v/>
      </c>
      <c r="N3611" s="93" t="str">
        <f t="shared" ca="1" si="113"/>
        <v/>
      </c>
    </row>
    <row r="3612" spans="11:14" x14ac:dyDescent="0.25">
      <c r="K3612" s="14" t="s">
        <v>2921</v>
      </c>
      <c r="L3612" s="93">
        <f t="shared" ca="1" si="112"/>
        <v>0</v>
      </c>
      <c r="M3612" s="93" t="str">
        <f ca="1">IF(L3612=0,"",COUNTIF(L$2:$L3612,"&lt;&gt;"&amp;0))</f>
        <v/>
      </c>
      <c r="N3612" s="93" t="str">
        <f t="shared" ca="1" si="113"/>
        <v/>
      </c>
    </row>
    <row r="3613" spans="11:14" x14ac:dyDescent="0.25">
      <c r="K3613" s="14" t="s">
        <v>2922</v>
      </c>
      <c r="L3613" s="93">
        <f t="shared" ca="1" si="112"/>
        <v>0</v>
      </c>
      <c r="M3613" s="93" t="str">
        <f ca="1">IF(L3613=0,"",COUNTIF(L$2:$L3613,"&lt;&gt;"&amp;0))</f>
        <v/>
      </c>
      <c r="N3613" s="93" t="str">
        <f t="shared" ca="1" si="113"/>
        <v/>
      </c>
    </row>
    <row r="3614" spans="11:14" x14ac:dyDescent="0.25">
      <c r="K3614" s="14" t="s">
        <v>2923</v>
      </c>
      <c r="L3614" s="93">
        <f t="shared" ca="1" si="112"/>
        <v>0</v>
      </c>
      <c r="M3614" s="93" t="str">
        <f ca="1">IF(L3614=0,"",COUNTIF(L$2:$L3614,"&lt;&gt;"&amp;0))</f>
        <v/>
      </c>
      <c r="N3614" s="93" t="str">
        <f t="shared" ca="1" si="113"/>
        <v/>
      </c>
    </row>
    <row r="3615" spans="11:14" x14ac:dyDescent="0.25">
      <c r="K3615" s="14" t="s">
        <v>2925</v>
      </c>
      <c r="L3615" s="93">
        <f t="shared" ca="1" si="112"/>
        <v>0</v>
      </c>
      <c r="M3615" s="93" t="str">
        <f ca="1">IF(L3615=0,"",COUNTIF(L$2:$L3615,"&lt;&gt;"&amp;0))</f>
        <v/>
      </c>
      <c r="N3615" s="93" t="str">
        <f t="shared" ca="1" si="113"/>
        <v/>
      </c>
    </row>
    <row r="3616" spans="11:14" x14ac:dyDescent="0.25">
      <c r="K3616" s="14" t="s">
        <v>2924</v>
      </c>
      <c r="L3616" s="93">
        <f t="shared" ca="1" si="112"/>
        <v>0</v>
      </c>
      <c r="M3616" s="93" t="str">
        <f ca="1">IF(L3616=0,"",COUNTIF(L$2:$L3616,"&lt;&gt;"&amp;0))</f>
        <v/>
      </c>
      <c r="N3616" s="93" t="str">
        <f t="shared" ca="1" si="113"/>
        <v/>
      </c>
    </row>
    <row r="3617" spans="11:14" x14ac:dyDescent="0.25">
      <c r="K3617" s="14" t="s">
        <v>2926</v>
      </c>
      <c r="L3617" s="93">
        <f t="shared" ca="1" si="112"/>
        <v>0</v>
      </c>
      <c r="M3617" s="93" t="str">
        <f ca="1">IF(L3617=0,"",COUNTIF(L$2:$L3617,"&lt;&gt;"&amp;0))</f>
        <v/>
      </c>
      <c r="N3617" s="93" t="str">
        <f t="shared" ca="1" si="113"/>
        <v/>
      </c>
    </row>
    <row r="3618" spans="11:14" x14ac:dyDescent="0.25">
      <c r="K3618" s="14" t="s">
        <v>2927</v>
      </c>
      <c r="L3618" s="93">
        <f t="shared" ca="1" si="112"/>
        <v>0</v>
      </c>
      <c r="M3618" s="93" t="str">
        <f ca="1">IF(L3618=0,"",COUNTIF(L$2:$L3618,"&lt;&gt;"&amp;0))</f>
        <v/>
      </c>
      <c r="N3618" s="93" t="str">
        <f t="shared" ca="1" si="113"/>
        <v/>
      </c>
    </row>
    <row r="3619" spans="11:14" x14ac:dyDescent="0.25">
      <c r="K3619" s="14" t="s">
        <v>2928</v>
      </c>
      <c r="L3619" s="93">
        <f t="shared" ca="1" si="112"/>
        <v>0</v>
      </c>
      <c r="M3619" s="93" t="str">
        <f ca="1">IF(L3619=0,"",COUNTIF(L$2:$L3619,"&lt;&gt;"&amp;0))</f>
        <v/>
      </c>
      <c r="N3619" s="93" t="str">
        <f t="shared" ca="1" si="113"/>
        <v/>
      </c>
    </row>
    <row r="3620" spans="11:14" x14ac:dyDescent="0.25">
      <c r="K3620" s="30" t="s">
        <v>5623</v>
      </c>
      <c r="L3620" s="93">
        <f t="shared" ca="1" si="112"/>
        <v>0</v>
      </c>
      <c r="M3620" s="93" t="str">
        <f ca="1">IF(L3620=0,"",COUNTIF(L$2:$L3620,"&lt;&gt;"&amp;0))</f>
        <v/>
      </c>
      <c r="N3620" s="93" t="str">
        <f t="shared" ca="1" si="113"/>
        <v/>
      </c>
    </row>
    <row r="3621" spans="11:14" x14ac:dyDescent="0.25">
      <c r="K3621" s="14" t="s">
        <v>2929</v>
      </c>
      <c r="L3621" s="93">
        <f t="shared" ca="1" si="112"/>
        <v>0</v>
      </c>
      <c r="M3621" s="93" t="str">
        <f ca="1">IF(L3621=0,"",COUNTIF(L$2:$L3621,"&lt;&gt;"&amp;0))</f>
        <v/>
      </c>
      <c r="N3621" s="93" t="str">
        <f t="shared" ca="1" si="113"/>
        <v/>
      </c>
    </row>
    <row r="3622" spans="11:14" x14ac:dyDescent="0.25">
      <c r="K3622" s="30" t="s">
        <v>5624</v>
      </c>
      <c r="L3622" s="93">
        <f t="shared" ca="1" si="112"/>
        <v>0</v>
      </c>
      <c r="M3622" s="93" t="str">
        <f ca="1">IF(L3622=0,"",COUNTIF(L$2:$L3622,"&lt;&gt;"&amp;0))</f>
        <v/>
      </c>
      <c r="N3622" s="93" t="str">
        <f t="shared" ca="1" si="113"/>
        <v/>
      </c>
    </row>
    <row r="3623" spans="11:14" x14ac:dyDescent="0.25">
      <c r="K3623" s="14" t="s">
        <v>2930</v>
      </c>
      <c r="L3623" s="93">
        <f t="shared" ca="1" si="112"/>
        <v>0</v>
      </c>
      <c r="M3623" s="93" t="str">
        <f ca="1">IF(L3623=0,"",COUNTIF(L$2:$L3623,"&lt;&gt;"&amp;0))</f>
        <v/>
      </c>
      <c r="N3623" s="93" t="str">
        <f t="shared" ca="1" si="113"/>
        <v/>
      </c>
    </row>
    <row r="3624" spans="11:14" x14ac:dyDescent="0.25">
      <c r="K3624" s="14" t="s">
        <v>2931</v>
      </c>
      <c r="L3624" s="93">
        <f t="shared" ca="1" si="112"/>
        <v>0</v>
      </c>
      <c r="M3624" s="93" t="str">
        <f ca="1">IF(L3624=0,"",COUNTIF(L$2:$L3624,"&lt;&gt;"&amp;0))</f>
        <v/>
      </c>
      <c r="N3624" s="93" t="str">
        <f t="shared" ca="1" si="113"/>
        <v/>
      </c>
    </row>
    <row r="3625" spans="11:14" x14ac:dyDescent="0.25">
      <c r="K3625" s="35" t="s">
        <v>739</v>
      </c>
      <c r="L3625" s="93">
        <f t="shared" ca="1" si="112"/>
        <v>0</v>
      </c>
      <c r="M3625" s="93" t="str">
        <f ca="1">IF(L3625=0,"",COUNTIF(L$2:$L3625,"&lt;&gt;"&amp;0))</f>
        <v/>
      </c>
      <c r="N3625" s="93" t="str">
        <f t="shared" ca="1" si="113"/>
        <v/>
      </c>
    </row>
    <row r="3626" spans="11:14" x14ac:dyDescent="0.25">
      <c r="K3626" s="30" t="s">
        <v>5625</v>
      </c>
      <c r="L3626" s="93">
        <f t="shared" ca="1" si="112"/>
        <v>0</v>
      </c>
      <c r="M3626" s="93" t="str">
        <f ca="1">IF(L3626=0,"",COUNTIF(L$2:$L3626,"&lt;&gt;"&amp;0))</f>
        <v/>
      </c>
      <c r="N3626" s="93" t="str">
        <f t="shared" ca="1" si="113"/>
        <v/>
      </c>
    </row>
    <row r="3627" spans="11:14" x14ac:dyDescent="0.25">
      <c r="K3627" s="14" t="s">
        <v>2932</v>
      </c>
      <c r="L3627" s="93">
        <f t="shared" ca="1" si="112"/>
        <v>0</v>
      </c>
      <c r="M3627" s="93" t="str">
        <f ca="1">IF(L3627=0,"",COUNTIF(L$2:$L3627,"&lt;&gt;"&amp;0))</f>
        <v/>
      </c>
      <c r="N3627" s="93" t="str">
        <f t="shared" ca="1" si="113"/>
        <v/>
      </c>
    </row>
    <row r="3628" spans="11:14" x14ac:dyDescent="0.25">
      <c r="K3628" s="30" t="s">
        <v>5626</v>
      </c>
      <c r="L3628" s="93">
        <f t="shared" ca="1" si="112"/>
        <v>0</v>
      </c>
      <c r="M3628" s="93" t="str">
        <f ca="1">IF(L3628=0,"",COUNTIF(L$2:$L3628,"&lt;&gt;"&amp;0))</f>
        <v/>
      </c>
      <c r="N3628" s="93" t="str">
        <f t="shared" ca="1" si="113"/>
        <v/>
      </c>
    </row>
    <row r="3629" spans="11:14" x14ac:dyDescent="0.25">
      <c r="K3629" s="14" t="s">
        <v>2933</v>
      </c>
      <c r="L3629" s="93">
        <f t="shared" ca="1" si="112"/>
        <v>0</v>
      </c>
      <c r="M3629" s="93" t="str">
        <f ca="1">IF(L3629=0,"",COUNTIF(L$2:$L3629,"&lt;&gt;"&amp;0))</f>
        <v/>
      </c>
      <c r="N3629" s="93" t="str">
        <f t="shared" ca="1" si="113"/>
        <v/>
      </c>
    </row>
    <row r="3630" spans="11:14" x14ac:dyDescent="0.25">
      <c r="K3630" s="14" t="s">
        <v>2934</v>
      </c>
      <c r="L3630" s="93">
        <f t="shared" ca="1" si="112"/>
        <v>0</v>
      </c>
      <c r="M3630" s="93" t="str">
        <f ca="1">IF(L3630=0,"",COUNTIF(L$2:$L3630,"&lt;&gt;"&amp;0))</f>
        <v/>
      </c>
      <c r="N3630" s="93" t="str">
        <f t="shared" ca="1" si="113"/>
        <v/>
      </c>
    </row>
    <row r="3631" spans="11:14" x14ac:dyDescent="0.25">
      <c r="K3631" s="14" t="s">
        <v>2936</v>
      </c>
      <c r="L3631" s="93">
        <f t="shared" ca="1" si="112"/>
        <v>0</v>
      </c>
      <c r="M3631" s="93" t="str">
        <f ca="1">IF(L3631=0,"",COUNTIF(L$2:$L3631,"&lt;&gt;"&amp;0))</f>
        <v/>
      </c>
      <c r="N3631" s="93" t="str">
        <f t="shared" ca="1" si="113"/>
        <v/>
      </c>
    </row>
    <row r="3632" spans="11:14" x14ac:dyDescent="0.25">
      <c r="K3632" s="14" t="s">
        <v>2937</v>
      </c>
      <c r="L3632" s="93">
        <f t="shared" ca="1" si="112"/>
        <v>0</v>
      </c>
      <c r="M3632" s="93" t="str">
        <f ca="1">IF(L3632=0,"",COUNTIF(L$2:$L3632,"&lt;&gt;"&amp;0))</f>
        <v/>
      </c>
      <c r="N3632" s="93" t="str">
        <f t="shared" ca="1" si="113"/>
        <v/>
      </c>
    </row>
    <row r="3633" spans="11:14" x14ac:dyDescent="0.25">
      <c r="K3633" s="14" t="s">
        <v>2938</v>
      </c>
      <c r="L3633" s="93">
        <f t="shared" ca="1" si="112"/>
        <v>0</v>
      </c>
      <c r="M3633" s="93" t="str">
        <f ca="1">IF(L3633=0,"",COUNTIF(L$2:$L3633,"&lt;&gt;"&amp;0))</f>
        <v/>
      </c>
      <c r="N3633" s="93" t="str">
        <f t="shared" ca="1" si="113"/>
        <v/>
      </c>
    </row>
    <row r="3634" spans="11:14" x14ac:dyDescent="0.25">
      <c r="K3634" s="14" t="s">
        <v>2939</v>
      </c>
      <c r="L3634" s="93">
        <f t="shared" ca="1" si="112"/>
        <v>0</v>
      </c>
      <c r="M3634" s="93" t="str">
        <f ca="1">IF(L3634=0,"",COUNTIF(L$2:$L3634,"&lt;&gt;"&amp;0))</f>
        <v/>
      </c>
      <c r="N3634" s="93" t="str">
        <f t="shared" ca="1" si="113"/>
        <v/>
      </c>
    </row>
    <row r="3635" spans="11:14" x14ac:dyDescent="0.25">
      <c r="K3635" s="14" t="s">
        <v>2940</v>
      </c>
      <c r="L3635" s="93">
        <f t="shared" ca="1" si="112"/>
        <v>0</v>
      </c>
      <c r="M3635" s="93" t="str">
        <f ca="1">IF(L3635=0,"",COUNTIF(L$2:$L3635,"&lt;&gt;"&amp;0))</f>
        <v/>
      </c>
      <c r="N3635" s="93" t="str">
        <f t="shared" ca="1" si="113"/>
        <v/>
      </c>
    </row>
    <row r="3636" spans="11:14" x14ac:dyDescent="0.25">
      <c r="K3636" s="14" t="s">
        <v>2941</v>
      </c>
      <c r="L3636" s="93">
        <f t="shared" ca="1" si="112"/>
        <v>0</v>
      </c>
      <c r="M3636" s="93" t="str">
        <f ca="1">IF(L3636=0,"",COUNTIF(L$2:$L3636,"&lt;&gt;"&amp;0))</f>
        <v/>
      </c>
      <c r="N3636" s="93" t="str">
        <f t="shared" ca="1" si="113"/>
        <v/>
      </c>
    </row>
    <row r="3637" spans="11:14" x14ac:dyDescent="0.25">
      <c r="K3637" s="14" t="s">
        <v>2935</v>
      </c>
      <c r="L3637" s="93">
        <f t="shared" ca="1" si="112"/>
        <v>0</v>
      </c>
      <c r="M3637" s="93" t="str">
        <f ca="1">IF(L3637=0,"",COUNTIF(L$2:$L3637,"&lt;&gt;"&amp;0))</f>
        <v/>
      </c>
      <c r="N3637" s="93" t="str">
        <f t="shared" ca="1" si="113"/>
        <v/>
      </c>
    </row>
    <row r="3638" spans="11:14" x14ac:dyDescent="0.25">
      <c r="K3638" s="14" t="s">
        <v>2942</v>
      </c>
      <c r="L3638" s="93">
        <f t="shared" ca="1" si="112"/>
        <v>0</v>
      </c>
      <c r="M3638" s="93" t="str">
        <f ca="1">IF(L3638=0,"",COUNTIF(L$2:$L3638,"&lt;&gt;"&amp;0))</f>
        <v/>
      </c>
      <c r="N3638" s="93" t="str">
        <f t="shared" ca="1" si="113"/>
        <v/>
      </c>
    </row>
    <row r="3639" spans="11:14" x14ac:dyDescent="0.25">
      <c r="K3639" s="18" t="s">
        <v>2943</v>
      </c>
      <c r="L3639" s="93">
        <f t="shared" ca="1" si="112"/>
        <v>0</v>
      </c>
      <c r="M3639" s="93" t="str">
        <f ca="1">IF(L3639=0,"",COUNTIF(L$2:$L3639,"&lt;&gt;"&amp;0))</f>
        <v/>
      </c>
      <c r="N3639" s="93" t="str">
        <f t="shared" ca="1" si="113"/>
        <v/>
      </c>
    </row>
    <row r="3640" spans="11:14" x14ac:dyDescent="0.25">
      <c r="K3640" s="30" t="s">
        <v>5627</v>
      </c>
      <c r="L3640" s="93">
        <f t="shared" ca="1" si="112"/>
        <v>0</v>
      </c>
      <c r="M3640" s="93" t="str">
        <f ca="1">IF(L3640=0,"",COUNTIF(L$2:$L3640,"&lt;&gt;"&amp;0))</f>
        <v/>
      </c>
      <c r="N3640" s="93" t="str">
        <f t="shared" ca="1" si="113"/>
        <v/>
      </c>
    </row>
    <row r="3641" spans="11:14" x14ac:dyDescent="0.25">
      <c r="K3641" s="14" t="s">
        <v>2944</v>
      </c>
      <c r="L3641" s="93">
        <f t="shared" ca="1" si="112"/>
        <v>0</v>
      </c>
      <c r="M3641" s="93" t="str">
        <f ca="1">IF(L3641=0,"",COUNTIF(L$2:$L3641,"&lt;&gt;"&amp;0))</f>
        <v/>
      </c>
      <c r="N3641" s="93" t="str">
        <f t="shared" ca="1" si="113"/>
        <v/>
      </c>
    </row>
    <row r="3642" spans="11:14" x14ac:dyDescent="0.25">
      <c r="K3642" s="30" t="s">
        <v>5628</v>
      </c>
      <c r="L3642" s="93">
        <f t="shared" ca="1" si="112"/>
        <v>0</v>
      </c>
      <c r="M3642" s="93" t="str">
        <f ca="1">IF(L3642=0,"",COUNTIF(L$2:$L3642,"&lt;&gt;"&amp;0))</f>
        <v/>
      </c>
      <c r="N3642" s="93" t="str">
        <f t="shared" ca="1" si="113"/>
        <v/>
      </c>
    </row>
    <row r="3643" spans="11:14" x14ac:dyDescent="0.25">
      <c r="K3643" s="30" t="s">
        <v>5629</v>
      </c>
      <c r="L3643" s="93">
        <f t="shared" ca="1" si="112"/>
        <v>0</v>
      </c>
      <c r="M3643" s="93" t="str">
        <f ca="1">IF(L3643=0,"",COUNTIF(L$2:$L3643,"&lt;&gt;"&amp;0))</f>
        <v/>
      </c>
      <c r="N3643" s="93" t="str">
        <f t="shared" ca="1" si="113"/>
        <v/>
      </c>
    </row>
    <row r="3644" spans="11:14" x14ac:dyDescent="0.25">
      <c r="K3644" s="14" t="s">
        <v>2945</v>
      </c>
      <c r="L3644" s="93">
        <f t="shared" ca="1" si="112"/>
        <v>0</v>
      </c>
      <c r="M3644" s="93" t="str">
        <f ca="1">IF(L3644=0,"",COUNTIF(L$2:$L3644,"&lt;&gt;"&amp;0))</f>
        <v/>
      </c>
      <c r="N3644" s="93" t="str">
        <f t="shared" ca="1" si="113"/>
        <v/>
      </c>
    </row>
    <row r="3645" spans="11:14" x14ac:dyDescent="0.25">
      <c r="K3645" s="14" t="s">
        <v>2946</v>
      </c>
      <c r="L3645" s="93">
        <f t="shared" ca="1" si="112"/>
        <v>0</v>
      </c>
      <c r="M3645" s="93" t="str">
        <f ca="1">IF(L3645=0,"",COUNTIF(L$2:$L3645,"&lt;&gt;"&amp;0))</f>
        <v/>
      </c>
      <c r="N3645" s="93" t="str">
        <f t="shared" ca="1" si="113"/>
        <v/>
      </c>
    </row>
    <row r="3646" spans="11:14" x14ac:dyDescent="0.25">
      <c r="K3646" s="35" t="s">
        <v>44</v>
      </c>
      <c r="L3646" s="93">
        <f t="shared" ca="1" si="112"/>
        <v>0</v>
      </c>
      <c r="M3646" s="93" t="str">
        <f ca="1">IF(L3646=0,"",COUNTIF(L$2:$L3646,"&lt;&gt;"&amp;0))</f>
        <v/>
      </c>
      <c r="N3646" s="93" t="str">
        <f t="shared" ca="1" si="113"/>
        <v/>
      </c>
    </row>
    <row r="3647" spans="11:14" x14ac:dyDescent="0.25">
      <c r="K3647" s="30" t="s">
        <v>5630</v>
      </c>
      <c r="L3647" s="93">
        <f t="shared" ca="1" si="112"/>
        <v>0</v>
      </c>
      <c r="M3647" s="93" t="str">
        <f ca="1">IF(L3647=0,"",COUNTIF(L$2:$L3647,"&lt;&gt;"&amp;0))</f>
        <v/>
      </c>
      <c r="N3647" s="93" t="str">
        <f t="shared" ca="1" si="113"/>
        <v/>
      </c>
    </row>
    <row r="3648" spans="11:14" x14ac:dyDescent="0.25">
      <c r="K3648" s="14" t="s">
        <v>2947</v>
      </c>
      <c r="L3648" s="93">
        <f t="shared" ca="1" si="112"/>
        <v>0</v>
      </c>
      <c r="M3648" s="93" t="str">
        <f ca="1">IF(L3648=0,"",COUNTIF(L$2:$L3648,"&lt;&gt;"&amp;0))</f>
        <v/>
      </c>
      <c r="N3648" s="93" t="str">
        <f t="shared" ca="1" si="113"/>
        <v/>
      </c>
    </row>
    <row r="3649" spans="11:14" x14ac:dyDescent="0.25">
      <c r="K3649" s="14" t="s">
        <v>2948</v>
      </c>
      <c r="L3649" s="93">
        <f t="shared" ca="1" si="112"/>
        <v>0</v>
      </c>
      <c r="M3649" s="93" t="str">
        <f ca="1">IF(L3649=0,"",COUNTIF(L$2:$L3649,"&lt;&gt;"&amp;0))</f>
        <v/>
      </c>
      <c r="N3649" s="93" t="str">
        <f t="shared" ca="1" si="113"/>
        <v/>
      </c>
    </row>
    <row r="3650" spans="11:14" x14ac:dyDescent="0.25">
      <c r="K3650" s="14" t="s">
        <v>2949</v>
      </c>
      <c r="L3650" s="93">
        <f t="shared" ca="1" si="112"/>
        <v>0</v>
      </c>
      <c r="M3650" s="93" t="str">
        <f ca="1">IF(L3650=0,"",COUNTIF(L$2:$L3650,"&lt;&gt;"&amp;0))</f>
        <v/>
      </c>
      <c r="N3650" s="93" t="str">
        <f t="shared" ca="1" si="113"/>
        <v/>
      </c>
    </row>
    <row r="3651" spans="11:14" x14ac:dyDescent="0.25">
      <c r="K3651" s="14" t="s">
        <v>2950</v>
      </c>
      <c r="L3651" s="93">
        <f t="shared" ref="L3651:L3714" ca="1" si="114">IFERROR(SEARCH(INDIRECT(CELL("adresse"),TRUE),K3651,1),0)</f>
        <v>0</v>
      </c>
      <c r="M3651" s="93" t="str">
        <f ca="1">IF(L3651=0,"",COUNTIF(L$2:$L3651,"&lt;&gt;"&amp;0))</f>
        <v/>
      </c>
      <c r="N3651" s="93" t="str">
        <f t="shared" ref="N3651:N3714" ca="1" si="115">IFERROR(INDEX($K$2:$K$5796,MATCH(ROW(F3650),$M$2:$M$5796,0),1),"")</f>
        <v/>
      </c>
    </row>
    <row r="3652" spans="11:14" x14ac:dyDescent="0.25">
      <c r="K3652" s="14" t="s">
        <v>2951</v>
      </c>
      <c r="L3652" s="93">
        <f t="shared" ca="1" si="114"/>
        <v>0</v>
      </c>
      <c r="M3652" s="93" t="str">
        <f ca="1">IF(L3652=0,"",COUNTIF(L$2:$L3652,"&lt;&gt;"&amp;0))</f>
        <v/>
      </c>
      <c r="N3652" s="93" t="str">
        <f t="shared" ca="1" si="115"/>
        <v/>
      </c>
    </row>
    <row r="3653" spans="11:14" x14ac:dyDescent="0.25">
      <c r="K3653" s="14" t="s">
        <v>2952</v>
      </c>
      <c r="L3653" s="93">
        <f t="shared" ca="1" si="114"/>
        <v>0</v>
      </c>
      <c r="M3653" s="93" t="str">
        <f ca="1">IF(L3653=0,"",COUNTIF(L$2:$L3653,"&lt;&gt;"&amp;0))</f>
        <v/>
      </c>
      <c r="N3653" s="93" t="str">
        <f t="shared" ca="1" si="115"/>
        <v/>
      </c>
    </row>
    <row r="3654" spans="11:14" x14ac:dyDescent="0.25">
      <c r="K3654" s="14" t="s">
        <v>2953</v>
      </c>
      <c r="L3654" s="93">
        <f t="shared" ca="1" si="114"/>
        <v>0</v>
      </c>
      <c r="M3654" s="93" t="str">
        <f ca="1">IF(L3654=0,"",COUNTIF(L$2:$L3654,"&lt;&gt;"&amp;0))</f>
        <v/>
      </c>
      <c r="N3654" s="93" t="str">
        <f t="shared" ca="1" si="115"/>
        <v/>
      </c>
    </row>
    <row r="3655" spans="11:14" x14ac:dyDescent="0.25">
      <c r="K3655" s="14" t="s">
        <v>2954</v>
      </c>
      <c r="L3655" s="93">
        <f t="shared" ca="1" si="114"/>
        <v>0</v>
      </c>
      <c r="M3655" s="93" t="str">
        <f ca="1">IF(L3655=0,"",COUNTIF(L$2:$L3655,"&lt;&gt;"&amp;0))</f>
        <v/>
      </c>
      <c r="N3655" s="93" t="str">
        <f t="shared" ca="1" si="115"/>
        <v/>
      </c>
    </row>
    <row r="3656" spans="11:14" x14ac:dyDescent="0.25">
      <c r="K3656" s="14" t="s">
        <v>2955</v>
      </c>
      <c r="L3656" s="93">
        <f t="shared" ca="1" si="114"/>
        <v>0</v>
      </c>
      <c r="M3656" s="93" t="str">
        <f ca="1">IF(L3656=0,"",COUNTIF(L$2:$L3656,"&lt;&gt;"&amp;0))</f>
        <v/>
      </c>
      <c r="N3656" s="93" t="str">
        <f t="shared" ca="1" si="115"/>
        <v/>
      </c>
    </row>
    <row r="3657" spans="11:14" x14ac:dyDescent="0.25">
      <c r="K3657" s="14" t="s">
        <v>2956</v>
      </c>
      <c r="L3657" s="93">
        <f t="shared" ca="1" si="114"/>
        <v>0</v>
      </c>
      <c r="M3657" s="93" t="str">
        <f ca="1">IF(L3657=0,"",COUNTIF(L$2:$L3657,"&lt;&gt;"&amp;0))</f>
        <v/>
      </c>
      <c r="N3657" s="93" t="str">
        <f t="shared" ca="1" si="115"/>
        <v/>
      </c>
    </row>
    <row r="3658" spans="11:14" x14ac:dyDescent="0.25">
      <c r="K3658" s="18" t="s">
        <v>2957</v>
      </c>
      <c r="L3658" s="93">
        <f t="shared" ca="1" si="114"/>
        <v>0</v>
      </c>
      <c r="M3658" s="93" t="str">
        <f ca="1">IF(L3658=0,"",COUNTIF(L$2:$L3658,"&lt;&gt;"&amp;0))</f>
        <v/>
      </c>
      <c r="N3658" s="93" t="str">
        <f t="shared" ca="1" si="115"/>
        <v/>
      </c>
    </row>
    <row r="3659" spans="11:14" x14ac:dyDescent="0.25">
      <c r="K3659" s="14" t="s">
        <v>2958</v>
      </c>
      <c r="L3659" s="93">
        <f t="shared" ca="1" si="114"/>
        <v>0</v>
      </c>
      <c r="M3659" s="93" t="str">
        <f ca="1">IF(L3659=0,"",COUNTIF(L$2:$L3659,"&lt;&gt;"&amp;0))</f>
        <v/>
      </c>
      <c r="N3659" s="93" t="str">
        <f t="shared" ca="1" si="115"/>
        <v/>
      </c>
    </row>
    <row r="3660" spans="11:14" x14ac:dyDescent="0.25">
      <c r="K3660" s="14" t="s">
        <v>2959</v>
      </c>
      <c r="L3660" s="93">
        <f t="shared" ca="1" si="114"/>
        <v>0</v>
      </c>
      <c r="M3660" s="93" t="str">
        <f ca="1">IF(L3660=0,"",COUNTIF(L$2:$L3660,"&lt;&gt;"&amp;0))</f>
        <v/>
      </c>
      <c r="N3660" s="93" t="str">
        <f t="shared" ca="1" si="115"/>
        <v/>
      </c>
    </row>
    <row r="3661" spans="11:14" x14ac:dyDescent="0.25">
      <c r="K3661" s="14" t="s">
        <v>2960</v>
      </c>
      <c r="L3661" s="93">
        <f t="shared" ca="1" si="114"/>
        <v>0</v>
      </c>
      <c r="M3661" s="93" t="str">
        <f ca="1">IF(L3661=0,"",COUNTIF(L$2:$L3661,"&lt;&gt;"&amp;0))</f>
        <v/>
      </c>
      <c r="N3661" s="93" t="str">
        <f t="shared" ca="1" si="115"/>
        <v/>
      </c>
    </row>
    <row r="3662" spans="11:14" x14ac:dyDescent="0.25">
      <c r="K3662" s="14" t="s">
        <v>2961</v>
      </c>
      <c r="L3662" s="93">
        <f t="shared" ca="1" si="114"/>
        <v>0</v>
      </c>
      <c r="M3662" s="93" t="str">
        <f ca="1">IF(L3662=0,"",COUNTIF(L$2:$L3662,"&lt;&gt;"&amp;0))</f>
        <v/>
      </c>
      <c r="N3662" s="93" t="str">
        <f t="shared" ca="1" si="115"/>
        <v/>
      </c>
    </row>
    <row r="3663" spans="11:14" x14ac:dyDescent="0.25">
      <c r="K3663" s="14" t="s">
        <v>2962</v>
      </c>
      <c r="L3663" s="93">
        <f t="shared" ca="1" si="114"/>
        <v>0</v>
      </c>
      <c r="M3663" s="93" t="str">
        <f ca="1">IF(L3663=0,"",COUNTIF(L$2:$L3663,"&lt;&gt;"&amp;0))</f>
        <v/>
      </c>
      <c r="N3663" s="93" t="str">
        <f t="shared" ca="1" si="115"/>
        <v/>
      </c>
    </row>
    <row r="3664" spans="11:14" x14ac:dyDescent="0.25">
      <c r="K3664" s="14" t="s">
        <v>2963</v>
      </c>
      <c r="L3664" s="93">
        <f t="shared" ca="1" si="114"/>
        <v>0</v>
      </c>
      <c r="M3664" s="93" t="str">
        <f ca="1">IF(L3664=0,"",COUNTIF(L$2:$L3664,"&lt;&gt;"&amp;0))</f>
        <v/>
      </c>
      <c r="N3664" s="93" t="str">
        <f t="shared" ca="1" si="115"/>
        <v/>
      </c>
    </row>
    <row r="3665" spans="11:14" x14ac:dyDescent="0.25">
      <c r="K3665" s="14" t="s">
        <v>2964</v>
      </c>
      <c r="L3665" s="93">
        <f t="shared" ca="1" si="114"/>
        <v>0</v>
      </c>
      <c r="M3665" s="93" t="str">
        <f ca="1">IF(L3665=0,"",COUNTIF(L$2:$L3665,"&lt;&gt;"&amp;0))</f>
        <v/>
      </c>
      <c r="N3665" s="93" t="str">
        <f t="shared" ca="1" si="115"/>
        <v/>
      </c>
    </row>
    <row r="3666" spans="11:14" x14ac:dyDescent="0.25">
      <c r="K3666" s="14" t="s">
        <v>2965</v>
      </c>
      <c r="L3666" s="93">
        <f t="shared" ca="1" si="114"/>
        <v>0</v>
      </c>
      <c r="M3666" s="93" t="str">
        <f ca="1">IF(L3666=0,"",COUNTIF(L$2:$L3666,"&lt;&gt;"&amp;0))</f>
        <v/>
      </c>
      <c r="N3666" s="93" t="str">
        <f t="shared" ca="1" si="115"/>
        <v/>
      </c>
    </row>
    <row r="3667" spans="11:14" x14ac:dyDescent="0.25">
      <c r="K3667" s="14" t="s">
        <v>2966</v>
      </c>
      <c r="L3667" s="93">
        <f t="shared" ca="1" si="114"/>
        <v>0</v>
      </c>
      <c r="M3667" s="93" t="str">
        <f ca="1">IF(L3667=0,"",COUNTIF(L$2:$L3667,"&lt;&gt;"&amp;0))</f>
        <v/>
      </c>
      <c r="N3667" s="93" t="str">
        <f t="shared" ca="1" si="115"/>
        <v/>
      </c>
    </row>
    <row r="3668" spans="11:14" x14ac:dyDescent="0.25">
      <c r="K3668" s="30" t="s">
        <v>5631</v>
      </c>
      <c r="L3668" s="93">
        <f t="shared" ca="1" si="114"/>
        <v>0</v>
      </c>
      <c r="M3668" s="93" t="str">
        <f ca="1">IF(L3668=0,"",COUNTIF(L$2:$L3668,"&lt;&gt;"&amp;0))</f>
        <v/>
      </c>
      <c r="N3668" s="93" t="str">
        <f t="shared" ca="1" si="115"/>
        <v/>
      </c>
    </row>
    <row r="3669" spans="11:14" x14ac:dyDescent="0.25">
      <c r="K3669" s="14" t="s">
        <v>2967</v>
      </c>
      <c r="L3669" s="93">
        <f t="shared" ca="1" si="114"/>
        <v>0</v>
      </c>
      <c r="M3669" s="93" t="str">
        <f ca="1">IF(L3669=0,"",COUNTIF(L$2:$L3669,"&lt;&gt;"&amp;0))</f>
        <v/>
      </c>
      <c r="N3669" s="93" t="str">
        <f t="shared" ca="1" si="115"/>
        <v/>
      </c>
    </row>
    <row r="3670" spans="11:14" x14ac:dyDescent="0.25">
      <c r="K3670" s="30" t="s">
        <v>5632</v>
      </c>
      <c r="L3670" s="93">
        <f t="shared" ca="1" si="114"/>
        <v>0</v>
      </c>
      <c r="M3670" s="93" t="str">
        <f ca="1">IF(L3670=0,"",COUNTIF(L$2:$L3670,"&lt;&gt;"&amp;0))</f>
        <v/>
      </c>
      <c r="N3670" s="93" t="str">
        <f t="shared" ca="1" si="115"/>
        <v/>
      </c>
    </row>
    <row r="3671" spans="11:14" x14ac:dyDescent="0.25">
      <c r="K3671" s="14" t="s">
        <v>2968</v>
      </c>
      <c r="L3671" s="93">
        <f t="shared" ca="1" si="114"/>
        <v>0</v>
      </c>
      <c r="M3671" s="93" t="str">
        <f ca="1">IF(L3671=0,"",COUNTIF(L$2:$L3671,"&lt;&gt;"&amp;0))</f>
        <v/>
      </c>
      <c r="N3671" s="93" t="str">
        <f t="shared" ca="1" si="115"/>
        <v/>
      </c>
    </row>
    <row r="3672" spans="11:14" x14ac:dyDescent="0.25">
      <c r="K3672" s="30" t="s">
        <v>5633</v>
      </c>
      <c r="L3672" s="93">
        <f t="shared" ca="1" si="114"/>
        <v>0</v>
      </c>
      <c r="M3672" s="93" t="str">
        <f ca="1">IF(L3672=0,"",COUNTIF(L$2:$L3672,"&lt;&gt;"&amp;0))</f>
        <v/>
      </c>
      <c r="N3672" s="93" t="str">
        <f t="shared" ca="1" si="115"/>
        <v/>
      </c>
    </row>
    <row r="3673" spans="11:14" x14ac:dyDescent="0.25">
      <c r="K3673" s="14" t="s">
        <v>2970</v>
      </c>
      <c r="L3673" s="93">
        <f t="shared" ca="1" si="114"/>
        <v>0</v>
      </c>
      <c r="M3673" s="93" t="str">
        <f ca="1">IF(L3673=0,"",COUNTIF(L$2:$L3673,"&lt;&gt;"&amp;0))</f>
        <v/>
      </c>
      <c r="N3673" s="93" t="str">
        <f t="shared" ca="1" si="115"/>
        <v/>
      </c>
    </row>
    <row r="3674" spans="11:14" x14ac:dyDescent="0.25">
      <c r="K3674" s="14" t="s">
        <v>2971</v>
      </c>
      <c r="L3674" s="93">
        <f t="shared" ca="1" si="114"/>
        <v>0</v>
      </c>
      <c r="M3674" s="93" t="str">
        <f ca="1">IF(L3674=0,"",COUNTIF(L$2:$L3674,"&lt;&gt;"&amp;0))</f>
        <v/>
      </c>
      <c r="N3674" s="93" t="str">
        <f t="shared" ca="1" si="115"/>
        <v/>
      </c>
    </row>
    <row r="3675" spans="11:14" x14ac:dyDescent="0.25">
      <c r="K3675" s="30" t="s">
        <v>5634</v>
      </c>
      <c r="L3675" s="93">
        <f t="shared" ca="1" si="114"/>
        <v>0</v>
      </c>
      <c r="M3675" s="93" t="str">
        <f ca="1">IF(L3675=0,"",COUNTIF(L$2:$L3675,"&lt;&gt;"&amp;0))</f>
        <v/>
      </c>
      <c r="N3675" s="93" t="str">
        <f t="shared" ca="1" si="115"/>
        <v/>
      </c>
    </row>
    <row r="3676" spans="11:14" x14ac:dyDescent="0.25">
      <c r="K3676" s="14" t="s">
        <v>2972</v>
      </c>
      <c r="L3676" s="93">
        <f t="shared" ca="1" si="114"/>
        <v>0</v>
      </c>
      <c r="M3676" s="93" t="str">
        <f ca="1">IF(L3676=0,"",COUNTIF(L$2:$L3676,"&lt;&gt;"&amp;0))</f>
        <v/>
      </c>
      <c r="N3676" s="93" t="str">
        <f t="shared" ca="1" si="115"/>
        <v/>
      </c>
    </row>
    <row r="3677" spans="11:14" x14ac:dyDescent="0.25">
      <c r="K3677" s="14" t="s">
        <v>2973</v>
      </c>
      <c r="L3677" s="93">
        <f t="shared" ca="1" si="114"/>
        <v>0</v>
      </c>
      <c r="M3677" s="93" t="str">
        <f ca="1">IF(L3677=0,"",COUNTIF(L$2:$L3677,"&lt;&gt;"&amp;0))</f>
        <v/>
      </c>
      <c r="N3677" s="93" t="str">
        <f t="shared" ca="1" si="115"/>
        <v/>
      </c>
    </row>
    <row r="3678" spans="11:14" x14ac:dyDescent="0.25">
      <c r="K3678" s="30" t="s">
        <v>5635</v>
      </c>
      <c r="L3678" s="93">
        <f t="shared" ca="1" si="114"/>
        <v>0</v>
      </c>
      <c r="M3678" s="93" t="str">
        <f ca="1">IF(L3678=0,"",COUNTIF(L$2:$L3678,"&lt;&gt;"&amp;0))</f>
        <v/>
      </c>
      <c r="N3678" s="93" t="str">
        <f t="shared" ca="1" si="115"/>
        <v/>
      </c>
    </row>
    <row r="3679" spans="11:14" x14ac:dyDescent="0.25">
      <c r="K3679" s="30" t="s">
        <v>5636</v>
      </c>
      <c r="L3679" s="93">
        <f t="shared" ca="1" si="114"/>
        <v>0</v>
      </c>
      <c r="M3679" s="93" t="str">
        <f ca="1">IF(L3679=0,"",COUNTIF(L$2:$L3679,"&lt;&gt;"&amp;0))</f>
        <v/>
      </c>
      <c r="N3679" s="93" t="str">
        <f t="shared" ca="1" si="115"/>
        <v/>
      </c>
    </row>
    <row r="3680" spans="11:14" x14ac:dyDescent="0.25">
      <c r="K3680" s="14" t="s">
        <v>2974</v>
      </c>
      <c r="L3680" s="93">
        <f t="shared" ca="1" si="114"/>
        <v>0</v>
      </c>
      <c r="M3680" s="93" t="str">
        <f ca="1">IF(L3680=0,"",COUNTIF(L$2:$L3680,"&lt;&gt;"&amp;0))</f>
        <v/>
      </c>
      <c r="N3680" s="93" t="str">
        <f t="shared" ca="1" si="115"/>
        <v/>
      </c>
    </row>
    <row r="3681" spans="11:14" x14ac:dyDescent="0.25">
      <c r="K3681" s="14" t="s">
        <v>2975</v>
      </c>
      <c r="L3681" s="93">
        <f t="shared" ca="1" si="114"/>
        <v>0</v>
      </c>
      <c r="M3681" s="93" t="str">
        <f ca="1">IF(L3681=0,"",COUNTIF(L$2:$L3681,"&lt;&gt;"&amp;0))</f>
        <v/>
      </c>
      <c r="N3681" s="93" t="str">
        <f t="shared" ca="1" si="115"/>
        <v/>
      </c>
    </row>
    <row r="3682" spans="11:14" x14ac:dyDescent="0.25">
      <c r="K3682" s="14" t="s">
        <v>2977</v>
      </c>
      <c r="L3682" s="93">
        <f t="shared" ca="1" si="114"/>
        <v>0</v>
      </c>
      <c r="M3682" s="93" t="str">
        <f ca="1">IF(L3682=0,"",COUNTIF(L$2:$L3682,"&lt;&gt;"&amp;0))</f>
        <v/>
      </c>
      <c r="N3682" s="93" t="str">
        <f t="shared" ca="1" si="115"/>
        <v/>
      </c>
    </row>
    <row r="3683" spans="11:14" x14ac:dyDescent="0.25">
      <c r="K3683" s="14" t="s">
        <v>2978</v>
      </c>
      <c r="L3683" s="93">
        <f t="shared" ca="1" si="114"/>
        <v>0</v>
      </c>
      <c r="M3683" s="93" t="str">
        <f ca="1">IF(L3683=0,"",COUNTIF(L$2:$L3683,"&lt;&gt;"&amp;0))</f>
        <v/>
      </c>
      <c r="N3683" s="93" t="str">
        <f t="shared" ca="1" si="115"/>
        <v/>
      </c>
    </row>
    <row r="3684" spans="11:14" x14ac:dyDescent="0.25">
      <c r="K3684" s="14" t="s">
        <v>2979</v>
      </c>
      <c r="L3684" s="93">
        <f t="shared" ca="1" si="114"/>
        <v>0</v>
      </c>
      <c r="M3684" s="93" t="str">
        <f ca="1">IF(L3684=0,"",COUNTIF(L$2:$L3684,"&lt;&gt;"&amp;0))</f>
        <v/>
      </c>
      <c r="N3684" s="93" t="str">
        <f t="shared" ca="1" si="115"/>
        <v/>
      </c>
    </row>
    <row r="3685" spans="11:14" x14ac:dyDescent="0.25">
      <c r="K3685" s="14" t="s">
        <v>2980</v>
      </c>
      <c r="L3685" s="93">
        <f t="shared" ca="1" si="114"/>
        <v>0</v>
      </c>
      <c r="M3685" s="93" t="str">
        <f ca="1">IF(L3685=0,"",COUNTIF(L$2:$L3685,"&lt;&gt;"&amp;0))</f>
        <v/>
      </c>
      <c r="N3685" s="93" t="str">
        <f t="shared" ca="1" si="115"/>
        <v/>
      </c>
    </row>
    <row r="3686" spans="11:14" x14ac:dyDescent="0.25">
      <c r="K3686" s="14" t="s">
        <v>2981</v>
      </c>
      <c r="L3686" s="93">
        <f t="shared" ca="1" si="114"/>
        <v>0</v>
      </c>
      <c r="M3686" s="93" t="str">
        <f ca="1">IF(L3686=0,"",COUNTIF(L$2:$L3686,"&lt;&gt;"&amp;0))</f>
        <v/>
      </c>
      <c r="N3686" s="93" t="str">
        <f t="shared" ca="1" si="115"/>
        <v/>
      </c>
    </row>
    <row r="3687" spans="11:14" x14ac:dyDescent="0.25">
      <c r="K3687" s="14" t="s">
        <v>2976</v>
      </c>
      <c r="L3687" s="93">
        <f t="shared" ca="1" si="114"/>
        <v>0</v>
      </c>
      <c r="M3687" s="93" t="str">
        <f ca="1">IF(L3687=0,"",COUNTIF(L$2:$L3687,"&lt;&gt;"&amp;0))</f>
        <v/>
      </c>
      <c r="N3687" s="93" t="str">
        <f t="shared" ca="1" si="115"/>
        <v/>
      </c>
    </row>
    <row r="3688" spans="11:14" x14ac:dyDescent="0.25">
      <c r="K3688" s="14" t="s">
        <v>2982</v>
      </c>
      <c r="L3688" s="93">
        <f t="shared" ca="1" si="114"/>
        <v>0</v>
      </c>
      <c r="M3688" s="93" t="str">
        <f ca="1">IF(L3688=0,"",COUNTIF(L$2:$L3688,"&lt;&gt;"&amp;0))</f>
        <v/>
      </c>
      <c r="N3688" s="93" t="str">
        <f t="shared" ca="1" si="115"/>
        <v/>
      </c>
    </row>
    <row r="3689" spans="11:14" x14ac:dyDescent="0.25">
      <c r="K3689" s="30" t="s">
        <v>5637</v>
      </c>
      <c r="L3689" s="93">
        <f t="shared" ca="1" si="114"/>
        <v>0</v>
      </c>
      <c r="M3689" s="93" t="str">
        <f ca="1">IF(L3689=0,"",COUNTIF(L$2:$L3689,"&lt;&gt;"&amp;0))</f>
        <v/>
      </c>
      <c r="N3689" s="93" t="str">
        <f t="shared" ca="1" si="115"/>
        <v/>
      </c>
    </row>
    <row r="3690" spans="11:14" x14ac:dyDescent="0.25">
      <c r="K3690" s="14" t="s">
        <v>2983</v>
      </c>
      <c r="L3690" s="93">
        <f t="shared" ca="1" si="114"/>
        <v>0</v>
      </c>
      <c r="M3690" s="93" t="str">
        <f ca="1">IF(L3690=0,"",COUNTIF(L$2:$L3690,"&lt;&gt;"&amp;0))</f>
        <v/>
      </c>
      <c r="N3690" s="93" t="str">
        <f t="shared" ca="1" si="115"/>
        <v/>
      </c>
    </row>
    <row r="3691" spans="11:14" x14ac:dyDescent="0.25">
      <c r="K3691" s="35" t="s">
        <v>684</v>
      </c>
      <c r="L3691" s="93">
        <f t="shared" ca="1" si="114"/>
        <v>0</v>
      </c>
      <c r="M3691" s="93" t="str">
        <f ca="1">IF(L3691=0,"",COUNTIF(L$2:$L3691,"&lt;&gt;"&amp;0))</f>
        <v/>
      </c>
      <c r="N3691" s="93" t="str">
        <f t="shared" ca="1" si="115"/>
        <v/>
      </c>
    </row>
    <row r="3692" spans="11:14" x14ac:dyDescent="0.25">
      <c r="K3692" s="30" t="s">
        <v>5638</v>
      </c>
      <c r="L3692" s="93">
        <f t="shared" ca="1" si="114"/>
        <v>0</v>
      </c>
      <c r="M3692" s="93" t="str">
        <f ca="1">IF(L3692=0,"",COUNTIF(L$2:$L3692,"&lt;&gt;"&amp;0))</f>
        <v/>
      </c>
      <c r="N3692" s="93" t="str">
        <f t="shared" ca="1" si="115"/>
        <v/>
      </c>
    </row>
    <row r="3693" spans="11:14" x14ac:dyDescent="0.25">
      <c r="K3693" s="14" t="s">
        <v>2984</v>
      </c>
      <c r="L3693" s="93">
        <f t="shared" ca="1" si="114"/>
        <v>0</v>
      </c>
      <c r="M3693" s="93" t="str">
        <f ca="1">IF(L3693=0,"",COUNTIF(L$2:$L3693,"&lt;&gt;"&amp;0))</f>
        <v/>
      </c>
      <c r="N3693" s="93" t="str">
        <f t="shared" ca="1" si="115"/>
        <v/>
      </c>
    </row>
    <row r="3694" spans="11:14" x14ac:dyDescent="0.25">
      <c r="K3694" s="14" t="s">
        <v>2986</v>
      </c>
      <c r="L3694" s="93">
        <f t="shared" ca="1" si="114"/>
        <v>0</v>
      </c>
      <c r="M3694" s="93" t="str">
        <f ca="1">IF(L3694=0,"",COUNTIF(L$2:$L3694,"&lt;&gt;"&amp;0))</f>
        <v/>
      </c>
      <c r="N3694" s="93" t="str">
        <f t="shared" ca="1" si="115"/>
        <v/>
      </c>
    </row>
    <row r="3695" spans="11:14" x14ac:dyDescent="0.25">
      <c r="K3695" s="14" t="s">
        <v>2985</v>
      </c>
      <c r="L3695" s="93">
        <f t="shared" ca="1" si="114"/>
        <v>0</v>
      </c>
      <c r="M3695" s="93" t="str">
        <f ca="1">IF(L3695=0,"",COUNTIF(L$2:$L3695,"&lt;&gt;"&amp;0))</f>
        <v/>
      </c>
      <c r="N3695" s="93" t="str">
        <f t="shared" ca="1" si="115"/>
        <v/>
      </c>
    </row>
    <row r="3696" spans="11:14" x14ac:dyDescent="0.25">
      <c r="K3696" s="14" t="s">
        <v>2987</v>
      </c>
      <c r="L3696" s="93">
        <f t="shared" ca="1" si="114"/>
        <v>0</v>
      </c>
      <c r="M3696" s="93" t="str">
        <f ca="1">IF(L3696=0,"",COUNTIF(L$2:$L3696,"&lt;&gt;"&amp;0))</f>
        <v/>
      </c>
      <c r="N3696" s="93" t="str">
        <f t="shared" ca="1" si="115"/>
        <v/>
      </c>
    </row>
    <row r="3697" spans="11:14" x14ac:dyDescent="0.25">
      <c r="K3697" s="14" t="s">
        <v>2988</v>
      </c>
      <c r="L3697" s="93">
        <f t="shared" ca="1" si="114"/>
        <v>0</v>
      </c>
      <c r="M3697" s="93" t="str">
        <f ca="1">IF(L3697=0,"",COUNTIF(L$2:$L3697,"&lt;&gt;"&amp;0))</f>
        <v/>
      </c>
      <c r="N3697" s="93" t="str">
        <f t="shared" ca="1" si="115"/>
        <v/>
      </c>
    </row>
    <row r="3698" spans="11:14" x14ac:dyDescent="0.25">
      <c r="K3698" s="14" t="s">
        <v>2989</v>
      </c>
      <c r="L3698" s="93">
        <f t="shared" ca="1" si="114"/>
        <v>0</v>
      </c>
      <c r="M3698" s="93" t="str">
        <f ca="1">IF(L3698=0,"",COUNTIF(L$2:$L3698,"&lt;&gt;"&amp;0))</f>
        <v/>
      </c>
      <c r="N3698" s="93" t="str">
        <f t="shared" ca="1" si="115"/>
        <v/>
      </c>
    </row>
    <row r="3699" spans="11:14" x14ac:dyDescent="0.25">
      <c r="K3699" s="14" t="s">
        <v>2991</v>
      </c>
      <c r="L3699" s="93">
        <f t="shared" ca="1" si="114"/>
        <v>0</v>
      </c>
      <c r="M3699" s="93" t="str">
        <f ca="1">IF(L3699=0,"",COUNTIF(L$2:$L3699,"&lt;&gt;"&amp;0))</f>
        <v/>
      </c>
      <c r="N3699" s="93" t="str">
        <f t="shared" ca="1" si="115"/>
        <v/>
      </c>
    </row>
    <row r="3700" spans="11:14" x14ac:dyDescent="0.25">
      <c r="K3700" s="14" t="s">
        <v>2992</v>
      </c>
      <c r="L3700" s="93">
        <f t="shared" ca="1" si="114"/>
        <v>0</v>
      </c>
      <c r="M3700" s="93" t="str">
        <f ca="1">IF(L3700=0,"",COUNTIF(L$2:$L3700,"&lt;&gt;"&amp;0))</f>
        <v/>
      </c>
      <c r="N3700" s="93" t="str">
        <f t="shared" ca="1" si="115"/>
        <v/>
      </c>
    </row>
    <row r="3701" spans="11:14" x14ac:dyDescent="0.25">
      <c r="K3701" s="14" t="s">
        <v>2993</v>
      </c>
      <c r="L3701" s="93">
        <f t="shared" ca="1" si="114"/>
        <v>0</v>
      </c>
      <c r="M3701" s="93" t="str">
        <f ca="1">IF(L3701=0,"",COUNTIF(L$2:$L3701,"&lt;&gt;"&amp;0))</f>
        <v/>
      </c>
      <c r="N3701" s="93" t="str">
        <f t="shared" ca="1" si="115"/>
        <v/>
      </c>
    </row>
    <row r="3702" spans="11:14" x14ac:dyDescent="0.25">
      <c r="K3702" s="14" t="s">
        <v>2994</v>
      </c>
      <c r="L3702" s="93">
        <f t="shared" ca="1" si="114"/>
        <v>0</v>
      </c>
      <c r="M3702" s="93" t="str">
        <f ca="1">IF(L3702=0,"",COUNTIF(L$2:$L3702,"&lt;&gt;"&amp;0))</f>
        <v/>
      </c>
      <c r="N3702" s="93" t="str">
        <f t="shared" ca="1" si="115"/>
        <v/>
      </c>
    </row>
    <row r="3703" spans="11:14" x14ac:dyDescent="0.25">
      <c r="K3703" s="14" t="s">
        <v>2995</v>
      </c>
      <c r="L3703" s="93">
        <f t="shared" ca="1" si="114"/>
        <v>0</v>
      </c>
      <c r="M3703" s="93" t="str">
        <f ca="1">IF(L3703=0,"",COUNTIF(L$2:$L3703,"&lt;&gt;"&amp;0))</f>
        <v/>
      </c>
      <c r="N3703" s="93" t="str">
        <f t="shared" ca="1" si="115"/>
        <v/>
      </c>
    </row>
    <row r="3704" spans="11:14" x14ac:dyDescent="0.25">
      <c r="K3704" s="14" t="s">
        <v>2997</v>
      </c>
      <c r="L3704" s="93">
        <f t="shared" ca="1" si="114"/>
        <v>0</v>
      </c>
      <c r="M3704" s="93" t="str">
        <f ca="1">IF(L3704=0,"",COUNTIF(L$2:$L3704,"&lt;&gt;"&amp;0))</f>
        <v/>
      </c>
      <c r="N3704" s="93" t="str">
        <f t="shared" ca="1" si="115"/>
        <v/>
      </c>
    </row>
    <row r="3705" spans="11:14" x14ac:dyDescent="0.25">
      <c r="K3705" s="14" t="s">
        <v>2996</v>
      </c>
      <c r="L3705" s="93">
        <f t="shared" ca="1" si="114"/>
        <v>0</v>
      </c>
      <c r="M3705" s="93" t="str">
        <f ca="1">IF(L3705=0,"",COUNTIF(L$2:$L3705,"&lt;&gt;"&amp;0))</f>
        <v/>
      </c>
      <c r="N3705" s="93" t="str">
        <f t="shared" ca="1" si="115"/>
        <v/>
      </c>
    </row>
    <row r="3706" spans="11:14" x14ac:dyDescent="0.25">
      <c r="K3706" s="14" t="s">
        <v>2998</v>
      </c>
      <c r="L3706" s="93">
        <f t="shared" ca="1" si="114"/>
        <v>0</v>
      </c>
      <c r="M3706" s="93" t="str">
        <f ca="1">IF(L3706=0,"",COUNTIF(L$2:$L3706,"&lt;&gt;"&amp;0))</f>
        <v/>
      </c>
      <c r="N3706" s="93" t="str">
        <f t="shared" ca="1" si="115"/>
        <v/>
      </c>
    </row>
    <row r="3707" spans="11:14" x14ac:dyDescent="0.25">
      <c r="K3707" s="14" t="s">
        <v>2999</v>
      </c>
      <c r="L3707" s="93">
        <f t="shared" ca="1" si="114"/>
        <v>0</v>
      </c>
      <c r="M3707" s="93" t="str">
        <f ca="1">IF(L3707=0,"",COUNTIF(L$2:$L3707,"&lt;&gt;"&amp;0))</f>
        <v/>
      </c>
      <c r="N3707" s="93" t="str">
        <f t="shared" ca="1" si="115"/>
        <v/>
      </c>
    </row>
    <row r="3708" spans="11:14" x14ac:dyDescent="0.25">
      <c r="K3708" s="14" t="s">
        <v>3000</v>
      </c>
      <c r="L3708" s="93">
        <f t="shared" ca="1" si="114"/>
        <v>0</v>
      </c>
      <c r="M3708" s="93" t="str">
        <f ca="1">IF(L3708=0,"",COUNTIF(L$2:$L3708,"&lt;&gt;"&amp;0))</f>
        <v/>
      </c>
      <c r="N3708" s="93" t="str">
        <f t="shared" ca="1" si="115"/>
        <v/>
      </c>
    </row>
    <row r="3709" spans="11:14" x14ac:dyDescent="0.25">
      <c r="K3709" s="14" t="s">
        <v>3001</v>
      </c>
      <c r="L3709" s="93">
        <f t="shared" ca="1" si="114"/>
        <v>0</v>
      </c>
      <c r="M3709" s="93" t="str">
        <f ca="1">IF(L3709=0,"",COUNTIF(L$2:$L3709,"&lt;&gt;"&amp;0))</f>
        <v/>
      </c>
      <c r="N3709" s="93" t="str">
        <f t="shared" ca="1" si="115"/>
        <v/>
      </c>
    </row>
    <row r="3710" spans="11:14" x14ac:dyDescent="0.25">
      <c r="K3710" s="14" t="s">
        <v>3002</v>
      </c>
      <c r="L3710" s="93">
        <f t="shared" ca="1" si="114"/>
        <v>0</v>
      </c>
      <c r="M3710" s="93" t="str">
        <f ca="1">IF(L3710=0,"",COUNTIF(L$2:$L3710,"&lt;&gt;"&amp;0))</f>
        <v/>
      </c>
      <c r="N3710" s="93" t="str">
        <f t="shared" ca="1" si="115"/>
        <v/>
      </c>
    </row>
    <row r="3711" spans="11:14" x14ac:dyDescent="0.25">
      <c r="K3711" s="14" t="s">
        <v>3003</v>
      </c>
      <c r="L3711" s="93">
        <f t="shared" ca="1" si="114"/>
        <v>0</v>
      </c>
      <c r="M3711" s="93" t="str">
        <f ca="1">IF(L3711=0,"",COUNTIF(L$2:$L3711,"&lt;&gt;"&amp;0))</f>
        <v/>
      </c>
      <c r="N3711" s="93" t="str">
        <f t="shared" ca="1" si="115"/>
        <v/>
      </c>
    </row>
    <row r="3712" spans="11:14" x14ac:dyDescent="0.25">
      <c r="K3712" s="14" t="s">
        <v>3004</v>
      </c>
      <c r="L3712" s="93">
        <f t="shared" ca="1" si="114"/>
        <v>0</v>
      </c>
      <c r="M3712" s="93" t="str">
        <f ca="1">IF(L3712=0,"",COUNTIF(L$2:$L3712,"&lt;&gt;"&amp;0))</f>
        <v/>
      </c>
      <c r="N3712" s="93" t="str">
        <f t="shared" ca="1" si="115"/>
        <v/>
      </c>
    </row>
    <row r="3713" spans="11:14" x14ac:dyDescent="0.25">
      <c r="K3713" s="14" t="s">
        <v>3005</v>
      </c>
      <c r="L3713" s="93">
        <f t="shared" ca="1" si="114"/>
        <v>0</v>
      </c>
      <c r="M3713" s="93" t="str">
        <f ca="1">IF(L3713=0,"",COUNTIF(L$2:$L3713,"&lt;&gt;"&amp;0))</f>
        <v/>
      </c>
      <c r="N3713" s="93" t="str">
        <f t="shared" ca="1" si="115"/>
        <v/>
      </c>
    </row>
    <row r="3714" spans="11:14" x14ac:dyDescent="0.25">
      <c r="K3714" s="14" t="s">
        <v>2990</v>
      </c>
      <c r="L3714" s="93">
        <f t="shared" ca="1" si="114"/>
        <v>0</v>
      </c>
      <c r="M3714" s="93" t="str">
        <f ca="1">IF(L3714=0,"",COUNTIF(L$2:$L3714,"&lt;&gt;"&amp;0))</f>
        <v/>
      </c>
      <c r="N3714" s="93" t="str">
        <f t="shared" ca="1" si="115"/>
        <v/>
      </c>
    </row>
    <row r="3715" spans="11:14" x14ac:dyDescent="0.25">
      <c r="K3715" s="14" t="s">
        <v>3006</v>
      </c>
      <c r="L3715" s="93">
        <f t="shared" ref="L3715:L3778" ca="1" si="116">IFERROR(SEARCH(INDIRECT(CELL("adresse"),TRUE),K3715,1),0)</f>
        <v>0</v>
      </c>
      <c r="M3715" s="93" t="str">
        <f ca="1">IF(L3715=0,"",COUNTIF(L$2:$L3715,"&lt;&gt;"&amp;0))</f>
        <v/>
      </c>
      <c r="N3715" s="93" t="str">
        <f t="shared" ref="N3715:N3778" ca="1" si="117">IFERROR(INDEX($K$2:$K$5796,MATCH(ROW(F3714),$M$2:$M$5796,0),1),"")</f>
        <v/>
      </c>
    </row>
    <row r="3716" spans="11:14" x14ac:dyDescent="0.25">
      <c r="K3716" s="14" t="s">
        <v>3007</v>
      </c>
      <c r="L3716" s="93">
        <f t="shared" ca="1" si="116"/>
        <v>0</v>
      </c>
      <c r="M3716" s="93" t="str">
        <f ca="1">IF(L3716=0,"",COUNTIF(L$2:$L3716,"&lt;&gt;"&amp;0))</f>
        <v/>
      </c>
      <c r="N3716" s="93" t="str">
        <f t="shared" ca="1" si="117"/>
        <v/>
      </c>
    </row>
    <row r="3717" spans="11:14" x14ac:dyDescent="0.25">
      <c r="K3717" s="18" t="s">
        <v>3008</v>
      </c>
      <c r="L3717" s="93">
        <f t="shared" ca="1" si="116"/>
        <v>0</v>
      </c>
      <c r="M3717" s="93" t="str">
        <f ca="1">IF(L3717=0,"",COUNTIF(L$2:$L3717,"&lt;&gt;"&amp;0))</f>
        <v/>
      </c>
      <c r="N3717" s="93" t="str">
        <f t="shared" ca="1" si="117"/>
        <v/>
      </c>
    </row>
    <row r="3718" spans="11:14" x14ac:dyDescent="0.25">
      <c r="K3718" s="14" t="s">
        <v>3009</v>
      </c>
      <c r="L3718" s="93">
        <f t="shared" ca="1" si="116"/>
        <v>0</v>
      </c>
      <c r="M3718" s="93" t="str">
        <f ca="1">IF(L3718=0,"",COUNTIF(L$2:$L3718,"&lt;&gt;"&amp;0))</f>
        <v/>
      </c>
      <c r="N3718" s="93" t="str">
        <f t="shared" ca="1" si="117"/>
        <v/>
      </c>
    </row>
    <row r="3719" spans="11:14" x14ac:dyDescent="0.25">
      <c r="K3719" s="14" t="s">
        <v>3010</v>
      </c>
      <c r="L3719" s="93">
        <f t="shared" ca="1" si="116"/>
        <v>0</v>
      </c>
      <c r="M3719" s="93" t="str">
        <f ca="1">IF(L3719=0,"",COUNTIF(L$2:$L3719,"&lt;&gt;"&amp;0))</f>
        <v/>
      </c>
      <c r="N3719" s="93" t="str">
        <f t="shared" ca="1" si="117"/>
        <v/>
      </c>
    </row>
    <row r="3720" spans="11:14" x14ac:dyDescent="0.25">
      <c r="K3720" s="14" t="s">
        <v>3011</v>
      </c>
      <c r="L3720" s="93">
        <f t="shared" ca="1" si="116"/>
        <v>0</v>
      </c>
      <c r="M3720" s="93" t="str">
        <f ca="1">IF(L3720=0,"",COUNTIF(L$2:$L3720,"&lt;&gt;"&amp;0))</f>
        <v/>
      </c>
      <c r="N3720" s="93" t="str">
        <f t="shared" ca="1" si="117"/>
        <v/>
      </c>
    </row>
    <row r="3721" spans="11:14" x14ac:dyDescent="0.25">
      <c r="K3721" s="14" t="s">
        <v>3012</v>
      </c>
      <c r="L3721" s="93">
        <f t="shared" ca="1" si="116"/>
        <v>0</v>
      </c>
      <c r="M3721" s="93" t="str">
        <f ca="1">IF(L3721=0,"",COUNTIF(L$2:$L3721,"&lt;&gt;"&amp;0))</f>
        <v/>
      </c>
      <c r="N3721" s="93" t="str">
        <f t="shared" ca="1" si="117"/>
        <v/>
      </c>
    </row>
    <row r="3722" spans="11:14" x14ac:dyDescent="0.25">
      <c r="K3722" s="30" t="s">
        <v>5639</v>
      </c>
      <c r="L3722" s="93">
        <f t="shared" ca="1" si="116"/>
        <v>0</v>
      </c>
      <c r="M3722" s="93" t="str">
        <f ca="1">IF(L3722=0,"",COUNTIF(L$2:$L3722,"&lt;&gt;"&amp;0))</f>
        <v/>
      </c>
      <c r="N3722" s="93" t="str">
        <f t="shared" ca="1" si="117"/>
        <v/>
      </c>
    </row>
    <row r="3723" spans="11:14" x14ac:dyDescent="0.25">
      <c r="K3723" s="14" t="s">
        <v>3013</v>
      </c>
      <c r="L3723" s="93">
        <f t="shared" ca="1" si="116"/>
        <v>0</v>
      </c>
      <c r="M3723" s="93" t="str">
        <f ca="1">IF(L3723=0,"",COUNTIF(L$2:$L3723,"&lt;&gt;"&amp;0))</f>
        <v/>
      </c>
      <c r="N3723" s="93" t="str">
        <f t="shared" ca="1" si="117"/>
        <v/>
      </c>
    </row>
    <row r="3724" spans="11:14" x14ac:dyDescent="0.25">
      <c r="K3724" s="30" t="s">
        <v>5640</v>
      </c>
      <c r="L3724" s="93">
        <f t="shared" ca="1" si="116"/>
        <v>0</v>
      </c>
      <c r="M3724" s="93" t="str">
        <f ca="1">IF(L3724=0,"",COUNTIF(L$2:$L3724,"&lt;&gt;"&amp;0))</f>
        <v/>
      </c>
      <c r="N3724" s="93" t="str">
        <f t="shared" ca="1" si="117"/>
        <v/>
      </c>
    </row>
    <row r="3725" spans="11:14" x14ac:dyDescent="0.25">
      <c r="K3725" s="30" t="s">
        <v>5641</v>
      </c>
      <c r="L3725" s="93">
        <f t="shared" ca="1" si="116"/>
        <v>0</v>
      </c>
      <c r="M3725" s="93" t="str">
        <f ca="1">IF(L3725=0,"",COUNTIF(L$2:$L3725,"&lt;&gt;"&amp;0))</f>
        <v/>
      </c>
      <c r="N3725" s="93" t="str">
        <f t="shared" ca="1" si="117"/>
        <v/>
      </c>
    </row>
    <row r="3726" spans="11:14" x14ac:dyDescent="0.25">
      <c r="K3726" s="30" t="s">
        <v>5642</v>
      </c>
      <c r="L3726" s="93">
        <f t="shared" ca="1" si="116"/>
        <v>0</v>
      </c>
      <c r="M3726" s="93" t="str">
        <f ca="1">IF(L3726=0,"",COUNTIF(L$2:$L3726,"&lt;&gt;"&amp;0))</f>
        <v/>
      </c>
      <c r="N3726" s="93" t="str">
        <f t="shared" ca="1" si="117"/>
        <v/>
      </c>
    </row>
    <row r="3727" spans="11:14" x14ac:dyDescent="0.25">
      <c r="K3727" s="14" t="s">
        <v>3014</v>
      </c>
      <c r="L3727" s="93">
        <f t="shared" ca="1" si="116"/>
        <v>0</v>
      </c>
      <c r="M3727" s="93" t="str">
        <f ca="1">IF(L3727=0,"",COUNTIF(L$2:$L3727,"&lt;&gt;"&amp;0))</f>
        <v/>
      </c>
      <c r="N3727" s="93" t="str">
        <f t="shared" ca="1" si="117"/>
        <v/>
      </c>
    </row>
    <row r="3728" spans="11:14" x14ac:dyDescent="0.25">
      <c r="K3728" s="35" t="s">
        <v>3015</v>
      </c>
      <c r="L3728" s="93">
        <f t="shared" ca="1" si="116"/>
        <v>0</v>
      </c>
      <c r="M3728" s="93" t="str">
        <f ca="1">IF(L3728=0,"",COUNTIF(L$2:$L3728,"&lt;&gt;"&amp;0))</f>
        <v/>
      </c>
      <c r="N3728" s="93" t="str">
        <f t="shared" ca="1" si="117"/>
        <v/>
      </c>
    </row>
    <row r="3729" spans="11:14" x14ac:dyDescent="0.25">
      <c r="K3729" s="30" t="s">
        <v>5643</v>
      </c>
      <c r="L3729" s="93">
        <f t="shared" ca="1" si="116"/>
        <v>0</v>
      </c>
      <c r="M3729" s="93" t="str">
        <f ca="1">IF(L3729=0,"",COUNTIF(L$2:$L3729,"&lt;&gt;"&amp;0))</f>
        <v/>
      </c>
      <c r="N3729" s="93" t="str">
        <f t="shared" ca="1" si="117"/>
        <v/>
      </c>
    </row>
    <row r="3730" spans="11:14" x14ac:dyDescent="0.25">
      <c r="K3730" s="14" t="s">
        <v>3016</v>
      </c>
      <c r="L3730" s="93">
        <f t="shared" ca="1" si="116"/>
        <v>0</v>
      </c>
      <c r="M3730" s="93" t="str">
        <f ca="1">IF(L3730=0,"",COUNTIF(L$2:$L3730,"&lt;&gt;"&amp;0))</f>
        <v/>
      </c>
      <c r="N3730" s="93" t="str">
        <f t="shared" ca="1" si="117"/>
        <v/>
      </c>
    </row>
    <row r="3731" spans="11:14" x14ac:dyDescent="0.25">
      <c r="K3731" s="30" t="s">
        <v>5644</v>
      </c>
      <c r="L3731" s="93">
        <f t="shared" ca="1" si="116"/>
        <v>0</v>
      </c>
      <c r="M3731" s="93" t="str">
        <f ca="1">IF(L3731=0,"",COUNTIF(L$2:$L3731,"&lt;&gt;"&amp;0))</f>
        <v/>
      </c>
      <c r="N3731" s="93" t="str">
        <f t="shared" ca="1" si="117"/>
        <v/>
      </c>
    </row>
    <row r="3732" spans="11:14" x14ac:dyDescent="0.25">
      <c r="K3732" s="14" t="s">
        <v>3017</v>
      </c>
      <c r="L3732" s="93">
        <f t="shared" ca="1" si="116"/>
        <v>0</v>
      </c>
      <c r="M3732" s="93" t="str">
        <f ca="1">IF(L3732=0,"",COUNTIF(L$2:$L3732,"&lt;&gt;"&amp;0))</f>
        <v/>
      </c>
      <c r="N3732" s="93" t="str">
        <f t="shared" ca="1" si="117"/>
        <v/>
      </c>
    </row>
    <row r="3733" spans="11:14" x14ac:dyDescent="0.25">
      <c r="K3733" s="35" t="s">
        <v>3020</v>
      </c>
      <c r="L3733" s="93">
        <f t="shared" ca="1" si="116"/>
        <v>0</v>
      </c>
      <c r="M3733" s="93" t="str">
        <f ca="1">IF(L3733=0,"",COUNTIF(L$2:$L3733,"&lt;&gt;"&amp;0))</f>
        <v/>
      </c>
      <c r="N3733" s="93" t="str">
        <f t="shared" ca="1" si="117"/>
        <v/>
      </c>
    </row>
    <row r="3734" spans="11:14" x14ac:dyDescent="0.25">
      <c r="K3734" s="30" t="s">
        <v>5645</v>
      </c>
      <c r="L3734" s="93">
        <f t="shared" ca="1" si="116"/>
        <v>0</v>
      </c>
      <c r="M3734" s="93" t="str">
        <f ca="1">IF(L3734=0,"",COUNTIF(L$2:$L3734,"&lt;&gt;"&amp;0))</f>
        <v/>
      </c>
      <c r="N3734" s="93" t="str">
        <f t="shared" ca="1" si="117"/>
        <v/>
      </c>
    </row>
    <row r="3735" spans="11:14" x14ac:dyDescent="0.25">
      <c r="K3735" s="14" t="s">
        <v>3019</v>
      </c>
      <c r="L3735" s="93">
        <f t="shared" ca="1" si="116"/>
        <v>0</v>
      </c>
      <c r="M3735" s="93" t="str">
        <f ca="1">IF(L3735=0,"",COUNTIF(L$2:$L3735,"&lt;&gt;"&amp;0))</f>
        <v/>
      </c>
      <c r="N3735" s="93" t="str">
        <f t="shared" ca="1" si="117"/>
        <v/>
      </c>
    </row>
    <row r="3736" spans="11:14" x14ac:dyDescent="0.25">
      <c r="K3736" s="14" t="s">
        <v>3021</v>
      </c>
      <c r="L3736" s="93">
        <f t="shared" ca="1" si="116"/>
        <v>0</v>
      </c>
      <c r="M3736" s="93" t="str">
        <f ca="1">IF(L3736=0,"",COUNTIF(L$2:$L3736,"&lt;&gt;"&amp;0))</f>
        <v/>
      </c>
      <c r="N3736" s="93" t="str">
        <f t="shared" ca="1" si="117"/>
        <v/>
      </c>
    </row>
    <row r="3737" spans="11:14" x14ac:dyDescent="0.25">
      <c r="K3737" s="14" t="s">
        <v>3022</v>
      </c>
      <c r="L3737" s="93">
        <f t="shared" ca="1" si="116"/>
        <v>0</v>
      </c>
      <c r="M3737" s="93" t="str">
        <f ca="1">IF(L3737=0,"",COUNTIF(L$2:$L3737,"&lt;&gt;"&amp;0))</f>
        <v/>
      </c>
      <c r="N3737" s="93" t="str">
        <f t="shared" ca="1" si="117"/>
        <v/>
      </c>
    </row>
    <row r="3738" spans="11:14" x14ac:dyDescent="0.25">
      <c r="K3738" s="14" t="s">
        <v>3023</v>
      </c>
      <c r="L3738" s="93">
        <f t="shared" ca="1" si="116"/>
        <v>0</v>
      </c>
      <c r="M3738" s="93" t="str">
        <f ca="1">IF(L3738=0,"",COUNTIF(L$2:$L3738,"&lt;&gt;"&amp;0))</f>
        <v/>
      </c>
      <c r="N3738" s="93" t="str">
        <f t="shared" ca="1" si="117"/>
        <v/>
      </c>
    </row>
    <row r="3739" spans="11:14" x14ac:dyDescent="0.25">
      <c r="K3739" s="14" t="s">
        <v>3024</v>
      </c>
      <c r="L3739" s="93">
        <f t="shared" ca="1" si="116"/>
        <v>0</v>
      </c>
      <c r="M3739" s="93" t="str">
        <f ca="1">IF(L3739=0,"",COUNTIF(L$2:$L3739,"&lt;&gt;"&amp;0))</f>
        <v/>
      </c>
      <c r="N3739" s="93" t="str">
        <f t="shared" ca="1" si="117"/>
        <v/>
      </c>
    </row>
    <row r="3740" spans="11:14" x14ac:dyDescent="0.25">
      <c r="K3740" s="30" t="s">
        <v>5646</v>
      </c>
      <c r="L3740" s="93">
        <f t="shared" ca="1" si="116"/>
        <v>0</v>
      </c>
      <c r="M3740" s="93" t="str">
        <f ca="1">IF(L3740=0,"",COUNTIF(L$2:$L3740,"&lt;&gt;"&amp;0))</f>
        <v/>
      </c>
      <c r="N3740" s="93" t="str">
        <f t="shared" ca="1" si="117"/>
        <v/>
      </c>
    </row>
    <row r="3741" spans="11:14" x14ac:dyDescent="0.25">
      <c r="K3741" s="30" t="s">
        <v>5647</v>
      </c>
      <c r="L3741" s="93">
        <f t="shared" ca="1" si="116"/>
        <v>0</v>
      </c>
      <c r="M3741" s="93" t="str">
        <f ca="1">IF(L3741=0,"",COUNTIF(L$2:$L3741,"&lt;&gt;"&amp;0))</f>
        <v/>
      </c>
      <c r="N3741" s="93" t="str">
        <f t="shared" ca="1" si="117"/>
        <v/>
      </c>
    </row>
    <row r="3742" spans="11:14" x14ac:dyDescent="0.25">
      <c r="K3742" s="14" t="s">
        <v>3025</v>
      </c>
      <c r="L3742" s="93">
        <f t="shared" ca="1" si="116"/>
        <v>0</v>
      </c>
      <c r="M3742" s="93" t="str">
        <f ca="1">IF(L3742=0,"",COUNTIF(L$2:$L3742,"&lt;&gt;"&amp;0))</f>
        <v/>
      </c>
      <c r="N3742" s="93" t="str">
        <f t="shared" ca="1" si="117"/>
        <v/>
      </c>
    </row>
    <row r="3743" spans="11:14" x14ac:dyDescent="0.25">
      <c r="K3743" s="30" t="s">
        <v>5648</v>
      </c>
      <c r="L3743" s="93">
        <f t="shared" ca="1" si="116"/>
        <v>0</v>
      </c>
      <c r="M3743" s="93" t="str">
        <f ca="1">IF(L3743=0,"",COUNTIF(L$2:$L3743,"&lt;&gt;"&amp;0))</f>
        <v/>
      </c>
      <c r="N3743" s="93" t="str">
        <f t="shared" ca="1" si="117"/>
        <v/>
      </c>
    </row>
    <row r="3744" spans="11:14" x14ac:dyDescent="0.25">
      <c r="K3744" s="14" t="s">
        <v>3026</v>
      </c>
      <c r="L3744" s="93">
        <f t="shared" ca="1" si="116"/>
        <v>0</v>
      </c>
      <c r="M3744" s="93" t="str">
        <f ca="1">IF(L3744=0,"",COUNTIF(L$2:$L3744,"&lt;&gt;"&amp;0))</f>
        <v/>
      </c>
      <c r="N3744" s="93" t="str">
        <f t="shared" ca="1" si="117"/>
        <v/>
      </c>
    </row>
    <row r="3745" spans="11:14" x14ac:dyDescent="0.25">
      <c r="K3745" s="14" t="s">
        <v>3027</v>
      </c>
      <c r="L3745" s="93">
        <f t="shared" ca="1" si="116"/>
        <v>0</v>
      </c>
      <c r="M3745" s="93" t="str">
        <f ca="1">IF(L3745=0,"",COUNTIF(L$2:$L3745,"&lt;&gt;"&amp;0))</f>
        <v/>
      </c>
      <c r="N3745" s="93" t="str">
        <f t="shared" ca="1" si="117"/>
        <v/>
      </c>
    </row>
    <row r="3746" spans="11:14" x14ac:dyDescent="0.25">
      <c r="K3746" s="14" t="s">
        <v>3030</v>
      </c>
      <c r="L3746" s="93">
        <f t="shared" ca="1" si="116"/>
        <v>0</v>
      </c>
      <c r="M3746" s="93" t="str">
        <f ca="1">IF(L3746=0,"",COUNTIF(L$2:$L3746,"&lt;&gt;"&amp;0))</f>
        <v/>
      </c>
      <c r="N3746" s="93" t="str">
        <f t="shared" ca="1" si="117"/>
        <v/>
      </c>
    </row>
    <row r="3747" spans="11:14" x14ac:dyDescent="0.25">
      <c r="K3747" s="14" t="s">
        <v>3028</v>
      </c>
      <c r="L3747" s="93">
        <f t="shared" ca="1" si="116"/>
        <v>0</v>
      </c>
      <c r="M3747" s="93" t="str">
        <f ca="1">IF(L3747=0,"",COUNTIF(L$2:$L3747,"&lt;&gt;"&amp;0))</f>
        <v/>
      </c>
      <c r="N3747" s="93" t="str">
        <f t="shared" ca="1" si="117"/>
        <v/>
      </c>
    </row>
    <row r="3748" spans="11:14" x14ac:dyDescent="0.25">
      <c r="K3748" s="14" t="s">
        <v>3029</v>
      </c>
      <c r="L3748" s="93">
        <f t="shared" ca="1" si="116"/>
        <v>0</v>
      </c>
      <c r="M3748" s="93" t="str">
        <f ca="1">IF(L3748=0,"",COUNTIF(L$2:$L3748,"&lt;&gt;"&amp;0))</f>
        <v/>
      </c>
      <c r="N3748" s="93" t="str">
        <f t="shared" ca="1" si="117"/>
        <v/>
      </c>
    </row>
    <row r="3749" spans="11:14" x14ac:dyDescent="0.25">
      <c r="K3749" s="14" t="s">
        <v>3031</v>
      </c>
      <c r="L3749" s="93">
        <f t="shared" ca="1" si="116"/>
        <v>0</v>
      </c>
      <c r="M3749" s="93" t="str">
        <f ca="1">IF(L3749=0,"",COUNTIF(L$2:$L3749,"&lt;&gt;"&amp;0))</f>
        <v/>
      </c>
      <c r="N3749" s="93" t="str">
        <f t="shared" ca="1" si="117"/>
        <v/>
      </c>
    </row>
    <row r="3750" spans="11:14" x14ac:dyDescent="0.25">
      <c r="K3750" s="14" t="s">
        <v>3032</v>
      </c>
      <c r="L3750" s="93">
        <f t="shared" ca="1" si="116"/>
        <v>0</v>
      </c>
      <c r="M3750" s="93" t="str">
        <f ca="1">IF(L3750=0,"",COUNTIF(L$2:$L3750,"&lt;&gt;"&amp;0))</f>
        <v/>
      </c>
      <c r="N3750" s="93" t="str">
        <f t="shared" ca="1" si="117"/>
        <v/>
      </c>
    </row>
    <row r="3751" spans="11:14" x14ac:dyDescent="0.25">
      <c r="K3751" s="14" t="s">
        <v>3033</v>
      </c>
      <c r="L3751" s="93">
        <f t="shared" ca="1" si="116"/>
        <v>0</v>
      </c>
      <c r="M3751" s="93" t="str">
        <f ca="1">IF(L3751=0,"",COUNTIF(L$2:$L3751,"&lt;&gt;"&amp;0))</f>
        <v/>
      </c>
      <c r="N3751" s="93" t="str">
        <f t="shared" ca="1" si="117"/>
        <v/>
      </c>
    </row>
    <row r="3752" spans="11:14" x14ac:dyDescent="0.25">
      <c r="K3752" s="14" t="s">
        <v>3034</v>
      </c>
      <c r="L3752" s="93">
        <f t="shared" ca="1" si="116"/>
        <v>0</v>
      </c>
      <c r="M3752" s="93" t="str">
        <f ca="1">IF(L3752=0,"",COUNTIF(L$2:$L3752,"&lt;&gt;"&amp;0))</f>
        <v/>
      </c>
      <c r="N3752" s="93" t="str">
        <f t="shared" ca="1" si="117"/>
        <v/>
      </c>
    </row>
    <row r="3753" spans="11:14" x14ac:dyDescent="0.25">
      <c r="K3753" s="14" t="s">
        <v>3035</v>
      </c>
      <c r="L3753" s="93">
        <f t="shared" ca="1" si="116"/>
        <v>0</v>
      </c>
      <c r="M3753" s="93" t="str">
        <f ca="1">IF(L3753=0,"",COUNTIF(L$2:$L3753,"&lt;&gt;"&amp;0))</f>
        <v/>
      </c>
      <c r="N3753" s="93" t="str">
        <f t="shared" ca="1" si="117"/>
        <v/>
      </c>
    </row>
    <row r="3754" spans="11:14" x14ac:dyDescent="0.25">
      <c r="K3754" s="30" t="s">
        <v>5649</v>
      </c>
      <c r="L3754" s="93">
        <f t="shared" ca="1" si="116"/>
        <v>0</v>
      </c>
      <c r="M3754" s="93" t="str">
        <f ca="1">IF(L3754=0,"",COUNTIF(L$2:$L3754,"&lt;&gt;"&amp;0))</f>
        <v/>
      </c>
      <c r="N3754" s="93" t="str">
        <f t="shared" ca="1" si="117"/>
        <v/>
      </c>
    </row>
    <row r="3755" spans="11:14" x14ac:dyDescent="0.25">
      <c r="K3755" s="30" t="s">
        <v>5650</v>
      </c>
      <c r="L3755" s="93">
        <f t="shared" ca="1" si="116"/>
        <v>0</v>
      </c>
      <c r="M3755" s="93" t="str">
        <f ca="1">IF(L3755=0,"",COUNTIF(L$2:$L3755,"&lt;&gt;"&amp;0))</f>
        <v/>
      </c>
      <c r="N3755" s="93" t="str">
        <f t="shared" ca="1" si="117"/>
        <v/>
      </c>
    </row>
    <row r="3756" spans="11:14" x14ac:dyDescent="0.25">
      <c r="K3756" s="14" t="s">
        <v>3036</v>
      </c>
      <c r="L3756" s="93">
        <f t="shared" ca="1" si="116"/>
        <v>0</v>
      </c>
      <c r="M3756" s="93" t="str">
        <f ca="1">IF(L3756=0,"",COUNTIF(L$2:$L3756,"&lt;&gt;"&amp;0))</f>
        <v/>
      </c>
      <c r="N3756" s="93" t="str">
        <f t="shared" ca="1" si="117"/>
        <v/>
      </c>
    </row>
    <row r="3757" spans="11:14" x14ac:dyDescent="0.25">
      <c r="K3757" s="30" t="s">
        <v>5651</v>
      </c>
      <c r="L3757" s="93">
        <f t="shared" ca="1" si="116"/>
        <v>0</v>
      </c>
      <c r="M3757" s="93" t="str">
        <f ca="1">IF(L3757=0,"",COUNTIF(L$2:$L3757,"&lt;&gt;"&amp;0))</f>
        <v/>
      </c>
      <c r="N3757" s="93" t="str">
        <f t="shared" ca="1" si="117"/>
        <v/>
      </c>
    </row>
    <row r="3758" spans="11:14" x14ac:dyDescent="0.25">
      <c r="K3758" s="14" t="s">
        <v>3037</v>
      </c>
      <c r="L3758" s="93">
        <f t="shared" ca="1" si="116"/>
        <v>0</v>
      </c>
      <c r="M3758" s="93" t="str">
        <f ca="1">IF(L3758=0,"",COUNTIF(L$2:$L3758,"&lt;&gt;"&amp;0))</f>
        <v/>
      </c>
      <c r="N3758" s="93" t="str">
        <f t="shared" ca="1" si="117"/>
        <v/>
      </c>
    </row>
    <row r="3759" spans="11:14" x14ac:dyDescent="0.25">
      <c r="K3759" s="18" t="s">
        <v>3039</v>
      </c>
      <c r="L3759" s="93">
        <f t="shared" ca="1" si="116"/>
        <v>0</v>
      </c>
      <c r="M3759" s="93" t="str">
        <f ca="1">IF(L3759=0,"",COUNTIF(L$2:$L3759,"&lt;&gt;"&amp;0))</f>
        <v/>
      </c>
      <c r="N3759" s="93" t="str">
        <f t="shared" ca="1" si="117"/>
        <v/>
      </c>
    </row>
    <row r="3760" spans="11:14" x14ac:dyDescent="0.25">
      <c r="K3760" s="35" t="s">
        <v>3038</v>
      </c>
      <c r="L3760" s="93">
        <f t="shared" ca="1" si="116"/>
        <v>0</v>
      </c>
      <c r="M3760" s="93" t="str">
        <f ca="1">IF(L3760=0,"",COUNTIF(L$2:$L3760,"&lt;&gt;"&amp;0))</f>
        <v/>
      </c>
      <c r="N3760" s="93" t="str">
        <f t="shared" ca="1" si="117"/>
        <v/>
      </c>
    </row>
    <row r="3761" spans="11:14" x14ac:dyDescent="0.25">
      <c r="K3761" s="30" t="s">
        <v>5652</v>
      </c>
      <c r="L3761" s="93">
        <f t="shared" ca="1" si="116"/>
        <v>0</v>
      </c>
      <c r="M3761" s="93" t="str">
        <f ca="1">IF(L3761=0,"",COUNTIF(L$2:$L3761,"&lt;&gt;"&amp;0))</f>
        <v/>
      </c>
      <c r="N3761" s="93" t="str">
        <f t="shared" ca="1" si="117"/>
        <v/>
      </c>
    </row>
    <row r="3762" spans="11:14" x14ac:dyDescent="0.25">
      <c r="K3762" s="14" t="s">
        <v>3040</v>
      </c>
      <c r="L3762" s="93">
        <f t="shared" ca="1" si="116"/>
        <v>0</v>
      </c>
      <c r="M3762" s="93" t="str">
        <f ca="1">IF(L3762=0,"",COUNTIF(L$2:$L3762,"&lt;&gt;"&amp;0))</f>
        <v/>
      </c>
      <c r="N3762" s="93" t="str">
        <f t="shared" ca="1" si="117"/>
        <v/>
      </c>
    </row>
    <row r="3763" spans="11:14" x14ac:dyDescent="0.25">
      <c r="K3763" s="30" t="s">
        <v>5653</v>
      </c>
      <c r="L3763" s="93">
        <f t="shared" ca="1" si="116"/>
        <v>0</v>
      </c>
      <c r="M3763" s="93" t="str">
        <f ca="1">IF(L3763=0,"",COUNTIF(L$2:$L3763,"&lt;&gt;"&amp;0))</f>
        <v/>
      </c>
      <c r="N3763" s="93" t="str">
        <f t="shared" ca="1" si="117"/>
        <v/>
      </c>
    </row>
    <row r="3764" spans="11:14" x14ac:dyDescent="0.25">
      <c r="K3764" s="30" t="s">
        <v>5654</v>
      </c>
      <c r="L3764" s="93">
        <f t="shared" ca="1" si="116"/>
        <v>0</v>
      </c>
      <c r="M3764" s="93" t="str">
        <f ca="1">IF(L3764=0,"",COUNTIF(L$2:$L3764,"&lt;&gt;"&amp;0))</f>
        <v/>
      </c>
      <c r="N3764" s="93" t="str">
        <f t="shared" ca="1" si="117"/>
        <v/>
      </c>
    </row>
    <row r="3765" spans="11:14" x14ac:dyDescent="0.25">
      <c r="K3765" s="14" t="s">
        <v>3041</v>
      </c>
      <c r="L3765" s="93">
        <f t="shared" ca="1" si="116"/>
        <v>0</v>
      </c>
      <c r="M3765" s="93" t="str">
        <f ca="1">IF(L3765=0,"",COUNTIF(L$2:$L3765,"&lt;&gt;"&amp;0))</f>
        <v/>
      </c>
      <c r="N3765" s="93" t="str">
        <f t="shared" ca="1" si="117"/>
        <v/>
      </c>
    </row>
    <row r="3766" spans="11:14" x14ac:dyDescent="0.25">
      <c r="K3766" s="14" t="s">
        <v>3042</v>
      </c>
      <c r="L3766" s="93">
        <f t="shared" ca="1" si="116"/>
        <v>0</v>
      </c>
      <c r="M3766" s="93" t="str">
        <f ca="1">IF(L3766=0,"",COUNTIF(L$2:$L3766,"&lt;&gt;"&amp;0))</f>
        <v/>
      </c>
      <c r="N3766" s="93" t="str">
        <f t="shared" ca="1" si="117"/>
        <v/>
      </c>
    </row>
    <row r="3767" spans="11:14" x14ac:dyDescent="0.25">
      <c r="K3767" s="14" t="s">
        <v>3043</v>
      </c>
      <c r="L3767" s="93">
        <f t="shared" ca="1" si="116"/>
        <v>0</v>
      </c>
      <c r="M3767" s="93" t="str">
        <f ca="1">IF(L3767=0,"",COUNTIF(L$2:$L3767,"&lt;&gt;"&amp;0))</f>
        <v/>
      </c>
      <c r="N3767" s="93" t="str">
        <f t="shared" ca="1" si="117"/>
        <v/>
      </c>
    </row>
    <row r="3768" spans="11:14" x14ac:dyDescent="0.25">
      <c r="K3768" s="14" t="s">
        <v>3044</v>
      </c>
      <c r="L3768" s="93">
        <f t="shared" ca="1" si="116"/>
        <v>0</v>
      </c>
      <c r="M3768" s="93" t="str">
        <f ca="1">IF(L3768=0,"",COUNTIF(L$2:$L3768,"&lt;&gt;"&amp;0))</f>
        <v/>
      </c>
      <c r="N3768" s="93" t="str">
        <f t="shared" ca="1" si="117"/>
        <v/>
      </c>
    </row>
    <row r="3769" spans="11:14" x14ac:dyDescent="0.25">
      <c r="K3769" s="14" t="s">
        <v>3045</v>
      </c>
      <c r="L3769" s="93">
        <f t="shared" ca="1" si="116"/>
        <v>0</v>
      </c>
      <c r="M3769" s="93" t="str">
        <f ca="1">IF(L3769=0,"",COUNTIF(L$2:$L3769,"&lt;&gt;"&amp;0))</f>
        <v/>
      </c>
      <c r="N3769" s="93" t="str">
        <f t="shared" ca="1" si="117"/>
        <v/>
      </c>
    </row>
    <row r="3770" spans="11:14" x14ac:dyDescent="0.25">
      <c r="K3770" s="14" t="s">
        <v>3046</v>
      </c>
      <c r="L3770" s="93">
        <f t="shared" ca="1" si="116"/>
        <v>0</v>
      </c>
      <c r="M3770" s="93" t="str">
        <f ca="1">IF(L3770=0,"",COUNTIF(L$2:$L3770,"&lt;&gt;"&amp;0))</f>
        <v/>
      </c>
      <c r="N3770" s="93" t="str">
        <f t="shared" ca="1" si="117"/>
        <v/>
      </c>
    </row>
    <row r="3771" spans="11:14" x14ac:dyDescent="0.25">
      <c r="K3771" s="14" t="s">
        <v>3047</v>
      </c>
      <c r="L3771" s="93">
        <f t="shared" ca="1" si="116"/>
        <v>0</v>
      </c>
      <c r="M3771" s="93" t="str">
        <f ca="1">IF(L3771=0,"",COUNTIF(L$2:$L3771,"&lt;&gt;"&amp;0))</f>
        <v/>
      </c>
      <c r="N3771" s="93" t="str">
        <f t="shared" ca="1" si="117"/>
        <v/>
      </c>
    </row>
    <row r="3772" spans="11:14" x14ac:dyDescent="0.25">
      <c r="K3772" s="30" t="s">
        <v>5655</v>
      </c>
      <c r="L3772" s="93">
        <f t="shared" ca="1" si="116"/>
        <v>0</v>
      </c>
      <c r="M3772" s="93" t="str">
        <f ca="1">IF(L3772=0,"",COUNTIF(L$2:$L3772,"&lt;&gt;"&amp;0))</f>
        <v/>
      </c>
      <c r="N3772" s="93" t="str">
        <f t="shared" ca="1" si="117"/>
        <v/>
      </c>
    </row>
    <row r="3773" spans="11:14" x14ac:dyDescent="0.25">
      <c r="K3773" s="14" t="s">
        <v>3048</v>
      </c>
      <c r="L3773" s="93">
        <f t="shared" ca="1" si="116"/>
        <v>0</v>
      </c>
      <c r="M3773" s="93" t="str">
        <f ca="1">IF(L3773=0,"",COUNTIF(L$2:$L3773,"&lt;&gt;"&amp;0))</f>
        <v/>
      </c>
      <c r="N3773" s="93" t="str">
        <f t="shared" ca="1" si="117"/>
        <v/>
      </c>
    </row>
    <row r="3774" spans="11:14" x14ac:dyDescent="0.25">
      <c r="K3774" s="14" t="s">
        <v>3049</v>
      </c>
      <c r="L3774" s="93">
        <f t="shared" ca="1" si="116"/>
        <v>0</v>
      </c>
      <c r="M3774" s="93" t="str">
        <f ca="1">IF(L3774=0,"",COUNTIF(L$2:$L3774,"&lt;&gt;"&amp;0))</f>
        <v/>
      </c>
      <c r="N3774" s="93" t="str">
        <f t="shared" ca="1" si="117"/>
        <v/>
      </c>
    </row>
    <row r="3775" spans="11:14" x14ac:dyDescent="0.25">
      <c r="K3775" s="14" t="s">
        <v>3050</v>
      </c>
      <c r="L3775" s="93">
        <f t="shared" ca="1" si="116"/>
        <v>0</v>
      </c>
      <c r="M3775" s="93" t="str">
        <f ca="1">IF(L3775=0,"",COUNTIF(L$2:$L3775,"&lt;&gt;"&amp;0))</f>
        <v/>
      </c>
      <c r="N3775" s="93" t="str">
        <f t="shared" ca="1" si="117"/>
        <v/>
      </c>
    </row>
    <row r="3776" spans="11:14" x14ac:dyDescent="0.25">
      <c r="K3776" s="14" t="s">
        <v>3051</v>
      </c>
      <c r="L3776" s="93">
        <f t="shared" ca="1" si="116"/>
        <v>0</v>
      </c>
      <c r="M3776" s="93" t="str">
        <f ca="1">IF(L3776=0,"",COUNTIF(L$2:$L3776,"&lt;&gt;"&amp;0))</f>
        <v/>
      </c>
      <c r="N3776" s="93" t="str">
        <f t="shared" ca="1" si="117"/>
        <v/>
      </c>
    </row>
    <row r="3777" spans="11:14" x14ac:dyDescent="0.25">
      <c r="K3777" s="14" t="s">
        <v>3052</v>
      </c>
      <c r="L3777" s="93">
        <f t="shared" ca="1" si="116"/>
        <v>0</v>
      </c>
      <c r="M3777" s="93" t="str">
        <f ca="1">IF(L3777=0,"",COUNTIF(L$2:$L3777,"&lt;&gt;"&amp;0))</f>
        <v/>
      </c>
      <c r="N3777" s="93" t="str">
        <f t="shared" ca="1" si="117"/>
        <v/>
      </c>
    </row>
    <row r="3778" spans="11:14" x14ac:dyDescent="0.25">
      <c r="K3778" s="14" t="s">
        <v>3053</v>
      </c>
      <c r="L3778" s="93">
        <f t="shared" ca="1" si="116"/>
        <v>0</v>
      </c>
      <c r="M3778" s="93" t="str">
        <f ca="1">IF(L3778=0,"",COUNTIF(L$2:$L3778,"&lt;&gt;"&amp;0))</f>
        <v/>
      </c>
      <c r="N3778" s="93" t="str">
        <f t="shared" ca="1" si="117"/>
        <v/>
      </c>
    </row>
    <row r="3779" spans="11:14" x14ac:dyDescent="0.25">
      <c r="K3779" s="14" t="s">
        <v>3054</v>
      </c>
      <c r="L3779" s="93">
        <f t="shared" ref="L3779:L3842" ca="1" si="118">IFERROR(SEARCH(INDIRECT(CELL("adresse"),TRUE),K3779,1),0)</f>
        <v>0</v>
      </c>
      <c r="M3779" s="93" t="str">
        <f ca="1">IF(L3779=0,"",COUNTIF(L$2:$L3779,"&lt;&gt;"&amp;0))</f>
        <v/>
      </c>
      <c r="N3779" s="93" t="str">
        <f t="shared" ref="N3779:N3842" ca="1" si="119">IFERROR(INDEX($K$2:$K$5796,MATCH(ROW(F3778),$M$2:$M$5796,0),1),"")</f>
        <v/>
      </c>
    </row>
    <row r="3780" spans="11:14" x14ac:dyDescent="0.25">
      <c r="K3780" s="14" t="s">
        <v>3055</v>
      </c>
      <c r="L3780" s="93">
        <f t="shared" ca="1" si="118"/>
        <v>0</v>
      </c>
      <c r="M3780" s="93" t="str">
        <f ca="1">IF(L3780=0,"",COUNTIF(L$2:$L3780,"&lt;&gt;"&amp;0))</f>
        <v/>
      </c>
      <c r="N3780" s="93" t="str">
        <f t="shared" ca="1" si="119"/>
        <v/>
      </c>
    </row>
    <row r="3781" spans="11:14" x14ac:dyDescent="0.25">
      <c r="K3781" s="14" t="s">
        <v>3056</v>
      </c>
      <c r="L3781" s="93">
        <f t="shared" ca="1" si="118"/>
        <v>0</v>
      </c>
      <c r="M3781" s="93" t="str">
        <f ca="1">IF(L3781=0,"",COUNTIF(L$2:$L3781,"&lt;&gt;"&amp;0))</f>
        <v/>
      </c>
      <c r="N3781" s="93" t="str">
        <f t="shared" ca="1" si="119"/>
        <v/>
      </c>
    </row>
    <row r="3782" spans="11:14" x14ac:dyDescent="0.25">
      <c r="K3782" s="14" t="s">
        <v>3057</v>
      </c>
      <c r="L3782" s="93">
        <f t="shared" ca="1" si="118"/>
        <v>0</v>
      </c>
      <c r="M3782" s="93" t="str">
        <f ca="1">IF(L3782=0,"",COUNTIF(L$2:$L3782,"&lt;&gt;"&amp;0))</f>
        <v/>
      </c>
      <c r="N3782" s="93" t="str">
        <f t="shared" ca="1" si="119"/>
        <v/>
      </c>
    </row>
    <row r="3783" spans="11:14" x14ac:dyDescent="0.25">
      <c r="K3783" s="14" t="s">
        <v>3058</v>
      </c>
      <c r="L3783" s="93">
        <f t="shared" ca="1" si="118"/>
        <v>0</v>
      </c>
      <c r="M3783" s="93" t="str">
        <f ca="1">IF(L3783=0,"",COUNTIF(L$2:$L3783,"&lt;&gt;"&amp;0))</f>
        <v/>
      </c>
      <c r="N3783" s="93" t="str">
        <f t="shared" ca="1" si="119"/>
        <v/>
      </c>
    </row>
    <row r="3784" spans="11:14" x14ac:dyDescent="0.25">
      <c r="K3784" s="14" t="s">
        <v>3059</v>
      </c>
      <c r="L3784" s="93">
        <f t="shared" ca="1" si="118"/>
        <v>0</v>
      </c>
      <c r="M3784" s="93" t="str">
        <f ca="1">IF(L3784=0,"",COUNTIF(L$2:$L3784,"&lt;&gt;"&amp;0))</f>
        <v/>
      </c>
      <c r="N3784" s="93" t="str">
        <f t="shared" ca="1" si="119"/>
        <v/>
      </c>
    </row>
    <row r="3785" spans="11:14" x14ac:dyDescent="0.25">
      <c r="K3785" s="14" t="s">
        <v>3060</v>
      </c>
      <c r="L3785" s="93">
        <f t="shared" ca="1" si="118"/>
        <v>0</v>
      </c>
      <c r="M3785" s="93" t="str">
        <f ca="1">IF(L3785=0,"",COUNTIF(L$2:$L3785,"&lt;&gt;"&amp;0))</f>
        <v/>
      </c>
      <c r="N3785" s="93" t="str">
        <f t="shared" ca="1" si="119"/>
        <v/>
      </c>
    </row>
    <row r="3786" spans="11:14" x14ac:dyDescent="0.25">
      <c r="K3786" s="14" t="s">
        <v>3061</v>
      </c>
      <c r="L3786" s="93">
        <f t="shared" ca="1" si="118"/>
        <v>0</v>
      </c>
      <c r="M3786" s="93" t="str">
        <f ca="1">IF(L3786=0,"",COUNTIF(L$2:$L3786,"&lt;&gt;"&amp;0))</f>
        <v/>
      </c>
      <c r="N3786" s="93" t="str">
        <f t="shared" ca="1" si="119"/>
        <v/>
      </c>
    </row>
    <row r="3787" spans="11:14" x14ac:dyDescent="0.25">
      <c r="K3787" s="35" t="s">
        <v>1207</v>
      </c>
      <c r="L3787" s="93">
        <f t="shared" ca="1" si="118"/>
        <v>0</v>
      </c>
      <c r="M3787" s="93" t="str">
        <f ca="1">IF(L3787=0,"",COUNTIF(L$2:$L3787,"&lt;&gt;"&amp;0))</f>
        <v/>
      </c>
      <c r="N3787" s="93" t="str">
        <f t="shared" ca="1" si="119"/>
        <v/>
      </c>
    </row>
    <row r="3788" spans="11:14" x14ac:dyDescent="0.25">
      <c r="K3788" s="30" t="s">
        <v>5656</v>
      </c>
      <c r="L3788" s="93">
        <f t="shared" ca="1" si="118"/>
        <v>0</v>
      </c>
      <c r="M3788" s="93" t="str">
        <f ca="1">IF(L3788=0,"",COUNTIF(L$2:$L3788,"&lt;&gt;"&amp;0))</f>
        <v/>
      </c>
      <c r="N3788" s="93" t="str">
        <f t="shared" ca="1" si="119"/>
        <v/>
      </c>
    </row>
    <row r="3789" spans="11:14" x14ac:dyDescent="0.25">
      <c r="K3789" s="14" t="s">
        <v>3062</v>
      </c>
      <c r="L3789" s="93">
        <f t="shared" ca="1" si="118"/>
        <v>0</v>
      </c>
      <c r="M3789" s="93" t="str">
        <f ca="1">IF(L3789=0,"",COUNTIF(L$2:$L3789,"&lt;&gt;"&amp;0))</f>
        <v/>
      </c>
      <c r="N3789" s="93" t="str">
        <f t="shared" ca="1" si="119"/>
        <v/>
      </c>
    </row>
    <row r="3790" spans="11:14" x14ac:dyDescent="0.25">
      <c r="K3790" s="30" t="s">
        <v>5657</v>
      </c>
      <c r="L3790" s="93">
        <f t="shared" ca="1" si="118"/>
        <v>0</v>
      </c>
      <c r="M3790" s="93" t="str">
        <f ca="1">IF(L3790=0,"",COUNTIF(L$2:$L3790,"&lt;&gt;"&amp;0))</f>
        <v/>
      </c>
      <c r="N3790" s="93" t="str">
        <f t="shared" ca="1" si="119"/>
        <v/>
      </c>
    </row>
    <row r="3791" spans="11:14" x14ac:dyDescent="0.25">
      <c r="K3791" s="30" t="s">
        <v>5658</v>
      </c>
      <c r="L3791" s="93">
        <f t="shared" ca="1" si="118"/>
        <v>0</v>
      </c>
      <c r="M3791" s="93" t="str">
        <f ca="1">IF(L3791=0,"",COUNTIF(L$2:$L3791,"&lt;&gt;"&amp;0))</f>
        <v/>
      </c>
      <c r="N3791" s="93" t="str">
        <f t="shared" ca="1" si="119"/>
        <v/>
      </c>
    </row>
    <row r="3792" spans="11:14" x14ac:dyDescent="0.25">
      <c r="K3792" s="14" t="s">
        <v>3063</v>
      </c>
      <c r="L3792" s="93">
        <f t="shared" ca="1" si="118"/>
        <v>0</v>
      </c>
      <c r="M3792" s="93" t="str">
        <f ca="1">IF(L3792=0,"",COUNTIF(L$2:$L3792,"&lt;&gt;"&amp;0))</f>
        <v/>
      </c>
      <c r="N3792" s="93" t="str">
        <f t="shared" ca="1" si="119"/>
        <v/>
      </c>
    </row>
    <row r="3793" spans="11:14" x14ac:dyDescent="0.25">
      <c r="K3793" s="14" t="s">
        <v>3065</v>
      </c>
      <c r="L3793" s="93">
        <f t="shared" ca="1" si="118"/>
        <v>0</v>
      </c>
      <c r="M3793" s="93" t="str">
        <f ca="1">IF(L3793=0,"",COUNTIF(L$2:$L3793,"&lt;&gt;"&amp;0))</f>
        <v/>
      </c>
      <c r="N3793" s="93" t="str">
        <f t="shared" ca="1" si="119"/>
        <v/>
      </c>
    </row>
    <row r="3794" spans="11:14" x14ac:dyDescent="0.25">
      <c r="K3794" s="30" t="s">
        <v>5659</v>
      </c>
      <c r="L3794" s="93">
        <f t="shared" ca="1" si="118"/>
        <v>0</v>
      </c>
      <c r="M3794" s="93" t="str">
        <f ca="1">IF(L3794=0,"",COUNTIF(L$2:$L3794,"&lt;&gt;"&amp;0))</f>
        <v/>
      </c>
      <c r="N3794" s="93" t="str">
        <f t="shared" ca="1" si="119"/>
        <v/>
      </c>
    </row>
    <row r="3795" spans="11:14" x14ac:dyDescent="0.25">
      <c r="K3795" s="14" t="s">
        <v>3066</v>
      </c>
      <c r="L3795" s="93">
        <f t="shared" ca="1" si="118"/>
        <v>0</v>
      </c>
      <c r="M3795" s="93" t="str">
        <f ca="1">IF(L3795=0,"",COUNTIF(L$2:$L3795,"&lt;&gt;"&amp;0))</f>
        <v/>
      </c>
      <c r="N3795" s="93" t="str">
        <f t="shared" ca="1" si="119"/>
        <v/>
      </c>
    </row>
    <row r="3796" spans="11:14" x14ac:dyDescent="0.25">
      <c r="K3796" s="30" t="s">
        <v>5660</v>
      </c>
      <c r="L3796" s="93">
        <f t="shared" ca="1" si="118"/>
        <v>0</v>
      </c>
      <c r="M3796" s="93" t="str">
        <f ca="1">IF(L3796=0,"",COUNTIF(L$2:$L3796,"&lt;&gt;"&amp;0))</f>
        <v/>
      </c>
      <c r="N3796" s="93" t="str">
        <f t="shared" ca="1" si="119"/>
        <v/>
      </c>
    </row>
    <row r="3797" spans="11:14" x14ac:dyDescent="0.25">
      <c r="K3797" s="14" t="s">
        <v>3068</v>
      </c>
      <c r="L3797" s="93">
        <f t="shared" ca="1" si="118"/>
        <v>0</v>
      </c>
      <c r="M3797" s="93" t="str">
        <f ca="1">IF(L3797=0,"",COUNTIF(L$2:$L3797,"&lt;&gt;"&amp;0))</f>
        <v/>
      </c>
      <c r="N3797" s="93" t="str">
        <f t="shared" ca="1" si="119"/>
        <v/>
      </c>
    </row>
    <row r="3798" spans="11:14" x14ac:dyDescent="0.25">
      <c r="K3798" s="30" t="s">
        <v>5661</v>
      </c>
      <c r="L3798" s="93">
        <f t="shared" ca="1" si="118"/>
        <v>0</v>
      </c>
      <c r="M3798" s="93" t="str">
        <f ca="1">IF(L3798=0,"",COUNTIF(L$2:$L3798,"&lt;&gt;"&amp;0))</f>
        <v/>
      </c>
      <c r="N3798" s="93" t="str">
        <f t="shared" ca="1" si="119"/>
        <v/>
      </c>
    </row>
    <row r="3799" spans="11:14" x14ac:dyDescent="0.25">
      <c r="K3799" s="14" t="s">
        <v>3069</v>
      </c>
      <c r="L3799" s="93">
        <f t="shared" ca="1" si="118"/>
        <v>0</v>
      </c>
      <c r="M3799" s="93" t="str">
        <f ca="1">IF(L3799=0,"",COUNTIF(L$2:$L3799,"&lt;&gt;"&amp;0))</f>
        <v/>
      </c>
      <c r="N3799" s="93" t="str">
        <f t="shared" ca="1" si="119"/>
        <v/>
      </c>
    </row>
    <row r="3800" spans="11:14" x14ac:dyDescent="0.25">
      <c r="K3800" s="30" t="s">
        <v>5662</v>
      </c>
      <c r="L3800" s="93">
        <f t="shared" ca="1" si="118"/>
        <v>0</v>
      </c>
      <c r="M3800" s="93" t="str">
        <f ca="1">IF(L3800=0,"",COUNTIF(L$2:$L3800,"&lt;&gt;"&amp;0))</f>
        <v/>
      </c>
      <c r="N3800" s="93" t="str">
        <f t="shared" ca="1" si="119"/>
        <v/>
      </c>
    </row>
    <row r="3801" spans="11:14" x14ac:dyDescent="0.25">
      <c r="K3801" s="14" t="s">
        <v>3070</v>
      </c>
      <c r="L3801" s="93">
        <f t="shared" ca="1" si="118"/>
        <v>0</v>
      </c>
      <c r="M3801" s="93" t="str">
        <f ca="1">IF(L3801=0,"",COUNTIF(L$2:$L3801,"&lt;&gt;"&amp;0))</f>
        <v/>
      </c>
      <c r="N3801" s="93" t="str">
        <f t="shared" ca="1" si="119"/>
        <v/>
      </c>
    </row>
    <row r="3802" spans="11:14" x14ac:dyDescent="0.25">
      <c r="K3802" s="14" t="s">
        <v>3073</v>
      </c>
      <c r="L3802" s="93">
        <f t="shared" ca="1" si="118"/>
        <v>0</v>
      </c>
      <c r="M3802" s="93" t="str">
        <f ca="1">IF(L3802=0,"",COUNTIF(L$2:$L3802,"&lt;&gt;"&amp;0))</f>
        <v/>
      </c>
      <c r="N3802" s="93" t="str">
        <f t="shared" ca="1" si="119"/>
        <v/>
      </c>
    </row>
    <row r="3803" spans="11:14" x14ac:dyDescent="0.25">
      <c r="K3803" s="14" t="s">
        <v>3072</v>
      </c>
      <c r="L3803" s="93">
        <f t="shared" ca="1" si="118"/>
        <v>0</v>
      </c>
      <c r="M3803" s="93" t="str">
        <f ca="1">IF(L3803=0,"",COUNTIF(L$2:$L3803,"&lt;&gt;"&amp;0))</f>
        <v/>
      </c>
      <c r="N3803" s="93" t="str">
        <f t="shared" ca="1" si="119"/>
        <v/>
      </c>
    </row>
    <row r="3804" spans="11:14" x14ac:dyDescent="0.25">
      <c r="K3804" s="14" t="s">
        <v>3074</v>
      </c>
      <c r="L3804" s="93">
        <f t="shared" ca="1" si="118"/>
        <v>0</v>
      </c>
      <c r="M3804" s="93" t="str">
        <f ca="1">IF(L3804=0,"",COUNTIF(L$2:$L3804,"&lt;&gt;"&amp;0))</f>
        <v/>
      </c>
      <c r="N3804" s="93" t="str">
        <f t="shared" ca="1" si="119"/>
        <v/>
      </c>
    </row>
    <row r="3805" spans="11:14" x14ac:dyDescent="0.25">
      <c r="K3805" s="30" t="s">
        <v>5663</v>
      </c>
      <c r="L3805" s="93">
        <f t="shared" ca="1" si="118"/>
        <v>0</v>
      </c>
      <c r="M3805" s="93" t="str">
        <f ca="1">IF(L3805=0,"",COUNTIF(L$2:$L3805,"&lt;&gt;"&amp;0))</f>
        <v/>
      </c>
      <c r="N3805" s="93" t="str">
        <f t="shared" ca="1" si="119"/>
        <v/>
      </c>
    </row>
    <row r="3806" spans="11:14" x14ac:dyDescent="0.25">
      <c r="K3806" s="30" t="s">
        <v>5664</v>
      </c>
      <c r="L3806" s="93">
        <f t="shared" ca="1" si="118"/>
        <v>0</v>
      </c>
      <c r="M3806" s="93" t="str">
        <f ca="1">IF(L3806=0,"",COUNTIF(L$2:$L3806,"&lt;&gt;"&amp;0))</f>
        <v/>
      </c>
      <c r="N3806" s="93" t="str">
        <f t="shared" ca="1" si="119"/>
        <v/>
      </c>
    </row>
    <row r="3807" spans="11:14" x14ac:dyDescent="0.25">
      <c r="K3807" s="14" t="s">
        <v>3075</v>
      </c>
      <c r="L3807" s="93">
        <f t="shared" ca="1" si="118"/>
        <v>0</v>
      </c>
      <c r="M3807" s="93" t="str">
        <f ca="1">IF(L3807=0,"",COUNTIF(L$2:$L3807,"&lt;&gt;"&amp;0))</f>
        <v/>
      </c>
      <c r="N3807" s="93" t="str">
        <f t="shared" ca="1" si="119"/>
        <v/>
      </c>
    </row>
    <row r="3808" spans="11:14" x14ac:dyDescent="0.25">
      <c r="K3808" s="30" t="s">
        <v>5665</v>
      </c>
      <c r="L3808" s="93">
        <f t="shared" ca="1" si="118"/>
        <v>0</v>
      </c>
      <c r="M3808" s="93" t="str">
        <f ca="1">IF(L3808=0,"",COUNTIF(L$2:$L3808,"&lt;&gt;"&amp;0))</f>
        <v/>
      </c>
      <c r="N3808" s="93" t="str">
        <f t="shared" ca="1" si="119"/>
        <v/>
      </c>
    </row>
    <row r="3809" spans="11:14" x14ac:dyDescent="0.25">
      <c r="K3809" s="14" t="s">
        <v>3076</v>
      </c>
      <c r="L3809" s="93">
        <f t="shared" ca="1" si="118"/>
        <v>0</v>
      </c>
      <c r="M3809" s="93" t="str">
        <f ca="1">IF(L3809=0,"",COUNTIF(L$2:$L3809,"&lt;&gt;"&amp;0))</f>
        <v/>
      </c>
      <c r="N3809" s="93" t="str">
        <f t="shared" ca="1" si="119"/>
        <v/>
      </c>
    </row>
    <row r="3810" spans="11:14" x14ac:dyDescent="0.25">
      <c r="K3810" s="14" t="s">
        <v>3077</v>
      </c>
      <c r="L3810" s="93">
        <f t="shared" ca="1" si="118"/>
        <v>0</v>
      </c>
      <c r="M3810" s="93" t="str">
        <f ca="1">IF(L3810=0,"",COUNTIF(L$2:$L3810,"&lt;&gt;"&amp;0))</f>
        <v/>
      </c>
      <c r="N3810" s="93" t="str">
        <f t="shared" ca="1" si="119"/>
        <v/>
      </c>
    </row>
    <row r="3811" spans="11:14" x14ac:dyDescent="0.25">
      <c r="K3811" s="14" t="s">
        <v>3078</v>
      </c>
      <c r="L3811" s="93">
        <f t="shared" ca="1" si="118"/>
        <v>0</v>
      </c>
      <c r="M3811" s="93" t="str">
        <f ca="1">IF(L3811=0,"",COUNTIF(L$2:$L3811,"&lt;&gt;"&amp;0))</f>
        <v/>
      </c>
      <c r="N3811" s="93" t="str">
        <f t="shared" ca="1" si="119"/>
        <v/>
      </c>
    </row>
    <row r="3812" spans="11:14" x14ac:dyDescent="0.25">
      <c r="K3812" s="14" t="s">
        <v>3079</v>
      </c>
      <c r="L3812" s="93">
        <f t="shared" ca="1" si="118"/>
        <v>0</v>
      </c>
      <c r="M3812" s="93" t="str">
        <f ca="1">IF(L3812=0,"",COUNTIF(L$2:$L3812,"&lt;&gt;"&amp;0))</f>
        <v/>
      </c>
      <c r="N3812" s="93" t="str">
        <f t="shared" ca="1" si="119"/>
        <v/>
      </c>
    </row>
    <row r="3813" spans="11:14" x14ac:dyDescent="0.25">
      <c r="K3813" s="30" t="s">
        <v>5666</v>
      </c>
      <c r="L3813" s="93">
        <f t="shared" ca="1" si="118"/>
        <v>0</v>
      </c>
      <c r="M3813" s="93" t="str">
        <f ca="1">IF(L3813=0,"",COUNTIF(L$2:$L3813,"&lt;&gt;"&amp;0))</f>
        <v/>
      </c>
      <c r="N3813" s="93" t="str">
        <f t="shared" ca="1" si="119"/>
        <v/>
      </c>
    </row>
    <row r="3814" spans="11:14" x14ac:dyDescent="0.25">
      <c r="K3814" s="14" t="s">
        <v>3080</v>
      </c>
      <c r="L3814" s="93">
        <f t="shared" ca="1" si="118"/>
        <v>0</v>
      </c>
      <c r="M3814" s="93" t="str">
        <f ca="1">IF(L3814=0,"",COUNTIF(L$2:$L3814,"&lt;&gt;"&amp;0))</f>
        <v/>
      </c>
      <c r="N3814" s="93" t="str">
        <f t="shared" ca="1" si="119"/>
        <v/>
      </c>
    </row>
    <row r="3815" spans="11:14" x14ac:dyDescent="0.25">
      <c r="K3815" s="35" t="s">
        <v>3081</v>
      </c>
      <c r="L3815" s="93">
        <f t="shared" ca="1" si="118"/>
        <v>0</v>
      </c>
      <c r="M3815" s="93" t="str">
        <f ca="1">IF(L3815=0,"",COUNTIF(L$2:$L3815,"&lt;&gt;"&amp;0))</f>
        <v/>
      </c>
      <c r="N3815" s="93" t="str">
        <f t="shared" ca="1" si="119"/>
        <v/>
      </c>
    </row>
    <row r="3816" spans="11:14" x14ac:dyDescent="0.25">
      <c r="K3816" s="30" t="s">
        <v>5667</v>
      </c>
      <c r="L3816" s="93">
        <f t="shared" ca="1" si="118"/>
        <v>0</v>
      </c>
      <c r="M3816" s="93" t="str">
        <f ca="1">IF(L3816=0,"",COUNTIF(L$2:$L3816,"&lt;&gt;"&amp;0))</f>
        <v/>
      </c>
      <c r="N3816" s="93" t="str">
        <f t="shared" ca="1" si="119"/>
        <v/>
      </c>
    </row>
    <row r="3817" spans="11:14" x14ac:dyDescent="0.25">
      <c r="K3817" s="14" t="s">
        <v>3082</v>
      </c>
      <c r="L3817" s="93">
        <f t="shared" ca="1" si="118"/>
        <v>0</v>
      </c>
      <c r="M3817" s="93" t="str">
        <f ca="1">IF(L3817=0,"",COUNTIF(L$2:$L3817,"&lt;&gt;"&amp;0))</f>
        <v/>
      </c>
      <c r="N3817" s="93" t="str">
        <f t="shared" ca="1" si="119"/>
        <v/>
      </c>
    </row>
    <row r="3818" spans="11:14" x14ac:dyDescent="0.25">
      <c r="K3818" s="14" t="s">
        <v>3083</v>
      </c>
      <c r="L3818" s="93">
        <f t="shared" ca="1" si="118"/>
        <v>0</v>
      </c>
      <c r="M3818" s="93" t="str">
        <f ca="1">IF(L3818=0,"",COUNTIF(L$2:$L3818,"&lt;&gt;"&amp;0))</f>
        <v/>
      </c>
      <c r="N3818" s="93" t="str">
        <f t="shared" ca="1" si="119"/>
        <v/>
      </c>
    </row>
    <row r="3819" spans="11:14" x14ac:dyDescent="0.25">
      <c r="K3819" s="14" t="s">
        <v>3084</v>
      </c>
      <c r="L3819" s="93">
        <f t="shared" ca="1" si="118"/>
        <v>0</v>
      </c>
      <c r="M3819" s="93" t="str">
        <f ca="1">IF(L3819=0,"",COUNTIF(L$2:$L3819,"&lt;&gt;"&amp;0))</f>
        <v/>
      </c>
      <c r="N3819" s="93" t="str">
        <f t="shared" ca="1" si="119"/>
        <v/>
      </c>
    </row>
    <row r="3820" spans="11:14" x14ac:dyDescent="0.25">
      <c r="K3820" s="14" t="s">
        <v>3085</v>
      </c>
      <c r="L3820" s="93">
        <f t="shared" ca="1" si="118"/>
        <v>0</v>
      </c>
      <c r="M3820" s="93" t="str">
        <f ca="1">IF(L3820=0,"",COUNTIF(L$2:$L3820,"&lt;&gt;"&amp;0))</f>
        <v/>
      </c>
      <c r="N3820" s="93" t="str">
        <f t="shared" ca="1" si="119"/>
        <v/>
      </c>
    </row>
    <row r="3821" spans="11:14" x14ac:dyDescent="0.25">
      <c r="K3821" s="14" t="s">
        <v>3086</v>
      </c>
      <c r="L3821" s="93">
        <f t="shared" ca="1" si="118"/>
        <v>0</v>
      </c>
      <c r="M3821" s="93" t="str">
        <f ca="1">IF(L3821=0,"",COUNTIF(L$2:$L3821,"&lt;&gt;"&amp;0))</f>
        <v/>
      </c>
      <c r="N3821" s="93" t="str">
        <f t="shared" ca="1" si="119"/>
        <v/>
      </c>
    </row>
    <row r="3822" spans="11:14" x14ac:dyDescent="0.25">
      <c r="K3822" s="14" t="s">
        <v>3087</v>
      </c>
      <c r="L3822" s="93">
        <f t="shared" ca="1" si="118"/>
        <v>0</v>
      </c>
      <c r="M3822" s="93" t="str">
        <f ca="1">IF(L3822=0,"",COUNTIF(L$2:$L3822,"&lt;&gt;"&amp;0))</f>
        <v/>
      </c>
      <c r="N3822" s="93" t="str">
        <f t="shared" ca="1" si="119"/>
        <v/>
      </c>
    </row>
    <row r="3823" spans="11:14" x14ac:dyDescent="0.25">
      <c r="K3823" s="14" t="s">
        <v>3088</v>
      </c>
      <c r="L3823" s="93">
        <f t="shared" ca="1" si="118"/>
        <v>0</v>
      </c>
      <c r="M3823" s="93" t="str">
        <f ca="1">IF(L3823=0,"",COUNTIF(L$2:$L3823,"&lt;&gt;"&amp;0))</f>
        <v/>
      </c>
      <c r="N3823" s="93" t="str">
        <f t="shared" ca="1" si="119"/>
        <v/>
      </c>
    </row>
    <row r="3824" spans="11:14" x14ac:dyDescent="0.25">
      <c r="K3824" s="14" t="s">
        <v>3089</v>
      </c>
      <c r="L3824" s="93">
        <f t="shared" ca="1" si="118"/>
        <v>0</v>
      </c>
      <c r="M3824" s="93" t="str">
        <f ca="1">IF(L3824=0,"",COUNTIF(L$2:$L3824,"&lt;&gt;"&amp;0))</f>
        <v/>
      </c>
      <c r="N3824" s="93" t="str">
        <f t="shared" ca="1" si="119"/>
        <v/>
      </c>
    </row>
    <row r="3825" spans="11:14" x14ac:dyDescent="0.25">
      <c r="K3825" s="14" t="s">
        <v>3090</v>
      </c>
      <c r="L3825" s="93">
        <f t="shared" ca="1" si="118"/>
        <v>0</v>
      </c>
      <c r="M3825" s="93" t="str">
        <f ca="1">IF(L3825=0,"",COUNTIF(L$2:$L3825,"&lt;&gt;"&amp;0))</f>
        <v/>
      </c>
      <c r="N3825" s="93" t="str">
        <f t="shared" ca="1" si="119"/>
        <v/>
      </c>
    </row>
    <row r="3826" spans="11:14" x14ac:dyDescent="0.25">
      <c r="K3826" s="14" t="s">
        <v>3091</v>
      </c>
      <c r="L3826" s="93">
        <f t="shared" ca="1" si="118"/>
        <v>0</v>
      </c>
      <c r="M3826" s="93" t="str">
        <f ca="1">IF(L3826=0,"",COUNTIF(L$2:$L3826,"&lt;&gt;"&amp;0))</f>
        <v/>
      </c>
      <c r="N3826" s="93" t="str">
        <f t="shared" ca="1" si="119"/>
        <v/>
      </c>
    </row>
    <row r="3827" spans="11:14" x14ac:dyDescent="0.25">
      <c r="K3827" s="14" t="s">
        <v>3092</v>
      </c>
      <c r="L3827" s="93">
        <f t="shared" ca="1" si="118"/>
        <v>0</v>
      </c>
      <c r="M3827" s="93" t="str">
        <f ca="1">IF(L3827=0,"",COUNTIF(L$2:$L3827,"&lt;&gt;"&amp;0))</f>
        <v/>
      </c>
      <c r="N3827" s="93" t="str">
        <f t="shared" ca="1" si="119"/>
        <v/>
      </c>
    </row>
    <row r="3828" spans="11:14" x14ac:dyDescent="0.25">
      <c r="K3828" s="14" t="s">
        <v>3093</v>
      </c>
      <c r="L3828" s="93">
        <f t="shared" ca="1" si="118"/>
        <v>0</v>
      </c>
      <c r="M3828" s="93" t="str">
        <f ca="1">IF(L3828=0,"",COUNTIF(L$2:$L3828,"&lt;&gt;"&amp;0))</f>
        <v/>
      </c>
      <c r="N3828" s="93" t="str">
        <f t="shared" ca="1" si="119"/>
        <v/>
      </c>
    </row>
    <row r="3829" spans="11:14" x14ac:dyDescent="0.25">
      <c r="K3829" s="14" t="s">
        <v>3096</v>
      </c>
      <c r="L3829" s="93">
        <f t="shared" ca="1" si="118"/>
        <v>0</v>
      </c>
      <c r="M3829" s="93" t="str">
        <f ca="1">IF(L3829=0,"",COUNTIF(L$2:$L3829,"&lt;&gt;"&amp;0))</f>
        <v/>
      </c>
      <c r="N3829" s="93" t="str">
        <f t="shared" ca="1" si="119"/>
        <v/>
      </c>
    </row>
    <row r="3830" spans="11:14" x14ac:dyDescent="0.25">
      <c r="K3830" s="14" t="s">
        <v>3094</v>
      </c>
      <c r="L3830" s="93">
        <f t="shared" ca="1" si="118"/>
        <v>0</v>
      </c>
      <c r="M3830" s="93" t="str">
        <f ca="1">IF(L3830=0,"",COUNTIF(L$2:$L3830,"&lt;&gt;"&amp;0))</f>
        <v/>
      </c>
      <c r="N3830" s="93" t="str">
        <f t="shared" ca="1" si="119"/>
        <v/>
      </c>
    </row>
    <row r="3831" spans="11:14" x14ac:dyDescent="0.25">
      <c r="K3831" s="14" t="s">
        <v>3095</v>
      </c>
      <c r="L3831" s="93">
        <f t="shared" ca="1" si="118"/>
        <v>0</v>
      </c>
      <c r="M3831" s="93" t="str">
        <f ca="1">IF(L3831=0,"",COUNTIF(L$2:$L3831,"&lt;&gt;"&amp;0))</f>
        <v/>
      </c>
      <c r="N3831" s="93" t="str">
        <f t="shared" ca="1" si="119"/>
        <v/>
      </c>
    </row>
    <row r="3832" spans="11:14" x14ac:dyDescent="0.25">
      <c r="K3832" s="14" t="s">
        <v>3097</v>
      </c>
      <c r="L3832" s="93">
        <f t="shared" ca="1" si="118"/>
        <v>0</v>
      </c>
      <c r="M3832" s="93" t="str">
        <f ca="1">IF(L3832=0,"",COUNTIF(L$2:$L3832,"&lt;&gt;"&amp;0))</f>
        <v/>
      </c>
      <c r="N3832" s="93" t="str">
        <f t="shared" ca="1" si="119"/>
        <v/>
      </c>
    </row>
    <row r="3833" spans="11:14" x14ac:dyDescent="0.25">
      <c r="K3833" s="14" t="s">
        <v>3098</v>
      </c>
      <c r="L3833" s="93">
        <f t="shared" ca="1" si="118"/>
        <v>0</v>
      </c>
      <c r="M3833" s="93" t="str">
        <f ca="1">IF(L3833=0,"",COUNTIF(L$2:$L3833,"&lt;&gt;"&amp;0))</f>
        <v/>
      </c>
      <c r="N3833" s="93" t="str">
        <f t="shared" ca="1" si="119"/>
        <v/>
      </c>
    </row>
    <row r="3834" spans="11:14" x14ac:dyDescent="0.25">
      <c r="K3834" s="18" t="s">
        <v>3099</v>
      </c>
      <c r="L3834" s="93">
        <f t="shared" ca="1" si="118"/>
        <v>0</v>
      </c>
      <c r="M3834" s="93" t="str">
        <f ca="1">IF(L3834=0,"",COUNTIF(L$2:$L3834,"&lt;&gt;"&amp;0))</f>
        <v/>
      </c>
      <c r="N3834" s="93" t="str">
        <f t="shared" ca="1" si="119"/>
        <v/>
      </c>
    </row>
    <row r="3835" spans="11:14" x14ac:dyDescent="0.25">
      <c r="K3835" s="14" t="s">
        <v>3100</v>
      </c>
      <c r="L3835" s="93">
        <f t="shared" ca="1" si="118"/>
        <v>0</v>
      </c>
      <c r="M3835" s="93" t="str">
        <f ca="1">IF(L3835=0,"",COUNTIF(L$2:$L3835,"&lt;&gt;"&amp;0))</f>
        <v/>
      </c>
      <c r="N3835" s="93" t="str">
        <f t="shared" ca="1" si="119"/>
        <v/>
      </c>
    </row>
    <row r="3836" spans="11:14" x14ac:dyDescent="0.25">
      <c r="K3836" s="14" t="s">
        <v>3101</v>
      </c>
      <c r="L3836" s="93">
        <f t="shared" ca="1" si="118"/>
        <v>0</v>
      </c>
      <c r="M3836" s="93" t="str">
        <f ca="1">IF(L3836=0,"",COUNTIF(L$2:$L3836,"&lt;&gt;"&amp;0))</f>
        <v/>
      </c>
      <c r="N3836" s="93" t="str">
        <f t="shared" ca="1" si="119"/>
        <v/>
      </c>
    </row>
    <row r="3837" spans="11:14" x14ac:dyDescent="0.25">
      <c r="K3837" s="14" t="s">
        <v>3102</v>
      </c>
      <c r="L3837" s="93">
        <f t="shared" ca="1" si="118"/>
        <v>0</v>
      </c>
      <c r="M3837" s="93" t="str">
        <f ca="1">IF(L3837=0,"",COUNTIF(L$2:$L3837,"&lt;&gt;"&amp;0))</f>
        <v/>
      </c>
      <c r="N3837" s="93" t="str">
        <f t="shared" ca="1" si="119"/>
        <v/>
      </c>
    </row>
    <row r="3838" spans="11:14" x14ac:dyDescent="0.25">
      <c r="K3838" s="30" t="s">
        <v>5668</v>
      </c>
      <c r="L3838" s="93">
        <f t="shared" ca="1" si="118"/>
        <v>0</v>
      </c>
      <c r="M3838" s="93" t="str">
        <f ca="1">IF(L3838=0,"",COUNTIF(L$2:$L3838,"&lt;&gt;"&amp;0))</f>
        <v/>
      </c>
      <c r="N3838" s="93" t="str">
        <f t="shared" ca="1" si="119"/>
        <v/>
      </c>
    </row>
    <row r="3839" spans="11:14" x14ac:dyDescent="0.25">
      <c r="K3839" s="30" t="s">
        <v>5669</v>
      </c>
      <c r="L3839" s="93">
        <f t="shared" ca="1" si="118"/>
        <v>0</v>
      </c>
      <c r="M3839" s="93" t="str">
        <f ca="1">IF(L3839=0,"",COUNTIF(L$2:$L3839,"&lt;&gt;"&amp;0))</f>
        <v/>
      </c>
      <c r="N3839" s="93" t="str">
        <f t="shared" ca="1" si="119"/>
        <v/>
      </c>
    </row>
    <row r="3840" spans="11:14" x14ac:dyDescent="0.25">
      <c r="K3840" s="14" t="s">
        <v>3103</v>
      </c>
      <c r="L3840" s="93">
        <f t="shared" ca="1" si="118"/>
        <v>0</v>
      </c>
      <c r="M3840" s="93" t="str">
        <f ca="1">IF(L3840=0,"",COUNTIF(L$2:$L3840,"&lt;&gt;"&amp;0))</f>
        <v/>
      </c>
      <c r="N3840" s="93" t="str">
        <f t="shared" ca="1" si="119"/>
        <v/>
      </c>
    </row>
    <row r="3841" spans="11:14" x14ac:dyDescent="0.25">
      <c r="K3841" s="30" t="s">
        <v>5670</v>
      </c>
      <c r="L3841" s="93">
        <f t="shared" ca="1" si="118"/>
        <v>0</v>
      </c>
      <c r="M3841" s="93" t="str">
        <f ca="1">IF(L3841=0,"",COUNTIF(L$2:$L3841,"&lt;&gt;"&amp;0))</f>
        <v/>
      </c>
      <c r="N3841" s="93" t="str">
        <f t="shared" ca="1" si="119"/>
        <v/>
      </c>
    </row>
    <row r="3842" spans="11:14" x14ac:dyDescent="0.25">
      <c r="K3842" s="30" t="s">
        <v>5671</v>
      </c>
      <c r="L3842" s="93">
        <f t="shared" ca="1" si="118"/>
        <v>0</v>
      </c>
      <c r="M3842" s="93" t="str">
        <f ca="1">IF(L3842=0,"",COUNTIF(L$2:$L3842,"&lt;&gt;"&amp;0))</f>
        <v/>
      </c>
      <c r="N3842" s="93" t="str">
        <f t="shared" ca="1" si="119"/>
        <v/>
      </c>
    </row>
    <row r="3843" spans="11:14" x14ac:dyDescent="0.25">
      <c r="K3843" s="14" t="s">
        <v>3104</v>
      </c>
      <c r="L3843" s="93">
        <f t="shared" ref="L3843:L3906" ca="1" si="120">IFERROR(SEARCH(INDIRECT(CELL("adresse"),TRUE),K3843,1),0)</f>
        <v>0</v>
      </c>
      <c r="M3843" s="93" t="str">
        <f ca="1">IF(L3843=0,"",COUNTIF(L$2:$L3843,"&lt;&gt;"&amp;0))</f>
        <v/>
      </c>
      <c r="N3843" s="93" t="str">
        <f t="shared" ref="N3843:N3906" ca="1" si="121">IFERROR(INDEX($K$2:$K$5796,MATCH(ROW(F3842),$M$2:$M$5796,0),1),"")</f>
        <v/>
      </c>
    </row>
    <row r="3844" spans="11:14" x14ac:dyDescent="0.25">
      <c r="K3844" s="30" t="s">
        <v>5672</v>
      </c>
      <c r="L3844" s="93">
        <f t="shared" ca="1" si="120"/>
        <v>0</v>
      </c>
      <c r="M3844" s="93" t="str">
        <f ca="1">IF(L3844=0,"",COUNTIF(L$2:$L3844,"&lt;&gt;"&amp;0))</f>
        <v/>
      </c>
      <c r="N3844" s="93" t="str">
        <f t="shared" ca="1" si="121"/>
        <v/>
      </c>
    </row>
    <row r="3845" spans="11:14" x14ac:dyDescent="0.25">
      <c r="K3845" s="14" t="s">
        <v>3105</v>
      </c>
      <c r="L3845" s="93">
        <f t="shared" ca="1" si="120"/>
        <v>0</v>
      </c>
      <c r="M3845" s="93" t="str">
        <f ca="1">IF(L3845=0,"",COUNTIF(L$2:$L3845,"&lt;&gt;"&amp;0))</f>
        <v/>
      </c>
      <c r="N3845" s="93" t="str">
        <f t="shared" ca="1" si="121"/>
        <v/>
      </c>
    </row>
    <row r="3846" spans="11:14" x14ac:dyDescent="0.25">
      <c r="K3846" s="14" t="s">
        <v>3106</v>
      </c>
      <c r="L3846" s="93">
        <f t="shared" ca="1" si="120"/>
        <v>0</v>
      </c>
      <c r="M3846" s="93" t="str">
        <f ca="1">IF(L3846=0,"",COUNTIF(L$2:$L3846,"&lt;&gt;"&amp;0))</f>
        <v/>
      </c>
      <c r="N3846" s="93" t="str">
        <f t="shared" ca="1" si="121"/>
        <v/>
      </c>
    </row>
    <row r="3847" spans="11:14" x14ac:dyDescent="0.25">
      <c r="K3847" s="14" t="s">
        <v>3107</v>
      </c>
      <c r="L3847" s="93">
        <f t="shared" ca="1" si="120"/>
        <v>0</v>
      </c>
      <c r="M3847" s="93" t="str">
        <f ca="1">IF(L3847=0,"",COUNTIF(L$2:$L3847,"&lt;&gt;"&amp;0))</f>
        <v/>
      </c>
      <c r="N3847" s="93" t="str">
        <f t="shared" ca="1" si="121"/>
        <v/>
      </c>
    </row>
    <row r="3848" spans="11:14" x14ac:dyDescent="0.25">
      <c r="K3848" s="14" t="s">
        <v>3108</v>
      </c>
      <c r="L3848" s="93">
        <f t="shared" ca="1" si="120"/>
        <v>0</v>
      </c>
      <c r="M3848" s="93" t="str">
        <f ca="1">IF(L3848=0,"",COUNTIF(L$2:$L3848,"&lt;&gt;"&amp;0))</f>
        <v/>
      </c>
      <c r="N3848" s="93" t="str">
        <f t="shared" ca="1" si="121"/>
        <v/>
      </c>
    </row>
    <row r="3849" spans="11:14" x14ac:dyDescent="0.25">
      <c r="K3849" s="30" t="s">
        <v>5673</v>
      </c>
      <c r="L3849" s="93">
        <f t="shared" ca="1" si="120"/>
        <v>0</v>
      </c>
      <c r="M3849" s="93" t="str">
        <f ca="1">IF(L3849=0,"",COUNTIF(L$2:$L3849,"&lt;&gt;"&amp;0))</f>
        <v/>
      </c>
      <c r="N3849" s="93" t="str">
        <f t="shared" ca="1" si="121"/>
        <v/>
      </c>
    </row>
    <row r="3850" spans="11:14" x14ac:dyDescent="0.25">
      <c r="K3850" s="14" t="s">
        <v>3109</v>
      </c>
      <c r="L3850" s="93">
        <f t="shared" ca="1" si="120"/>
        <v>0</v>
      </c>
      <c r="M3850" s="93" t="str">
        <f ca="1">IF(L3850=0,"",COUNTIF(L$2:$L3850,"&lt;&gt;"&amp;0))</f>
        <v/>
      </c>
      <c r="N3850" s="93" t="str">
        <f t="shared" ca="1" si="121"/>
        <v/>
      </c>
    </row>
    <row r="3851" spans="11:14" x14ac:dyDescent="0.25">
      <c r="K3851" s="30" t="s">
        <v>5674</v>
      </c>
      <c r="L3851" s="93">
        <f t="shared" ca="1" si="120"/>
        <v>0</v>
      </c>
      <c r="M3851" s="93" t="str">
        <f ca="1">IF(L3851=0,"",COUNTIF(L$2:$L3851,"&lt;&gt;"&amp;0))</f>
        <v/>
      </c>
      <c r="N3851" s="93" t="str">
        <f t="shared" ca="1" si="121"/>
        <v/>
      </c>
    </row>
    <row r="3852" spans="11:14" x14ac:dyDescent="0.25">
      <c r="K3852" s="14" t="s">
        <v>3110</v>
      </c>
      <c r="L3852" s="93">
        <f t="shared" ca="1" si="120"/>
        <v>0</v>
      </c>
      <c r="M3852" s="93" t="str">
        <f ca="1">IF(L3852=0,"",COUNTIF(L$2:$L3852,"&lt;&gt;"&amp;0))</f>
        <v/>
      </c>
      <c r="N3852" s="93" t="str">
        <f t="shared" ca="1" si="121"/>
        <v/>
      </c>
    </row>
    <row r="3853" spans="11:14" x14ac:dyDescent="0.25">
      <c r="K3853" s="14" t="s">
        <v>3111</v>
      </c>
      <c r="L3853" s="93">
        <f t="shared" ca="1" si="120"/>
        <v>0</v>
      </c>
      <c r="M3853" s="93" t="str">
        <f ca="1">IF(L3853=0,"",COUNTIF(L$2:$L3853,"&lt;&gt;"&amp;0))</f>
        <v/>
      </c>
      <c r="N3853" s="93" t="str">
        <f t="shared" ca="1" si="121"/>
        <v/>
      </c>
    </row>
    <row r="3854" spans="11:14" x14ac:dyDescent="0.25">
      <c r="K3854" s="30" t="s">
        <v>5675</v>
      </c>
      <c r="L3854" s="93">
        <f t="shared" ca="1" si="120"/>
        <v>0</v>
      </c>
      <c r="M3854" s="93" t="str">
        <f ca="1">IF(L3854=0,"",COUNTIF(L$2:$L3854,"&lt;&gt;"&amp;0))</f>
        <v/>
      </c>
      <c r="N3854" s="93" t="str">
        <f t="shared" ca="1" si="121"/>
        <v/>
      </c>
    </row>
    <row r="3855" spans="11:14" x14ac:dyDescent="0.25">
      <c r="K3855" s="14" t="s">
        <v>3112</v>
      </c>
      <c r="L3855" s="93">
        <f t="shared" ca="1" si="120"/>
        <v>0</v>
      </c>
      <c r="M3855" s="93" t="str">
        <f ca="1">IF(L3855=0,"",COUNTIF(L$2:$L3855,"&lt;&gt;"&amp;0))</f>
        <v/>
      </c>
      <c r="N3855" s="93" t="str">
        <f t="shared" ca="1" si="121"/>
        <v/>
      </c>
    </row>
    <row r="3856" spans="11:14" x14ac:dyDescent="0.25">
      <c r="K3856" s="30" t="s">
        <v>5676</v>
      </c>
      <c r="L3856" s="93">
        <f t="shared" ca="1" si="120"/>
        <v>0</v>
      </c>
      <c r="M3856" s="93" t="str">
        <f ca="1">IF(L3856=0,"",COUNTIF(L$2:$L3856,"&lt;&gt;"&amp;0))</f>
        <v/>
      </c>
      <c r="N3856" s="93" t="str">
        <f t="shared" ca="1" si="121"/>
        <v/>
      </c>
    </row>
    <row r="3857" spans="11:14" x14ac:dyDescent="0.25">
      <c r="K3857" s="14" t="s">
        <v>3113</v>
      </c>
      <c r="L3857" s="93">
        <f t="shared" ca="1" si="120"/>
        <v>0</v>
      </c>
      <c r="M3857" s="93" t="str">
        <f ca="1">IF(L3857=0,"",COUNTIF(L$2:$L3857,"&lt;&gt;"&amp;0))</f>
        <v/>
      </c>
      <c r="N3857" s="93" t="str">
        <f t="shared" ca="1" si="121"/>
        <v/>
      </c>
    </row>
    <row r="3858" spans="11:14" x14ac:dyDescent="0.25">
      <c r="K3858" s="14" t="s">
        <v>3114</v>
      </c>
      <c r="L3858" s="93">
        <f t="shared" ca="1" si="120"/>
        <v>0</v>
      </c>
      <c r="M3858" s="93" t="str">
        <f ca="1">IF(L3858=0,"",COUNTIF(L$2:$L3858,"&lt;&gt;"&amp;0))</f>
        <v/>
      </c>
      <c r="N3858" s="93" t="str">
        <f t="shared" ca="1" si="121"/>
        <v/>
      </c>
    </row>
    <row r="3859" spans="11:14" x14ac:dyDescent="0.25">
      <c r="K3859" s="14" t="s">
        <v>3115</v>
      </c>
      <c r="L3859" s="93">
        <f t="shared" ca="1" si="120"/>
        <v>0</v>
      </c>
      <c r="M3859" s="93" t="str">
        <f ca="1">IF(L3859=0,"",COUNTIF(L$2:$L3859,"&lt;&gt;"&amp;0))</f>
        <v/>
      </c>
      <c r="N3859" s="93" t="str">
        <f t="shared" ca="1" si="121"/>
        <v/>
      </c>
    </row>
    <row r="3860" spans="11:14" x14ac:dyDescent="0.25">
      <c r="K3860" s="14" t="s">
        <v>3116</v>
      </c>
      <c r="L3860" s="93">
        <f t="shared" ca="1" si="120"/>
        <v>0</v>
      </c>
      <c r="M3860" s="93" t="str">
        <f ca="1">IF(L3860=0,"",COUNTIF(L$2:$L3860,"&lt;&gt;"&amp;0))</f>
        <v/>
      </c>
      <c r="N3860" s="93" t="str">
        <f t="shared" ca="1" si="121"/>
        <v/>
      </c>
    </row>
    <row r="3861" spans="11:14" x14ac:dyDescent="0.25">
      <c r="K3861" s="14" t="s">
        <v>3117</v>
      </c>
      <c r="L3861" s="93">
        <f t="shared" ca="1" si="120"/>
        <v>0</v>
      </c>
      <c r="M3861" s="93" t="str">
        <f ca="1">IF(L3861=0,"",COUNTIF(L$2:$L3861,"&lt;&gt;"&amp;0))</f>
        <v/>
      </c>
      <c r="N3861" s="93" t="str">
        <f t="shared" ca="1" si="121"/>
        <v/>
      </c>
    </row>
    <row r="3862" spans="11:14" x14ac:dyDescent="0.25">
      <c r="K3862" s="14" t="s">
        <v>3118</v>
      </c>
      <c r="L3862" s="93">
        <f t="shared" ca="1" si="120"/>
        <v>0</v>
      </c>
      <c r="M3862" s="93" t="str">
        <f ca="1">IF(L3862=0,"",COUNTIF(L$2:$L3862,"&lt;&gt;"&amp;0))</f>
        <v/>
      </c>
      <c r="N3862" s="93" t="str">
        <f t="shared" ca="1" si="121"/>
        <v/>
      </c>
    </row>
    <row r="3863" spans="11:14" x14ac:dyDescent="0.25">
      <c r="K3863" s="14" t="s">
        <v>3119</v>
      </c>
      <c r="L3863" s="93">
        <f t="shared" ca="1" si="120"/>
        <v>0</v>
      </c>
      <c r="M3863" s="93" t="str">
        <f ca="1">IF(L3863=0,"",COUNTIF(L$2:$L3863,"&lt;&gt;"&amp;0))</f>
        <v/>
      </c>
      <c r="N3863" s="93" t="str">
        <f t="shared" ca="1" si="121"/>
        <v/>
      </c>
    </row>
    <row r="3864" spans="11:14" x14ac:dyDescent="0.25">
      <c r="K3864" s="14" t="s">
        <v>3120</v>
      </c>
      <c r="L3864" s="93">
        <f t="shared" ca="1" si="120"/>
        <v>0</v>
      </c>
      <c r="M3864" s="93" t="str">
        <f ca="1">IF(L3864=0,"",COUNTIF(L$2:$L3864,"&lt;&gt;"&amp;0))</f>
        <v/>
      </c>
      <c r="N3864" s="93" t="str">
        <f t="shared" ca="1" si="121"/>
        <v/>
      </c>
    </row>
    <row r="3865" spans="11:14" x14ac:dyDescent="0.25">
      <c r="K3865" s="14" t="s">
        <v>3121</v>
      </c>
      <c r="L3865" s="93">
        <f t="shared" ca="1" si="120"/>
        <v>0</v>
      </c>
      <c r="M3865" s="93" t="str">
        <f ca="1">IF(L3865=0,"",COUNTIF(L$2:$L3865,"&lt;&gt;"&amp;0))</f>
        <v/>
      </c>
      <c r="N3865" s="93" t="str">
        <f t="shared" ca="1" si="121"/>
        <v/>
      </c>
    </row>
    <row r="3866" spans="11:14" x14ac:dyDescent="0.25">
      <c r="K3866" s="14" t="s">
        <v>3122</v>
      </c>
      <c r="L3866" s="93">
        <f t="shared" ca="1" si="120"/>
        <v>0</v>
      </c>
      <c r="M3866" s="93" t="str">
        <f ca="1">IF(L3866=0,"",COUNTIF(L$2:$L3866,"&lt;&gt;"&amp;0))</f>
        <v/>
      </c>
      <c r="N3866" s="93" t="str">
        <f t="shared" ca="1" si="121"/>
        <v/>
      </c>
    </row>
    <row r="3867" spans="11:14" x14ac:dyDescent="0.25">
      <c r="K3867" s="14" t="s">
        <v>3123</v>
      </c>
      <c r="L3867" s="93">
        <f t="shared" ca="1" si="120"/>
        <v>0</v>
      </c>
      <c r="M3867" s="93" t="str">
        <f ca="1">IF(L3867=0,"",COUNTIF(L$2:$L3867,"&lt;&gt;"&amp;0))</f>
        <v/>
      </c>
      <c r="N3867" s="93" t="str">
        <f t="shared" ca="1" si="121"/>
        <v/>
      </c>
    </row>
    <row r="3868" spans="11:14" x14ac:dyDescent="0.25">
      <c r="K3868" s="14" t="s">
        <v>3124</v>
      </c>
      <c r="L3868" s="93">
        <f t="shared" ca="1" si="120"/>
        <v>0</v>
      </c>
      <c r="M3868" s="93" t="str">
        <f ca="1">IF(L3868=0,"",COUNTIF(L$2:$L3868,"&lt;&gt;"&amp;0))</f>
        <v/>
      </c>
      <c r="N3868" s="93" t="str">
        <f t="shared" ca="1" si="121"/>
        <v/>
      </c>
    </row>
    <row r="3869" spans="11:14" x14ac:dyDescent="0.25">
      <c r="K3869" s="14" t="s">
        <v>3125</v>
      </c>
      <c r="L3869" s="93">
        <f t="shared" ca="1" si="120"/>
        <v>0</v>
      </c>
      <c r="M3869" s="93" t="str">
        <f ca="1">IF(L3869=0,"",COUNTIF(L$2:$L3869,"&lt;&gt;"&amp;0))</f>
        <v/>
      </c>
      <c r="N3869" s="93" t="str">
        <f t="shared" ca="1" si="121"/>
        <v/>
      </c>
    </row>
    <row r="3870" spans="11:14" x14ac:dyDescent="0.25">
      <c r="K3870" s="30" t="s">
        <v>5677</v>
      </c>
      <c r="L3870" s="93">
        <f t="shared" ca="1" si="120"/>
        <v>0</v>
      </c>
      <c r="M3870" s="93" t="str">
        <f ca="1">IF(L3870=0,"",COUNTIF(L$2:$L3870,"&lt;&gt;"&amp;0))</f>
        <v/>
      </c>
      <c r="N3870" s="93" t="str">
        <f t="shared" ca="1" si="121"/>
        <v/>
      </c>
    </row>
    <row r="3871" spans="11:14" x14ac:dyDescent="0.25">
      <c r="K3871" s="14" t="s">
        <v>3126</v>
      </c>
      <c r="L3871" s="93">
        <f t="shared" ca="1" si="120"/>
        <v>0</v>
      </c>
      <c r="M3871" s="93" t="str">
        <f ca="1">IF(L3871=0,"",COUNTIF(L$2:$L3871,"&lt;&gt;"&amp;0))</f>
        <v/>
      </c>
      <c r="N3871" s="93" t="str">
        <f t="shared" ca="1" si="121"/>
        <v/>
      </c>
    </row>
    <row r="3872" spans="11:14" x14ac:dyDescent="0.25">
      <c r="K3872" s="30" t="s">
        <v>5678</v>
      </c>
      <c r="L3872" s="93">
        <f t="shared" ca="1" si="120"/>
        <v>0</v>
      </c>
      <c r="M3872" s="93" t="str">
        <f ca="1">IF(L3872=0,"",COUNTIF(L$2:$L3872,"&lt;&gt;"&amp;0))</f>
        <v/>
      </c>
      <c r="N3872" s="93" t="str">
        <f t="shared" ca="1" si="121"/>
        <v/>
      </c>
    </row>
    <row r="3873" spans="11:14" x14ac:dyDescent="0.25">
      <c r="K3873" s="30" t="s">
        <v>5679</v>
      </c>
      <c r="L3873" s="93">
        <f t="shared" ca="1" si="120"/>
        <v>0</v>
      </c>
      <c r="M3873" s="93" t="str">
        <f ca="1">IF(L3873=0,"",COUNTIF(L$2:$L3873,"&lt;&gt;"&amp;0))</f>
        <v/>
      </c>
      <c r="N3873" s="93" t="str">
        <f t="shared" ca="1" si="121"/>
        <v/>
      </c>
    </row>
    <row r="3874" spans="11:14" x14ac:dyDescent="0.25">
      <c r="K3874" s="14" t="s">
        <v>3127</v>
      </c>
      <c r="L3874" s="93">
        <f t="shared" ca="1" si="120"/>
        <v>0</v>
      </c>
      <c r="M3874" s="93" t="str">
        <f ca="1">IF(L3874=0,"",COUNTIF(L$2:$L3874,"&lt;&gt;"&amp;0))</f>
        <v/>
      </c>
      <c r="N3874" s="93" t="str">
        <f t="shared" ca="1" si="121"/>
        <v/>
      </c>
    </row>
    <row r="3875" spans="11:14" x14ac:dyDescent="0.25">
      <c r="K3875" s="14" t="s">
        <v>3128</v>
      </c>
      <c r="L3875" s="93">
        <f t="shared" ca="1" si="120"/>
        <v>0</v>
      </c>
      <c r="M3875" s="93" t="str">
        <f ca="1">IF(L3875=0,"",COUNTIF(L$2:$L3875,"&lt;&gt;"&amp;0))</f>
        <v/>
      </c>
      <c r="N3875" s="93" t="str">
        <f t="shared" ca="1" si="121"/>
        <v/>
      </c>
    </row>
    <row r="3876" spans="11:14" x14ac:dyDescent="0.25">
      <c r="K3876" s="30" t="s">
        <v>5680</v>
      </c>
      <c r="L3876" s="93">
        <f t="shared" ca="1" si="120"/>
        <v>0</v>
      </c>
      <c r="M3876" s="93" t="str">
        <f ca="1">IF(L3876=0,"",COUNTIF(L$2:$L3876,"&lt;&gt;"&amp;0))</f>
        <v/>
      </c>
      <c r="N3876" s="93" t="str">
        <f t="shared" ca="1" si="121"/>
        <v/>
      </c>
    </row>
    <row r="3877" spans="11:14" x14ac:dyDescent="0.25">
      <c r="K3877" s="14" t="s">
        <v>3129</v>
      </c>
      <c r="L3877" s="93">
        <f t="shared" ca="1" si="120"/>
        <v>0</v>
      </c>
      <c r="M3877" s="93" t="str">
        <f ca="1">IF(L3877=0,"",COUNTIF(L$2:$L3877,"&lt;&gt;"&amp;0))</f>
        <v/>
      </c>
      <c r="N3877" s="93" t="str">
        <f t="shared" ca="1" si="121"/>
        <v/>
      </c>
    </row>
    <row r="3878" spans="11:14" x14ac:dyDescent="0.25">
      <c r="K3878" s="14" t="s">
        <v>3130</v>
      </c>
      <c r="L3878" s="93">
        <f t="shared" ca="1" si="120"/>
        <v>0</v>
      </c>
      <c r="M3878" s="93" t="str">
        <f ca="1">IF(L3878=0,"",COUNTIF(L$2:$L3878,"&lt;&gt;"&amp;0))</f>
        <v/>
      </c>
      <c r="N3878" s="93" t="str">
        <f t="shared" ca="1" si="121"/>
        <v/>
      </c>
    </row>
    <row r="3879" spans="11:14" x14ac:dyDescent="0.25">
      <c r="K3879" s="30" t="s">
        <v>5681</v>
      </c>
      <c r="L3879" s="93">
        <f t="shared" ca="1" si="120"/>
        <v>0</v>
      </c>
      <c r="M3879" s="93" t="str">
        <f ca="1">IF(L3879=0,"",COUNTIF(L$2:$L3879,"&lt;&gt;"&amp;0))</f>
        <v/>
      </c>
      <c r="N3879" s="93" t="str">
        <f t="shared" ca="1" si="121"/>
        <v/>
      </c>
    </row>
    <row r="3880" spans="11:14" x14ac:dyDescent="0.25">
      <c r="K3880" s="14" t="s">
        <v>3131</v>
      </c>
      <c r="L3880" s="93">
        <f t="shared" ca="1" si="120"/>
        <v>0</v>
      </c>
      <c r="M3880" s="93" t="str">
        <f ca="1">IF(L3880=0,"",COUNTIF(L$2:$L3880,"&lt;&gt;"&amp;0))</f>
        <v/>
      </c>
      <c r="N3880" s="93" t="str">
        <f t="shared" ca="1" si="121"/>
        <v/>
      </c>
    </row>
    <row r="3881" spans="11:14" x14ac:dyDescent="0.25">
      <c r="K3881" s="30" t="s">
        <v>5682</v>
      </c>
      <c r="L3881" s="93">
        <f t="shared" ca="1" si="120"/>
        <v>0</v>
      </c>
      <c r="M3881" s="93" t="str">
        <f ca="1">IF(L3881=0,"",COUNTIF(L$2:$L3881,"&lt;&gt;"&amp;0))</f>
        <v/>
      </c>
      <c r="N3881" s="93" t="str">
        <f t="shared" ca="1" si="121"/>
        <v/>
      </c>
    </row>
    <row r="3882" spans="11:14" x14ac:dyDescent="0.25">
      <c r="K3882" s="14" t="s">
        <v>3132</v>
      </c>
      <c r="L3882" s="93">
        <f t="shared" ca="1" si="120"/>
        <v>0</v>
      </c>
      <c r="M3882" s="93" t="str">
        <f ca="1">IF(L3882=0,"",COUNTIF(L$2:$L3882,"&lt;&gt;"&amp;0))</f>
        <v/>
      </c>
      <c r="N3882" s="93" t="str">
        <f t="shared" ca="1" si="121"/>
        <v/>
      </c>
    </row>
    <row r="3883" spans="11:14" x14ac:dyDescent="0.25">
      <c r="K3883" s="30" t="s">
        <v>5683</v>
      </c>
      <c r="L3883" s="93">
        <f t="shared" ca="1" si="120"/>
        <v>0</v>
      </c>
      <c r="M3883" s="93" t="str">
        <f ca="1">IF(L3883=0,"",COUNTIF(L$2:$L3883,"&lt;&gt;"&amp;0))</f>
        <v/>
      </c>
      <c r="N3883" s="93" t="str">
        <f t="shared" ca="1" si="121"/>
        <v/>
      </c>
    </row>
    <row r="3884" spans="11:14" x14ac:dyDescent="0.25">
      <c r="K3884" s="14" t="s">
        <v>3133</v>
      </c>
      <c r="L3884" s="93">
        <f t="shared" ca="1" si="120"/>
        <v>0</v>
      </c>
      <c r="M3884" s="93" t="str">
        <f ca="1">IF(L3884=0,"",COUNTIF(L$2:$L3884,"&lt;&gt;"&amp;0))</f>
        <v/>
      </c>
      <c r="N3884" s="93" t="str">
        <f t="shared" ca="1" si="121"/>
        <v/>
      </c>
    </row>
    <row r="3885" spans="11:14" x14ac:dyDescent="0.25">
      <c r="K3885" s="30" t="s">
        <v>5684</v>
      </c>
      <c r="L3885" s="93">
        <f t="shared" ca="1" si="120"/>
        <v>0</v>
      </c>
      <c r="M3885" s="93" t="str">
        <f ca="1">IF(L3885=0,"",COUNTIF(L$2:$L3885,"&lt;&gt;"&amp;0))</f>
        <v/>
      </c>
      <c r="N3885" s="93" t="str">
        <f t="shared" ca="1" si="121"/>
        <v/>
      </c>
    </row>
    <row r="3886" spans="11:14" x14ac:dyDescent="0.25">
      <c r="K3886" s="14" t="s">
        <v>3135</v>
      </c>
      <c r="L3886" s="93">
        <f t="shared" ca="1" si="120"/>
        <v>0</v>
      </c>
      <c r="M3886" s="93" t="str">
        <f ca="1">IF(L3886=0,"",COUNTIF(L$2:$L3886,"&lt;&gt;"&amp;0))</f>
        <v/>
      </c>
      <c r="N3886" s="93" t="str">
        <f t="shared" ca="1" si="121"/>
        <v/>
      </c>
    </row>
    <row r="3887" spans="11:14" x14ac:dyDescent="0.25">
      <c r="K3887" s="14" t="s">
        <v>3134</v>
      </c>
      <c r="L3887" s="93">
        <f t="shared" ca="1" si="120"/>
        <v>0</v>
      </c>
      <c r="M3887" s="93" t="str">
        <f ca="1">IF(L3887=0,"",COUNTIF(L$2:$L3887,"&lt;&gt;"&amp;0))</f>
        <v/>
      </c>
      <c r="N3887" s="93" t="str">
        <f t="shared" ca="1" si="121"/>
        <v/>
      </c>
    </row>
    <row r="3888" spans="11:14" x14ac:dyDescent="0.25">
      <c r="K3888" s="14" t="s">
        <v>3136</v>
      </c>
      <c r="L3888" s="93">
        <f t="shared" ca="1" si="120"/>
        <v>0</v>
      </c>
      <c r="M3888" s="93" t="str">
        <f ca="1">IF(L3888=0,"",COUNTIF(L$2:$L3888,"&lt;&gt;"&amp;0))</f>
        <v/>
      </c>
      <c r="N3888" s="93" t="str">
        <f t="shared" ca="1" si="121"/>
        <v/>
      </c>
    </row>
    <row r="3889" spans="11:14" x14ac:dyDescent="0.25">
      <c r="K3889" s="14" t="s">
        <v>3137</v>
      </c>
      <c r="L3889" s="93">
        <f t="shared" ca="1" si="120"/>
        <v>0</v>
      </c>
      <c r="M3889" s="93" t="str">
        <f ca="1">IF(L3889=0,"",COUNTIF(L$2:$L3889,"&lt;&gt;"&amp;0))</f>
        <v/>
      </c>
      <c r="N3889" s="93" t="str">
        <f t="shared" ca="1" si="121"/>
        <v/>
      </c>
    </row>
    <row r="3890" spans="11:14" x14ac:dyDescent="0.25">
      <c r="K3890" s="14" t="s">
        <v>3139</v>
      </c>
      <c r="L3890" s="93">
        <f t="shared" ca="1" si="120"/>
        <v>0</v>
      </c>
      <c r="M3890" s="93" t="str">
        <f ca="1">IF(L3890=0,"",COUNTIF(L$2:$L3890,"&lt;&gt;"&amp;0))</f>
        <v/>
      </c>
      <c r="N3890" s="93" t="str">
        <f t="shared" ca="1" si="121"/>
        <v/>
      </c>
    </row>
    <row r="3891" spans="11:14" x14ac:dyDescent="0.25">
      <c r="K3891" s="14" t="s">
        <v>3140</v>
      </c>
      <c r="L3891" s="93">
        <f t="shared" ca="1" si="120"/>
        <v>0</v>
      </c>
      <c r="M3891" s="93" t="str">
        <f ca="1">IF(L3891=0,"",COUNTIF(L$2:$L3891,"&lt;&gt;"&amp;0))</f>
        <v/>
      </c>
      <c r="N3891" s="93" t="str">
        <f t="shared" ca="1" si="121"/>
        <v/>
      </c>
    </row>
    <row r="3892" spans="11:14" x14ac:dyDescent="0.25">
      <c r="K3892" s="14" t="s">
        <v>3141</v>
      </c>
      <c r="L3892" s="93">
        <f t="shared" ca="1" si="120"/>
        <v>0</v>
      </c>
      <c r="M3892" s="93" t="str">
        <f ca="1">IF(L3892=0,"",COUNTIF(L$2:$L3892,"&lt;&gt;"&amp;0))</f>
        <v/>
      </c>
      <c r="N3892" s="93" t="str">
        <f t="shared" ca="1" si="121"/>
        <v/>
      </c>
    </row>
    <row r="3893" spans="11:14" x14ac:dyDescent="0.25">
      <c r="K3893" s="14" t="s">
        <v>3138</v>
      </c>
      <c r="L3893" s="93">
        <f t="shared" ca="1" si="120"/>
        <v>0</v>
      </c>
      <c r="M3893" s="93" t="str">
        <f ca="1">IF(L3893=0,"",COUNTIF(L$2:$L3893,"&lt;&gt;"&amp;0))</f>
        <v/>
      </c>
      <c r="N3893" s="93" t="str">
        <f t="shared" ca="1" si="121"/>
        <v/>
      </c>
    </row>
    <row r="3894" spans="11:14" x14ac:dyDescent="0.25">
      <c r="K3894" s="14" t="s">
        <v>3142</v>
      </c>
      <c r="L3894" s="93">
        <f t="shared" ca="1" si="120"/>
        <v>0</v>
      </c>
      <c r="M3894" s="93" t="str">
        <f ca="1">IF(L3894=0,"",COUNTIF(L$2:$L3894,"&lt;&gt;"&amp;0))</f>
        <v/>
      </c>
      <c r="N3894" s="93" t="str">
        <f t="shared" ca="1" si="121"/>
        <v/>
      </c>
    </row>
    <row r="3895" spans="11:14" x14ac:dyDescent="0.25">
      <c r="K3895" s="14" t="s">
        <v>3143</v>
      </c>
      <c r="L3895" s="93">
        <f t="shared" ca="1" si="120"/>
        <v>0</v>
      </c>
      <c r="M3895" s="93" t="str">
        <f ca="1">IF(L3895=0,"",COUNTIF(L$2:$L3895,"&lt;&gt;"&amp;0))</f>
        <v/>
      </c>
      <c r="N3895" s="93" t="str">
        <f t="shared" ca="1" si="121"/>
        <v/>
      </c>
    </row>
    <row r="3896" spans="11:14" x14ac:dyDescent="0.25">
      <c r="K3896" s="14" t="s">
        <v>3144</v>
      </c>
      <c r="L3896" s="93">
        <f t="shared" ca="1" si="120"/>
        <v>0</v>
      </c>
      <c r="M3896" s="93" t="str">
        <f ca="1">IF(L3896=0,"",COUNTIF(L$2:$L3896,"&lt;&gt;"&amp;0))</f>
        <v/>
      </c>
      <c r="N3896" s="93" t="str">
        <f t="shared" ca="1" si="121"/>
        <v/>
      </c>
    </row>
    <row r="3897" spans="11:14" x14ac:dyDescent="0.25">
      <c r="K3897" s="30" t="s">
        <v>5685</v>
      </c>
      <c r="L3897" s="93">
        <f t="shared" ca="1" si="120"/>
        <v>0</v>
      </c>
      <c r="M3897" s="93" t="str">
        <f ca="1">IF(L3897=0,"",COUNTIF(L$2:$L3897,"&lt;&gt;"&amp;0))</f>
        <v/>
      </c>
      <c r="N3897" s="93" t="str">
        <f t="shared" ca="1" si="121"/>
        <v/>
      </c>
    </row>
    <row r="3898" spans="11:14" x14ac:dyDescent="0.25">
      <c r="K3898" s="30" t="s">
        <v>5686</v>
      </c>
      <c r="L3898" s="93">
        <f t="shared" ca="1" si="120"/>
        <v>0</v>
      </c>
      <c r="M3898" s="93" t="str">
        <f ca="1">IF(L3898=0,"",COUNTIF(L$2:$L3898,"&lt;&gt;"&amp;0))</f>
        <v/>
      </c>
      <c r="N3898" s="93" t="str">
        <f t="shared" ca="1" si="121"/>
        <v/>
      </c>
    </row>
    <row r="3899" spans="11:14" x14ac:dyDescent="0.25">
      <c r="K3899" s="14" t="s">
        <v>3145</v>
      </c>
      <c r="L3899" s="93">
        <f t="shared" ca="1" si="120"/>
        <v>0</v>
      </c>
      <c r="M3899" s="93" t="str">
        <f ca="1">IF(L3899=0,"",COUNTIF(L$2:$L3899,"&lt;&gt;"&amp;0))</f>
        <v/>
      </c>
      <c r="N3899" s="93" t="str">
        <f t="shared" ca="1" si="121"/>
        <v/>
      </c>
    </row>
    <row r="3900" spans="11:14" x14ac:dyDescent="0.25">
      <c r="K3900" s="30" t="s">
        <v>5687</v>
      </c>
      <c r="L3900" s="93">
        <f t="shared" ca="1" si="120"/>
        <v>0</v>
      </c>
      <c r="M3900" s="93" t="str">
        <f ca="1">IF(L3900=0,"",COUNTIF(L$2:$L3900,"&lt;&gt;"&amp;0))</f>
        <v/>
      </c>
      <c r="N3900" s="93" t="str">
        <f t="shared" ca="1" si="121"/>
        <v/>
      </c>
    </row>
    <row r="3901" spans="11:14" x14ac:dyDescent="0.25">
      <c r="K3901" s="14" t="s">
        <v>3146</v>
      </c>
      <c r="L3901" s="93">
        <f t="shared" ca="1" si="120"/>
        <v>0</v>
      </c>
      <c r="M3901" s="93" t="str">
        <f ca="1">IF(L3901=0,"",COUNTIF(L$2:$L3901,"&lt;&gt;"&amp;0))</f>
        <v/>
      </c>
      <c r="N3901" s="93" t="str">
        <f t="shared" ca="1" si="121"/>
        <v/>
      </c>
    </row>
    <row r="3902" spans="11:14" x14ac:dyDescent="0.25">
      <c r="K3902" s="35" t="s">
        <v>2746</v>
      </c>
      <c r="L3902" s="93">
        <f t="shared" ca="1" si="120"/>
        <v>0</v>
      </c>
      <c r="M3902" s="93" t="str">
        <f ca="1">IF(L3902=0,"",COUNTIF(L$2:$L3902,"&lt;&gt;"&amp;0))</f>
        <v/>
      </c>
      <c r="N3902" s="93" t="str">
        <f t="shared" ca="1" si="121"/>
        <v/>
      </c>
    </row>
    <row r="3903" spans="11:14" x14ac:dyDescent="0.25">
      <c r="K3903" s="30" t="s">
        <v>5688</v>
      </c>
      <c r="L3903" s="93">
        <f t="shared" ca="1" si="120"/>
        <v>0</v>
      </c>
      <c r="M3903" s="93" t="str">
        <f ca="1">IF(L3903=0,"",COUNTIF(L$2:$L3903,"&lt;&gt;"&amp;0))</f>
        <v/>
      </c>
      <c r="N3903" s="93" t="str">
        <f t="shared" ca="1" si="121"/>
        <v/>
      </c>
    </row>
    <row r="3904" spans="11:14" x14ac:dyDescent="0.25">
      <c r="K3904" s="14" t="s">
        <v>3147</v>
      </c>
      <c r="L3904" s="93">
        <f t="shared" ca="1" si="120"/>
        <v>0</v>
      </c>
      <c r="M3904" s="93" t="str">
        <f ca="1">IF(L3904=0,"",COUNTIF(L$2:$L3904,"&lt;&gt;"&amp;0))</f>
        <v/>
      </c>
      <c r="N3904" s="93" t="str">
        <f t="shared" ca="1" si="121"/>
        <v/>
      </c>
    </row>
    <row r="3905" spans="11:14" x14ac:dyDescent="0.25">
      <c r="K3905" s="30" t="s">
        <v>5689</v>
      </c>
      <c r="L3905" s="93">
        <f t="shared" ca="1" si="120"/>
        <v>0</v>
      </c>
      <c r="M3905" s="93" t="str">
        <f ca="1">IF(L3905=0,"",COUNTIF(L$2:$L3905,"&lt;&gt;"&amp;0))</f>
        <v/>
      </c>
      <c r="N3905" s="93" t="str">
        <f t="shared" ca="1" si="121"/>
        <v/>
      </c>
    </row>
    <row r="3906" spans="11:14" x14ac:dyDescent="0.25">
      <c r="K3906" s="30" t="s">
        <v>5690</v>
      </c>
      <c r="L3906" s="93">
        <f t="shared" ca="1" si="120"/>
        <v>0</v>
      </c>
      <c r="M3906" s="93" t="str">
        <f ca="1">IF(L3906=0,"",COUNTIF(L$2:$L3906,"&lt;&gt;"&amp;0))</f>
        <v/>
      </c>
      <c r="N3906" s="93" t="str">
        <f t="shared" ca="1" si="121"/>
        <v/>
      </c>
    </row>
    <row r="3907" spans="11:14" x14ac:dyDescent="0.25">
      <c r="K3907" s="14" t="s">
        <v>3148</v>
      </c>
      <c r="L3907" s="93">
        <f t="shared" ref="L3907:L3970" ca="1" si="122">IFERROR(SEARCH(INDIRECT(CELL("adresse"),TRUE),K3907,1),0)</f>
        <v>0</v>
      </c>
      <c r="M3907" s="93" t="str">
        <f ca="1">IF(L3907=0,"",COUNTIF(L$2:$L3907,"&lt;&gt;"&amp;0))</f>
        <v/>
      </c>
      <c r="N3907" s="93" t="str">
        <f t="shared" ref="N3907:N3970" ca="1" si="123">IFERROR(INDEX($K$2:$K$5796,MATCH(ROW(F3906),$M$2:$M$5796,0),1),"")</f>
        <v/>
      </c>
    </row>
    <row r="3908" spans="11:14" x14ac:dyDescent="0.25">
      <c r="K3908" s="30" t="s">
        <v>5691</v>
      </c>
      <c r="L3908" s="93">
        <f t="shared" ca="1" si="122"/>
        <v>0</v>
      </c>
      <c r="M3908" s="93" t="str">
        <f ca="1">IF(L3908=0,"",COUNTIF(L$2:$L3908,"&lt;&gt;"&amp;0))</f>
        <v/>
      </c>
      <c r="N3908" s="93" t="str">
        <f t="shared" ca="1" si="123"/>
        <v/>
      </c>
    </row>
    <row r="3909" spans="11:14" x14ac:dyDescent="0.25">
      <c r="K3909" s="14" t="s">
        <v>3149</v>
      </c>
      <c r="L3909" s="93">
        <f t="shared" ca="1" si="122"/>
        <v>0</v>
      </c>
      <c r="M3909" s="93" t="str">
        <f ca="1">IF(L3909=0,"",COUNTIF(L$2:$L3909,"&lt;&gt;"&amp;0))</f>
        <v/>
      </c>
      <c r="N3909" s="93" t="str">
        <f t="shared" ca="1" si="123"/>
        <v/>
      </c>
    </row>
    <row r="3910" spans="11:14" x14ac:dyDescent="0.25">
      <c r="K3910" s="14" t="s">
        <v>3150</v>
      </c>
      <c r="L3910" s="93">
        <f t="shared" ca="1" si="122"/>
        <v>0</v>
      </c>
      <c r="M3910" s="93" t="str">
        <f ca="1">IF(L3910=0,"",COUNTIF(L$2:$L3910,"&lt;&gt;"&amp;0))</f>
        <v/>
      </c>
      <c r="N3910" s="93" t="str">
        <f t="shared" ca="1" si="123"/>
        <v/>
      </c>
    </row>
    <row r="3911" spans="11:14" x14ac:dyDescent="0.25">
      <c r="K3911" s="14" t="s">
        <v>3151</v>
      </c>
      <c r="L3911" s="93">
        <f t="shared" ca="1" si="122"/>
        <v>0</v>
      </c>
      <c r="M3911" s="93" t="str">
        <f ca="1">IF(L3911=0,"",COUNTIF(L$2:$L3911,"&lt;&gt;"&amp;0))</f>
        <v/>
      </c>
      <c r="N3911" s="93" t="str">
        <f t="shared" ca="1" si="123"/>
        <v/>
      </c>
    </row>
    <row r="3912" spans="11:14" x14ac:dyDescent="0.25">
      <c r="K3912" s="30" t="s">
        <v>5692</v>
      </c>
      <c r="L3912" s="93">
        <f t="shared" ca="1" si="122"/>
        <v>0</v>
      </c>
      <c r="M3912" s="93" t="str">
        <f ca="1">IF(L3912=0,"",COUNTIF(L$2:$L3912,"&lt;&gt;"&amp;0))</f>
        <v/>
      </c>
      <c r="N3912" s="93" t="str">
        <f t="shared" ca="1" si="123"/>
        <v/>
      </c>
    </row>
    <row r="3913" spans="11:14" x14ac:dyDescent="0.25">
      <c r="K3913" s="14" t="s">
        <v>3152</v>
      </c>
      <c r="L3913" s="93">
        <f t="shared" ca="1" si="122"/>
        <v>0</v>
      </c>
      <c r="M3913" s="93" t="str">
        <f ca="1">IF(L3913=0,"",COUNTIF(L$2:$L3913,"&lt;&gt;"&amp;0))</f>
        <v/>
      </c>
      <c r="N3913" s="93" t="str">
        <f t="shared" ca="1" si="123"/>
        <v/>
      </c>
    </row>
    <row r="3914" spans="11:14" x14ac:dyDescent="0.25">
      <c r="K3914" s="14" t="s">
        <v>3153</v>
      </c>
      <c r="L3914" s="93">
        <f t="shared" ca="1" si="122"/>
        <v>0</v>
      </c>
      <c r="M3914" s="93" t="str">
        <f ca="1">IF(L3914=0,"",COUNTIF(L$2:$L3914,"&lt;&gt;"&amp;0))</f>
        <v/>
      </c>
      <c r="N3914" s="93" t="str">
        <f t="shared" ca="1" si="123"/>
        <v/>
      </c>
    </row>
    <row r="3915" spans="11:14" x14ac:dyDescent="0.25">
      <c r="K3915" s="30" t="s">
        <v>5693</v>
      </c>
      <c r="L3915" s="93">
        <f t="shared" ca="1" si="122"/>
        <v>0</v>
      </c>
      <c r="M3915" s="93" t="str">
        <f ca="1">IF(L3915=0,"",COUNTIF(L$2:$L3915,"&lt;&gt;"&amp;0))</f>
        <v/>
      </c>
      <c r="N3915" s="93" t="str">
        <f t="shared" ca="1" si="123"/>
        <v/>
      </c>
    </row>
    <row r="3916" spans="11:14" x14ac:dyDescent="0.25">
      <c r="K3916" s="14" t="s">
        <v>3154</v>
      </c>
      <c r="L3916" s="93">
        <f t="shared" ca="1" si="122"/>
        <v>0</v>
      </c>
      <c r="M3916" s="93" t="str">
        <f ca="1">IF(L3916=0,"",COUNTIF(L$2:$L3916,"&lt;&gt;"&amp;0))</f>
        <v/>
      </c>
      <c r="N3916" s="93" t="str">
        <f t="shared" ca="1" si="123"/>
        <v/>
      </c>
    </row>
    <row r="3917" spans="11:14" x14ac:dyDescent="0.25">
      <c r="K3917" s="30" t="s">
        <v>5694</v>
      </c>
      <c r="L3917" s="93">
        <f t="shared" ca="1" si="122"/>
        <v>0</v>
      </c>
      <c r="M3917" s="93" t="str">
        <f ca="1">IF(L3917=0,"",COUNTIF(L$2:$L3917,"&lt;&gt;"&amp;0))</f>
        <v/>
      </c>
      <c r="N3917" s="93" t="str">
        <f t="shared" ca="1" si="123"/>
        <v/>
      </c>
    </row>
    <row r="3918" spans="11:14" x14ac:dyDescent="0.25">
      <c r="K3918" s="14" t="s">
        <v>3155</v>
      </c>
      <c r="L3918" s="93">
        <f t="shared" ca="1" si="122"/>
        <v>0</v>
      </c>
      <c r="M3918" s="93" t="str">
        <f ca="1">IF(L3918=0,"",COUNTIF(L$2:$L3918,"&lt;&gt;"&amp;0))</f>
        <v/>
      </c>
      <c r="N3918" s="93" t="str">
        <f t="shared" ca="1" si="123"/>
        <v/>
      </c>
    </row>
    <row r="3919" spans="11:14" x14ac:dyDescent="0.25">
      <c r="K3919" s="30" t="s">
        <v>5695</v>
      </c>
      <c r="L3919" s="93">
        <f t="shared" ca="1" si="122"/>
        <v>0</v>
      </c>
      <c r="M3919" s="93" t="str">
        <f ca="1">IF(L3919=0,"",COUNTIF(L$2:$L3919,"&lt;&gt;"&amp;0))</f>
        <v/>
      </c>
      <c r="N3919" s="93" t="str">
        <f t="shared" ca="1" si="123"/>
        <v/>
      </c>
    </row>
    <row r="3920" spans="11:14" x14ac:dyDescent="0.25">
      <c r="K3920" s="14" t="s">
        <v>3156</v>
      </c>
      <c r="L3920" s="93">
        <f t="shared" ca="1" si="122"/>
        <v>0</v>
      </c>
      <c r="M3920" s="93" t="str">
        <f ca="1">IF(L3920=0,"",COUNTIF(L$2:$L3920,"&lt;&gt;"&amp;0))</f>
        <v/>
      </c>
      <c r="N3920" s="93" t="str">
        <f t="shared" ca="1" si="123"/>
        <v/>
      </c>
    </row>
    <row r="3921" spans="11:14" x14ac:dyDescent="0.25">
      <c r="K3921" s="30" t="s">
        <v>5696</v>
      </c>
      <c r="L3921" s="93">
        <f t="shared" ca="1" si="122"/>
        <v>0</v>
      </c>
      <c r="M3921" s="93" t="str">
        <f ca="1">IF(L3921=0,"",COUNTIF(L$2:$L3921,"&lt;&gt;"&amp;0))</f>
        <v/>
      </c>
      <c r="N3921" s="93" t="str">
        <f t="shared" ca="1" si="123"/>
        <v/>
      </c>
    </row>
    <row r="3922" spans="11:14" x14ac:dyDescent="0.25">
      <c r="K3922" s="30" t="s">
        <v>5697</v>
      </c>
      <c r="L3922" s="93">
        <f t="shared" ca="1" si="122"/>
        <v>0</v>
      </c>
      <c r="M3922" s="93" t="str">
        <f ca="1">IF(L3922=0,"",COUNTIF(L$2:$L3922,"&lt;&gt;"&amp;0))</f>
        <v/>
      </c>
      <c r="N3922" s="93" t="str">
        <f t="shared" ca="1" si="123"/>
        <v/>
      </c>
    </row>
    <row r="3923" spans="11:14" x14ac:dyDescent="0.25">
      <c r="K3923" s="14" t="s">
        <v>3157</v>
      </c>
      <c r="L3923" s="93">
        <f t="shared" ca="1" si="122"/>
        <v>0</v>
      </c>
      <c r="M3923" s="93" t="str">
        <f ca="1">IF(L3923=0,"",COUNTIF(L$2:$L3923,"&lt;&gt;"&amp;0))</f>
        <v/>
      </c>
      <c r="N3923" s="93" t="str">
        <f t="shared" ca="1" si="123"/>
        <v/>
      </c>
    </row>
    <row r="3924" spans="11:14" x14ac:dyDescent="0.25">
      <c r="K3924" s="14" t="s">
        <v>3158</v>
      </c>
      <c r="L3924" s="93">
        <f t="shared" ca="1" si="122"/>
        <v>0</v>
      </c>
      <c r="M3924" s="93" t="str">
        <f ca="1">IF(L3924=0,"",COUNTIF(L$2:$L3924,"&lt;&gt;"&amp;0))</f>
        <v/>
      </c>
      <c r="N3924" s="93" t="str">
        <f t="shared" ca="1" si="123"/>
        <v/>
      </c>
    </row>
    <row r="3925" spans="11:14" x14ac:dyDescent="0.25">
      <c r="K3925" s="14" t="s">
        <v>3159</v>
      </c>
      <c r="L3925" s="93">
        <f t="shared" ca="1" si="122"/>
        <v>0</v>
      </c>
      <c r="M3925" s="93" t="str">
        <f ca="1">IF(L3925=0,"",COUNTIF(L$2:$L3925,"&lt;&gt;"&amp;0))</f>
        <v/>
      </c>
      <c r="N3925" s="93" t="str">
        <f t="shared" ca="1" si="123"/>
        <v/>
      </c>
    </row>
    <row r="3926" spans="11:14" x14ac:dyDescent="0.25">
      <c r="K3926" s="14" t="s">
        <v>3160</v>
      </c>
      <c r="L3926" s="93">
        <f t="shared" ca="1" si="122"/>
        <v>0</v>
      </c>
      <c r="M3926" s="93" t="str">
        <f ca="1">IF(L3926=0,"",COUNTIF(L$2:$L3926,"&lt;&gt;"&amp;0))</f>
        <v/>
      </c>
      <c r="N3926" s="93" t="str">
        <f t="shared" ca="1" si="123"/>
        <v/>
      </c>
    </row>
    <row r="3927" spans="11:14" x14ac:dyDescent="0.25">
      <c r="K3927" s="14" t="s">
        <v>3161</v>
      </c>
      <c r="L3927" s="93">
        <f t="shared" ca="1" si="122"/>
        <v>0</v>
      </c>
      <c r="M3927" s="93" t="str">
        <f ca="1">IF(L3927=0,"",COUNTIF(L$2:$L3927,"&lt;&gt;"&amp;0))</f>
        <v/>
      </c>
      <c r="N3927" s="93" t="str">
        <f t="shared" ca="1" si="123"/>
        <v/>
      </c>
    </row>
    <row r="3928" spans="11:14" x14ac:dyDescent="0.25">
      <c r="K3928" s="14" t="s">
        <v>3162</v>
      </c>
      <c r="L3928" s="93">
        <f t="shared" ca="1" si="122"/>
        <v>0</v>
      </c>
      <c r="M3928" s="93" t="str">
        <f ca="1">IF(L3928=0,"",COUNTIF(L$2:$L3928,"&lt;&gt;"&amp;0))</f>
        <v/>
      </c>
      <c r="N3928" s="93" t="str">
        <f t="shared" ca="1" si="123"/>
        <v/>
      </c>
    </row>
    <row r="3929" spans="11:14" x14ac:dyDescent="0.25">
      <c r="K3929" s="14" t="s">
        <v>3163</v>
      </c>
      <c r="L3929" s="93">
        <f t="shared" ca="1" si="122"/>
        <v>0</v>
      </c>
      <c r="M3929" s="93" t="str">
        <f ca="1">IF(L3929=0,"",COUNTIF(L$2:$L3929,"&lt;&gt;"&amp;0))</f>
        <v/>
      </c>
      <c r="N3929" s="93" t="str">
        <f t="shared" ca="1" si="123"/>
        <v/>
      </c>
    </row>
    <row r="3930" spans="11:14" x14ac:dyDescent="0.25">
      <c r="K3930" s="14" t="s">
        <v>3164</v>
      </c>
      <c r="L3930" s="93">
        <f t="shared" ca="1" si="122"/>
        <v>0</v>
      </c>
      <c r="M3930" s="93" t="str">
        <f ca="1">IF(L3930=0,"",COUNTIF(L$2:$L3930,"&lt;&gt;"&amp;0))</f>
        <v/>
      </c>
      <c r="N3930" s="93" t="str">
        <f t="shared" ca="1" si="123"/>
        <v/>
      </c>
    </row>
    <row r="3931" spans="11:14" x14ac:dyDescent="0.25">
      <c r="K3931" s="14" t="s">
        <v>3165</v>
      </c>
      <c r="L3931" s="93">
        <f t="shared" ca="1" si="122"/>
        <v>0</v>
      </c>
      <c r="M3931" s="93" t="str">
        <f ca="1">IF(L3931=0,"",COUNTIF(L$2:$L3931,"&lt;&gt;"&amp;0))</f>
        <v/>
      </c>
      <c r="N3931" s="93" t="str">
        <f t="shared" ca="1" si="123"/>
        <v/>
      </c>
    </row>
    <row r="3932" spans="11:14" x14ac:dyDescent="0.25">
      <c r="K3932" s="14" t="s">
        <v>3166</v>
      </c>
      <c r="L3932" s="93">
        <f t="shared" ca="1" si="122"/>
        <v>0</v>
      </c>
      <c r="M3932" s="93" t="str">
        <f ca="1">IF(L3932=0,"",COUNTIF(L$2:$L3932,"&lt;&gt;"&amp;0))</f>
        <v/>
      </c>
      <c r="N3932" s="93" t="str">
        <f t="shared" ca="1" si="123"/>
        <v/>
      </c>
    </row>
    <row r="3933" spans="11:14" x14ac:dyDescent="0.25">
      <c r="K3933" s="14" t="s">
        <v>3167</v>
      </c>
      <c r="L3933" s="93">
        <f t="shared" ca="1" si="122"/>
        <v>0</v>
      </c>
      <c r="M3933" s="93" t="str">
        <f ca="1">IF(L3933=0,"",COUNTIF(L$2:$L3933,"&lt;&gt;"&amp;0))</f>
        <v/>
      </c>
      <c r="N3933" s="93" t="str">
        <f t="shared" ca="1" si="123"/>
        <v/>
      </c>
    </row>
    <row r="3934" spans="11:14" x14ac:dyDescent="0.25">
      <c r="K3934" s="14" t="s">
        <v>3168</v>
      </c>
      <c r="L3934" s="93">
        <f t="shared" ca="1" si="122"/>
        <v>0</v>
      </c>
      <c r="M3934" s="93" t="str">
        <f ca="1">IF(L3934=0,"",COUNTIF(L$2:$L3934,"&lt;&gt;"&amp;0))</f>
        <v/>
      </c>
      <c r="N3934" s="93" t="str">
        <f t="shared" ca="1" si="123"/>
        <v/>
      </c>
    </row>
    <row r="3935" spans="11:14" x14ac:dyDescent="0.25">
      <c r="K3935" s="14" t="s">
        <v>3169</v>
      </c>
      <c r="L3935" s="93">
        <f t="shared" ca="1" si="122"/>
        <v>0</v>
      </c>
      <c r="M3935" s="93" t="str">
        <f ca="1">IF(L3935=0,"",COUNTIF(L$2:$L3935,"&lt;&gt;"&amp;0))</f>
        <v/>
      </c>
      <c r="N3935" s="93" t="str">
        <f t="shared" ca="1" si="123"/>
        <v/>
      </c>
    </row>
    <row r="3936" spans="11:14" x14ac:dyDescent="0.25">
      <c r="K3936" s="14" t="s">
        <v>3170</v>
      </c>
      <c r="L3936" s="93">
        <f t="shared" ca="1" si="122"/>
        <v>0</v>
      </c>
      <c r="M3936" s="93" t="str">
        <f ca="1">IF(L3936=0,"",COUNTIF(L$2:$L3936,"&lt;&gt;"&amp;0))</f>
        <v/>
      </c>
      <c r="N3936" s="93" t="str">
        <f t="shared" ca="1" si="123"/>
        <v/>
      </c>
    </row>
    <row r="3937" spans="11:14" x14ac:dyDescent="0.25">
      <c r="K3937" s="14" t="s">
        <v>3171</v>
      </c>
      <c r="L3937" s="93">
        <f t="shared" ca="1" si="122"/>
        <v>0</v>
      </c>
      <c r="M3937" s="93" t="str">
        <f ca="1">IF(L3937=0,"",COUNTIF(L$2:$L3937,"&lt;&gt;"&amp;0))</f>
        <v/>
      </c>
      <c r="N3937" s="93" t="str">
        <f t="shared" ca="1" si="123"/>
        <v/>
      </c>
    </row>
    <row r="3938" spans="11:14" x14ac:dyDescent="0.25">
      <c r="K3938" s="14" t="s">
        <v>3172</v>
      </c>
      <c r="L3938" s="93">
        <f t="shared" ca="1" si="122"/>
        <v>0</v>
      </c>
      <c r="M3938" s="93" t="str">
        <f ca="1">IF(L3938=0,"",COUNTIF(L$2:$L3938,"&lt;&gt;"&amp;0))</f>
        <v/>
      </c>
      <c r="N3938" s="93" t="str">
        <f t="shared" ca="1" si="123"/>
        <v/>
      </c>
    </row>
    <row r="3939" spans="11:14" x14ac:dyDescent="0.25">
      <c r="K3939" s="14" t="s">
        <v>3173</v>
      </c>
      <c r="L3939" s="93">
        <f t="shared" ca="1" si="122"/>
        <v>0</v>
      </c>
      <c r="M3939" s="93" t="str">
        <f ca="1">IF(L3939=0,"",COUNTIF(L$2:$L3939,"&lt;&gt;"&amp;0))</f>
        <v/>
      </c>
      <c r="N3939" s="93" t="str">
        <f t="shared" ca="1" si="123"/>
        <v/>
      </c>
    </row>
    <row r="3940" spans="11:14" x14ac:dyDescent="0.25">
      <c r="K3940" s="14" t="s">
        <v>3174</v>
      </c>
      <c r="L3940" s="93">
        <f t="shared" ca="1" si="122"/>
        <v>0</v>
      </c>
      <c r="M3940" s="93" t="str">
        <f ca="1">IF(L3940=0,"",COUNTIF(L$2:$L3940,"&lt;&gt;"&amp;0))</f>
        <v/>
      </c>
      <c r="N3940" s="93" t="str">
        <f t="shared" ca="1" si="123"/>
        <v/>
      </c>
    </row>
    <row r="3941" spans="11:14" x14ac:dyDescent="0.25">
      <c r="K3941" s="14" t="s">
        <v>3175</v>
      </c>
      <c r="L3941" s="93">
        <f t="shared" ca="1" si="122"/>
        <v>0</v>
      </c>
      <c r="M3941" s="93" t="str">
        <f ca="1">IF(L3941=0,"",COUNTIF(L$2:$L3941,"&lt;&gt;"&amp;0))</f>
        <v/>
      </c>
      <c r="N3941" s="93" t="str">
        <f t="shared" ca="1" si="123"/>
        <v/>
      </c>
    </row>
    <row r="3942" spans="11:14" x14ac:dyDescent="0.25">
      <c r="K3942" s="14" t="s">
        <v>3176</v>
      </c>
      <c r="L3942" s="93">
        <f t="shared" ca="1" si="122"/>
        <v>0</v>
      </c>
      <c r="M3942" s="93" t="str">
        <f ca="1">IF(L3942=0,"",COUNTIF(L$2:$L3942,"&lt;&gt;"&amp;0))</f>
        <v/>
      </c>
      <c r="N3942" s="93" t="str">
        <f t="shared" ca="1" si="123"/>
        <v/>
      </c>
    </row>
    <row r="3943" spans="11:14" x14ac:dyDescent="0.25">
      <c r="K3943" s="30" t="s">
        <v>5698</v>
      </c>
      <c r="L3943" s="93">
        <f t="shared" ca="1" si="122"/>
        <v>0</v>
      </c>
      <c r="M3943" s="93" t="str">
        <f ca="1">IF(L3943=0,"",COUNTIF(L$2:$L3943,"&lt;&gt;"&amp;0))</f>
        <v/>
      </c>
      <c r="N3943" s="93" t="str">
        <f t="shared" ca="1" si="123"/>
        <v/>
      </c>
    </row>
    <row r="3944" spans="11:14" x14ac:dyDescent="0.25">
      <c r="K3944" s="14" t="s">
        <v>3177</v>
      </c>
      <c r="L3944" s="93">
        <f t="shared" ca="1" si="122"/>
        <v>0</v>
      </c>
      <c r="M3944" s="93" t="str">
        <f ca="1">IF(L3944=0,"",COUNTIF(L$2:$L3944,"&lt;&gt;"&amp;0))</f>
        <v/>
      </c>
      <c r="N3944" s="93" t="str">
        <f t="shared" ca="1" si="123"/>
        <v/>
      </c>
    </row>
    <row r="3945" spans="11:14" x14ac:dyDescent="0.25">
      <c r="K3945" s="14" t="s">
        <v>3179</v>
      </c>
      <c r="L3945" s="93">
        <f t="shared" ca="1" si="122"/>
        <v>0</v>
      </c>
      <c r="M3945" s="93" t="str">
        <f ca="1">IF(L3945=0,"",COUNTIF(L$2:$L3945,"&lt;&gt;"&amp;0))</f>
        <v/>
      </c>
      <c r="N3945" s="93" t="str">
        <f t="shared" ca="1" si="123"/>
        <v/>
      </c>
    </row>
    <row r="3946" spans="11:14" x14ac:dyDescent="0.25">
      <c r="K3946" s="35" t="s">
        <v>3178</v>
      </c>
      <c r="L3946" s="93">
        <f t="shared" ca="1" si="122"/>
        <v>0</v>
      </c>
      <c r="M3946" s="93" t="str">
        <f ca="1">IF(L3946=0,"",COUNTIF(L$2:$L3946,"&lt;&gt;"&amp;0))</f>
        <v/>
      </c>
      <c r="N3946" s="93" t="str">
        <f t="shared" ca="1" si="123"/>
        <v/>
      </c>
    </row>
    <row r="3947" spans="11:14" x14ac:dyDescent="0.25">
      <c r="K3947" s="30" t="s">
        <v>5699</v>
      </c>
      <c r="L3947" s="93">
        <f t="shared" ca="1" si="122"/>
        <v>0</v>
      </c>
      <c r="M3947" s="93" t="str">
        <f ca="1">IF(L3947=0,"",COUNTIF(L$2:$L3947,"&lt;&gt;"&amp;0))</f>
        <v/>
      </c>
      <c r="N3947" s="93" t="str">
        <f t="shared" ca="1" si="123"/>
        <v/>
      </c>
    </row>
    <row r="3948" spans="11:14" x14ac:dyDescent="0.25">
      <c r="K3948" s="14" t="s">
        <v>3180</v>
      </c>
      <c r="L3948" s="93">
        <f t="shared" ca="1" si="122"/>
        <v>0</v>
      </c>
      <c r="M3948" s="93" t="str">
        <f ca="1">IF(L3948=0,"",COUNTIF(L$2:$L3948,"&lt;&gt;"&amp;0))</f>
        <v/>
      </c>
      <c r="N3948" s="93" t="str">
        <f t="shared" ca="1" si="123"/>
        <v/>
      </c>
    </row>
    <row r="3949" spans="11:14" x14ac:dyDescent="0.25">
      <c r="K3949" s="30" t="s">
        <v>5700</v>
      </c>
      <c r="L3949" s="93">
        <f t="shared" ca="1" si="122"/>
        <v>0</v>
      </c>
      <c r="M3949" s="93" t="str">
        <f ca="1">IF(L3949=0,"",COUNTIF(L$2:$L3949,"&lt;&gt;"&amp;0))</f>
        <v/>
      </c>
      <c r="N3949" s="93" t="str">
        <f t="shared" ca="1" si="123"/>
        <v/>
      </c>
    </row>
    <row r="3950" spans="11:14" x14ac:dyDescent="0.25">
      <c r="K3950" s="30" t="s">
        <v>5701</v>
      </c>
      <c r="L3950" s="93">
        <f t="shared" ca="1" si="122"/>
        <v>0</v>
      </c>
      <c r="M3950" s="93" t="str">
        <f ca="1">IF(L3950=0,"",COUNTIF(L$2:$L3950,"&lt;&gt;"&amp;0))</f>
        <v/>
      </c>
      <c r="N3950" s="93" t="str">
        <f t="shared" ca="1" si="123"/>
        <v/>
      </c>
    </row>
    <row r="3951" spans="11:14" x14ac:dyDescent="0.25">
      <c r="K3951" s="14" t="s">
        <v>3181</v>
      </c>
      <c r="L3951" s="93">
        <f t="shared" ca="1" si="122"/>
        <v>0</v>
      </c>
      <c r="M3951" s="93" t="str">
        <f ca="1">IF(L3951=0,"",COUNTIF(L$2:$L3951,"&lt;&gt;"&amp;0))</f>
        <v/>
      </c>
      <c r="N3951" s="93" t="str">
        <f t="shared" ca="1" si="123"/>
        <v/>
      </c>
    </row>
    <row r="3952" spans="11:14" x14ac:dyDescent="0.25">
      <c r="K3952" s="14" t="s">
        <v>3182</v>
      </c>
      <c r="L3952" s="93">
        <f t="shared" ca="1" si="122"/>
        <v>0</v>
      </c>
      <c r="M3952" s="93" t="str">
        <f ca="1">IF(L3952=0,"",COUNTIF(L$2:$L3952,"&lt;&gt;"&amp;0))</f>
        <v/>
      </c>
      <c r="N3952" s="93" t="str">
        <f t="shared" ca="1" si="123"/>
        <v/>
      </c>
    </row>
    <row r="3953" spans="11:14" x14ac:dyDescent="0.25">
      <c r="K3953" s="14" t="s">
        <v>3183</v>
      </c>
      <c r="L3953" s="93">
        <f t="shared" ca="1" si="122"/>
        <v>0</v>
      </c>
      <c r="M3953" s="93" t="str">
        <f ca="1">IF(L3953=0,"",COUNTIF(L$2:$L3953,"&lt;&gt;"&amp;0))</f>
        <v/>
      </c>
      <c r="N3953" s="93" t="str">
        <f t="shared" ca="1" si="123"/>
        <v/>
      </c>
    </row>
    <row r="3954" spans="11:14" x14ac:dyDescent="0.25">
      <c r="K3954" s="14" t="s">
        <v>3184</v>
      </c>
      <c r="L3954" s="93">
        <f t="shared" ca="1" si="122"/>
        <v>0</v>
      </c>
      <c r="M3954" s="93" t="str">
        <f ca="1">IF(L3954=0,"",COUNTIF(L$2:$L3954,"&lt;&gt;"&amp;0))</f>
        <v/>
      </c>
      <c r="N3954" s="93" t="str">
        <f t="shared" ca="1" si="123"/>
        <v/>
      </c>
    </row>
    <row r="3955" spans="11:14" x14ac:dyDescent="0.25">
      <c r="K3955" s="30" t="s">
        <v>5702</v>
      </c>
      <c r="L3955" s="93">
        <f t="shared" ca="1" si="122"/>
        <v>0</v>
      </c>
      <c r="M3955" s="93" t="str">
        <f ca="1">IF(L3955=0,"",COUNTIF(L$2:$L3955,"&lt;&gt;"&amp;0))</f>
        <v/>
      </c>
      <c r="N3955" s="93" t="str">
        <f t="shared" ca="1" si="123"/>
        <v/>
      </c>
    </row>
    <row r="3956" spans="11:14" x14ac:dyDescent="0.25">
      <c r="K3956" s="14" t="s">
        <v>3185</v>
      </c>
      <c r="L3956" s="93">
        <f t="shared" ca="1" si="122"/>
        <v>0</v>
      </c>
      <c r="M3956" s="93" t="str">
        <f ca="1">IF(L3956=0,"",COUNTIF(L$2:$L3956,"&lt;&gt;"&amp;0))</f>
        <v/>
      </c>
      <c r="N3956" s="93" t="str">
        <f t="shared" ca="1" si="123"/>
        <v/>
      </c>
    </row>
    <row r="3957" spans="11:14" x14ac:dyDescent="0.25">
      <c r="K3957" s="30" t="s">
        <v>5703</v>
      </c>
      <c r="L3957" s="93">
        <f t="shared" ca="1" si="122"/>
        <v>0</v>
      </c>
      <c r="M3957" s="93" t="str">
        <f ca="1">IF(L3957=0,"",COUNTIF(L$2:$L3957,"&lt;&gt;"&amp;0))</f>
        <v/>
      </c>
      <c r="N3957" s="93" t="str">
        <f t="shared" ca="1" si="123"/>
        <v/>
      </c>
    </row>
    <row r="3958" spans="11:14" x14ac:dyDescent="0.25">
      <c r="K3958" s="14" t="s">
        <v>3186</v>
      </c>
      <c r="L3958" s="93">
        <f t="shared" ca="1" si="122"/>
        <v>0</v>
      </c>
      <c r="M3958" s="93" t="str">
        <f ca="1">IF(L3958=0,"",COUNTIF(L$2:$L3958,"&lt;&gt;"&amp;0))</f>
        <v/>
      </c>
      <c r="N3958" s="93" t="str">
        <f t="shared" ca="1" si="123"/>
        <v/>
      </c>
    </row>
    <row r="3959" spans="11:14" x14ac:dyDescent="0.25">
      <c r="K3959" s="14" t="s">
        <v>3188</v>
      </c>
      <c r="L3959" s="93">
        <f t="shared" ca="1" si="122"/>
        <v>0</v>
      </c>
      <c r="M3959" s="93" t="str">
        <f ca="1">IF(L3959=0,"",COUNTIF(L$2:$L3959,"&lt;&gt;"&amp;0))</f>
        <v/>
      </c>
      <c r="N3959" s="93" t="str">
        <f t="shared" ca="1" si="123"/>
        <v/>
      </c>
    </row>
    <row r="3960" spans="11:14" x14ac:dyDescent="0.25">
      <c r="K3960" s="14" t="s">
        <v>3189</v>
      </c>
      <c r="L3960" s="93">
        <f t="shared" ca="1" si="122"/>
        <v>0</v>
      </c>
      <c r="M3960" s="93" t="str">
        <f ca="1">IF(L3960=0,"",COUNTIF(L$2:$L3960,"&lt;&gt;"&amp;0))</f>
        <v/>
      </c>
      <c r="N3960" s="93" t="str">
        <f t="shared" ca="1" si="123"/>
        <v/>
      </c>
    </row>
    <row r="3961" spans="11:14" x14ac:dyDescent="0.25">
      <c r="K3961" s="14" t="s">
        <v>3190</v>
      </c>
      <c r="L3961" s="93">
        <f t="shared" ca="1" si="122"/>
        <v>0</v>
      </c>
      <c r="M3961" s="93" t="str">
        <f ca="1">IF(L3961=0,"",COUNTIF(L$2:$L3961,"&lt;&gt;"&amp;0))</f>
        <v/>
      </c>
      <c r="N3961" s="93" t="str">
        <f t="shared" ca="1" si="123"/>
        <v/>
      </c>
    </row>
    <row r="3962" spans="11:14" x14ac:dyDescent="0.25">
      <c r="K3962" s="14" t="s">
        <v>3187</v>
      </c>
      <c r="L3962" s="93">
        <f t="shared" ca="1" si="122"/>
        <v>0</v>
      </c>
      <c r="M3962" s="93" t="str">
        <f ca="1">IF(L3962=0,"",COUNTIF(L$2:$L3962,"&lt;&gt;"&amp;0))</f>
        <v/>
      </c>
      <c r="N3962" s="93" t="str">
        <f t="shared" ca="1" si="123"/>
        <v/>
      </c>
    </row>
    <row r="3963" spans="11:14" x14ac:dyDescent="0.25">
      <c r="K3963" s="14" t="s">
        <v>3191</v>
      </c>
      <c r="L3963" s="93">
        <f t="shared" ca="1" si="122"/>
        <v>0</v>
      </c>
      <c r="M3963" s="93" t="str">
        <f ca="1">IF(L3963=0,"",COUNTIF(L$2:$L3963,"&lt;&gt;"&amp;0))</f>
        <v/>
      </c>
      <c r="N3963" s="93" t="str">
        <f t="shared" ca="1" si="123"/>
        <v/>
      </c>
    </row>
    <row r="3964" spans="11:14" x14ac:dyDescent="0.25">
      <c r="K3964" s="35" t="s">
        <v>21</v>
      </c>
      <c r="L3964" s="93">
        <f t="shared" ca="1" si="122"/>
        <v>0</v>
      </c>
      <c r="M3964" s="93" t="str">
        <f ca="1">IF(L3964=0,"",COUNTIF(L$2:$L3964,"&lt;&gt;"&amp;0))</f>
        <v/>
      </c>
      <c r="N3964" s="93" t="str">
        <f t="shared" ca="1" si="123"/>
        <v/>
      </c>
    </row>
    <row r="3965" spans="11:14" x14ac:dyDescent="0.25">
      <c r="K3965" s="30" t="s">
        <v>5704</v>
      </c>
      <c r="L3965" s="93">
        <f t="shared" ca="1" si="122"/>
        <v>0</v>
      </c>
      <c r="M3965" s="93" t="str">
        <f ca="1">IF(L3965=0,"",COUNTIF(L$2:$L3965,"&lt;&gt;"&amp;0))</f>
        <v/>
      </c>
      <c r="N3965" s="93" t="str">
        <f t="shared" ca="1" si="123"/>
        <v/>
      </c>
    </row>
    <row r="3966" spans="11:14" x14ac:dyDescent="0.25">
      <c r="K3966" s="14" t="s">
        <v>3192</v>
      </c>
      <c r="L3966" s="93">
        <f t="shared" ca="1" si="122"/>
        <v>0</v>
      </c>
      <c r="M3966" s="93" t="str">
        <f ca="1">IF(L3966=0,"",COUNTIF(L$2:$L3966,"&lt;&gt;"&amp;0))</f>
        <v/>
      </c>
      <c r="N3966" s="93" t="str">
        <f t="shared" ca="1" si="123"/>
        <v/>
      </c>
    </row>
    <row r="3967" spans="11:14" x14ac:dyDescent="0.25">
      <c r="K3967" s="14" t="s">
        <v>3194</v>
      </c>
      <c r="L3967" s="93">
        <f t="shared" ca="1" si="122"/>
        <v>0</v>
      </c>
      <c r="M3967" s="93" t="str">
        <f ca="1">IF(L3967=0,"",COUNTIF(L$2:$L3967,"&lt;&gt;"&amp;0))</f>
        <v/>
      </c>
      <c r="N3967" s="93" t="str">
        <f t="shared" ca="1" si="123"/>
        <v/>
      </c>
    </row>
    <row r="3968" spans="11:14" x14ac:dyDescent="0.25">
      <c r="K3968" s="14" t="s">
        <v>3195</v>
      </c>
      <c r="L3968" s="93">
        <f t="shared" ca="1" si="122"/>
        <v>0</v>
      </c>
      <c r="M3968" s="93" t="str">
        <f ca="1">IF(L3968=0,"",COUNTIF(L$2:$L3968,"&lt;&gt;"&amp;0))</f>
        <v/>
      </c>
      <c r="N3968" s="93" t="str">
        <f t="shared" ca="1" si="123"/>
        <v/>
      </c>
    </row>
    <row r="3969" spans="11:14" x14ac:dyDescent="0.25">
      <c r="K3969" s="14" t="s">
        <v>3196</v>
      </c>
      <c r="L3969" s="93">
        <f t="shared" ca="1" si="122"/>
        <v>0</v>
      </c>
      <c r="M3969" s="93" t="str">
        <f ca="1">IF(L3969=0,"",COUNTIF(L$2:$L3969,"&lt;&gt;"&amp;0))</f>
        <v/>
      </c>
      <c r="N3969" s="93" t="str">
        <f t="shared" ca="1" si="123"/>
        <v/>
      </c>
    </row>
    <row r="3970" spans="11:14" x14ac:dyDescent="0.25">
      <c r="K3970" s="14" t="s">
        <v>3197</v>
      </c>
      <c r="L3970" s="93">
        <f t="shared" ca="1" si="122"/>
        <v>0</v>
      </c>
      <c r="M3970" s="93" t="str">
        <f ca="1">IF(L3970=0,"",COUNTIF(L$2:$L3970,"&lt;&gt;"&amp;0))</f>
        <v/>
      </c>
      <c r="N3970" s="93" t="str">
        <f t="shared" ca="1" si="123"/>
        <v/>
      </c>
    </row>
    <row r="3971" spans="11:14" x14ac:dyDescent="0.25">
      <c r="K3971" s="14" t="s">
        <v>3198</v>
      </c>
      <c r="L3971" s="93">
        <f t="shared" ref="L3971:L4034" ca="1" si="124">IFERROR(SEARCH(INDIRECT(CELL("adresse"),TRUE),K3971,1),0)</f>
        <v>0</v>
      </c>
      <c r="M3971" s="93" t="str">
        <f ca="1">IF(L3971=0,"",COUNTIF(L$2:$L3971,"&lt;&gt;"&amp;0))</f>
        <v/>
      </c>
      <c r="N3971" s="93" t="str">
        <f t="shared" ref="N3971:N4034" ca="1" si="125">IFERROR(INDEX($K$2:$K$5796,MATCH(ROW(F3970),$M$2:$M$5796,0),1),"")</f>
        <v/>
      </c>
    </row>
    <row r="3972" spans="11:14" x14ac:dyDescent="0.25">
      <c r="K3972" s="35" t="s">
        <v>6014</v>
      </c>
      <c r="L3972" s="93">
        <f t="shared" ca="1" si="124"/>
        <v>0</v>
      </c>
      <c r="M3972" s="93" t="str">
        <f ca="1">IF(L3972=0,"",COUNTIF(L$2:$L3972,"&lt;&gt;"&amp;0))</f>
        <v/>
      </c>
      <c r="N3972" s="93" t="str">
        <f t="shared" ca="1" si="125"/>
        <v/>
      </c>
    </row>
    <row r="3973" spans="11:14" x14ac:dyDescent="0.25">
      <c r="K3973" s="30" t="s">
        <v>5705</v>
      </c>
      <c r="L3973" s="93">
        <f t="shared" ca="1" si="124"/>
        <v>0</v>
      </c>
      <c r="M3973" s="93" t="str">
        <f ca="1">IF(L3973=0,"",COUNTIF(L$2:$L3973,"&lt;&gt;"&amp;0))</f>
        <v/>
      </c>
      <c r="N3973" s="93" t="str">
        <f t="shared" ca="1" si="125"/>
        <v/>
      </c>
    </row>
    <row r="3974" spans="11:14" x14ac:dyDescent="0.25">
      <c r="K3974" s="14" t="s">
        <v>3199</v>
      </c>
      <c r="L3974" s="93">
        <f t="shared" ca="1" si="124"/>
        <v>0</v>
      </c>
      <c r="M3974" s="93" t="str">
        <f ca="1">IF(L3974=0,"",COUNTIF(L$2:$L3974,"&lt;&gt;"&amp;0))</f>
        <v/>
      </c>
      <c r="N3974" s="93" t="str">
        <f t="shared" ca="1" si="125"/>
        <v/>
      </c>
    </row>
    <row r="3975" spans="11:14" x14ac:dyDescent="0.25">
      <c r="K3975" s="14" t="s">
        <v>3202</v>
      </c>
      <c r="L3975" s="93">
        <f t="shared" ca="1" si="124"/>
        <v>0</v>
      </c>
      <c r="M3975" s="93" t="str">
        <f ca="1">IF(L3975=0,"",COUNTIF(L$2:$L3975,"&lt;&gt;"&amp;0))</f>
        <v/>
      </c>
      <c r="N3975" s="93" t="str">
        <f t="shared" ca="1" si="125"/>
        <v/>
      </c>
    </row>
    <row r="3976" spans="11:14" x14ac:dyDescent="0.25">
      <c r="K3976" s="14" t="s">
        <v>3200</v>
      </c>
      <c r="L3976" s="93">
        <f t="shared" ca="1" si="124"/>
        <v>0</v>
      </c>
      <c r="M3976" s="93" t="str">
        <f ca="1">IF(L3976=0,"",COUNTIF(L$2:$L3976,"&lt;&gt;"&amp;0))</f>
        <v/>
      </c>
      <c r="N3976" s="93" t="str">
        <f t="shared" ca="1" si="125"/>
        <v/>
      </c>
    </row>
    <row r="3977" spans="11:14" x14ac:dyDescent="0.25">
      <c r="K3977" s="14" t="s">
        <v>3201</v>
      </c>
      <c r="L3977" s="93">
        <f t="shared" ca="1" si="124"/>
        <v>0</v>
      </c>
      <c r="M3977" s="93" t="str">
        <f ca="1">IF(L3977=0,"",COUNTIF(L$2:$L3977,"&lt;&gt;"&amp;0))</f>
        <v/>
      </c>
      <c r="N3977" s="93" t="str">
        <f t="shared" ca="1" si="125"/>
        <v/>
      </c>
    </row>
    <row r="3978" spans="11:14" x14ac:dyDescent="0.25">
      <c r="K3978" s="14" t="s">
        <v>3203</v>
      </c>
      <c r="L3978" s="93">
        <f t="shared" ca="1" si="124"/>
        <v>0</v>
      </c>
      <c r="M3978" s="93" t="str">
        <f ca="1">IF(L3978=0,"",COUNTIF(L$2:$L3978,"&lt;&gt;"&amp;0))</f>
        <v/>
      </c>
      <c r="N3978" s="93" t="str">
        <f t="shared" ca="1" si="125"/>
        <v/>
      </c>
    </row>
    <row r="3979" spans="11:14" x14ac:dyDescent="0.25">
      <c r="K3979" s="14" t="s">
        <v>3204</v>
      </c>
      <c r="L3979" s="93">
        <f t="shared" ca="1" si="124"/>
        <v>0</v>
      </c>
      <c r="M3979" s="93" t="str">
        <f ca="1">IF(L3979=0,"",COUNTIF(L$2:$L3979,"&lt;&gt;"&amp;0))</f>
        <v/>
      </c>
      <c r="N3979" s="93" t="str">
        <f t="shared" ca="1" si="125"/>
        <v/>
      </c>
    </row>
    <row r="3980" spans="11:14" x14ac:dyDescent="0.25">
      <c r="K3980" s="14" t="s">
        <v>3205</v>
      </c>
      <c r="L3980" s="93">
        <f t="shared" ca="1" si="124"/>
        <v>0</v>
      </c>
      <c r="M3980" s="93" t="str">
        <f ca="1">IF(L3980=0,"",COUNTIF(L$2:$L3980,"&lt;&gt;"&amp;0))</f>
        <v/>
      </c>
      <c r="N3980" s="93" t="str">
        <f t="shared" ca="1" si="125"/>
        <v/>
      </c>
    </row>
    <row r="3981" spans="11:14" x14ac:dyDescent="0.25">
      <c r="K3981" s="14" t="s">
        <v>3206</v>
      </c>
      <c r="L3981" s="93">
        <f t="shared" ca="1" si="124"/>
        <v>0</v>
      </c>
      <c r="M3981" s="93" t="str">
        <f ca="1">IF(L3981=0,"",COUNTIF(L$2:$L3981,"&lt;&gt;"&amp;0))</f>
        <v/>
      </c>
      <c r="N3981" s="93" t="str">
        <f t="shared" ca="1" si="125"/>
        <v/>
      </c>
    </row>
    <row r="3982" spans="11:14" x14ac:dyDescent="0.25">
      <c r="K3982" s="30" t="s">
        <v>5706</v>
      </c>
      <c r="L3982" s="93">
        <f t="shared" ca="1" si="124"/>
        <v>0</v>
      </c>
      <c r="M3982" s="93" t="str">
        <f ca="1">IF(L3982=0,"",COUNTIF(L$2:$L3982,"&lt;&gt;"&amp;0))</f>
        <v/>
      </c>
      <c r="N3982" s="93" t="str">
        <f t="shared" ca="1" si="125"/>
        <v/>
      </c>
    </row>
    <row r="3983" spans="11:14" x14ac:dyDescent="0.25">
      <c r="K3983" s="14" t="s">
        <v>3207</v>
      </c>
      <c r="L3983" s="93">
        <f t="shared" ca="1" si="124"/>
        <v>0</v>
      </c>
      <c r="M3983" s="93" t="str">
        <f ca="1">IF(L3983=0,"",COUNTIF(L$2:$L3983,"&lt;&gt;"&amp;0))</f>
        <v/>
      </c>
      <c r="N3983" s="93" t="str">
        <f t="shared" ca="1" si="125"/>
        <v/>
      </c>
    </row>
    <row r="3984" spans="11:14" x14ac:dyDescent="0.25">
      <c r="K3984" s="30" t="s">
        <v>5707</v>
      </c>
      <c r="L3984" s="93">
        <f t="shared" ca="1" si="124"/>
        <v>0</v>
      </c>
      <c r="M3984" s="93" t="str">
        <f ca="1">IF(L3984=0,"",COUNTIF(L$2:$L3984,"&lt;&gt;"&amp;0))</f>
        <v/>
      </c>
      <c r="N3984" s="93" t="str">
        <f t="shared" ca="1" si="125"/>
        <v/>
      </c>
    </row>
    <row r="3985" spans="11:14" x14ac:dyDescent="0.25">
      <c r="K3985" s="14" t="s">
        <v>3208</v>
      </c>
      <c r="L3985" s="93">
        <f t="shared" ca="1" si="124"/>
        <v>0</v>
      </c>
      <c r="M3985" s="93" t="str">
        <f ca="1">IF(L3985=0,"",COUNTIF(L$2:$L3985,"&lt;&gt;"&amp;0))</f>
        <v/>
      </c>
      <c r="N3985" s="93" t="str">
        <f t="shared" ca="1" si="125"/>
        <v/>
      </c>
    </row>
    <row r="3986" spans="11:14" x14ac:dyDescent="0.25">
      <c r="K3986" s="30" t="s">
        <v>5708</v>
      </c>
      <c r="L3986" s="93">
        <f t="shared" ca="1" si="124"/>
        <v>0</v>
      </c>
      <c r="M3986" s="93" t="str">
        <f ca="1">IF(L3986=0,"",COUNTIF(L$2:$L3986,"&lt;&gt;"&amp;0))</f>
        <v/>
      </c>
      <c r="N3986" s="93" t="str">
        <f t="shared" ca="1" si="125"/>
        <v/>
      </c>
    </row>
    <row r="3987" spans="11:14" x14ac:dyDescent="0.25">
      <c r="K3987" s="14" t="s">
        <v>3209</v>
      </c>
      <c r="L3987" s="93">
        <f t="shared" ca="1" si="124"/>
        <v>0</v>
      </c>
      <c r="M3987" s="93" t="str">
        <f ca="1">IF(L3987=0,"",COUNTIF(L$2:$L3987,"&lt;&gt;"&amp;0))</f>
        <v/>
      </c>
      <c r="N3987" s="93" t="str">
        <f t="shared" ca="1" si="125"/>
        <v/>
      </c>
    </row>
    <row r="3988" spans="11:14" x14ac:dyDescent="0.25">
      <c r="K3988" s="30" t="s">
        <v>5709</v>
      </c>
      <c r="L3988" s="93">
        <f t="shared" ca="1" si="124"/>
        <v>0</v>
      </c>
      <c r="M3988" s="93" t="str">
        <f ca="1">IF(L3988=0,"",COUNTIF(L$2:$L3988,"&lt;&gt;"&amp;0))</f>
        <v/>
      </c>
      <c r="N3988" s="93" t="str">
        <f t="shared" ca="1" si="125"/>
        <v/>
      </c>
    </row>
    <row r="3989" spans="11:14" x14ac:dyDescent="0.25">
      <c r="K3989" s="14" t="s">
        <v>3210</v>
      </c>
      <c r="L3989" s="93">
        <f t="shared" ca="1" si="124"/>
        <v>0</v>
      </c>
      <c r="M3989" s="93" t="str">
        <f ca="1">IF(L3989=0,"",COUNTIF(L$2:$L3989,"&lt;&gt;"&amp;0))</f>
        <v/>
      </c>
      <c r="N3989" s="93" t="str">
        <f t="shared" ca="1" si="125"/>
        <v/>
      </c>
    </row>
    <row r="3990" spans="11:14" x14ac:dyDescent="0.25">
      <c r="K3990" s="14" t="s">
        <v>3211</v>
      </c>
      <c r="L3990" s="93">
        <f t="shared" ca="1" si="124"/>
        <v>0</v>
      </c>
      <c r="M3990" s="93" t="str">
        <f ca="1">IF(L3990=0,"",COUNTIF(L$2:$L3990,"&lt;&gt;"&amp;0))</f>
        <v/>
      </c>
      <c r="N3990" s="93" t="str">
        <f t="shared" ca="1" si="125"/>
        <v/>
      </c>
    </row>
    <row r="3991" spans="11:14" x14ac:dyDescent="0.25">
      <c r="K3991" s="14" t="s">
        <v>3212</v>
      </c>
      <c r="L3991" s="93">
        <f t="shared" ca="1" si="124"/>
        <v>0</v>
      </c>
      <c r="M3991" s="93" t="str">
        <f ca="1">IF(L3991=0,"",COUNTIF(L$2:$L3991,"&lt;&gt;"&amp;0))</f>
        <v/>
      </c>
      <c r="N3991" s="93" t="str">
        <f t="shared" ca="1" si="125"/>
        <v/>
      </c>
    </row>
    <row r="3992" spans="11:14" x14ac:dyDescent="0.25">
      <c r="K3992" s="14" t="s">
        <v>3213</v>
      </c>
      <c r="L3992" s="93">
        <f t="shared" ca="1" si="124"/>
        <v>0</v>
      </c>
      <c r="M3992" s="93" t="str">
        <f ca="1">IF(L3992=0,"",COUNTIF(L$2:$L3992,"&lt;&gt;"&amp;0))</f>
        <v/>
      </c>
      <c r="N3992" s="93" t="str">
        <f t="shared" ca="1" si="125"/>
        <v/>
      </c>
    </row>
    <row r="3993" spans="11:14" x14ac:dyDescent="0.25">
      <c r="K3993" s="35" t="s">
        <v>3215</v>
      </c>
      <c r="L3993" s="93">
        <f t="shared" ca="1" si="124"/>
        <v>0</v>
      </c>
      <c r="M3993" s="93" t="str">
        <f ca="1">IF(L3993=0,"",COUNTIF(L$2:$L3993,"&lt;&gt;"&amp;0))</f>
        <v/>
      </c>
      <c r="N3993" s="93" t="str">
        <f t="shared" ca="1" si="125"/>
        <v/>
      </c>
    </row>
    <row r="3994" spans="11:14" x14ac:dyDescent="0.25">
      <c r="K3994" s="30" t="s">
        <v>5710</v>
      </c>
      <c r="L3994" s="93">
        <f t="shared" ca="1" si="124"/>
        <v>0</v>
      </c>
      <c r="M3994" s="93" t="str">
        <f ca="1">IF(L3994=0,"",COUNTIF(L$2:$L3994,"&lt;&gt;"&amp;0))</f>
        <v/>
      </c>
      <c r="N3994" s="93" t="str">
        <f t="shared" ca="1" si="125"/>
        <v/>
      </c>
    </row>
    <row r="3995" spans="11:14" x14ac:dyDescent="0.25">
      <c r="K3995" s="14" t="s">
        <v>3214</v>
      </c>
      <c r="L3995" s="93">
        <f t="shared" ca="1" si="124"/>
        <v>0</v>
      </c>
      <c r="M3995" s="93" t="str">
        <f ca="1">IF(L3995=0,"",COUNTIF(L$2:$L3995,"&lt;&gt;"&amp;0))</f>
        <v/>
      </c>
      <c r="N3995" s="93" t="str">
        <f t="shared" ca="1" si="125"/>
        <v/>
      </c>
    </row>
    <row r="3996" spans="11:14" x14ac:dyDescent="0.25">
      <c r="K3996" s="35" t="s">
        <v>450</v>
      </c>
      <c r="L3996" s="93">
        <f t="shared" ca="1" si="124"/>
        <v>0</v>
      </c>
      <c r="M3996" s="93" t="str">
        <f ca="1">IF(L3996=0,"",COUNTIF(L$2:$L3996,"&lt;&gt;"&amp;0))</f>
        <v/>
      </c>
      <c r="N3996" s="93" t="str">
        <f t="shared" ca="1" si="125"/>
        <v/>
      </c>
    </row>
    <row r="3997" spans="11:14" x14ac:dyDescent="0.25">
      <c r="K3997" s="30" t="s">
        <v>5711</v>
      </c>
      <c r="L3997" s="93">
        <f t="shared" ca="1" si="124"/>
        <v>0</v>
      </c>
      <c r="M3997" s="93" t="str">
        <f ca="1">IF(L3997=0,"",COUNTIF(L$2:$L3997,"&lt;&gt;"&amp;0))</f>
        <v/>
      </c>
      <c r="N3997" s="93" t="str">
        <f t="shared" ca="1" si="125"/>
        <v/>
      </c>
    </row>
    <row r="3998" spans="11:14" x14ac:dyDescent="0.25">
      <c r="K3998" s="14" t="s">
        <v>3216</v>
      </c>
      <c r="L3998" s="93">
        <f t="shared" ca="1" si="124"/>
        <v>0</v>
      </c>
      <c r="M3998" s="93" t="str">
        <f ca="1">IF(L3998=0,"",COUNTIF(L$2:$L3998,"&lt;&gt;"&amp;0))</f>
        <v/>
      </c>
      <c r="N3998" s="93" t="str">
        <f t="shared" ca="1" si="125"/>
        <v/>
      </c>
    </row>
    <row r="3999" spans="11:14" x14ac:dyDescent="0.25">
      <c r="K3999" s="14" t="s">
        <v>3218</v>
      </c>
      <c r="L3999" s="93">
        <f t="shared" ca="1" si="124"/>
        <v>0</v>
      </c>
      <c r="M3999" s="93" t="str">
        <f ca="1">IF(L3999=0,"",COUNTIF(L$2:$L3999,"&lt;&gt;"&amp;0))</f>
        <v/>
      </c>
      <c r="N3999" s="93" t="str">
        <f t="shared" ca="1" si="125"/>
        <v/>
      </c>
    </row>
    <row r="4000" spans="11:14" x14ac:dyDescent="0.25">
      <c r="K4000" s="14" t="s">
        <v>3219</v>
      </c>
      <c r="L4000" s="93">
        <f t="shared" ca="1" si="124"/>
        <v>0</v>
      </c>
      <c r="M4000" s="93" t="str">
        <f ca="1">IF(L4000=0,"",COUNTIF(L$2:$L4000,"&lt;&gt;"&amp;0))</f>
        <v/>
      </c>
      <c r="N4000" s="93" t="str">
        <f t="shared" ca="1" si="125"/>
        <v/>
      </c>
    </row>
    <row r="4001" spans="11:14" x14ac:dyDescent="0.25">
      <c r="K4001" s="14" t="s">
        <v>3220</v>
      </c>
      <c r="L4001" s="93">
        <f t="shared" ca="1" si="124"/>
        <v>0</v>
      </c>
      <c r="M4001" s="93" t="str">
        <f ca="1">IF(L4001=0,"",COUNTIF(L$2:$L4001,"&lt;&gt;"&amp;0))</f>
        <v/>
      </c>
      <c r="N4001" s="93" t="str">
        <f t="shared" ca="1" si="125"/>
        <v/>
      </c>
    </row>
    <row r="4002" spans="11:14" x14ac:dyDescent="0.25">
      <c r="K4002" s="14" t="s">
        <v>3221</v>
      </c>
      <c r="L4002" s="93">
        <f t="shared" ca="1" si="124"/>
        <v>0</v>
      </c>
      <c r="M4002" s="93" t="str">
        <f ca="1">IF(L4002=0,"",COUNTIF(L$2:$L4002,"&lt;&gt;"&amp;0))</f>
        <v/>
      </c>
      <c r="N4002" s="93" t="str">
        <f t="shared" ca="1" si="125"/>
        <v/>
      </c>
    </row>
    <row r="4003" spans="11:14" x14ac:dyDescent="0.25">
      <c r="K4003" s="14" t="s">
        <v>3222</v>
      </c>
      <c r="L4003" s="93">
        <f t="shared" ca="1" si="124"/>
        <v>0</v>
      </c>
      <c r="M4003" s="93" t="str">
        <f ca="1">IF(L4003=0,"",COUNTIF(L$2:$L4003,"&lt;&gt;"&amp;0))</f>
        <v/>
      </c>
      <c r="N4003" s="93" t="str">
        <f t="shared" ca="1" si="125"/>
        <v/>
      </c>
    </row>
    <row r="4004" spans="11:14" x14ac:dyDescent="0.25">
      <c r="K4004" s="14" t="s">
        <v>3223</v>
      </c>
      <c r="L4004" s="93">
        <f t="shared" ca="1" si="124"/>
        <v>0</v>
      </c>
      <c r="M4004" s="93" t="str">
        <f ca="1">IF(L4004=0,"",COUNTIF(L$2:$L4004,"&lt;&gt;"&amp;0))</f>
        <v/>
      </c>
      <c r="N4004" s="93" t="str">
        <f t="shared" ca="1" si="125"/>
        <v/>
      </c>
    </row>
    <row r="4005" spans="11:14" x14ac:dyDescent="0.25">
      <c r="K4005" s="14" t="s">
        <v>3224</v>
      </c>
      <c r="L4005" s="93">
        <f t="shared" ca="1" si="124"/>
        <v>0</v>
      </c>
      <c r="M4005" s="93" t="str">
        <f ca="1">IF(L4005=0,"",COUNTIF(L$2:$L4005,"&lt;&gt;"&amp;0))</f>
        <v/>
      </c>
      <c r="N4005" s="93" t="str">
        <f t="shared" ca="1" si="125"/>
        <v/>
      </c>
    </row>
    <row r="4006" spans="11:14" x14ac:dyDescent="0.25">
      <c r="K4006" s="14" t="s">
        <v>3225</v>
      </c>
      <c r="L4006" s="93">
        <f t="shared" ca="1" si="124"/>
        <v>0</v>
      </c>
      <c r="M4006" s="93" t="str">
        <f ca="1">IF(L4006=0,"",COUNTIF(L$2:$L4006,"&lt;&gt;"&amp;0))</f>
        <v/>
      </c>
      <c r="N4006" s="93" t="str">
        <f t="shared" ca="1" si="125"/>
        <v/>
      </c>
    </row>
    <row r="4007" spans="11:14" x14ac:dyDescent="0.25">
      <c r="K4007" s="14" t="s">
        <v>3226</v>
      </c>
      <c r="L4007" s="93">
        <f t="shared" ca="1" si="124"/>
        <v>0</v>
      </c>
      <c r="M4007" s="93" t="str">
        <f ca="1">IF(L4007=0,"",COUNTIF(L$2:$L4007,"&lt;&gt;"&amp;0))</f>
        <v/>
      </c>
      <c r="N4007" s="93" t="str">
        <f t="shared" ca="1" si="125"/>
        <v/>
      </c>
    </row>
    <row r="4008" spans="11:14" x14ac:dyDescent="0.25">
      <c r="K4008" s="14" t="s">
        <v>3227</v>
      </c>
      <c r="L4008" s="93">
        <f t="shared" ca="1" si="124"/>
        <v>0</v>
      </c>
      <c r="M4008" s="93" t="str">
        <f ca="1">IF(L4008=0,"",COUNTIF(L$2:$L4008,"&lt;&gt;"&amp;0))</f>
        <v/>
      </c>
      <c r="N4008" s="93" t="str">
        <f t="shared" ca="1" si="125"/>
        <v/>
      </c>
    </row>
    <row r="4009" spans="11:14" x14ac:dyDescent="0.25">
      <c r="K4009" s="14" t="s">
        <v>3228</v>
      </c>
      <c r="L4009" s="93">
        <f t="shared" ca="1" si="124"/>
        <v>0</v>
      </c>
      <c r="M4009" s="93" t="str">
        <f ca="1">IF(L4009=0,"",COUNTIF(L$2:$L4009,"&lt;&gt;"&amp;0))</f>
        <v/>
      </c>
      <c r="N4009" s="93" t="str">
        <f t="shared" ca="1" si="125"/>
        <v/>
      </c>
    </row>
    <row r="4010" spans="11:14" x14ac:dyDescent="0.25">
      <c r="K4010" s="14" t="s">
        <v>3229</v>
      </c>
      <c r="L4010" s="93">
        <f t="shared" ca="1" si="124"/>
        <v>0</v>
      </c>
      <c r="M4010" s="93" t="str">
        <f ca="1">IF(L4010=0,"",COUNTIF(L$2:$L4010,"&lt;&gt;"&amp;0))</f>
        <v/>
      </c>
      <c r="N4010" s="93" t="str">
        <f t="shared" ca="1" si="125"/>
        <v/>
      </c>
    </row>
    <row r="4011" spans="11:14" x14ac:dyDescent="0.25">
      <c r="K4011" s="14" t="s">
        <v>3230</v>
      </c>
      <c r="L4011" s="93">
        <f t="shared" ca="1" si="124"/>
        <v>0</v>
      </c>
      <c r="M4011" s="93" t="str">
        <f ca="1">IF(L4011=0,"",COUNTIF(L$2:$L4011,"&lt;&gt;"&amp;0))</f>
        <v/>
      </c>
      <c r="N4011" s="93" t="str">
        <f t="shared" ca="1" si="125"/>
        <v/>
      </c>
    </row>
    <row r="4012" spans="11:14" x14ac:dyDescent="0.25">
      <c r="K4012" s="14" t="s">
        <v>3231</v>
      </c>
      <c r="L4012" s="93">
        <f t="shared" ca="1" si="124"/>
        <v>0</v>
      </c>
      <c r="M4012" s="93" t="str">
        <f ca="1">IF(L4012=0,"",COUNTIF(L$2:$L4012,"&lt;&gt;"&amp;0))</f>
        <v/>
      </c>
      <c r="N4012" s="93" t="str">
        <f t="shared" ca="1" si="125"/>
        <v/>
      </c>
    </row>
    <row r="4013" spans="11:14" x14ac:dyDescent="0.25">
      <c r="K4013" s="14" t="s">
        <v>3217</v>
      </c>
      <c r="L4013" s="93">
        <f t="shared" ca="1" si="124"/>
        <v>0</v>
      </c>
      <c r="M4013" s="93" t="str">
        <f ca="1">IF(L4013=0,"",COUNTIF(L$2:$L4013,"&lt;&gt;"&amp;0))</f>
        <v/>
      </c>
      <c r="N4013" s="93" t="str">
        <f t="shared" ca="1" si="125"/>
        <v/>
      </c>
    </row>
    <row r="4014" spans="11:14" x14ac:dyDescent="0.25">
      <c r="K4014" s="14" t="s">
        <v>3232</v>
      </c>
      <c r="L4014" s="93">
        <f t="shared" ca="1" si="124"/>
        <v>0</v>
      </c>
      <c r="M4014" s="93" t="str">
        <f ca="1">IF(L4014=0,"",COUNTIF(L$2:$L4014,"&lt;&gt;"&amp;0))</f>
        <v/>
      </c>
      <c r="N4014" s="93" t="str">
        <f t="shared" ca="1" si="125"/>
        <v/>
      </c>
    </row>
    <row r="4015" spans="11:14" x14ac:dyDescent="0.25">
      <c r="K4015" s="35" t="s">
        <v>3236</v>
      </c>
      <c r="L4015" s="93">
        <f t="shared" ca="1" si="124"/>
        <v>0</v>
      </c>
      <c r="M4015" s="93" t="str">
        <f ca="1">IF(L4015=0,"",COUNTIF(L$2:$L4015,"&lt;&gt;"&amp;0))</f>
        <v/>
      </c>
      <c r="N4015" s="93" t="str">
        <f t="shared" ca="1" si="125"/>
        <v/>
      </c>
    </row>
    <row r="4016" spans="11:14" x14ac:dyDescent="0.25">
      <c r="K4016" s="30" t="s">
        <v>5712</v>
      </c>
      <c r="L4016" s="93">
        <f t="shared" ca="1" si="124"/>
        <v>0</v>
      </c>
      <c r="M4016" s="93" t="str">
        <f ca="1">IF(L4016=0,"",COUNTIF(L$2:$L4016,"&lt;&gt;"&amp;0))</f>
        <v/>
      </c>
      <c r="N4016" s="93" t="str">
        <f t="shared" ca="1" si="125"/>
        <v/>
      </c>
    </row>
    <row r="4017" spans="11:14" x14ac:dyDescent="0.25">
      <c r="K4017" s="14" t="s">
        <v>3233</v>
      </c>
      <c r="L4017" s="93">
        <f t="shared" ca="1" si="124"/>
        <v>0</v>
      </c>
      <c r="M4017" s="93" t="str">
        <f ca="1">IF(L4017=0,"",COUNTIF(L$2:$L4017,"&lt;&gt;"&amp;0))</f>
        <v/>
      </c>
      <c r="N4017" s="93" t="str">
        <f t="shared" ca="1" si="125"/>
        <v/>
      </c>
    </row>
    <row r="4018" spans="11:14" x14ac:dyDescent="0.25">
      <c r="K4018" s="14" t="s">
        <v>3234</v>
      </c>
      <c r="L4018" s="93">
        <f t="shared" ca="1" si="124"/>
        <v>0</v>
      </c>
      <c r="M4018" s="93" t="str">
        <f ca="1">IF(L4018=0,"",COUNTIF(L$2:$L4018,"&lt;&gt;"&amp;0))</f>
        <v/>
      </c>
      <c r="N4018" s="93" t="str">
        <f t="shared" ca="1" si="125"/>
        <v/>
      </c>
    </row>
    <row r="4019" spans="11:14" x14ac:dyDescent="0.25">
      <c r="K4019" s="30" t="s">
        <v>5713</v>
      </c>
      <c r="L4019" s="93">
        <f t="shared" ca="1" si="124"/>
        <v>0</v>
      </c>
      <c r="M4019" s="93" t="str">
        <f ca="1">IF(L4019=0,"",COUNTIF(L$2:$L4019,"&lt;&gt;"&amp;0))</f>
        <v/>
      </c>
      <c r="N4019" s="93" t="str">
        <f t="shared" ca="1" si="125"/>
        <v/>
      </c>
    </row>
    <row r="4020" spans="11:14" x14ac:dyDescent="0.25">
      <c r="K4020" s="14" t="s">
        <v>3235</v>
      </c>
      <c r="L4020" s="93">
        <f t="shared" ca="1" si="124"/>
        <v>0</v>
      </c>
      <c r="M4020" s="93" t="str">
        <f ca="1">IF(L4020=0,"",COUNTIF(L$2:$L4020,"&lt;&gt;"&amp;0))</f>
        <v/>
      </c>
      <c r="N4020" s="93" t="str">
        <f t="shared" ca="1" si="125"/>
        <v/>
      </c>
    </row>
    <row r="4021" spans="11:14" x14ac:dyDescent="0.25">
      <c r="K4021" s="14" t="s">
        <v>3237</v>
      </c>
      <c r="L4021" s="93">
        <f t="shared" ca="1" si="124"/>
        <v>0</v>
      </c>
      <c r="M4021" s="93" t="str">
        <f ca="1">IF(L4021=0,"",COUNTIF(L$2:$L4021,"&lt;&gt;"&amp;0))</f>
        <v/>
      </c>
      <c r="N4021" s="93" t="str">
        <f t="shared" ca="1" si="125"/>
        <v/>
      </c>
    </row>
    <row r="4022" spans="11:14" x14ac:dyDescent="0.25">
      <c r="K4022" s="30" t="s">
        <v>5714</v>
      </c>
      <c r="L4022" s="93">
        <f t="shared" ca="1" si="124"/>
        <v>0</v>
      </c>
      <c r="M4022" s="93" t="str">
        <f ca="1">IF(L4022=0,"",COUNTIF(L$2:$L4022,"&lt;&gt;"&amp;0))</f>
        <v/>
      </c>
      <c r="N4022" s="93" t="str">
        <f t="shared" ca="1" si="125"/>
        <v/>
      </c>
    </row>
    <row r="4023" spans="11:14" x14ac:dyDescent="0.25">
      <c r="K4023" s="14" t="s">
        <v>3238</v>
      </c>
      <c r="L4023" s="93">
        <f t="shared" ca="1" si="124"/>
        <v>0</v>
      </c>
      <c r="M4023" s="93" t="str">
        <f ca="1">IF(L4023=0,"",COUNTIF(L$2:$L4023,"&lt;&gt;"&amp;0))</f>
        <v/>
      </c>
      <c r="N4023" s="93" t="str">
        <f t="shared" ca="1" si="125"/>
        <v/>
      </c>
    </row>
    <row r="4024" spans="11:14" x14ac:dyDescent="0.25">
      <c r="K4024" s="30" t="s">
        <v>5715</v>
      </c>
      <c r="L4024" s="93">
        <f t="shared" ca="1" si="124"/>
        <v>0</v>
      </c>
      <c r="M4024" s="93" t="str">
        <f ca="1">IF(L4024=0,"",COUNTIF(L$2:$L4024,"&lt;&gt;"&amp;0))</f>
        <v/>
      </c>
      <c r="N4024" s="93" t="str">
        <f t="shared" ca="1" si="125"/>
        <v/>
      </c>
    </row>
    <row r="4025" spans="11:14" x14ac:dyDescent="0.25">
      <c r="K4025" s="14" t="s">
        <v>3239</v>
      </c>
      <c r="L4025" s="93">
        <f t="shared" ca="1" si="124"/>
        <v>0</v>
      </c>
      <c r="M4025" s="93" t="str">
        <f ca="1">IF(L4025=0,"",COUNTIF(L$2:$L4025,"&lt;&gt;"&amp;0))</f>
        <v/>
      </c>
      <c r="N4025" s="93" t="str">
        <f t="shared" ca="1" si="125"/>
        <v/>
      </c>
    </row>
    <row r="4026" spans="11:14" x14ac:dyDescent="0.25">
      <c r="K4026" s="35" t="s">
        <v>520</v>
      </c>
      <c r="L4026" s="93">
        <f t="shared" ca="1" si="124"/>
        <v>0</v>
      </c>
      <c r="M4026" s="93" t="str">
        <f ca="1">IF(L4026=0,"",COUNTIF(L$2:$L4026,"&lt;&gt;"&amp;0))</f>
        <v/>
      </c>
      <c r="N4026" s="93" t="str">
        <f t="shared" ca="1" si="125"/>
        <v/>
      </c>
    </row>
    <row r="4027" spans="11:14" x14ac:dyDescent="0.25">
      <c r="K4027" s="30" t="s">
        <v>5716</v>
      </c>
      <c r="L4027" s="93">
        <f t="shared" ca="1" si="124"/>
        <v>0</v>
      </c>
      <c r="M4027" s="93" t="str">
        <f ca="1">IF(L4027=0,"",COUNTIF(L$2:$L4027,"&lt;&gt;"&amp;0))</f>
        <v/>
      </c>
      <c r="N4027" s="93" t="str">
        <f t="shared" ca="1" si="125"/>
        <v/>
      </c>
    </row>
    <row r="4028" spans="11:14" x14ac:dyDescent="0.25">
      <c r="K4028" s="30" t="s">
        <v>5717</v>
      </c>
      <c r="L4028" s="93">
        <f t="shared" ca="1" si="124"/>
        <v>0</v>
      </c>
      <c r="M4028" s="93" t="str">
        <f ca="1">IF(L4028=0,"",COUNTIF(L$2:$L4028,"&lt;&gt;"&amp;0))</f>
        <v/>
      </c>
      <c r="N4028" s="93" t="str">
        <f t="shared" ca="1" si="125"/>
        <v/>
      </c>
    </row>
    <row r="4029" spans="11:14" x14ac:dyDescent="0.25">
      <c r="K4029" s="14" t="s">
        <v>3240</v>
      </c>
      <c r="L4029" s="93">
        <f t="shared" ca="1" si="124"/>
        <v>0</v>
      </c>
      <c r="M4029" s="93" t="str">
        <f ca="1">IF(L4029=0,"",COUNTIF(L$2:$L4029,"&lt;&gt;"&amp;0))</f>
        <v/>
      </c>
      <c r="N4029" s="93" t="str">
        <f t="shared" ca="1" si="125"/>
        <v/>
      </c>
    </row>
    <row r="4030" spans="11:14" x14ac:dyDescent="0.25">
      <c r="K4030" s="14" t="s">
        <v>3241</v>
      </c>
      <c r="L4030" s="93">
        <f t="shared" ca="1" si="124"/>
        <v>0</v>
      </c>
      <c r="M4030" s="93" t="str">
        <f ca="1">IF(L4030=0,"",COUNTIF(L$2:$L4030,"&lt;&gt;"&amp;0))</f>
        <v/>
      </c>
      <c r="N4030" s="93" t="str">
        <f t="shared" ca="1" si="125"/>
        <v/>
      </c>
    </row>
    <row r="4031" spans="11:14" x14ac:dyDescent="0.25">
      <c r="K4031" s="14" t="s">
        <v>3243</v>
      </c>
      <c r="L4031" s="93">
        <f t="shared" ca="1" si="124"/>
        <v>0</v>
      </c>
      <c r="M4031" s="93" t="str">
        <f ca="1">IF(L4031=0,"",COUNTIF(L$2:$L4031,"&lt;&gt;"&amp;0))</f>
        <v/>
      </c>
      <c r="N4031" s="93" t="str">
        <f t="shared" ca="1" si="125"/>
        <v/>
      </c>
    </row>
    <row r="4032" spans="11:14" x14ac:dyDescent="0.25">
      <c r="K4032" s="14" t="s">
        <v>3245</v>
      </c>
      <c r="L4032" s="93">
        <f t="shared" ca="1" si="124"/>
        <v>0</v>
      </c>
      <c r="M4032" s="93" t="str">
        <f ca="1">IF(L4032=0,"",COUNTIF(L$2:$L4032,"&lt;&gt;"&amp;0))</f>
        <v/>
      </c>
      <c r="N4032" s="93" t="str">
        <f t="shared" ca="1" si="125"/>
        <v/>
      </c>
    </row>
    <row r="4033" spans="11:14" x14ac:dyDescent="0.25">
      <c r="K4033" s="14" t="s">
        <v>3244</v>
      </c>
      <c r="L4033" s="93">
        <f t="shared" ca="1" si="124"/>
        <v>0</v>
      </c>
      <c r="M4033" s="93" t="str">
        <f ca="1">IF(L4033=0,"",COUNTIF(L$2:$L4033,"&lt;&gt;"&amp;0))</f>
        <v/>
      </c>
      <c r="N4033" s="93" t="str">
        <f t="shared" ca="1" si="125"/>
        <v/>
      </c>
    </row>
    <row r="4034" spans="11:14" x14ac:dyDescent="0.25">
      <c r="K4034" s="14" t="s">
        <v>3246</v>
      </c>
      <c r="L4034" s="93">
        <f t="shared" ca="1" si="124"/>
        <v>0</v>
      </c>
      <c r="M4034" s="93" t="str">
        <f ca="1">IF(L4034=0,"",COUNTIF(L$2:$L4034,"&lt;&gt;"&amp;0))</f>
        <v/>
      </c>
      <c r="N4034" s="93" t="str">
        <f t="shared" ca="1" si="125"/>
        <v/>
      </c>
    </row>
    <row r="4035" spans="11:14" x14ac:dyDescent="0.25">
      <c r="K4035" s="14" t="s">
        <v>3247</v>
      </c>
      <c r="L4035" s="93">
        <f t="shared" ref="L4035:L4098" ca="1" si="126">IFERROR(SEARCH(INDIRECT(CELL("adresse"),TRUE),K4035,1),0)</f>
        <v>0</v>
      </c>
      <c r="M4035" s="93" t="str">
        <f ca="1">IF(L4035=0,"",COUNTIF(L$2:$L4035,"&lt;&gt;"&amp;0))</f>
        <v/>
      </c>
      <c r="N4035" s="93" t="str">
        <f t="shared" ref="N4035:N4098" ca="1" si="127">IFERROR(INDEX($K$2:$K$5796,MATCH(ROW(F4034),$M$2:$M$5796,0),1),"")</f>
        <v/>
      </c>
    </row>
    <row r="4036" spans="11:14" x14ac:dyDescent="0.25">
      <c r="K4036" s="14" t="s">
        <v>3248</v>
      </c>
      <c r="L4036" s="93">
        <f t="shared" ca="1" si="126"/>
        <v>0</v>
      </c>
      <c r="M4036" s="93" t="str">
        <f ca="1">IF(L4036=0,"",COUNTIF(L$2:$L4036,"&lt;&gt;"&amp;0))</f>
        <v/>
      </c>
      <c r="N4036" s="93" t="str">
        <f t="shared" ca="1" si="127"/>
        <v/>
      </c>
    </row>
    <row r="4037" spans="11:14" x14ac:dyDescent="0.25">
      <c r="K4037" s="14" t="s">
        <v>3249</v>
      </c>
      <c r="L4037" s="93">
        <f t="shared" ca="1" si="126"/>
        <v>0</v>
      </c>
      <c r="M4037" s="93" t="str">
        <f ca="1">IF(L4037=0,"",COUNTIF(L$2:$L4037,"&lt;&gt;"&amp;0))</f>
        <v/>
      </c>
      <c r="N4037" s="93" t="str">
        <f t="shared" ca="1" si="127"/>
        <v/>
      </c>
    </row>
    <row r="4038" spans="11:14" x14ac:dyDescent="0.25">
      <c r="K4038" s="14" t="s">
        <v>3250</v>
      </c>
      <c r="L4038" s="93">
        <f t="shared" ca="1" si="126"/>
        <v>0</v>
      </c>
      <c r="M4038" s="93" t="str">
        <f ca="1">IF(L4038=0,"",COUNTIF(L$2:$L4038,"&lt;&gt;"&amp;0))</f>
        <v/>
      </c>
      <c r="N4038" s="93" t="str">
        <f t="shared" ca="1" si="127"/>
        <v/>
      </c>
    </row>
    <row r="4039" spans="11:14" x14ac:dyDescent="0.25">
      <c r="K4039" s="14" t="s">
        <v>3251</v>
      </c>
      <c r="L4039" s="93">
        <f t="shared" ca="1" si="126"/>
        <v>0</v>
      </c>
      <c r="M4039" s="93" t="str">
        <f ca="1">IF(L4039=0,"",COUNTIF(L$2:$L4039,"&lt;&gt;"&amp;0))</f>
        <v/>
      </c>
      <c r="N4039" s="93" t="str">
        <f t="shared" ca="1" si="127"/>
        <v/>
      </c>
    </row>
    <row r="4040" spans="11:14" x14ac:dyDescent="0.25">
      <c r="K4040" s="14" t="s">
        <v>3252</v>
      </c>
      <c r="L4040" s="93">
        <f t="shared" ca="1" si="126"/>
        <v>0</v>
      </c>
      <c r="M4040" s="93" t="str">
        <f ca="1">IF(L4040=0,"",COUNTIF(L$2:$L4040,"&lt;&gt;"&amp;0))</f>
        <v/>
      </c>
      <c r="N4040" s="93" t="str">
        <f t="shared" ca="1" si="127"/>
        <v/>
      </c>
    </row>
    <row r="4041" spans="11:14" x14ac:dyDescent="0.25">
      <c r="K4041" s="14" t="s">
        <v>3253</v>
      </c>
      <c r="L4041" s="93">
        <f t="shared" ca="1" si="126"/>
        <v>0</v>
      </c>
      <c r="M4041" s="93" t="str">
        <f ca="1">IF(L4041=0,"",COUNTIF(L$2:$L4041,"&lt;&gt;"&amp;0))</f>
        <v/>
      </c>
      <c r="N4041" s="93" t="str">
        <f t="shared" ca="1" si="127"/>
        <v/>
      </c>
    </row>
    <row r="4042" spans="11:14" x14ac:dyDescent="0.25">
      <c r="K4042" s="14" t="s">
        <v>3254</v>
      </c>
      <c r="L4042" s="93">
        <f t="shared" ca="1" si="126"/>
        <v>0</v>
      </c>
      <c r="M4042" s="93" t="str">
        <f ca="1">IF(L4042=0,"",COUNTIF(L$2:$L4042,"&lt;&gt;"&amp;0))</f>
        <v/>
      </c>
      <c r="N4042" s="93" t="str">
        <f t="shared" ca="1" si="127"/>
        <v/>
      </c>
    </row>
    <row r="4043" spans="11:14" x14ac:dyDescent="0.25">
      <c r="K4043" s="14" t="s">
        <v>3255</v>
      </c>
      <c r="L4043" s="93">
        <f t="shared" ca="1" si="126"/>
        <v>0</v>
      </c>
      <c r="M4043" s="93" t="str">
        <f ca="1">IF(L4043=0,"",COUNTIF(L$2:$L4043,"&lt;&gt;"&amp;0))</f>
        <v/>
      </c>
      <c r="N4043" s="93" t="str">
        <f t="shared" ca="1" si="127"/>
        <v/>
      </c>
    </row>
    <row r="4044" spans="11:14" x14ac:dyDescent="0.25">
      <c r="K4044" s="14" t="s">
        <v>3256</v>
      </c>
      <c r="L4044" s="93">
        <f t="shared" ca="1" si="126"/>
        <v>0</v>
      </c>
      <c r="M4044" s="93" t="str">
        <f ca="1">IF(L4044=0,"",COUNTIF(L$2:$L4044,"&lt;&gt;"&amp;0))</f>
        <v/>
      </c>
      <c r="N4044" s="93" t="str">
        <f t="shared" ca="1" si="127"/>
        <v/>
      </c>
    </row>
    <row r="4045" spans="11:14" x14ac:dyDescent="0.25">
      <c r="K4045" s="14" t="s">
        <v>3257</v>
      </c>
      <c r="L4045" s="93">
        <f t="shared" ca="1" si="126"/>
        <v>0</v>
      </c>
      <c r="M4045" s="93" t="str">
        <f ca="1">IF(L4045=0,"",COUNTIF(L$2:$L4045,"&lt;&gt;"&amp;0))</f>
        <v/>
      </c>
      <c r="N4045" s="93" t="str">
        <f t="shared" ca="1" si="127"/>
        <v/>
      </c>
    </row>
    <row r="4046" spans="11:14" x14ac:dyDescent="0.25">
      <c r="K4046" s="14" t="s">
        <v>3258</v>
      </c>
      <c r="L4046" s="93">
        <f t="shared" ca="1" si="126"/>
        <v>0</v>
      </c>
      <c r="M4046" s="93" t="str">
        <f ca="1">IF(L4046=0,"",COUNTIF(L$2:$L4046,"&lt;&gt;"&amp;0))</f>
        <v/>
      </c>
      <c r="N4046" s="93" t="str">
        <f t="shared" ca="1" si="127"/>
        <v/>
      </c>
    </row>
    <row r="4047" spans="11:14" x14ac:dyDescent="0.25">
      <c r="K4047" s="14" t="s">
        <v>3242</v>
      </c>
      <c r="L4047" s="93">
        <f t="shared" ca="1" si="126"/>
        <v>0</v>
      </c>
      <c r="M4047" s="93" t="str">
        <f ca="1">IF(L4047=0,"",COUNTIF(L$2:$L4047,"&lt;&gt;"&amp;0))</f>
        <v/>
      </c>
      <c r="N4047" s="93" t="str">
        <f t="shared" ca="1" si="127"/>
        <v/>
      </c>
    </row>
    <row r="4048" spans="11:14" x14ac:dyDescent="0.25">
      <c r="K4048" s="14" t="s">
        <v>3259</v>
      </c>
      <c r="L4048" s="93">
        <f t="shared" ca="1" si="126"/>
        <v>0</v>
      </c>
      <c r="M4048" s="93" t="str">
        <f ca="1">IF(L4048=0,"",COUNTIF(L$2:$L4048,"&lt;&gt;"&amp;0))</f>
        <v/>
      </c>
      <c r="N4048" s="93" t="str">
        <f t="shared" ca="1" si="127"/>
        <v/>
      </c>
    </row>
    <row r="4049" spans="11:14" x14ac:dyDescent="0.25">
      <c r="K4049" s="14" t="s">
        <v>3260</v>
      </c>
      <c r="L4049" s="93">
        <f t="shared" ca="1" si="126"/>
        <v>0</v>
      </c>
      <c r="M4049" s="93" t="str">
        <f ca="1">IF(L4049=0,"",COUNTIF(L$2:$L4049,"&lt;&gt;"&amp;0))</f>
        <v/>
      </c>
      <c r="N4049" s="93" t="str">
        <f t="shared" ca="1" si="127"/>
        <v/>
      </c>
    </row>
    <row r="4050" spans="11:14" x14ac:dyDescent="0.25">
      <c r="K4050" s="14" t="s">
        <v>3261</v>
      </c>
      <c r="L4050" s="93">
        <f t="shared" ca="1" si="126"/>
        <v>0</v>
      </c>
      <c r="M4050" s="93" t="str">
        <f ca="1">IF(L4050=0,"",COUNTIF(L$2:$L4050,"&lt;&gt;"&amp;0))</f>
        <v/>
      </c>
      <c r="N4050" s="93" t="str">
        <f t="shared" ca="1" si="127"/>
        <v/>
      </c>
    </row>
    <row r="4051" spans="11:14" x14ac:dyDescent="0.25">
      <c r="K4051" s="14" t="s">
        <v>3262</v>
      </c>
      <c r="L4051" s="93">
        <f t="shared" ca="1" si="126"/>
        <v>0</v>
      </c>
      <c r="M4051" s="93" t="str">
        <f ca="1">IF(L4051=0,"",COUNTIF(L$2:$L4051,"&lt;&gt;"&amp;0))</f>
        <v/>
      </c>
      <c r="N4051" s="93" t="str">
        <f t="shared" ca="1" si="127"/>
        <v/>
      </c>
    </row>
    <row r="4052" spans="11:14" x14ac:dyDescent="0.25">
      <c r="K4052" s="14" t="s">
        <v>3263</v>
      </c>
      <c r="L4052" s="93">
        <f t="shared" ca="1" si="126"/>
        <v>0</v>
      </c>
      <c r="M4052" s="93" t="str">
        <f ca="1">IF(L4052=0,"",COUNTIF(L$2:$L4052,"&lt;&gt;"&amp;0))</f>
        <v/>
      </c>
      <c r="N4052" s="93" t="str">
        <f t="shared" ca="1" si="127"/>
        <v/>
      </c>
    </row>
    <row r="4053" spans="11:14" x14ac:dyDescent="0.25">
      <c r="K4053" s="14" t="s">
        <v>3264</v>
      </c>
      <c r="L4053" s="93">
        <f t="shared" ca="1" si="126"/>
        <v>0</v>
      </c>
      <c r="M4053" s="93" t="str">
        <f ca="1">IF(L4053=0,"",COUNTIF(L$2:$L4053,"&lt;&gt;"&amp;0))</f>
        <v/>
      </c>
      <c r="N4053" s="93" t="str">
        <f t="shared" ca="1" si="127"/>
        <v/>
      </c>
    </row>
    <row r="4054" spans="11:14" x14ac:dyDescent="0.25">
      <c r="K4054" s="14" t="s">
        <v>3265</v>
      </c>
      <c r="L4054" s="93">
        <f t="shared" ca="1" si="126"/>
        <v>0</v>
      </c>
      <c r="M4054" s="93" t="str">
        <f ca="1">IF(L4054=0,"",COUNTIF(L$2:$L4054,"&lt;&gt;"&amp;0))</f>
        <v/>
      </c>
      <c r="N4054" s="93" t="str">
        <f t="shared" ca="1" si="127"/>
        <v/>
      </c>
    </row>
    <row r="4055" spans="11:14" x14ac:dyDescent="0.25">
      <c r="K4055" s="35" t="s">
        <v>76</v>
      </c>
      <c r="L4055" s="93">
        <f t="shared" ca="1" si="126"/>
        <v>0</v>
      </c>
      <c r="M4055" s="93" t="str">
        <f ca="1">IF(L4055=0,"",COUNTIF(L$2:$L4055,"&lt;&gt;"&amp;0))</f>
        <v/>
      </c>
      <c r="N4055" s="93" t="str">
        <f t="shared" ca="1" si="127"/>
        <v/>
      </c>
    </row>
    <row r="4056" spans="11:14" x14ac:dyDescent="0.25">
      <c r="K4056" s="30" t="s">
        <v>5718</v>
      </c>
      <c r="L4056" s="93">
        <f t="shared" ca="1" si="126"/>
        <v>0</v>
      </c>
      <c r="M4056" s="93" t="str">
        <f ca="1">IF(L4056=0,"",COUNTIF(L$2:$L4056,"&lt;&gt;"&amp;0))</f>
        <v/>
      </c>
      <c r="N4056" s="93" t="str">
        <f t="shared" ca="1" si="127"/>
        <v/>
      </c>
    </row>
    <row r="4057" spans="11:14" x14ac:dyDescent="0.25">
      <c r="K4057" s="30" t="s">
        <v>5719</v>
      </c>
      <c r="L4057" s="93">
        <f t="shared" ca="1" si="126"/>
        <v>0</v>
      </c>
      <c r="M4057" s="93" t="str">
        <f ca="1">IF(L4057=0,"",COUNTIF(L$2:$L4057,"&lt;&gt;"&amp;0))</f>
        <v/>
      </c>
      <c r="N4057" s="93" t="str">
        <f t="shared" ca="1" si="127"/>
        <v/>
      </c>
    </row>
    <row r="4058" spans="11:14" x14ac:dyDescent="0.25">
      <c r="K4058" s="35" t="s">
        <v>1296</v>
      </c>
      <c r="L4058" s="93">
        <f t="shared" ca="1" si="126"/>
        <v>0</v>
      </c>
      <c r="M4058" s="93" t="str">
        <f ca="1">IF(L4058=0,"",COUNTIF(L$2:$L4058,"&lt;&gt;"&amp;0))</f>
        <v/>
      </c>
      <c r="N4058" s="93" t="str">
        <f t="shared" ca="1" si="127"/>
        <v/>
      </c>
    </row>
    <row r="4059" spans="11:14" x14ac:dyDescent="0.25">
      <c r="K4059" s="30" t="s">
        <v>5720</v>
      </c>
      <c r="L4059" s="93">
        <f t="shared" ca="1" si="126"/>
        <v>0</v>
      </c>
      <c r="M4059" s="93" t="str">
        <f ca="1">IF(L4059=0,"",COUNTIF(L$2:$L4059,"&lt;&gt;"&amp;0))</f>
        <v/>
      </c>
      <c r="N4059" s="93" t="str">
        <f t="shared" ca="1" si="127"/>
        <v/>
      </c>
    </row>
    <row r="4060" spans="11:14" x14ac:dyDescent="0.25">
      <c r="K4060" s="14" t="s">
        <v>3266</v>
      </c>
      <c r="L4060" s="93">
        <f t="shared" ca="1" si="126"/>
        <v>0</v>
      </c>
      <c r="M4060" s="93" t="str">
        <f ca="1">IF(L4060=0,"",COUNTIF(L$2:$L4060,"&lt;&gt;"&amp;0))</f>
        <v/>
      </c>
      <c r="N4060" s="93" t="str">
        <f t="shared" ca="1" si="127"/>
        <v/>
      </c>
    </row>
    <row r="4061" spans="11:14" x14ac:dyDescent="0.25">
      <c r="K4061" s="30" t="s">
        <v>5721</v>
      </c>
      <c r="L4061" s="93">
        <f t="shared" ca="1" si="126"/>
        <v>0</v>
      </c>
      <c r="M4061" s="93" t="str">
        <f ca="1">IF(L4061=0,"",COUNTIF(L$2:$L4061,"&lt;&gt;"&amp;0))</f>
        <v/>
      </c>
      <c r="N4061" s="93" t="str">
        <f t="shared" ca="1" si="127"/>
        <v/>
      </c>
    </row>
    <row r="4062" spans="11:14" x14ac:dyDescent="0.25">
      <c r="K4062" s="14" t="s">
        <v>3267</v>
      </c>
      <c r="L4062" s="93">
        <f t="shared" ca="1" si="126"/>
        <v>0</v>
      </c>
      <c r="M4062" s="93" t="str">
        <f ca="1">IF(L4062=0,"",COUNTIF(L$2:$L4062,"&lt;&gt;"&amp;0))</f>
        <v/>
      </c>
      <c r="N4062" s="93" t="str">
        <f t="shared" ca="1" si="127"/>
        <v/>
      </c>
    </row>
    <row r="4063" spans="11:14" x14ac:dyDescent="0.25">
      <c r="K4063" s="30" t="s">
        <v>5722</v>
      </c>
      <c r="L4063" s="93">
        <f t="shared" ca="1" si="126"/>
        <v>0</v>
      </c>
      <c r="M4063" s="93" t="str">
        <f ca="1">IF(L4063=0,"",COUNTIF(L$2:$L4063,"&lt;&gt;"&amp;0))</f>
        <v/>
      </c>
      <c r="N4063" s="93" t="str">
        <f t="shared" ca="1" si="127"/>
        <v/>
      </c>
    </row>
    <row r="4064" spans="11:14" x14ac:dyDescent="0.25">
      <c r="K4064" s="14" t="s">
        <v>3268</v>
      </c>
      <c r="L4064" s="93">
        <f t="shared" ca="1" si="126"/>
        <v>0</v>
      </c>
      <c r="M4064" s="93" t="str">
        <f ca="1">IF(L4064=0,"",COUNTIF(L$2:$L4064,"&lt;&gt;"&amp;0))</f>
        <v/>
      </c>
      <c r="N4064" s="93" t="str">
        <f t="shared" ca="1" si="127"/>
        <v/>
      </c>
    </row>
    <row r="4065" spans="11:14" x14ac:dyDescent="0.25">
      <c r="K4065" s="14" t="s">
        <v>3269</v>
      </c>
      <c r="L4065" s="93">
        <f t="shared" ca="1" si="126"/>
        <v>0</v>
      </c>
      <c r="M4065" s="93" t="str">
        <f ca="1">IF(L4065=0,"",COUNTIF(L$2:$L4065,"&lt;&gt;"&amp;0))</f>
        <v/>
      </c>
      <c r="N4065" s="93" t="str">
        <f t="shared" ca="1" si="127"/>
        <v/>
      </c>
    </row>
    <row r="4066" spans="11:14" x14ac:dyDescent="0.25">
      <c r="K4066" s="30" t="s">
        <v>5723</v>
      </c>
      <c r="L4066" s="93">
        <f t="shared" ca="1" si="126"/>
        <v>0</v>
      </c>
      <c r="M4066" s="93" t="str">
        <f ca="1">IF(L4066=0,"",COUNTIF(L$2:$L4066,"&lt;&gt;"&amp;0))</f>
        <v/>
      </c>
      <c r="N4066" s="93" t="str">
        <f t="shared" ca="1" si="127"/>
        <v/>
      </c>
    </row>
    <row r="4067" spans="11:14" x14ac:dyDescent="0.25">
      <c r="K4067" s="14" t="s">
        <v>3270</v>
      </c>
      <c r="L4067" s="93">
        <f t="shared" ca="1" si="126"/>
        <v>0</v>
      </c>
      <c r="M4067" s="93" t="str">
        <f ca="1">IF(L4067=0,"",COUNTIF(L$2:$L4067,"&lt;&gt;"&amp;0))</f>
        <v/>
      </c>
      <c r="N4067" s="93" t="str">
        <f t="shared" ca="1" si="127"/>
        <v/>
      </c>
    </row>
    <row r="4068" spans="11:14" x14ac:dyDescent="0.25">
      <c r="K4068" s="14" t="s">
        <v>3272</v>
      </c>
      <c r="L4068" s="93">
        <f t="shared" ca="1" si="126"/>
        <v>0</v>
      </c>
      <c r="M4068" s="93" t="str">
        <f ca="1">IF(L4068=0,"",COUNTIF(L$2:$L4068,"&lt;&gt;"&amp;0))</f>
        <v/>
      </c>
      <c r="N4068" s="93" t="str">
        <f t="shared" ca="1" si="127"/>
        <v/>
      </c>
    </row>
    <row r="4069" spans="11:14" x14ac:dyDescent="0.25">
      <c r="K4069" s="14" t="s">
        <v>3274</v>
      </c>
      <c r="L4069" s="93">
        <f t="shared" ca="1" si="126"/>
        <v>0</v>
      </c>
      <c r="M4069" s="93" t="str">
        <f ca="1">IF(L4069=0,"",COUNTIF(L$2:$L4069,"&lt;&gt;"&amp;0))</f>
        <v/>
      </c>
      <c r="N4069" s="93" t="str">
        <f t="shared" ca="1" si="127"/>
        <v/>
      </c>
    </row>
    <row r="4070" spans="11:14" x14ac:dyDescent="0.25">
      <c r="K4070" s="14" t="s">
        <v>3273</v>
      </c>
      <c r="L4070" s="93">
        <f t="shared" ca="1" si="126"/>
        <v>0</v>
      </c>
      <c r="M4070" s="93" t="str">
        <f ca="1">IF(L4070=0,"",COUNTIF(L$2:$L4070,"&lt;&gt;"&amp;0))</f>
        <v/>
      </c>
      <c r="N4070" s="93" t="str">
        <f t="shared" ca="1" si="127"/>
        <v/>
      </c>
    </row>
    <row r="4071" spans="11:14" x14ac:dyDescent="0.25">
      <c r="K4071" s="18" t="s">
        <v>3275</v>
      </c>
      <c r="L4071" s="93">
        <f t="shared" ca="1" si="126"/>
        <v>0</v>
      </c>
      <c r="M4071" s="93" t="str">
        <f ca="1">IF(L4071=0,"",COUNTIF(L$2:$L4071,"&lt;&gt;"&amp;0))</f>
        <v/>
      </c>
      <c r="N4071" s="93" t="str">
        <f t="shared" ca="1" si="127"/>
        <v/>
      </c>
    </row>
    <row r="4072" spans="11:14" x14ac:dyDescent="0.25">
      <c r="K4072" s="14" t="s">
        <v>3276</v>
      </c>
      <c r="L4072" s="93">
        <f t="shared" ca="1" si="126"/>
        <v>0</v>
      </c>
      <c r="M4072" s="93" t="str">
        <f ca="1">IF(L4072=0,"",COUNTIF(L$2:$L4072,"&lt;&gt;"&amp;0))</f>
        <v/>
      </c>
      <c r="N4072" s="93" t="str">
        <f t="shared" ca="1" si="127"/>
        <v/>
      </c>
    </row>
    <row r="4073" spans="11:14" x14ac:dyDescent="0.25">
      <c r="K4073" s="14" t="s">
        <v>3277</v>
      </c>
      <c r="L4073" s="93">
        <f t="shared" ca="1" si="126"/>
        <v>0</v>
      </c>
      <c r="M4073" s="93" t="str">
        <f ca="1">IF(L4073=0,"",COUNTIF(L$2:$L4073,"&lt;&gt;"&amp;0))</f>
        <v/>
      </c>
      <c r="N4073" s="93" t="str">
        <f t="shared" ca="1" si="127"/>
        <v/>
      </c>
    </row>
    <row r="4074" spans="11:14" x14ac:dyDescent="0.25">
      <c r="K4074" s="14" t="s">
        <v>3278</v>
      </c>
      <c r="L4074" s="93">
        <f t="shared" ca="1" si="126"/>
        <v>0</v>
      </c>
      <c r="M4074" s="93" t="str">
        <f ca="1">IF(L4074=0,"",COUNTIF(L$2:$L4074,"&lt;&gt;"&amp;0))</f>
        <v/>
      </c>
      <c r="N4074" s="93" t="str">
        <f t="shared" ca="1" si="127"/>
        <v/>
      </c>
    </row>
    <row r="4075" spans="11:14" x14ac:dyDescent="0.25">
      <c r="K4075" s="14" t="s">
        <v>3279</v>
      </c>
      <c r="L4075" s="93">
        <f t="shared" ca="1" si="126"/>
        <v>0</v>
      </c>
      <c r="M4075" s="93" t="str">
        <f ca="1">IF(L4075=0,"",COUNTIF(L$2:$L4075,"&lt;&gt;"&amp;0))</f>
        <v/>
      </c>
      <c r="N4075" s="93" t="str">
        <f t="shared" ca="1" si="127"/>
        <v/>
      </c>
    </row>
    <row r="4076" spans="11:14" x14ac:dyDescent="0.25">
      <c r="K4076" s="14" t="s">
        <v>3280</v>
      </c>
      <c r="L4076" s="93">
        <f t="shared" ca="1" si="126"/>
        <v>0</v>
      </c>
      <c r="M4076" s="93" t="str">
        <f ca="1">IF(L4076=0,"",COUNTIF(L$2:$L4076,"&lt;&gt;"&amp;0))</f>
        <v/>
      </c>
      <c r="N4076" s="93" t="str">
        <f t="shared" ca="1" si="127"/>
        <v/>
      </c>
    </row>
    <row r="4077" spans="11:14" x14ac:dyDescent="0.25">
      <c r="K4077" s="14" t="s">
        <v>3281</v>
      </c>
      <c r="L4077" s="93">
        <f t="shared" ca="1" si="126"/>
        <v>0</v>
      </c>
      <c r="M4077" s="93" t="str">
        <f ca="1">IF(L4077=0,"",COUNTIF(L$2:$L4077,"&lt;&gt;"&amp;0))</f>
        <v/>
      </c>
      <c r="N4077" s="93" t="str">
        <f t="shared" ca="1" si="127"/>
        <v/>
      </c>
    </row>
    <row r="4078" spans="11:14" x14ac:dyDescent="0.25">
      <c r="K4078" s="14" t="s">
        <v>3282</v>
      </c>
      <c r="L4078" s="93">
        <f t="shared" ca="1" si="126"/>
        <v>0</v>
      </c>
      <c r="M4078" s="93" t="str">
        <f ca="1">IF(L4078=0,"",COUNTIF(L$2:$L4078,"&lt;&gt;"&amp;0))</f>
        <v/>
      </c>
      <c r="N4078" s="93" t="str">
        <f t="shared" ca="1" si="127"/>
        <v/>
      </c>
    </row>
    <row r="4079" spans="11:14" x14ac:dyDescent="0.25">
      <c r="K4079" s="14" t="s">
        <v>3283</v>
      </c>
      <c r="L4079" s="93">
        <f t="shared" ca="1" si="126"/>
        <v>0</v>
      </c>
      <c r="M4079" s="93" t="str">
        <f ca="1">IF(L4079=0,"",COUNTIF(L$2:$L4079,"&lt;&gt;"&amp;0))</f>
        <v/>
      </c>
      <c r="N4079" s="93" t="str">
        <f t="shared" ca="1" si="127"/>
        <v/>
      </c>
    </row>
    <row r="4080" spans="11:14" x14ac:dyDescent="0.25">
      <c r="K4080" s="14" t="s">
        <v>3284</v>
      </c>
      <c r="L4080" s="93">
        <f t="shared" ca="1" si="126"/>
        <v>0</v>
      </c>
      <c r="M4080" s="93" t="str">
        <f ca="1">IF(L4080=0,"",COUNTIF(L$2:$L4080,"&lt;&gt;"&amp;0))</f>
        <v/>
      </c>
      <c r="N4080" s="93" t="str">
        <f t="shared" ca="1" si="127"/>
        <v/>
      </c>
    </row>
    <row r="4081" spans="11:14" x14ac:dyDescent="0.25">
      <c r="K4081" s="14" t="s">
        <v>3285</v>
      </c>
      <c r="L4081" s="93">
        <f t="shared" ca="1" si="126"/>
        <v>0</v>
      </c>
      <c r="M4081" s="93" t="str">
        <f ca="1">IF(L4081=0,"",COUNTIF(L$2:$L4081,"&lt;&gt;"&amp;0))</f>
        <v/>
      </c>
      <c r="N4081" s="93" t="str">
        <f t="shared" ca="1" si="127"/>
        <v/>
      </c>
    </row>
    <row r="4082" spans="11:14" x14ac:dyDescent="0.25">
      <c r="K4082" s="14" t="s">
        <v>3286</v>
      </c>
      <c r="L4082" s="93">
        <f t="shared" ca="1" si="126"/>
        <v>0</v>
      </c>
      <c r="M4082" s="93" t="str">
        <f ca="1">IF(L4082=0,"",COUNTIF(L$2:$L4082,"&lt;&gt;"&amp;0))</f>
        <v/>
      </c>
      <c r="N4082" s="93" t="str">
        <f t="shared" ca="1" si="127"/>
        <v/>
      </c>
    </row>
    <row r="4083" spans="11:14" x14ac:dyDescent="0.25">
      <c r="K4083" s="35" t="s">
        <v>3271</v>
      </c>
      <c r="L4083" s="93">
        <f t="shared" ca="1" si="126"/>
        <v>0</v>
      </c>
      <c r="M4083" s="93" t="str">
        <f ca="1">IF(L4083=0,"",COUNTIF(L$2:$L4083,"&lt;&gt;"&amp;0))</f>
        <v/>
      </c>
      <c r="N4083" s="93" t="str">
        <f t="shared" ca="1" si="127"/>
        <v/>
      </c>
    </row>
    <row r="4084" spans="11:14" x14ac:dyDescent="0.25">
      <c r="K4084" s="35" t="s">
        <v>1837</v>
      </c>
      <c r="L4084" s="93">
        <f t="shared" ca="1" si="126"/>
        <v>0</v>
      </c>
      <c r="M4084" s="93" t="str">
        <f ca="1">IF(L4084=0,"",COUNTIF(L$2:$L4084,"&lt;&gt;"&amp;0))</f>
        <v/>
      </c>
      <c r="N4084" s="93" t="str">
        <f t="shared" ca="1" si="127"/>
        <v/>
      </c>
    </row>
    <row r="4085" spans="11:14" x14ac:dyDescent="0.25">
      <c r="K4085" s="30" t="s">
        <v>5724</v>
      </c>
      <c r="L4085" s="93">
        <f t="shared" ca="1" si="126"/>
        <v>0</v>
      </c>
      <c r="M4085" s="93" t="str">
        <f ca="1">IF(L4085=0,"",COUNTIF(L$2:$L4085,"&lt;&gt;"&amp;0))</f>
        <v/>
      </c>
      <c r="N4085" s="93" t="str">
        <f t="shared" ca="1" si="127"/>
        <v/>
      </c>
    </row>
    <row r="4086" spans="11:14" x14ac:dyDescent="0.25">
      <c r="K4086" s="14" t="s">
        <v>3287</v>
      </c>
      <c r="L4086" s="93">
        <f t="shared" ca="1" si="126"/>
        <v>0</v>
      </c>
      <c r="M4086" s="93" t="str">
        <f ca="1">IF(L4086=0,"",COUNTIF(L$2:$L4086,"&lt;&gt;"&amp;0))</f>
        <v/>
      </c>
      <c r="N4086" s="93" t="str">
        <f t="shared" ca="1" si="127"/>
        <v/>
      </c>
    </row>
    <row r="4087" spans="11:14" x14ac:dyDescent="0.25">
      <c r="K4087" s="14" t="s">
        <v>3288</v>
      </c>
      <c r="L4087" s="93">
        <f t="shared" ca="1" si="126"/>
        <v>0</v>
      </c>
      <c r="M4087" s="93" t="str">
        <f ca="1">IF(L4087=0,"",COUNTIF(L$2:$L4087,"&lt;&gt;"&amp;0))</f>
        <v/>
      </c>
      <c r="N4087" s="93" t="str">
        <f t="shared" ca="1" si="127"/>
        <v/>
      </c>
    </row>
    <row r="4088" spans="11:14" x14ac:dyDescent="0.25">
      <c r="K4088" s="14" t="s">
        <v>3289</v>
      </c>
      <c r="L4088" s="93">
        <f t="shared" ca="1" si="126"/>
        <v>0</v>
      </c>
      <c r="M4088" s="93" t="str">
        <f ca="1">IF(L4088=0,"",COUNTIF(L$2:$L4088,"&lt;&gt;"&amp;0))</f>
        <v/>
      </c>
      <c r="N4088" s="93" t="str">
        <f t="shared" ca="1" si="127"/>
        <v/>
      </c>
    </row>
    <row r="4089" spans="11:14" x14ac:dyDescent="0.25">
      <c r="K4089" s="30" t="s">
        <v>5725</v>
      </c>
      <c r="L4089" s="93">
        <f t="shared" ca="1" si="126"/>
        <v>0</v>
      </c>
      <c r="M4089" s="93" t="str">
        <f ca="1">IF(L4089=0,"",COUNTIF(L$2:$L4089,"&lt;&gt;"&amp;0))</f>
        <v/>
      </c>
      <c r="N4089" s="93" t="str">
        <f t="shared" ca="1" si="127"/>
        <v/>
      </c>
    </row>
    <row r="4090" spans="11:14" x14ac:dyDescent="0.25">
      <c r="K4090" s="14" t="s">
        <v>3290</v>
      </c>
      <c r="L4090" s="93">
        <f t="shared" ca="1" si="126"/>
        <v>0</v>
      </c>
      <c r="M4090" s="93" t="str">
        <f ca="1">IF(L4090=0,"",COUNTIF(L$2:$L4090,"&lt;&gt;"&amp;0))</f>
        <v/>
      </c>
      <c r="N4090" s="93" t="str">
        <f t="shared" ca="1" si="127"/>
        <v/>
      </c>
    </row>
    <row r="4091" spans="11:14" x14ac:dyDescent="0.25">
      <c r="K4091" s="14" t="s">
        <v>3291</v>
      </c>
      <c r="L4091" s="93">
        <f t="shared" ca="1" si="126"/>
        <v>0</v>
      </c>
      <c r="M4091" s="93" t="str">
        <f ca="1">IF(L4091=0,"",COUNTIF(L$2:$L4091,"&lt;&gt;"&amp;0))</f>
        <v/>
      </c>
      <c r="N4091" s="93" t="str">
        <f t="shared" ca="1" si="127"/>
        <v/>
      </c>
    </row>
    <row r="4092" spans="11:14" x14ac:dyDescent="0.25">
      <c r="K4092" s="14" t="s">
        <v>3292</v>
      </c>
      <c r="L4092" s="93">
        <f t="shared" ca="1" si="126"/>
        <v>0</v>
      </c>
      <c r="M4092" s="93" t="str">
        <f ca="1">IF(L4092=0,"",COUNTIF(L$2:$L4092,"&lt;&gt;"&amp;0))</f>
        <v/>
      </c>
      <c r="N4092" s="93" t="str">
        <f t="shared" ca="1" si="127"/>
        <v/>
      </c>
    </row>
    <row r="4093" spans="11:14" x14ac:dyDescent="0.25">
      <c r="K4093" s="14" t="s">
        <v>3293</v>
      </c>
      <c r="L4093" s="93">
        <f t="shared" ca="1" si="126"/>
        <v>0</v>
      </c>
      <c r="M4093" s="93" t="str">
        <f ca="1">IF(L4093=0,"",COUNTIF(L$2:$L4093,"&lt;&gt;"&amp;0))</f>
        <v/>
      </c>
      <c r="N4093" s="93" t="str">
        <f t="shared" ca="1" si="127"/>
        <v/>
      </c>
    </row>
    <row r="4094" spans="11:14" x14ac:dyDescent="0.25">
      <c r="K4094" s="14" t="s">
        <v>3294</v>
      </c>
      <c r="L4094" s="93">
        <f t="shared" ca="1" si="126"/>
        <v>0</v>
      </c>
      <c r="M4094" s="93" t="str">
        <f ca="1">IF(L4094=0,"",COUNTIF(L$2:$L4094,"&lt;&gt;"&amp;0))</f>
        <v/>
      </c>
      <c r="N4094" s="93" t="str">
        <f t="shared" ca="1" si="127"/>
        <v/>
      </c>
    </row>
    <row r="4095" spans="11:14" x14ac:dyDescent="0.25">
      <c r="K4095" s="14" t="s">
        <v>3295</v>
      </c>
      <c r="L4095" s="93">
        <f t="shared" ca="1" si="126"/>
        <v>0</v>
      </c>
      <c r="M4095" s="93" t="str">
        <f ca="1">IF(L4095=0,"",COUNTIF(L$2:$L4095,"&lt;&gt;"&amp;0))</f>
        <v/>
      </c>
      <c r="N4095" s="93" t="str">
        <f t="shared" ca="1" si="127"/>
        <v/>
      </c>
    </row>
    <row r="4096" spans="11:14" x14ac:dyDescent="0.25">
      <c r="K4096" s="14" t="s">
        <v>3296</v>
      </c>
      <c r="L4096" s="93">
        <f t="shared" ca="1" si="126"/>
        <v>0</v>
      </c>
      <c r="M4096" s="93" t="str">
        <f ca="1">IF(L4096=0,"",COUNTIF(L$2:$L4096,"&lt;&gt;"&amp;0))</f>
        <v/>
      </c>
      <c r="N4096" s="93" t="str">
        <f t="shared" ca="1" si="127"/>
        <v/>
      </c>
    </row>
    <row r="4097" spans="11:14" x14ac:dyDescent="0.25">
      <c r="K4097" s="14" t="s">
        <v>3297</v>
      </c>
      <c r="L4097" s="93">
        <f t="shared" ca="1" si="126"/>
        <v>0</v>
      </c>
      <c r="M4097" s="93" t="str">
        <f ca="1">IF(L4097=0,"",COUNTIF(L$2:$L4097,"&lt;&gt;"&amp;0))</f>
        <v/>
      </c>
      <c r="N4097" s="93" t="str">
        <f t="shared" ca="1" si="127"/>
        <v/>
      </c>
    </row>
    <row r="4098" spans="11:14" x14ac:dyDescent="0.25">
      <c r="K4098" s="14" t="s">
        <v>3298</v>
      </c>
      <c r="L4098" s="93">
        <f t="shared" ca="1" si="126"/>
        <v>0</v>
      </c>
      <c r="M4098" s="93" t="str">
        <f ca="1">IF(L4098=0,"",COUNTIF(L$2:$L4098,"&lt;&gt;"&amp;0))</f>
        <v/>
      </c>
      <c r="N4098" s="93" t="str">
        <f t="shared" ca="1" si="127"/>
        <v/>
      </c>
    </row>
    <row r="4099" spans="11:14" x14ac:dyDescent="0.25">
      <c r="K4099" s="14" t="s">
        <v>3299</v>
      </c>
      <c r="L4099" s="93">
        <f t="shared" ref="L4099:L4162" ca="1" si="128">IFERROR(SEARCH(INDIRECT(CELL("adresse"),TRUE),K4099,1),0)</f>
        <v>0</v>
      </c>
      <c r="M4099" s="93" t="str">
        <f ca="1">IF(L4099=0,"",COUNTIF(L$2:$L4099,"&lt;&gt;"&amp;0))</f>
        <v/>
      </c>
      <c r="N4099" s="93" t="str">
        <f t="shared" ref="N4099:N4162" ca="1" si="129">IFERROR(INDEX($K$2:$K$5796,MATCH(ROW(F4098),$M$2:$M$5796,0),1),"")</f>
        <v/>
      </c>
    </row>
    <row r="4100" spans="11:14" x14ac:dyDescent="0.25">
      <c r="K4100" s="14" t="s">
        <v>3300</v>
      </c>
      <c r="L4100" s="93">
        <f t="shared" ca="1" si="128"/>
        <v>0</v>
      </c>
      <c r="M4100" s="93" t="str">
        <f ca="1">IF(L4100=0,"",COUNTIF(L$2:$L4100,"&lt;&gt;"&amp;0))</f>
        <v/>
      </c>
      <c r="N4100" s="93" t="str">
        <f t="shared" ca="1" si="129"/>
        <v/>
      </c>
    </row>
    <row r="4101" spans="11:14" x14ac:dyDescent="0.25">
      <c r="K4101" s="14" t="s">
        <v>3301</v>
      </c>
      <c r="L4101" s="93">
        <f t="shared" ca="1" si="128"/>
        <v>0</v>
      </c>
      <c r="M4101" s="93" t="str">
        <f ca="1">IF(L4101=0,"",COUNTIF(L$2:$L4101,"&lt;&gt;"&amp;0))</f>
        <v/>
      </c>
      <c r="N4101" s="93" t="str">
        <f t="shared" ca="1" si="129"/>
        <v/>
      </c>
    </row>
    <row r="4102" spans="11:14" x14ac:dyDescent="0.25">
      <c r="K4102" s="14" t="s">
        <v>3302</v>
      </c>
      <c r="L4102" s="93">
        <f t="shared" ca="1" si="128"/>
        <v>0</v>
      </c>
      <c r="M4102" s="93" t="str">
        <f ca="1">IF(L4102=0,"",COUNTIF(L$2:$L4102,"&lt;&gt;"&amp;0))</f>
        <v/>
      </c>
      <c r="N4102" s="93" t="str">
        <f t="shared" ca="1" si="129"/>
        <v/>
      </c>
    </row>
    <row r="4103" spans="11:14" x14ac:dyDescent="0.25">
      <c r="K4103" s="14" t="s">
        <v>3303</v>
      </c>
      <c r="L4103" s="93">
        <f t="shared" ca="1" si="128"/>
        <v>0</v>
      </c>
      <c r="M4103" s="93" t="str">
        <f ca="1">IF(L4103=0,"",COUNTIF(L$2:$L4103,"&lt;&gt;"&amp;0))</f>
        <v/>
      </c>
      <c r="N4103" s="93" t="str">
        <f t="shared" ca="1" si="129"/>
        <v/>
      </c>
    </row>
    <row r="4104" spans="11:14" x14ac:dyDescent="0.25">
      <c r="K4104" s="14" t="s">
        <v>3304</v>
      </c>
      <c r="L4104" s="93">
        <f t="shared" ca="1" si="128"/>
        <v>0</v>
      </c>
      <c r="M4104" s="93" t="str">
        <f ca="1">IF(L4104=0,"",COUNTIF(L$2:$L4104,"&lt;&gt;"&amp;0))</f>
        <v/>
      </c>
      <c r="N4104" s="93" t="str">
        <f t="shared" ca="1" si="129"/>
        <v/>
      </c>
    </row>
    <row r="4105" spans="11:14" x14ac:dyDescent="0.25">
      <c r="K4105" s="14" t="s">
        <v>3305</v>
      </c>
      <c r="L4105" s="93">
        <f t="shared" ca="1" si="128"/>
        <v>0</v>
      </c>
      <c r="M4105" s="93" t="str">
        <f ca="1">IF(L4105=0,"",COUNTIF(L$2:$L4105,"&lt;&gt;"&amp;0))</f>
        <v/>
      </c>
      <c r="N4105" s="93" t="str">
        <f t="shared" ca="1" si="129"/>
        <v/>
      </c>
    </row>
    <row r="4106" spans="11:14" x14ac:dyDescent="0.25">
      <c r="K4106" s="14" t="s">
        <v>3306</v>
      </c>
      <c r="L4106" s="93">
        <f t="shared" ca="1" si="128"/>
        <v>0</v>
      </c>
      <c r="M4106" s="93" t="str">
        <f ca="1">IF(L4106=0,"",COUNTIF(L$2:$L4106,"&lt;&gt;"&amp;0))</f>
        <v/>
      </c>
      <c r="N4106" s="93" t="str">
        <f t="shared" ca="1" si="129"/>
        <v/>
      </c>
    </row>
    <row r="4107" spans="11:14" x14ac:dyDescent="0.25">
      <c r="K4107" s="14" t="s">
        <v>3307</v>
      </c>
      <c r="L4107" s="93">
        <f t="shared" ca="1" si="128"/>
        <v>0</v>
      </c>
      <c r="M4107" s="93" t="str">
        <f ca="1">IF(L4107=0,"",COUNTIF(L$2:$L4107,"&lt;&gt;"&amp;0))</f>
        <v/>
      </c>
      <c r="N4107" s="93" t="str">
        <f t="shared" ca="1" si="129"/>
        <v/>
      </c>
    </row>
    <row r="4108" spans="11:14" x14ac:dyDescent="0.25">
      <c r="K4108" s="14" t="s">
        <v>3308</v>
      </c>
      <c r="L4108" s="93">
        <f t="shared" ca="1" si="128"/>
        <v>0</v>
      </c>
      <c r="M4108" s="93" t="str">
        <f ca="1">IF(L4108=0,"",COUNTIF(L$2:$L4108,"&lt;&gt;"&amp;0))</f>
        <v/>
      </c>
      <c r="N4108" s="93" t="str">
        <f t="shared" ca="1" si="129"/>
        <v/>
      </c>
    </row>
    <row r="4109" spans="11:14" x14ac:dyDescent="0.25">
      <c r="K4109" s="14" t="s">
        <v>3309</v>
      </c>
      <c r="L4109" s="93">
        <f t="shared" ca="1" si="128"/>
        <v>0</v>
      </c>
      <c r="M4109" s="93" t="str">
        <f ca="1">IF(L4109=0,"",COUNTIF(L$2:$L4109,"&lt;&gt;"&amp;0))</f>
        <v/>
      </c>
      <c r="N4109" s="93" t="str">
        <f t="shared" ca="1" si="129"/>
        <v/>
      </c>
    </row>
    <row r="4110" spans="11:14" x14ac:dyDescent="0.25">
      <c r="K4110" s="14" t="s">
        <v>3310</v>
      </c>
      <c r="L4110" s="93">
        <f t="shared" ca="1" si="128"/>
        <v>0</v>
      </c>
      <c r="M4110" s="93" t="str">
        <f ca="1">IF(L4110=0,"",COUNTIF(L$2:$L4110,"&lt;&gt;"&amp;0))</f>
        <v/>
      </c>
      <c r="N4110" s="93" t="str">
        <f t="shared" ca="1" si="129"/>
        <v/>
      </c>
    </row>
    <row r="4111" spans="11:14" x14ac:dyDescent="0.25">
      <c r="K4111" s="14" t="s">
        <v>3311</v>
      </c>
      <c r="L4111" s="93">
        <f t="shared" ca="1" si="128"/>
        <v>0</v>
      </c>
      <c r="M4111" s="93" t="str">
        <f ca="1">IF(L4111=0,"",COUNTIF(L$2:$L4111,"&lt;&gt;"&amp;0))</f>
        <v/>
      </c>
      <c r="N4111" s="93" t="str">
        <f t="shared" ca="1" si="129"/>
        <v/>
      </c>
    </row>
    <row r="4112" spans="11:14" x14ac:dyDescent="0.25">
      <c r="K4112" s="35" t="s">
        <v>3313</v>
      </c>
      <c r="L4112" s="93">
        <f t="shared" ca="1" si="128"/>
        <v>0</v>
      </c>
      <c r="M4112" s="93" t="str">
        <f ca="1">IF(L4112=0,"",COUNTIF(L$2:$L4112,"&lt;&gt;"&amp;0))</f>
        <v/>
      </c>
      <c r="N4112" s="93" t="str">
        <f t="shared" ca="1" si="129"/>
        <v/>
      </c>
    </row>
    <row r="4113" spans="11:14" x14ac:dyDescent="0.25">
      <c r="K4113" s="30" t="s">
        <v>5726</v>
      </c>
      <c r="L4113" s="93">
        <f t="shared" ca="1" si="128"/>
        <v>0</v>
      </c>
      <c r="M4113" s="93" t="str">
        <f ca="1">IF(L4113=0,"",COUNTIF(L$2:$L4113,"&lt;&gt;"&amp;0))</f>
        <v/>
      </c>
      <c r="N4113" s="93" t="str">
        <f t="shared" ca="1" si="129"/>
        <v/>
      </c>
    </row>
    <row r="4114" spans="11:14" x14ac:dyDescent="0.25">
      <c r="K4114" s="14" t="s">
        <v>3312</v>
      </c>
      <c r="L4114" s="93">
        <f t="shared" ca="1" si="128"/>
        <v>0</v>
      </c>
      <c r="M4114" s="93" t="str">
        <f ca="1">IF(L4114=0,"",COUNTIF(L$2:$L4114,"&lt;&gt;"&amp;0))</f>
        <v/>
      </c>
      <c r="N4114" s="93" t="str">
        <f t="shared" ca="1" si="129"/>
        <v/>
      </c>
    </row>
    <row r="4115" spans="11:14" x14ac:dyDescent="0.25">
      <c r="K4115" s="14" t="s">
        <v>3314</v>
      </c>
      <c r="L4115" s="93">
        <f t="shared" ca="1" si="128"/>
        <v>0</v>
      </c>
      <c r="M4115" s="93" t="str">
        <f ca="1">IF(L4115=0,"",COUNTIF(L$2:$L4115,"&lt;&gt;"&amp;0))</f>
        <v/>
      </c>
      <c r="N4115" s="93" t="str">
        <f t="shared" ca="1" si="129"/>
        <v/>
      </c>
    </row>
    <row r="4116" spans="11:14" x14ac:dyDescent="0.25">
      <c r="K4116" s="14" t="s">
        <v>3315</v>
      </c>
      <c r="L4116" s="93">
        <f t="shared" ca="1" si="128"/>
        <v>0</v>
      </c>
      <c r="M4116" s="93" t="str">
        <f ca="1">IF(L4116=0,"",COUNTIF(L$2:$L4116,"&lt;&gt;"&amp;0))</f>
        <v/>
      </c>
      <c r="N4116" s="93" t="str">
        <f t="shared" ca="1" si="129"/>
        <v/>
      </c>
    </row>
    <row r="4117" spans="11:14" x14ac:dyDescent="0.25">
      <c r="K4117" s="30" t="s">
        <v>5727</v>
      </c>
      <c r="L4117" s="93">
        <f t="shared" ca="1" si="128"/>
        <v>0</v>
      </c>
      <c r="M4117" s="93" t="str">
        <f ca="1">IF(L4117=0,"",COUNTIF(L$2:$L4117,"&lt;&gt;"&amp;0))</f>
        <v/>
      </c>
      <c r="N4117" s="93" t="str">
        <f t="shared" ca="1" si="129"/>
        <v/>
      </c>
    </row>
    <row r="4118" spans="11:14" x14ac:dyDescent="0.25">
      <c r="K4118" s="14" t="s">
        <v>3316</v>
      </c>
      <c r="L4118" s="93">
        <f t="shared" ca="1" si="128"/>
        <v>0</v>
      </c>
      <c r="M4118" s="93" t="str">
        <f ca="1">IF(L4118=0,"",COUNTIF(L$2:$L4118,"&lt;&gt;"&amp;0))</f>
        <v/>
      </c>
      <c r="N4118" s="93" t="str">
        <f t="shared" ca="1" si="129"/>
        <v/>
      </c>
    </row>
    <row r="4119" spans="11:14" x14ac:dyDescent="0.25">
      <c r="K4119" s="14" t="s">
        <v>3317</v>
      </c>
      <c r="L4119" s="93">
        <f t="shared" ca="1" si="128"/>
        <v>0</v>
      </c>
      <c r="M4119" s="93" t="str">
        <f ca="1">IF(L4119=0,"",COUNTIF(L$2:$L4119,"&lt;&gt;"&amp;0))</f>
        <v/>
      </c>
      <c r="N4119" s="93" t="str">
        <f t="shared" ca="1" si="129"/>
        <v/>
      </c>
    </row>
    <row r="4120" spans="11:14" x14ac:dyDescent="0.25">
      <c r="K4120" s="30" t="s">
        <v>5728</v>
      </c>
      <c r="L4120" s="93">
        <f t="shared" ca="1" si="128"/>
        <v>0</v>
      </c>
      <c r="M4120" s="93" t="str">
        <f ca="1">IF(L4120=0,"",COUNTIF(L$2:$L4120,"&lt;&gt;"&amp;0))</f>
        <v/>
      </c>
      <c r="N4120" s="93" t="str">
        <f t="shared" ca="1" si="129"/>
        <v/>
      </c>
    </row>
    <row r="4121" spans="11:14" x14ac:dyDescent="0.25">
      <c r="K4121" s="14" t="s">
        <v>3322</v>
      </c>
      <c r="L4121" s="93">
        <f t="shared" ca="1" si="128"/>
        <v>0</v>
      </c>
      <c r="M4121" s="93" t="str">
        <f ca="1">IF(L4121=0,"",COUNTIF(L$2:$L4121,"&lt;&gt;"&amp;0))</f>
        <v/>
      </c>
      <c r="N4121" s="93" t="str">
        <f t="shared" ca="1" si="129"/>
        <v/>
      </c>
    </row>
    <row r="4122" spans="11:14" x14ac:dyDescent="0.25">
      <c r="K4122" s="14" t="s">
        <v>3323</v>
      </c>
      <c r="L4122" s="93">
        <f t="shared" ca="1" si="128"/>
        <v>0</v>
      </c>
      <c r="M4122" s="93" t="str">
        <f ca="1">IF(L4122=0,"",COUNTIF(L$2:$L4122,"&lt;&gt;"&amp;0))</f>
        <v/>
      </c>
      <c r="N4122" s="93" t="str">
        <f t="shared" ca="1" si="129"/>
        <v/>
      </c>
    </row>
    <row r="4123" spans="11:14" x14ac:dyDescent="0.25">
      <c r="K4123" s="14" t="s">
        <v>3318</v>
      </c>
      <c r="L4123" s="93">
        <f t="shared" ca="1" si="128"/>
        <v>0</v>
      </c>
      <c r="M4123" s="93" t="str">
        <f ca="1">IF(L4123=0,"",COUNTIF(L$2:$L4123,"&lt;&gt;"&amp;0))</f>
        <v/>
      </c>
      <c r="N4123" s="93" t="str">
        <f t="shared" ca="1" si="129"/>
        <v/>
      </c>
    </row>
    <row r="4124" spans="11:14" x14ac:dyDescent="0.25">
      <c r="K4124" s="14" t="s">
        <v>3319</v>
      </c>
      <c r="L4124" s="93">
        <f t="shared" ca="1" si="128"/>
        <v>0</v>
      </c>
      <c r="M4124" s="93" t="str">
        <f ca="1">IF(L4124=0,"",COUNTIF(L$2:$L4124,"&lt;&gt;"&amp;0))</f>
        <v/>
      </c>
      <c r="N4124" s="93" t="str">
        <f t="shared" ca="1" si="129"/>
        <v/>
      </c>
    </row>
    <row r="4125" spans="11:14" x14ac:dyDescent="0.25">
      <c r="K4125" s="14" t="s">
        <v>3320</v>
      </c>
      <c r="L4125" s="93">
        <f t="shared" ca="1" si="128"/>
        <v>0</v>
      </c>
      <c r="M4125" s="93" t="str">
        <f ca="1">IF(L4125=0,"",COUNTIF(L$2:$L4125,"&lt;&gt;"&amp;0))</f>
        <v/>
      </c>
      <c r="N4125" s="93" t="str">
        <f t="shared" ca="1" si="129"/>
        <v/>
      </c>
    </row>
    <row r="4126" spans="11:14" x14ac:dyDescent="0.25">
      <c r="K4126" s="14" t="s">
        <v>3321</v>
      </c>
      <c r="L4126" s="93">
        <f t="shared" ca="1" si="128"/>
        <v>0</v>
      </c>
      <c r="M4126" s="93" t="str">
        <f ca="1">IF(L4126=0,"",COUNTIF(L$2:$L4126,"&lt;&gt;"&amp;0))</f>
        <v/>
      </c>
      <c r="N4126" s="93" t="str">
        <f t="shared" ca="1" si="129"/>
        <v/>
      </c>
    </row>
    <row r="4127" spans="11:14" x14ac:dyDescent="0.25">
      <c r="K4127" s="30" t="s">
        <v>5729</v>
      </c>
      <c r="L4127" s="93">
        <f t="shared" ca="1" si="128"/>
        <v>0</v>
      </c>
      <c r="M4127" s="93" t="str">
        <f ca="1">IF(L4127=0,"",COUNTIF(L$2:$L4127,"&lt;&gt;"&amp;0))</f>
        <v/>
      </c>
      <c r="N4127" s="93" t="str">
        <f t="shared" ca="1" si="129"/>
        <v/>
      </c>
    </row>
    <row r="4128" spans="11:14" x14ac:dyDescent="0.25">
      <c r="K4128" s="14" t="s">
        <v>3324</v>
      </c>
      <c r="L4128" s="93">
        <f t="shared" ca="1" si="128"/>
        <v>0</v>
      </c>
      <c r="M4128" s="93" t="str">
        <f ca="1">IF(L4128=0,"",COUNTIF(L$2:$L4128,"&lt;&gt;"&amp;0))</f>
        <v/>
      </c>
      <c r="N4128" s="93" t="str">
        <f t="shared" ca="1" si="129"/>
        <v/>
      </c>
    </row>
    <row r="4129" spans="11:14" x14ac:dyDescent="0.25">
      <c r="K4129" s="35" t="s">
        <v>3325</v>
      </c>
      <c r="L4129" s="93">
        <f t="shared" ca="1" si="128"/>
        <v>0</v>
      </c>
      <c r="M4129" s="93" t="str">
        <f ca="1">IF(L4129=0,"",COUNTIF(L$2:$L4129,"&lt;&gt;"&amp;0))</f>
        <v/>
      </c>
      <c r="N4129" s="93" t="str">
        <f t="shared" ca="1" si="129"/>
        <v/>
      </c>
    </row>
    <row r="4130" spans="11:14" x14ac:dyDescent="0.25">
      <c r="K4130" s="30" t="s">
        <v>5730</v>
      </c>
      <c r="L4130" s="93">
        <f t="shared" ca="1" si="128"/>
        <v>0</v>
      </c>
      <c r="M4130" s="93" t="str">
        <f ca="1">IF(L4130=0,"",COUNTIF(L$2:$L4130,"&lt;&gt;"&amp;0))</f>
        <v/>
      </c>
      <c r="N4130" s="93" t="str">
        <f t="shared" ca="1" si="129"/>
        <v/>
      </c>
    </row>
    <row r="4131" spans="11:14" x14ac:dyDescent="0.25">
      <c r="K4131" s="14" t="s">
        <v>3333</v>
      </c>
      <c r="L4131" s="93">
        <f t="shared" ca="1" si="128"/>
        <v>0</v>
      </c>
      <c r="M4131" s="93" t="str">
        <f ca="1">IF(L4131=0,"",COUNTIF(L$2:$L4131,"&lt;&gt;"&amp;0))</f>
        <v/>
      </c>
      <c r="N4131" s="93" t="str">
        <f t="shared" ca="1" si="129"/>
        <v/>
      </c>
    </row>
    <row r="4132" spans="11:14" x14ac:dyDescent="0.25">
      <c r="K4132" s="14" t="s">
        <v>3334</v>
      </c>
      <c r="L4132" s="93">
        <f t="shared" ca="1" si="128"/>
        <v>0</v>
      </c>
      <c r="M4132" s="93" t="str">
        <f ca="1">IF(L4132=0,"",COUNTIF(L$2:$L4132,"&lt;&gt;"&amp;0))</f>
        <v/>
      </c>
      <c r="N4132" s="93" t="str">
        <f t="shared" ca="1" si="129"/>
        <v/>
      </c>
    </row>
    <row r="4133" spans="11:14" x14ac:dyDescent="0.25">
      <c r="K4133" s="14" t="s">
        <v>3326</v>
      </c>
      <c r="L4133" s="93">
        <f t="shared" ca="1" si="128"/>
        <v>0</v>
      </c>
      <c r="M4133" s="93" t="str">
        <f ca="1">IF(L4133=0,"",COUNTIF(L$2:$L4133,"&lt;&gt;"&amp;0))</f>
        <v/>
      </c>
      <c r="N4133" s="93" t="str">
        <f t="shared" ca="1" si="129"/>
        <v/>
      </c>
    </row>
    <row r="4134" spans="11:14" x14ac:dyDescent="0.25">
      <c r="K4134" s="14" t="s">
        <v>3329</v>
      </c>
      <c r="L4134" s="93">
        <f t="shared" ca="1" si="128"/>
        <v>0</v>
      </c>
      <c r="M4134" s="93" t="str">
        <f ca="1">IF(L4134=0,"",COUNTIF(L$2:$L4134,"&lt;&gt;"&amp;0))</f>
        <v/>
      </c>
      <c r="N4134" s="93" t="str">
        <f t="shared" ca="1" si="129"/>
        <v/>
      </c>
    </row>
    <row r="4135" spans="11:14" x14ac:dyDescent="0.25">
      <c r="K4135" s="14" t="s">
        <v>3328</v>
      </c>
      <c r="L4135" s="93">
        <f t="shared" ca="1" si="128"/>
        <v>0</v>
      </c>
      <c r="M4135" s="93" t="str">
        <f ca="1">IF(L4135=0,"",COUNTIF(L$2:$L4135,"&lt;&gt;"&amp;0))</f>
        <v/>
      </c>
      <c r="N4135" s="93" t="str">
        <f t="shared" ca="1" si="129"/>
        <v/>
      </c>
    </row>
    <row r="4136" spans="11:14" x14ac:dyDescent="0.25">
      <c r="K4136" s="14" t="s">
        <v>3330</v>
      </c>
      <c r="L4136" s="93">
        <f t="shared" ca="1" si="128"/>
        <v>0</v>
      </c>
      <c r="M4136" s="93" t="str">
        <f ca="1">IF(L4136=0,"",COUNTIF(L$2:$L4136,"&lt;&gt;"&amp;0))</f>
        <v/>
      </c>
      <c r="N4136" s="93" t="str">
        <f t="shared" ca="1" si="129"/>
        <v/>
      </c>
    </row>
    <row r="4137" spans="11:14" x14ac:dyDescent="0.25">
      <c r="K4137" s="14" t="s">
        <v>3331</v>
      </c>
      <c r="L4137" s="93">
        <f t="shared" ca="1" si="128"/>
        <v>0</v>
      </c>
      <c r="M4137" s="93" t="str">
        <f ca="1">IF(L4137=0,"",COUNTIF(L$2:$L4137,"&lt;&gt;"&amp;0))</f>
        <v/>
      </c>
      <c r="N4137" s="93" t="str">
        <f t="shared" ca="1" si="129"/>
        <v/>
      </c>
    </row>
    <row r="4138" spans="11:14" x14ac:dyDescent="0.25">
      <c r="K4138" s="14" t="s">
        <v>3332</v>
      </c>
      <c r="L4138" s="93">
        <f t="shared" ca="1" si="128"/>
        <v>0</v>
      </c>
      <c r="M4138" s="93" t="str">
        <f ca="1">IF(L4138=0,"",COUNTIF(L$2:$L4138,"&lt;&gt;"&amp;0))</f>
        <v/>
      </c>
      <c r="N4138" s="93" t="str">
        <f t="shared" ca="1" si="129"/>
        <v/>
      </c>
    </row>
    <row r="4139" spans="11:14" x14ac:dyDescent="0.25">
      <c r="K4139" s="30" t="s">
        <v>5731</v>
      </c>
      <c r="L4139" s="93">
        <f t="shared" ca="1" si="128"/>
        <v>0</v>
      </c>
      <c r="M4139" s="93" t="str">
        <f ca="1">IF(L4139=0,"",COUNTIF(L$2:$L4139,"&lt;&gt;"&amp;0))</f>
        <v/>
      </c>
      <c r="N4139" s="93" t="str">
        <f t="shared" ca="1" si="129"/>
        <v/>
      </c>
    </row>
    <row r="4140" spans="11:14" x14ac:dyDescent="0.25">
      <c r="K4140" s="14" t="s">
        <v>3335</v>
      </c>
      <c r="L4140" s="93">
        <f t="shared" ca="1" si="128"/>
        <v>0</v>
      </c>
      <c r="M4140" s="93" t="str">
        <f ca="1">IF(L4140=0,"",COUNTIF(L$2:$L4140,"&lt;&gt;"&amp;0))</f>
        <v/>
      </c>
      <c r="N4140" s="93" t="str">
        <f t="shared" ca="1" si="129"/>
        <v/>
      </c>
    </row>
    <row r="4141" spans="11:14" x14ac:dyDescent="0.25">
      <c r="K4141" s="14" t="s">
        <v>3337</v>
      </c>
      <c r="L4141" s="93">
        <f t="shared" ca="1" si="128"/>
        <v>0</v>
      </c>
      <c r="M4141" s="93" t="str">
        <f ca="1">IF(L4141=0,"",COUNTIF(L$2:$L4141,"&lt;&gt;"&amp;0))</f>
        <v/>
      </c>
      <c r="N4141" s="93" t="str">
        <f t="shared" ca="1" si="129"/>
        <v/>
      </c>
    </row>
    <row r="4142" spans="11:14" x14ac:dyDescent="0.25">
      <c r="K4142" s="35" t="s">
        <v>3336</v>
      </c>
      <c r="L4142" s="93">
        <f t="shared" ca="1" si="128"/>
        <v>0</v>
      </c>
      <c r="M4142" s="93" t="str">
        <f ca="1">IF(L4142=0,"",COUNTIF(L$2:$L4142,"&lt;&gt;"&amp;0))</f>
        <v/>
      </c>
      <c r="N4142" s="93" t="str">
        <f t="shared" ca="1" si="129"/>
        <v/>
      </c>
    </row>
    <row r="4143" spans="11:14" x14ac:dyDescent="0.25">
      <c r="K4143" s="30" t="s">
        <v>5732</v>
      </c>
      <c r="L4143" s="93">
        <f t="shared" ca="1" si="128"/>
        <v>0</v>
      </c>
      <c r="M4143" s="93" t="str">
        <f ca="1">IF(L4143=0,"",COUNTIF(L$2:$L4143,"&lt;&gt;"&amp;0))</f>
        <v/>
      </c>
      <c r="N4143" s="93" t="str">
        <f t="shared" ca="1" si="129"/>
        <v/>
      </c>
    </row>
    <row r="4144" spans="11:14" x14ac:dyDescent="0.25">
      <c r="K4144" s="14" t="s">
        <v>3360</v>
      </c>
      <c r="L4144" s="93">
        <f t="shared" ca="1" si="128"/>
        <v>0</v>
      </c>
      <c r="M4144" s="93" t="str">
        <f ca="1">IF(L4144=0,"",COUNTIF(L$2:$L4144,"&lt;&gt;"&amp;0))</f>
        <v/>
      </c>
      <c r="N4144" s="93" t="str">
        <f t="shared" ca="1" si="129"/>
        <v/>
      </c>
    </row>
    <row r="4145" spans="11:14" x14ac:dyDescent="0.25">
      <c r="K4145" s="14" t="s">
        <v>3361</v>
      </c>
      <c r="L4145" s="93">
        <f t="shared" ca="1" si="128"/>
        <v>0</v>
      </c>
      <c r="M4145" s="93" t="str">
        <f ca="1">IF(L4145=0,"",COUNTIF(L$2:$L4145,"&lt;&gt;"&amp;0))</f>
        <v/>
      </c>
      <c r="N4145" s="93" t="str">
        <f t="shared" ca="1" si="129"/>
        <v/>
      </c>
    </row>
    <row r="4146" spans="11:14" x14ac:dyDescent="0.25">
      <c r="K4146" s="14" t="s">
        <v>3362</v>
      </c>
      <c r="L4146" s="93">
        <f t="shared" ca="1" si="128"/>
        <v>0</v>
      </c>
      <c r="M4146" s="93" t="str">
        <f ca="1">IF(L4146=0,"",COUNTIF(L$2:$L4146,"&lt;&gt;"&amp;0))</f>
        <v/>
      </c>
      <c r="N4146" s="93" t="str">
        <f t="shared" ca="1" si="129"/>
        <v/>
      </c>
    </row>
    <row r="4147" spans="11:14" x14ac:dyDescent="0.25">
      <c r="K4147" s="14" t="s">
        <v>3338</v>
      </c>
      <c r="L4147" s="93">
        <f t="shared" ca="1" si="128"/>
        <v>0</v>
      </c>
      <c r="M4147" s="93" t="str">
        <f ca="1">IF(L4147=0,"",COUNTIF(L$2:$L4147,"&lt;&gt;"&amp;0))</f>
        <v/>
      </c>
      <c r="N4147" s="93" t="str">
        <f t="shared" ca="1" si="129"/>
        <v/>
      </c>
    </row>
    <row r="4148" spans="11:14" x14ac:dyDescent="0.25">
      <c r="K4148" s="14" t="s">
        <v>3339</v>
      </c>
      <c r="L4148" s="93">
        <f t="shared" ca="1" si="128"/>
        <v>0</v>
      </c>
      <c r="M4148" s="93" t="str">
        <f ca="1">IF(L4148=0,"",COUNTIF(L$2:$L4148,"&lt;&gt;"&amp;0))</f>
        <v/>
      </c>
      <c r="N4148" s="93" t="str">
        <f t="shared" ca="1" si="129"/>
        <v/>
      </c>
    </row>
    <row r="4149" spans="11:14" x14ac:dyDescent="0.25">
      <c r="K4149" s="14" t="s">
        <v>3340</v>
      </c>
      <c r="L4149" s="93">
        <f t="shared" ca="1" si="128"/>
        <v>0</v>
      </c>
      <c r="M4149" s="93" t="str">
        <f ca="1">IF(L4149=0,"",COUNTIF(L$2:$L4149,"&lt;&gt;"&amp;0))</f>
        <v/>
      </c>
      <c r="N4149" s="93" t="str">
        <f t="shared" ca="1" si="129"/>
        <v/>
      </c>
    </row>
    <row r="4150" spans="11:14" x14ac:dyDescent="0.25">
      <c r="K4150" s="14" t="s">
        <v>3342</v>
      </c>
      <c r="L4150" s="93">
        <f t="shared" ca="1" si="128"/>
        <v>0</v>
      </c>
      <c r="M4150" s="93" t="str">
        <f ca="1">IF(L4150=0,"",COUNTIF(L$2:$L4150,"&lt;&gt;"&amp;0))</f>
        <v/>
      </c>
      <c r="N4150" s="93" t="str">
        <f t="shared" ca="1" si="129"/>
        <v/>
      </c>
    </row>
    <row r="4151" spans="11:14" x14ac:dyDescent="0.25">
      <c r="K4151" s="14" t="s">
        <v>3343</v>
      </c>
      <c r="L4151" s="93">
        <f t="shared" ca="1" si="128"/>
        <v>0</v>
      </c>
      <c r="M4151" s="93" t="str">
        <f ca="1">IF(L4151=0,"",COUNTIF(L$2:$L4151,"&lt;&gt;"&amp;0))</f>
        <v/>
      </c>
      <c r="N4151" s="93" t="str">
        <f t="shared" ca="1" si="129"/>
        <v/>
      </c>
    </row>
    <row r="4152" spans="11:14" x14ac:dyDescent="0.25">
      <c r="K4152" s="14" t="s">
        <v>3344</v>
      </c>
      <c r="L4152" s="93">
        <f t="shared" ca="1" si="128"/>
        <v>0</v>
      </c>
      <c r="M4152" s="93" t="str">
        <f ca="1">IF(L4152=0,"",COUNTIF(L$2:$L4152,"&lt;&gt;"&amp;0))</f>
        <v/>
      </c>
      <c r="N4152" s="93" t="str">
        <f t="shared" ca="1" si="129"/>
        <v/>
      </c>
    </row>
    <row r="4153" spans="11:14" x14ac:dyDescent="0.25">
      <c r="K4153" s="14" t="s">
        <v>3345</v>
      </c>
      <c r="L4153" s="93">
        <f t="shared" ca="1" si="128"/>
        <v>0</v>
      </c>
      <c r="M4153" s="93" t="str">
        <f ca="1">IF(L4153=0,"",COUNTIF(L$2:$L4153,"&lt;&gt;"&amp;0))</f>
        <v/>
      </c>
      <c r="N4153" s="93" t="str">
        <f t="shared" ca="1" si="129"/>
        <v/>
      </c>
    </row>
    <row r="4154" spans="11:14" x14ac:dyDescent="0.25">
      <c r="K4154" s="14" t="s">
        <v>3347</v>
      </c>
      <c r="L4154" s="93">
        <f t="shared" ca="1" si="128"/>
        <v>0</v>
      </c>
      <c r="M4154" s="93" t="str">
        <f ca="1">IF(L4154=0,"",COUNTIF(L$2:$L4154,"&lt;&gt;"&amp;0))</f>
        <v/>
      </c>
      <c r="N4154" s="93" t="str">
        <f t="shared" ca="1" si="129"/>
        <v/>
      </c>
    </row>
    <row r="4155" spans="11:14" x14ac:dyDescent="0.25">
      <c r="K4155" s="14" t="s">
        <v>3348</v>
      </c>
      <c r="L4155" s="93">
        <f t="shared" ca="1" si="128"/>
        <v>0</v>
      </c>
      <c r="M4155" s="93" t="str">
        <f ca="1">IF(L4155=0,"",COUNTIF(L$2:$L4155,"&lt;&gt;"&amp;0))</f>
        <v/>
      </c>
      <c r="N4155" s="93" t="str">
        <f t="shared" ca="1" si="129"/>
        <v/>
      </c>
    </row>
    <row r="4156" spans="11:14" x14ac:dyDescent="0.25">
      <c r="K4156" s="14" t="s">
        <v>3349</v>
      </c>
      <c r="L4156" s="93">
        <f t="shared" ca="1" si="128"/>
        <v>0</v>
      </c>
      <c r="M4156" s="93" t="str">
        <f ca="1">IF(L4156=0,"",COUNTIF(L$2:$L4156,"&lt;&gt;"&amp;0))</f>
        <v/>
      </c>
      <c r="N4156" s="93" t="str">
        <f t="shared" ca="1" si="129"/>
        <v/>
      </c>
    </row>
    <row r="4157" spans="11:14" x14ac:dyDescent="0.25">
      <c r="K4157" s="14" t="s">
        <v>3350</v>
      </c>
      <c r="L4157" s="93">
        <f t="shared" ca="1" si="128"/>
        <v>0</v>
      </c>
      <c r="M4157" s="93" t="str">
        <f ca="1">IF(L4157=0,"",COUNTIF(L$2:$L4157,"&lt;&gt;"&amp;0))</f>
        <v/>
      </c>
      <c r="N4157" s="93" t="str">
        <f t="shared" ca="1" si="129"/>
        <v/>
      </c>
    </row>
    <row r="4158" spans="11:14" x14ac:dyDescent="0.25">
      <c r="K4158" s="14" t="s">
        <v>3351</v>
      </c>
      <c r="L4158" s="93">
        <f t="shared" ca="1" si="128"/>
        <v>0</v>
      </c>
      <c r="M4158" s="93" t="str">
        <f ca="1">IF(L4158=0,"",COUNTIF(L$2:$L4158,"&lt;&gt;"&amp;0))</f>
        <v/>
      </c>
      <c r="N4158" s="93" t="str">
        <f t="shared" ca="1" si="129"/>
        <v/>
      </c>
    </row>
    <row r="4159" spans="11:14" x14ac:dyDescent="0.25">
      <c r="K4159" s="14" t="s">
        <v>3352</v>
      </c>
      <c r="L4159" s="93">
        <f t="shared" ca="1" si="128"/>
        <v>0</v>
      </c>
      <c r="M4159" s="93" t="str">
        <f ca="1">IF(L4159=0,"",COUNTIF(L$2:$L4159,"&lt;&gt;"&amp;0))</f>
        <v/>
      </c>
      <c r="N4159" s="93" t="str">
        <f t="shared" ca="1" si="129"/>
        <v/>
      </c>
    </row>
    <row r="4160" spans="11:14" x14ac:dyDescent="0.25">
      <c r="K4160" s="14" t="s">
        <v>3353</v>
      </c>
      <c r="L4160" s="93">
        <f t="shared" ca="1" si="128"/>
        <v>0</v>
      </c>
      <c r="M4160" s="93" t="str">
        <f ca="1">IF(L4160=0,"",COUNTIF(L$2:$L4160,"&lt;&gt;"&amp;0))</f>
        <v/>
      </c>
      <c r="N4160" s="93" t="str">
        <f t="shared" ca="1" si="129"/>
        <v/>
      </c>
    </row>
    <row r="4161" spans="11:14" x14ac:dyDescent="0.25">
      <c r="K4161" s="14" t="s">
        <v>3346</v>
      </c>
      <c r="L4161" s="93">
        <f t="shared" ca="1" si="128"/>
        <v>0</v>
      </c>
      <c r="M4161" s="93" t="str">
        <f ca="1">IF(L4161=0,"",COUNTIF(L$2:$L4161,"&lt;&gt;"&amp;0))</f>
        <v/>
      </c>
      <c r="N4161" s="93" t="str">
        <f t="shared" ca="1" si="129"/>
        <v/>
      </c>
    </row>
    <row r="4162" spans="11:14" x14ac:dyDescent="0.25">
      <c r="K4162" s="14" t="s">
        <v>3354</v>
      </c>
      <c r="L4162" s="93">
        <f t="shared" ca="1" si="128"/>
        <v>0</v>
      </c>
      <c r="M4162" s="93" t="str">
        <f ca="1">IF(L4162=0,"",COUNTIF(L$2:$L4162,"&lt;&gt;"&amp;0))</f>
        <v/>
      </c>
      <c r="N4162" s="93" t="str">
        <f t="shared" ca="1" si="129"/>
        <v/>
      </c>
    </row>
    <row r="4163" spans="11:14" x14ac:dyDescent="0.25">
      <c r="K4163" s="14" t="s">
        <v>3355</v>
      </c>
      <c r="L4163" s="93">
        <f t="shared" ref="L4163:L4226" ca="1" si="130">IFERROR(SEARCH(INDIRECT(CELL("adresse"),TRUE),K4163,1),0)</f>
        <v>0</v>
      </c>
      <c r="M4163" s="93" t="str">
        <f ca="1">IF(L4163=0,"",COUNTIF(L$2:$L4163,"&lt;&gt;"&amp;0))</f>
        <v/>
      </c>
      <c r="N4163" s="93" t="str">
        <f t="shared" ref="N4163:N4226" ca="1" si="131">IFERROR(INDEX($K$2:$K$5796,MATCH(ROW(F4162),$M$2:$M$5796,0),1),"")</f>
        <v/>
      </c>
    </row>
    <row r="4164" spans="11:14" x14ac:dyDescent="0.25">
      <c r="K4164" s="14" t="s">
        <v>3356</v>
      </c>
      <c r="L4164" s="93">
        <f t="shared" ca="1" si="130"/>
        <v>0</v>
      </c>
      <c r="M4164" s="93" t="str">
        <f ca="1">IF(L4164=0,"",COUNTIF(L$2:$L4164,"&lt;&gt;"&amp;0))</f>
        <v/>
      </c>
      <c r="N4164" s="93" t="str">
        <f t="shared" ca="1" si="131"/>
        <v/>
      </c>
    </row>
    <row r="4165" spans="11:14" x14ac:dyDescent="0.25">
      <c r="K4165" s="14" t="s">
        <v>3357</v>
      </c>
      <c r="L4165" s="93">
        <f t="shared" ca="1" si="130"/>
        <v>0</v>
      </c>
      <c r="M4165" s="93" t="str">
        <f ca="1">IF(L4165=0,"",COUNTIF(L$2:$L4165,"&lt;&gt;"&amp;0))</f>
        <v/>
      </c>
      <c r="N4165" s="93" t="str">
        <f t="shared" ca="1" si="131"/>
        <v/>
      </c>
    </row>
    <row r="4166" spans="11:14" x14ac:dyDescent="0.25">
      <c r="K4166" s="14" t="s">
        <v>3341</v>
      </c>
      <c r="L4166" s="93">
        <f t="shared" ca="1" si="130"/>
        <v>0</v>
      </c>
      <c r="M4166" s="93" t="str">
        <f ca="1">IF(L4166=0,"",COUNTIF(L$2:$L4166,"&lt;&gt;"&amp;0))</f>
        <v/>
      </c>
      <c r="N4166" s="93" t="str">
        <f t="shared" ca="1" si="131"/>
        <v/>
      </c>
    </row>
    <row r="4167" spans="11:14" x14ac:dyDescent="0.25">
      <c r="K4167" s="14" t="s">
        <v>3358</v>
      </c>
      <c r="L4167" s="93">
        <f t="shared" ca="1" si="130"/>
        <v>0</v>
      </c>
      <c r="M4167" s="93" t="str">
        <f ca="1">IF(L4167=0,"",COUNTIF(L$2:$L4167,"&lt;&gt;"&amp;0))</f>
        <v/>
      </c>
      <c r="N4167" s="93" t="str">
        <f t="shared" ca="1" si="131"/>
        <v/>
      </c>
    </row>
    <row r="4168" spans="11:14" x14ac:dyDescent="0.25">
      <c r="K4168" s="14" t="s">
        <v>3359</v>
      </c>
      <c r="L4168" s="93">
        <f t="shared" ca="1" si="130"/>
        <v>0</v>
      </c>
      <c r="M4168" s="93" t="str">
        <f ca="1">IF(L4168=0,"",COUNTIF(L$2:$L4168,"&lt;&gt;"&amp;0))</f>
        <v/>
      </c>
      <c r="N4168" s="93" t="str">
        <f t="shared" ca="1" si="131"/>
        <v/>
      </c>
    </row>
    <row r="4169" spans="11:14" x14ac:dyDescent="0.25">
      <c r="K4169" s="35" t="s">
        <v>2123</v>
      </c>
      <c r="L4169" s="93">
        <f t="shared" ca="1" si="130"/>
        <v>0</v>
      </c>
      <c r="M4169" s="93" t="str">
        <f ca="1">IF(L4169=0,"",COUNTIF(L$2:$L4169,"&lt;&gt;"&amp;0))</f>
        <v/>
      </c>
      <c r="N4169" s="93" t="str">
        <f t="shared" ca="1" si="131"/>
        <v/>
      </c>
    </row>
    <row r="4170" spans="11:14" x14ac:dyDescent="0.25">
      <c r="K4170" s="30" t="s">
        <v>5733</v>
      </c>
      <c r="L4170" s="93">
        <f t="shared" ca="1" si="130"/>
        <v>0</v>
      </c>
      <c r="M4170" s="93" t="str">
        <f ca="1">IF(L4170=0,"",COUNTIF(L$2:$L4170,"&lt;&gt;"&amp;0))</f>
        <v/>
      </c>
      <c r="N4170" s="93" t="str">
        <f t="shared" ca="1" si="131"/>
        <v/>
      </c>
    </row>
    <row r="4171" spans="11:14" x14ac:dyDescent="0.25">
      <c r="K4171" s="14" t="s">
        <v>3363</v>
      </c>
      <c r="L4171" s="93">
        <f t="shared" ca="1" si="130"/>
        <v>0</v>
      </c>
      <c r="M4171" s="93" t="str">
        <f ca="1">IF(L4171=0,"",COUNTIF(L$2:$L4171,"&lt;&gt;"&amp;0))</f>
        <v/>
      </c>
      <c r="N4171" s="93" t="str">
        <f t="shared" ca="1" si="131"/>
        <v/>
      </c>
    </row>
    <row r="4172" spans="11:14" x14ac:dyDescent="0.25">
      <c r="K4172" s="14" t="s">
        <v>3364</v>
      </c>
      <c r="L4172" s="93">
        <f t="shared" ca="1" si="130"/>
        <v>0</v>
      </c>
      <c r="M4172" s="93" t="str">
        <f ca="1">IF(L4172=0,"",COUNTIF(L$2:$L4172,"&lt;&gt;"&amp;0))</f>
        <v/>
      </c>
      <c r="N4172" s="93" t="str">
        <f t="shared" ca="1" si="131"/>
        <v/>
      </c>
    </row>
    <row r="4173" spans="11:14" x14ac:dyDescent="0.25">
      <c r="K4173" s="14" t="s">
        <v>3366</v>
      </c>
      <c r="L4173" s="93">
        <f t="shared" ca="1" si="130"/>
        <v>0</v>
      </c>
      <c r="M4173" s="93" t="str">
        <f ca="1">IF(L4173=0,"",COUNTIF(L$2:$L4173,"&lt;&gt;"&amp;0))</f>
        <v/>
      </c>
      <c r="N4173" s="93" t="str">
        <f t="shared" ca="1" si="131"/>
        <v/>
      </c>
    </row>
    <row r="4174" spans="11:14" x14ac:dyDescent="0.25">
      <c r="K4174" s="14" t="s">
        <v>3367</v>
      </c>
      <c r="L4174" s="93">
        <f t="shared" ca="1" si="130"/>
        <v>0</v>
      </c>
      <c r="M4174" s="93" t="str">
        <f ca="1">IF(L4174=0,"",COUNTIF(L$2:$L4174,"&lt;&gt;"&amp;0))</f>
        <v/>
      </c>
      <c r="N4174" s="93" t="str">
        <f t="shared" ca="1" si="131"/>
        <v/>
      </c>
    </row>
    <row r="4175" spans="11:14" x14ac:dyDescent="0.25">
      <c r="K4175" s="14" t="s">
        <v>3368</v>
      </c>
      <c r="L4175" s="93">
        <f t="shared" ca="1" si="130"/>
        <v>0</v>
      </c>
      <c r="M4175" s="93" t="str">
        <f ca="1">IF(L4175=0,"",COUNTIF(L$2:$L4175,"&lt;&gt;"&amp;0))</f>
        <v/>
      </c>
      <c r="N4175" s="93" t="str">
        <f t="shared" ca="1" si="131"/>
        <v/>
      </c>
    </row>
    <row r="4176" spans="11:14" x14ac:dyDescent="0.25">
      <c r="K4176" s="14" t="s">
        <v>3369</v>
      </c>
      <c r="L4176" s="93">
        <f t="shared" ca="1" si="130"/>
        <v>0</v>
      </c>
      <c r="M4176" s="93" t="str">
        <f ca="1">IF(L4176=0,"",COUNTIF(L$2:$L4176,"&lt;&gt;"&amp;0))</f>
        <v/>
      </c>
      <c r="N4176" s="93" t="str">
        <f t="shared" ca="1" si="131"/>
        <v/>
      </c>
    </row>
    <row r="4177" spans="11:14" x14ac:dyDescent="0.25">
      <c r="K4177" s="14" t="s">
        <v>3370</v>
      </c>
      <c r="L4177" s="93">
        <f t="shared" ca="1" si="130"/>
        <v>0</v>
      </c>
      <c r="M4177" s="93" t="str">
        <f ca="1">IF(L4177=0,"",COUNTIF(L$2:$L4177,"&lt;&gt;"&amp;0))</f>
        <v/>
      </c>
      <c r="N4177" s="93" t="str">
        <f t="shared" ca="1" si="131"/>
        <v/>
      </c>
    </row>
    <row r="4178" spans="11:14" x14ac:dyDescent="0.25">
      <c r="K4178" s="14" t="s">
        <v>3371</v>
      </c>
      <c r="L4178" s="93">
        <f t="shared" ca="1" si="130"/>
        <v>0</v>
      </c>
      <c r="M4178" s="93" t="str">
        <f ca="1">IF(L4178=0,"",COUNTIF(L$2:$L4178,"&lt;&gt;"&amp;0))</f>
        <v/>
      </c>
      <c r="N4178" s="93" t="str">
        <f t="shared" ca="1" si="131"/>
        <v/>
      </c>
    </row>
    <row r="4179" spans="11:14" x14ac:dyDescent="0.25">
      <c r="K4179" s="14" t="s">
        <v>3372</v>
      </c>
      <c r="L4179" s="93">
        <f t="shared" ca="1" si="130"/>
        <v>0</v>
      </c>
      <c r="M4179" s="93" t="str">
        <f ca="1">IF(L4179=0,"",COUNTIF(L$2:$L4179,"&lt;&gt;"&amp;0))</f>
        <v/>
      </c>
      <c r="N4179" s="93" t="str">
        <f t="shared" ca="1" si="131"/>
        <v/>
      </c>
    </row>
    <row r="4180" spans="11:14" x14ac:dyDescent="0.25">
      <c r="K4180" s="14" t="s">
        <v>3365</v>
      </c>
      <c r="L4180" s="93">
        <f t="shared" ca="1" si="130"/>
        <v>0</v>
      </c>
      <c r="M4180" s="93" t="str">
        <f ca="1">IF(L4180=0,"",COUNTIF(L$2:$L4180,"&lt;&gt;"&amp;0))</f>
        <v/>
      </c>
      <c r="N4180" s="93" t="str">
        <f t="shared" ca="1" si="131"/>
        <v/>
      </c>
    </row>
    <row r="4181" spans="11:14" x14ac:dyDescent="0.25">
      <c r="K4181" s="14" t="s">
        <v>3373</v>
      </c>
      <c r="L4181" s="93">
        <f t="shared" ca="1" si="130"/>
        <v>0</v>
      </c>
      <c r="M4181" s="93" t="str">
        <f ca="1">IF(L4181=0,"",COUNTIF(L$2:$L4181,"&lt;&gt;"&amp;0))</f>
        <v/>
      </c>
      <c r="N4181" s="93" t="str">
        <f t="shared" ca="1" si="131"/>
        <v/>
      </c>
    </row>
    <row r="4182" spans="11:14" x14ac:dyDescent="0.25">
      <c r="K4182" s="14" t="s">
        <v>3374</v>
      </c>
      <c r="L4182" s="93">
        <f t="shared" ca="1" si="130"/>
        <v>0</v>
      </c>
      <c r="M4182" s="93" t="str">
        <f ca="1">IF(L4182=0,"",COUNTIF(L$2:$L4182,"&lt;&gt;"&amp;0))</f>
        <v/>
      </c>
      <c r="N4182" s="93" t="str">
        <f t="shared" ca="1" si="131"/>
        <v/>
      </c>
    </row>
    <row r="4183" spans="11:14" x14ac:dyDescent="0.25">
      <c r="K4183" s="14" t="s">
        <v>3375</v>
      </c>
      <c r="L4183" s="93">
        <f t="shared" ca="1" si="130"/>
        <v>0</v>
      </c>
      <c r="M4183" s="93" t="str">
        <f ca="1">IF(L4183=0,"",COUNTIF(L$2:$L4183,"&lt;&gt;"&amp;0))</f>
        <v/>
      </c>
      <c r="N4183" s="93" t="str">
        <f t="shared" ca="1" si="131"/>
        <v/>
      </c>
    </row>
    <row r="4184" spans="11:14" x14ac:dyDescent="0.25">
      <c r="K4184" s="14" t="s">
        <v>3376</v>
      </c>
      <c r="L4184" s="93">
        <f t="shared" ca="1" si="130"/>
        <v>0</v>
      </c>
      <c r="M4184" s="93" t="str">
        <f ca="1">IF(L4184=0,"",COUNTIF(L$2:$L4184,"&lt;&gt;"&amp;0))</f>
        <v/>
      </c>
      <c r="N4184" s="93" t="str">
        <f t="shared" ca="1" si="131"/>
        <v/>
      </c>
    </row>
    <row r="4185" spans="11:14" x14ac:dyDescent="0.25">
      <c r="K4185" s="14" t="s">
        <v>3377</v>
      </c>
      <c r="L4185" s="93">
        <f t="shared" ca="1" si="130"/>
        <v>0</v>
      </c>
      <c r="M4185" s="93" t="str">
        <f ca="1">IF(L4185=0,"",COUNTIF(L$2:$L4185,"&lt;&gt;"&amp;0))</f>
        <v/>
      </c>
      <c r="N4185" s="93" t="str">
        <f t="shared" ca="1" si="131"/>
        <v/>
      </c>
    </row>
    <row r="4186" spans="11:14" x14ac:dyDescent="0.25">
      <c r="K4186" s="14" t="s">
        <v>3378</v>
      </c>
      <c r="L4186" s="93">
        <f t="shared" ca="1" si="130"/>
        <v>0</v>
      </c>
      <c r="M4186" s="93" t="str">
        <f ca="1">IF(L4186=0,"",COUNTIF(L$2:$L4186,"&lt;&gt;"&amp;0))</f>
        <v/>
      </c>
      <c r="N4186" s="93" t="str">
        <f t="shared" ca="1" si="131"/>
        <v/>
      </c>
    </row>
    <row r="4187" spans="11:14" x14ac:dyDescent="0.25">
      <c r="K4187" s="14" t="s">
        <v>3379</v>
      </c>
      <c r="L4187" s="93">
        <f t="shared" ca="1" si="130"/>
        <v>0</v>
      </c>
      <c r="M4187" s="93" t="str">
        <f ca="1">IF(L4187=0,"",COUNTIF(L$2:$L4187,"&lt;&gt;"&amp;0))</f>
        <v/>
      </c>
      <c r="N4187" s="93" t="str">
        <f t="shared" ca="1" si="131"/>
        <v/>
      </c>
    </row>
    <row r="4188" spans="11:14" x14ac:dyDescent="0.25">
      <c r="K4188" s="14" t="s">
        <v>3380</v>
      </c>
      <c r="L4188" s="93">
        <f t="shared" ca="1" si="130"/>
        <v>0</v>
      </c>
      <c r="M4188" s="93" t="str">
        <f ca="1">IF(L4188=0,"",COUNTIF(L$2:$L4188,"&lt;&gt;"&amp;0))</f>
        <v/>
      </c>
      <c r="N4188" s="93" t="str">
        <f t="shared" ca="1" si="131"/>
        <v/>
      </c>
    </row>
    <row r="4189" spans="11:14" x14ac:dyDescent="0.25">
      <c r="K4189" s="14" t="s">
        <v>3381</v>
      </c>
      <c r="L4189" s="93">
        <f t="shared" ca="1" si="130"/>
        <v>0</v>
      </c>
      <c r="M4189" s="93" t="str">
        <f ca="1">IF(L4189=0,"",COUNTIF(L$2:$L4189,"&lt;&gt;"&amp;0))</f>
        <v/>
      </c>
      <c r="N4189" s="93" t="str">
        <f t="shared" ca="1" si="131"/>
        <v/>
      </c>
    </row>
    <row r="4190" spans="11:14" x14ac:dyDescent="0.25">
      <c r="K4190" s="14" t="s">
        <v>3382</v>
      </c>
      <c r="L4190" s="93">
        <f t="shared" ca="1" si="130"/>
        <v>0</v>
      </c>
      <c r="M4190" s="93" t="str">
        <f ca="1">IF(L4190=0,"",COUNTIF(L$2:$L4190,"&lt;&gt;"&amp;0))</f>
        <v/>
      </c>
      <c r="N4190" s="93" t="str">
        <f t="shared" ca="1" si="131"/>
        <v/>
      </c>
    </row>
    <row r="4191" spans="11:14" x14ac:dyDescent="0.25">
      <c r="K4191" s="14" t="s">
        <v>3383</v>
      </c>
      <c r="L4191" s="93">
        <f t="shared" ca="1" si="130"/>
        <v>0</v>
      </c>
      <c r="M4191" s="93" t="str">
        <f ca="1">IF(L4191=0,"",COUNTIF(L$2:$L4191,"&lt;&gt;"&amp;0))</f>
        <v/>
      </c>
      <c r="N4191" s="93" t="str">
        <f t="shared" ca="1" si="131"/>
        <v/>
      </c>
    </row>
    <row r="4192" spans="11:14" x14ac:dyDescent="0.25">
      <c r="K4192" s="14" t="s">
        <v>3384</v>
      </c>
      <c r="L4192" s="93">
        <f t="shared" ca="1" si="130"/>
        <v>0</v>
      </c>
      <c r="M4192" s="93" t="str">
        <f ca="1">IF(L4192=0,"",COUNTIF(L$2:$L4192,"&lt;&gt;"&amp;0))</f>
        <v/>
      </c>
      <c r="N4192" s="93" t="str">
        <f t="shared" ca="1" si="131"/>
        <v/>
      </c>
    </row>
    <row r="4193" spans="11:14" x14ac:dyDescent="0.25">
      <c r="K4193" s="14" t="s">
        <v>3385</v>
      </c>
      <c r="L4193" s="93">
        <f t="shared" ca="1" si="130"/>
        <v>0</v>
      </c>
      <c r="M4193" s="93" t="str">
        <f ca="1">IF(L4193=0,"",COUNTIF(L$2:$L4193,"&lt;&gt;"&amp;0))</f>
        <v/>
      </c>
      <c r="N4193" s="93" t="str">
        <f t="shared" ca="1" si="131"/>
        <v/>
      </c>
    </row>
    <row r="4194" spans="11:14" x14ac:dyDescent="0.25">
      <c r="K4194" s="14" t="s">
        <v>3386</v>
      </c>
      <c r="L4194" s="93">
        <f t="shared" ca="1" si="130"/>
        <v>0</v>
      </c>
      <c r="M4194" s="93" t="str">
        <f ca="1">IF(L4194=0,"",COUNTIF(L$2:$L4194,"&lt;&gt;"&amp;0))</f>
        <v/>
      </c>
      <c r="N4194" s="93" t="str">
        <f t="shared" ca="1" si="131"/>
        <v/>
      </c>
    </row>
    <row r="4195" spans="11:14" x14ac:dyDescent="0.25">
      <c r="K4195" s="14" t="s">
        <v>3387</v>
      </c>
      <c r="L4195" s="93">
        <f t="shared" ca="1" si="130"/>
        <v>0</v>
      </c>
      <c r="M4195" s="93" t="str">
        <f ca="1">IF(L4195=0,"",COUNTIF(L$2:$L4195,"&lt;&gt;"&amp;0))</f>
        <v/>
      </c>
      <c r="N4195" s="93" t="str">
        <f t="shared" ca="1" si="131"/>
        <v/>
      </c>
    </row>
    <row r="4196" spans="11:14" x14ac:dyDescent="0.25">
      <c r="K4196" s="14" t="s">
        <v>3388</v>
      </c>
      <c r="L4196" s="93">
        <f t="shared" ca="1" si="130"/>
        <v>0</v>
      </c>
      <c r="M4196" s="93" t="str">
        <f ca="1">IF(L4196=0,"",COUNTIF(L$2:$L4196,"&lt;&gt;"&amp;0))</f>
        <v/>
      </c>
      <c r="N4196" s="93" t="str">
        <f t="shared" ca="1" si="131"/>
        <v/>
      </c>
    </row>
    <row r="4197" spans="11:14" x14ac:dyDescent="0.25">
      <c r="K4197" s="14" t="s">
        <v>3389</v>
      </c>
      <c r="L4197" s="93">
        <f t="shared" ca="1" si="130"/>
        <v>0</v>
      </c>
      <c r="M4197" s="93" t="str">
        <f ca="1">IF(L4197=0,"",COUNTIF(L$2:$L4197,"&lt;&gt;"&amp;0))</f>
        <v/>
      </c>
      <c r="N4197" s="93" t="str">
        <f t="shared" ca="1" si="131"/>
        <v/>
      </c>
    </row>
    <row r="4198" spans="11:14" x14ac:dyDescent="0.25">
      <c r="K4198" s="14" t="s">
        <v>3390</v>
      </c>
      <c r="L4198" s="93">
        <f t="shared" ca="1" si="130"/>
        <v>0</v>
      </c>
      <c r="M4198" s="93" t="str">
        <f ca="1">IF(L4198=0,"",COUNTIF(L$2:$L4198,"&lt;&gt;"&amp;0))</f>
        <v/>
      </c>
      <c r="N4198" s="93" t="str">
        <f t="shared" ca="1" si="131"/>
        <v/>
      </c>
    </row>
    <row r="4199" spans="11:14" x14ac:dyDescent="0.25">
      <c r="K4199" s="14" t="s">
        <v>3391</v>
      </c>
      <c r="L4199" s="93">
        <f t="shared" ca="1" si="130"/>
        <v>0</v>
      </c>
      <c r="M4199" s="93" t="str">
        <f ca="1">IF(L4199=0,"",COUNTIF(L$2:$L4199,"&lt;&gt;"&amp;0))</f>
        <v/>
      </c>
      <c r="N4199" s="93" t="str">
        <f t="shared" ca="1" si="131"/>
        <v/>
      </c>
    </row>
    <row r="4200" spans="11:14" x14ac:dyDescent="0.25">
      <c r="K4200" s="14" t="s">
        <v>3392</v>
      </c>
      <c r="L4200" s="93">
        <f t="shared" ca="1" si="130"/>
        <v>0</v>
      </c>
      <c r="M4200" s="93" t="str">
        <f ca="1">IF(L4200=0,"",COUNTIF(L$2:$L4200,"&lt;&gt;"&amp;0))</f>
        <v/>
      </c>
      <c r="N4200" s="93" t="str">
        <f t="shared" ca="1" si="131"/>
        <v/>
      </c>
    </row>
    <row r="4201" spans="11:14" x14ac:dyDescent="0.25">
      <c r="K4201" s="14" t="s">
        <v>3393</v>
      </c>
      <c r="L4201" s="93">
        <f t="shared" ca="1" si="130"/>
        <v>0</v>
      </c>
      <c r="M4201" s="93" t="str">
        <f ca="1">IF(L4201=0,"",COUNTIF(L$2:$L4201,"&lt;&gt;"&amp;0))</f>
        <v/>
      </c>
      <c r="N4201" s="93" t="str">
        <f t="shared" ca="1" si="131"/>
        <v/>
      </c>
    </row>
    <row r="4202" spans="11:14" x14ac:dyDescent="0.25">
      <c r="K4202" s="14" t="s">
        <v>3394</v>
      </c>
      <c r="L4202" s="93">
        <f t="shared" ca="1" si="130"/>
        <v>0</v>
      </c>
      <c r="M4202" s="93" t="str">
        <f ca="1">IF(L4202=0,"",COUNTIF(L$2:$L4202,"&lt;&gt;"&amp;0))</f>
        <v/>
      </c>
      <c r="N4202" s="93" t="str">
        <f t="shared" ca="1" si="131"/>
        <v/>
      </c>
    </row>
    <row r="4203" spans="11:14" x14ac:dyDescent="0.25">
      <c r="K4203" s="14" t="s">
        <v>3395</v>
      </c>
      <c r="L4203" s="93">
        <f t="shared" ca="1" si="130"/>
        <v>0</v>
      </c>
      <c r="M4203" s="93" t="str">
        <f ca="1">IF(L4203=0,"",COUNTIF(L$2:$L4203,"&lt;&gt;"&amp;0))</f>
        <v/>
      </c>
      <c r="N4203" s="93" t="str">
        <f t="shared" ca="1" si="131"/>
        <v/>
      </c>
    </row>
    <row r="4204" spans="11:14" x14ac:dyDescent="0.25">
      <c r="K4204" s="14" t="s">
        <v>3396</v>
      </c>
      <c r="L4204" s="93">
        <f t="shared" ca="1" si="130"/>
        <v>0</v>
      </c>
      <c r="M4204" s="93" t="str">
        <f ca="1">IF(L4204=0,"",COUNTIF(L$2:$L4204,"&lt;&gt;"&amp;0))</f>
        <v/>
      </c>
      <c r="N4204" s="93" t="str">
        <f t="shared" ca="1" si="131"/>
        <v/>
      </c>
    </row>
    <row r="4205" spans="11:14" x14ac:dyDescent="0.25">
      <c r="K4205" s="14" t="s">
        <v>3397</v>
      </c>
      <c r="L4205" s="93">
        <f t="shared" ca="1" si="130"/>
        <v>0</v>
      </c>
      <c r="M4205" s="93" t="str">
        <f ca="1">IF(L4205=0,"",COUNTIF(L$2:$L4205,"&lt;&gt;"&amp;0))</f>
        <v/>
      </c>
      <c r="N4205" s="93" t="str">
        <f t="shared" ca="1" si="131"/>
        <v/>
      </c>
    </row>
    <row r="4206" spans="11:14" x14ac:dyDescent="0.25">
      <c r="K4206" s="14" t="s">
        <v>3398</v>
      </c>
      <c r="L4206" s="93">
        <f t="shared" ca="1" si="130"/>
        <v>0</v>
      </c>
      <c r="M4206" s="93" t="str">
        <f ca="1">IF(L4206=0,"",COUNTIF(L$2:$L4206,"&lt;&gt;"&amp;0))</f>
        <v/>
      </c>
      <c r="N4206" s="93" t="str">
        <f t="shared" ca="1" si="131"/>
        <v/>
      </c>
    </row>
    <row r="4207" spans="11:14" x14ac:dyDescent="0.25">
      <c r="K4207" s="14" t="s">
        <v>3399</v>
      </c>
      <c r="L4207" s="93">
        <f t="shared" ca="1" si="130"/>
        <v>0</v>
      </c>
      <c r="M4207" s="93" t="str">
        <f ca="1">IF(L4207=0,"",COUNTIF(L$2:$L4207,"&lt;&gt;"&amp;0))</f>
        <v/>
      </c>
      <c r="N4207" s="93" t="str">
        <f t="shared" ca="1" si="131"/>
        <v/>
      </c>
    </row>
    <row r="4208" spans="11:14" x14ac:dyDescent="0.25">
      <c r="K4208" s="14" t="s">
        <v>3400</v>
      </c>
      <c r="L4208" s="93">
        <f t="shared" ca="1" si="130"/>
        <v>0</v>
      </c>
      <c r="M4208" s="93" t="str">
        <f ca="1">IF(L4208=0,"",COUNTIF(L$2:$L4208,"&lt;&gt;"&amp;0))</f>
        <v/>
      </c>
      <c r="N4208" s="93" t="str">
        <f t="shared" ca="1" si="131"/>
        <v/>
      </c>
    </row>
    <row r="4209" spans="11:14" x14ac:dyDescent="0.25">
      <c r="K4209" s="14" t="s">
        <v>3401</v>
      </c>
      <c r="L4209" s="93">
        <f t="shared" ca="1" si="130"/>
        <v>0</v>
      </c>
      <c r="M4209" s="93" t="str">
        <f ca="1">IF(L4209=0,"",COUNTIF(L$2:$L4209,"&lt;&gt;"&amp;0))</f>
        <v/>
      </c>
      <c r="N4209" s="93" t="str">
        <f t="shared" ca="1" si="131"/>
        <v/>
      </c>
    </row>
    <row r="4210" spans="11:14" x14ac:dyDescent="0.25">
      <c r="K4210" s="14" t="s">
        <v>3402</v>
      </c>
      <c r="L4210" s="93">
        <f t="shared" ca="1" si="130"/>
        <v>0</v>
      </c>
      <c r="M4210" s="93" t="str">
        <f ca="1">IF(L4210=0,"",COUNTIF(L$2:$L4210,"&lt;&gt;"&amp;0))</f>
        <v/>
      </c>
      <c r="N4210" s="93" t="str">
        <f t="shared" ca="1" si="131"/>
        <v/>
      </c>
    </row>
    <row r="4211" spans="11:14" x14ac:dyDescent="0.25">
      <c r="K4211" s="14" t="s">
        <v>3403</v>
      </c>
      <c r="L4211" s="93">
        <f t="shared" ca="1" si="130"/>
        <v>0</v>
      </c>
      <c r="M4211" s="93" t="str">
        <f ca="1">IF(L4211=0,"",COUNTIF(L$2:$L4211,"&lt;&gt;"&amp;0))</f>
        <v/>
      </c>
      <c r="N4211" s="93" t="str">
        <f t="shared" ca="1" si="131"/>
        <v/>
      </c>
    </row>
    <row r="4212" spans="11:14" x14ac:dyDescent="0.25">
      <c r="K4212" s="30" t="s">
        <v>5734</v>
      </c>
      <c r="L4212" s="93">
        <f t="shared" ca="1" si="130"/>
        <v>0</v>
      </c>
      <c r="M4212" s="93" t="str">
        <f ca="1">IF(L4212=0,"",COUNTIF(L$2:$L4212,"&lt;&gt;"&amp;0))</f>
        <v/>
      </c>
      <c r="N4212" s="93" t="str">
        <f t="shared" ca="1" si="131"/>
        <v/>
      </c>
    </row>
    <row r="4213" spans="11:14" x14ac:dyDescent="0.25">
      <c r="K4213" s="14" t="s">
        <v>3404</v>
      </c>
      <c r="L4213" s="93">
        <f t="shared" ca="1" si="130"/>
        <v>0</v>
      </c>
      <c r="M4213" s="93" t="str">
        <f ca="1">IF(L4213=0,"",COUNTIF(L$2:$L4213,"&lt;&gt;"&amp;0))</f>
        <v/>
      </c>
      <c r="N4213" s="93" t="str">
        <f t="shared" ca="1" si="131"/>
        <v/>
      </c>
    </row>
    <row r="4214" spans="11:14" x14ac:dyDescent="0.25">
      <c r="K4214" s="30" t="s">
        <v>5735</v>
      </c>
      <c r="L4214" s="93">
        <f t="shared" ca="1" si="130"/>
        <v>0</v>
      </c>
      <c r="M4214" s="93" t="str">
        <f ca="1">IF(L4214=0,"",COUNTIF(L$2:$L4214,"&lt;&gt;"&amp;0))</f>
        <v/>
      </c>
      <c r="N4214" s="93" t="str">
        <f t="shared" ca="1" si="131"/>
        <v/>
      </c>
    </row>
    <row r="4215" spans="11:14" x14ac:dyDescent="0.25">
      <c r="K4215" s="14" t="s">
        <v>3405</v>
      </c>
      <c r="L4215" s="93">
        <f t="shared" ca="1" si="130"/>
        <v>0</v>
      </c>
      <c r="M4215" s="93" t="str">
        <f ca="1">IF(L4215=0,"",COUNTIF(L$2:$L4215,"&lt;&gt;"&amp;0))</f>
        <v/>
      </c>
      <c r="N4215" s="93" t="str">
        <f t="shared" ca="1" si="131"/>
        <v/>
      </c>
    </row>
    <row r="4216" spans="11:14" x14ac:dyDescent="0.25">
      <c r="K4216" s="14" t="s">
        <v>3406</v>
      </c>
      <c r="L4216" s="93">
        <f t="shared" ca="1" si="130"/>
        <v>0</v>
      </c>
      <c r="M4216" s="93" t="str">
        <f ca="1">IF(L4216=0,"",COUNTIF(L$2:$L4216,"&lt;&gt;"&amp;0))</f>
        <v/>
      </c>
      <c r="N4216" s="93" t="str">
        <f t="shared" ca="1" si="131"/>
        <v/>
      </c>
    </row>
    <row r="4217" spans="11:14" x14ac:dyDescent="0.25">
      <c r="K4217" s="14" t="s">
        <v>3407</v>
      </c>
      <c r="L4217" s="93">
        <f t="shared" ca="1" si="130"/>
        <v>0</v>
      </c>
      <c r="M4217" s="93" t="str">
        <f ca="1">IF(L4217=0,"",COUNTIF(L$2:$L4217,"&lt;&gt;"&amp;0))</f>
        <v/>
      </c>
      <c r="N4217" s="93" t="str">
        <f t="shared" ca="1" si="131"/>
        <v/>
      </c>
    </row>
    <row r="4218" spans="11:14" x14ac:dyDescent="0.25">
      <c r="K4218" s="14" t="s">
        <v>3408</v>
      </c>
      <c r="L4218" s="93">
        <f t="shared" ca="1" si="130"/>
        <v>0</v>
      </c>
      <c r="M4218" s="93" t="str">
        <f ca="1">IF(L4218=0,"",COUNTIF(L$2:$L4218,"&lt;&gt;"&amp;0))</f>
        <v/>
      </c>
      <c r="N4218" s="93" t="str">
        <f t="shared" ca="1" si="131"/>
        <v/>
      </c>
    </row>
    <row r="4219" spans="11:14" x14ac:dyDescent="0.25">
      <c r="K4219" s="14" t="s">
        <v>3409</v>
      </c>
      <c r="L4219" s="93">
        <f t="shared" ca="1" si="130"/>
        <v>0</v>
      </c>
      <c r="M4219" s="93" t="str">
        <f ca="1">IF(L4219=0,"",COUNTIF(L$2:$L4219,"&lt;&gt;"&amp;0))</f>
        <v/>
      </c>
      <c r="N4219" s="93" t="str">
        <f t="shared" ca="1" si="131"/>
        <v/>
      </c>
    </row>
    <row r="4220" spans="11:14" x14ac:dyDescent="0.25">
      <c r="K4220" s="14" t="s">
        <v>3410</v>
      </c>
      <c r="L4220" s="93">
        <f t="shared" ca="1" si="130"/>
        <v>0</v>
      </c>
      <c r="M4220" s="93" t="str">
        <f ca="1">IF(L4220=0,"",COUNTIF(L$2:$L4220,"&lt;&gt;"&amp;0))</f>
        <v/>
      </c>
      <c r="N4220" s="93" t="str">
        <f t="shared" ca="1" si="131"/>
        <v/>
      </c>
    </row>
    <row r="4221" spans="11:14" x14ac:dyDescent="0.25">
      <c r="K4221" s="14" t="s">
        <v>3411</v>
      </c>
      <c r="L4221" s="93">
        <f t="shared" ca="1" si="130"/>
        <v>0</v>
      </c>
      <c r="M4221" s="93" t="str">
        <f ca="1">IF(L4221=0,"",COUNTIF(L$2:$L4221,"&lt;&gt;"&amp;0))</f>
        <v/>
      </c>
      <c r="N4221" s="93" t="str">
        <f t="shared" ca="1" si="131"/>
        <v/>
      </c>
    </row>
    <row r="4222" spans="11:14" x14ac:dyDescent="0.25">
      <c r="K4222" s="14" t="s">
        <v>3412</v>
      </c>
      <c r="L4222" s="93">
        <f t="shared" ca="1" si="130"/>
        <v>0</v>
      </c>
      <c r="M4222" s="93" t="str">
        <f ca="1">IF(L4222=0,"",COUNTIF(L$2:$L4222,"&lt;&gt;"&amp;0))</f>
        <v/>
      </c>
      <c r="N4222" s="93" t="str">
        <f t="shared" ca="1" si="131"/>
        <v/>
      </c>
    </row>
    <row r="4223" spans="11:14" x14ac:dyDescent="0.25">
      <c r="K4223" s="14" t="s">
        <v>3413</v>
      </c>
      <c r="L4223" s="93">
        <f t="shared" ca="1" si="130"/>
        <v>0</v>
      </c>
      <c r="M4223" s="93" t="str">
        <f ca="1">IF(L4223=0,"",COUNTIF(L$2:$L4223,"&lt;&gt;"&amp;0))</f>
        <v/>
      </c>
      <c r="N4223" s="93" t="str">
        <f t="shared" ca="1" si="131"/>
        <v/>
      </c>
    </row>
    <row r="4224" spans="11:14" x14ac:dyDescent="0.25">
      <c r="K4224" s="14" t="s">
        <v>3414</v>
      </c>
      <c r="L4224" s="93">
        <f t="shared" ca="1" si="130"/>
        <v>0</v>
      </c>
      <c r="M4224" s="93" t="str">
        <f ca="1">IF(L4224=0,"",COUNTIF(L$2:$L4224,"&lt;&gt;"&amp;0))</f>
        <v/>
      </c>
      <c r="N4224" s="93" t="str">
        <f t="shared" ca="1" si="131"/>
        <v/>
      </c>
    </row>
    <row r="4225" spans="11:14" x14ac:dyDescent="0.25">
      <c r="K4225" s="14" t="s">
        <v>3415</v>
      </c>
      <c r="L4225" s="93">
        <f t="shared" ca="1" si="130"/>
        <v>0</v>
      </c>
      <c r="M4225" s="93" t="str">
        <f ca="1">IF(L4225=0,"",COUNTIF(L$2:$L4225,"&lt;&gt;"&amp;0))</f>
        <v/>
      </c>
      <c r="N4225" s="93" t="str">
        <f t="shared" ca="1" si="131"/>
        <v/>
      </c>
    </row>
    <row r="4226" spans="11:14" x14ac:dyDescent="0.25">
      <c r="K4226" s="14" t="s">
        <v>3416</v>
      </c>
      <c r="L4226" s="93">
        <f t="shared" ca="1" si="130"/>
        <v>0</v>
      </c>
      <c r="M4226" s="93" t="str">
        <f ca="1">IF(L4226=0,"",COUNTIF(L$2:$L4226,"&lt;&gt;"&amp;0))</f>
        <v/>
      </c>
      <c r="N4226" s="93" t="str">
        <f t="shared" ca="1" si="131"/>
        <v/>
      </c>
    </row>
    <row r="4227" spans="11:14" x14ac:dyDescent="0.25">
      <c r="K4227" s="14" t="s">
        <v>3417</v>
      </c>
      <c r="L4227" s="93">
        <f t="shared" ref="L4227:L4290" ca="1" si="132">IFERROR(SEARCH(INDIRECT(CELL("adresse"),TRUE),K4227,1),0)</f>
        <v>0</v>
      </c>
      <c r="M4227" s="93" t="str">
        <f ca="1">IF(L4227=0,"",COUNTIF(L$2:$L4227,"&lt;&gt;"&amp;0))</f>
        <v/>
      </c>
      <c r="N4227" s="93" t="str">
        <f t="shared" ref="N4227:N4290" ca="1" si="133">IFERROR(INDEX($K$2:$K$5796,MATCH(ROW(F4226),$M$2:$M$5796,0),1),"")</f>
        <v/>
      </c>
    </row>
    <row r="4228" spans="11:14" x14ac:dyDescent="0.25">
      <c r="K4228" s="14" t="s">
        <v>3418</v>
      </c>
      <c r="L4228" s="93">
        <f t="shared" ca="1" si="132"/>
        <v>0</v>
      </c>
      <c r="M4228" s="93" t="str">
        <f ca="1">IF(L4228=0,"",COUNTIF(L$2:$L4228,"&lt;&gt;"&amp;0))</f>
        <v/>
      </c>
      <c r="N4228" s="93" t="str">
        <f t="shared" ca="1" si="133"/>
        <v/>
      </c>
    </row>
    <row r="4229" spans="11:14" x14ac:dyDescent="0.25">
      <c r="K4229" s="14" t="s">
        <v>3419</v>
      </c>
      <c r="L4229" s="93">
        <f t="shared" ca="1" si="132"/>
        <v>0</v>
      </c>
      <c r="M4229" s="93" t="str">
        <f ca="1">IF(L4229=0,"",COUNTIF(L$2:$L4229,"&lt;&gt;"&amp;0))</f>
        <v/>
      </c>
      <c r="N4229" s="93" t="str">
        <f t="shared" ca="1" si="133"/>
        <v/>
      </c>
    </row>
    <row r="4230" spans="11:14" x14ac:dyDescent="0.25">
      <c r="K4230" s="14" t="s">
        <v>3420</v>
      </c>
      <c r="L4230" s="93">
        <f t="shared" ca="1" si="132"/>
        <v>0</v>
      </c>
      <c r="M4230" s="93" t="str">
        <f ca="1">IF(L4230=0,"",COUNTIF(L$2:$L4230,"&lt;&gt;"&amp;0))</f>
        <v/>
      </c>
      <c r="N4230" s="93" t="str">
        <f t="shared" ca="1" si="133"/>
        <v/>
      </c>
    </row>
    <row r="4231" spans="11:14" x14ac:dyDescent="0.25">
      <c r="K4231" s="14" t="s">
        <v>3421</v>
      </c>
      <c r="L4231" s="93">
        <f t="shared" ca="1" si="132"/>
        <v>0</v>
      </c>
      <c r="M4231" s="93" t="str">
        <f ca="1">IF(L4231=0,"",COUNTIF(L$2:$L4231,"&lt;&gt;"&amp;0))</f>
        <v/>
      </c>
      <c r="N4231" s="93" t="str">
        <f t="shared" ca="1" si="133"/>
        <v/>
      </c>
    </row>
    <row r="4232" spans="11:14" x14ac:dyDescent="0.25">
      <c r="K4232" s="14" t="s">
        <v>3422</v>
      </c>
      <c r="L4232" s="93">
        <f t="shared" ca="1" si="132"/>
        <v>0</v>
      </c>
      <c r="M4232" s="93" t="str">
        <f ca="1">IF(L4232=0,"",COUNTIF(L$2:$L4232,"&lt;&gt;"&amp;0))</f>
        <v/>
      </c>
      <c r="N4232" s="93" t="str">
        <f t="shared" ca="1" si="133"/>
        <v/>
      </c>
    </row>
    <row r="4233" spans="11:14" x14ac:dyDescent="0.25">
      <c r="K4233" s="14" t="s">
        <v>3423</v>
      </c>
      <c r="L4233" s="93">
        <f t="shared" ca="1" si="132"/>
        <v>0</v>
      </c>
      <c r="M4233" s="93" t="str">
        <f ca="1">IF(L4233=0,"",COUNTIF(L$2:$L4233,"&lt;&gt;"&amp;0))</f>
        <v/>
      </c>
      <c r="N4233" s="93" t="str">
        <f t="shared" ca="1" si="133"/>
        <v/>
      </c>
    </row>
    <row r="4234" spans="11:14" x14ac:dyDescent="0.25">
      <c r="K4234" s="14" t="s">
        <v>3424</v>
      </c>
      <c r="L4234" s="93">
        <f t="shared" ca="1" si="132"/>
        <v>0</v>
      </c>
      <c r="M4234" s="93" t="str">
        <f ca="1">IF(L4234=0,"",COUNTIF(L$2:$L4234,"&lt;&gt;"&amp;0))</f>
        <v/>
      </c>
      <c r="N4234" s="93" t="str">
        <f t="shared" ca="1" si="133"/>
        <v/>
      </c>
    </row>
    <row r="4235" spans="11:14" x14ac:dyDescent="0.25">
      <c r="K4235" s="35" t="s">
        <v>373</v>
      </c>
      <c r="L4235" s="93">
        <f t="shared" ca="1" si="132"/>
        <v>0</v>
      </c>
      <c r="M4235" s="93" t="str">
        <f ca="1">IF(L4235=0,"",COUNTIF(L$2:$L4235,"&lt;&gt;"&amp;0))</f>
        <v/>
      </c>
      <c r="N4235" s="93" t="str">
        <f t="shared" ca="1" si="133"/>
        <v/>
      </c>
    </row>
    <row r="4236" spans="11:14" x14ac:dyDescent="0.25">
      <c r="K4236" s="30" t="s">
        <v>5736</v>
      </c>
      <c r="L4236" s="93">
        <f t="shared" ca="1" si="132"/>
        <v>0</v>
      </c>
      <c r="M4236" s="93" t="str">
        <f ca="1">IF(L4236=0,"",COUNTIF(L$2:$L4236,"&lt;&gt;"&amp;0))</f>
        <v/>
      </c>
      <c r="N4236" s="93" t="str">
        <f t="shared" ca="1" si="133"/>
        <v/>
      </c>
    </row>
    <row r="4237" spans="11:14" x14ac:dyDescent="0.25">
      <c r="K4237" s="14" t="s">
        <v>3425</v>
      </c>
      <c r="L4237" s="93">
        <f t="shared" ca="1" si="132"/>
        <v>0</v>
      </c>
      <c r="M4237" s="93" t="str">
        <f ca="1">IF(L4237=0,"",COUNTIF(L$2:$L4237,"&lt;&gt;"&amp;0))</f>
        <v/>
      </c>
      <c r="N4237" s="93" t="str">
        <f t="shared" ca="1" si="133"/>
        <v/>
      </c>
    </row>
    <row r="4238" spans="11:14" x14ac:dyDescent="0.25">
      <c r="K4238" s="14" t="s">
        <v>3426</v>
      </c>
      <c r="L4238" s="93">
        <f t="shared" ca="1" si="132"/>
        <v>0</v>
      </c>
      <c r="M4238" s="93" t="str">
        <f ca="1">IF(L4238=0,"",COUNTIF(L$2:$L4238,"&lt;&gt;"&amp;0))</f>
        <v/>
      </c>
      <c r="N4238" s="93" t="str">
        <f t="shared" ca="1" si="133"/>
        <v/>
      </c>
    </row>
    <row r="4239" spans="11:14" x14ac:dyDescent="0.25">
      <c r="K4239" s="14" t="s">
        <v>3427</v>
      </c>
      <c r="L4239" s="93">
        <f t="shared" ca="1" si="132"/>
        <v>0</v>
      </c>
      <c r="M4239" s="93" t="str">
        <f ca="1">IF(L4239=0,"",COUNTIF(L$2:$L4239,"&lt;&gt;"&amp;0))</f>
        <v/>
      </c>
      <c r="N4239" s="93" t="str">
        <f t="shared" ca="1" si="133"/>
        <v/>
      </c>
    </row>
    <row r="4240" spans="11:14" x14ac:dyDescent="0.25">
      <c r="K4240" s="14" t="s">
        <v>3428</v>
      </c>
      <c r="L4240" s="93">
        <f t="shared" ca="1" si="132"/>
        <v>0</v>
      </c>
      <c r="M4240" s="93" t="str">
        <f ca="1">IF(L4240=0,"",COUNTIF(L$2:$L4240,"&lt;&gt;"&amp;0))</f>
        <v/>
      </c>
      <c r="N4240" s="93" t="str">
        <f t="shared" ca="1" si="133"/>
        <v/>
      </c>
    </row>
    <row r="4241" spans="11:14" x14ac:dyDescent="0.25">
      <c r="K4241" s="30" t="s">
        <v>5737</v>
      </c>
      <c r="L4241" s="93">
        <f t="shared" ca="1" si="132"/>
        <v>0</v>
      </c>
      <c r="M4241" s="93" t="str">
        <f ca="1">IF(L4241=0,"",COUNTIF(L$2:$L4241,"&lt;&gt;"&amp;0))</f>
        <v/>
      </c>
      <c r="N4241" s="93" t="str">
        <f t="shared" ca="1" si="133"/>
        <v/>
      </c>
    </row>
    <row r="4242" spans="11:14" x14ac:dyDescent="0.25">
      <c r="K4242" s="14" t="s">
        <v>3429</v>
      </c>
      <c r="L4242" s="93">
        <f t="shared" ca="1" si="132"/>
        <v>0</v>
      </c>
      <c r="M4242" s="93" t="str">
        <f ca="1">IF(L4242=0,"",COUNTIF(L$2:$L4242,"&lt;&gt;"&amp;0))</f>
        <v/>
      </c>
      <c r="N4242" s="93" t="str">
        <f t="shared" ca="1" si="133"/>
        <v/>
      </c>
    </row>
    <row r="4243" spans="11:14" x14ac:dyDescent="0.25">
      <c r="K4243" s="14" t="s">
        <v>3430</v>
      </c>
      <c r="L4243" s="93">
        <f t="shared" ca="1" si="132"/>
        <v>0</v>
      </c>
      <c r="M4243" s="93" t="str">
        <f ca="1">IF(L4243=0,"",COUNTIF(L$2:$L4243,"&lt;&gt;"&amp;0))</f>
        <v/>
      </c>
      <c r="N4243" s="93" t="str">
        <f t="shared" ca="1" si="133"/>
        <v/>
      </c>
    </row>
    <row r="4244" spans="11:14" x14ac:dyDescent="0.25">
      <c r="K4244" s="14" t="s">
        <v>3431</v>
      </c>
      <c r="L4244" s="93">
        <f t="shared" ca="1" si="132"/>
        <v>0</v>
      </c>
      <c r="M4244" s="93" t="str">
        <f ca="1">IF(L4244=0,"",COUNTIF(L$2:$L4244,"&lt;&gt;"&amp;0))</f>
        <v/>
      </c>
      <c r="N4244" s="93" t="str">
        <f t="shared" ca="1" si="133"/>
        <v/>
      </c>
    </row>
    <row r="4245" spans="11:14" x14ac:dyDescent="0.25">
      <c r="K4245" s="30" t="s">
        <v>5738</v>
      </c>
      <c r="L4245" s="93">
        <f t="shared" ca="1" si="132"/>
        <v>0</v>
      </c>
      <c r="M4245" s="93" t="str">
        <f ca="1">IF(L4245=0,"",COUNTIF(L$2:$L4245,"&lt;&gt;"&amp;0))</f>
        <v/>
      </c>
      <c r="N4245" s="93" t="str">
        <f t="shared" ca="1" si="133"/>
        <v/>
      </c>
    </row>
    <row r="4246" spans="11:14" x14ac:dyDescent="0.25">
      <c r="K4246" s="14" t="s">
        <v>3432</v>
      </c>
      <c r="L4246" s="93">
        <f t="shared" ca="1" si="132"/>
        <v>0</v>
      </c>
      <c r="M4246" s="93" t="str">
        <f ca="1">IF(L4246=0,"",COUNTIF(L$2:$L4246,"&lt;&gt;"&amp;0))</f>
        <v/>
      </c>
      <c r="N4246" s="93" t="str">
        <f t="shared" ca="1" si="133"/>
        <v/>
      </c>
    </row>
    <row r="4247" spans="11:14" x14ac:dyDescent="0.25">
      <c r="K4247" s="14" t="s">
        <v>3433</v>
      </c>
      <c r="L4247" s="93">
        <f t="shared" ca="1" si="132"/>
        <v>0</v>
      </c>
      <c r="M4247" s="93" t="str">
        <f ca="1">IF(L4247=0,"",COUNTIF(L$2:$L4247,"&lt;&gt;"&amp;0))</f>
        <v/>
      </c>
      <c r="N4247" s="93" t="str">
        <f t="shared" ca="1" si="133"/>
        <v/>
      </c>
    </row>
    <row r="4248" spans="11:14" x14ac:dyDescent="0.25">
      <c r="K4248" s="14" t="s">
        <v>3434</v>
      </c>
      <c r="L4248" s="93">
        <f t="shared" ca="1" si="132"/>
        <v>0</v>
      </c>
      <c r="M4248" s="93" t="str">
        <f ca="1">IF(L4248=0,"",COUNTIF(L$2:$L4248,"&lt;&gt;"&amp;0))</f>
        <v/>
      </c>
      <c r="N4248" s="93" t="str">
        <f t="shared" ca="1" si="133"/>
        <v/>
      </c>
    </row>
    <row r="4249" spans="11:14" x14ac:dyDescent="0.25">
      <c r="K4249" s="14" t="s">
        <v>3435</v>
      </c>
      <c r="L4249" s="93">
        <f t="shared" ca="1" si="132"/>
        <v>0</v>
      </c>
      <c r="M4249" s="93" t="str">
        <f ca="1">IF(L4249=0,"",COUNTIF(L$2:$L4249,"&lt;&gt;"&amp;0))</f>
        <v/>
      </c>
      <c r="N4249" s="93" t="str">
        <f t="shared" ca="1" si="133"/>
        <v/>
      </c>
    </row>
    <row r="4250" spans="11:14" x14ac:dyDescent="0.25">
      <c r="K4250" s="14" t="s">
        <v>3436</v>
      </c>
      <c r="L4250" s="93">
        <f t="shared" ca="1" si="132"/>
        <v>0</v>
      </c>
      <c r="M4250" s="93" t="str">
        <f ca="1">IF(L4250=0,"",COUNTIF(L$2:$L4250,"&lt;&gt;"&amp;0))</f>
        <v/>
      </c>
      <c r="N4250" s="93" t="str">
        <f t="shared" ca="1" si="133"/>
        <v/>
      </c>
    </row>
    <row r="4251" spans="11:14" x14ac:dyDescent="0.25">
      <c r="K4251" s="14" t="s">
        <v>3437</v>
      </c>
      <c r="L4251" s="93">
        <f t="shared" ca="1" si="132"/>
        <v>0</v>
      </c>
      <c r="M4251" s="93" t="str">
        <f ca="1">IF(L4251=0,"",COUNTIF(L$2:$L4251,"&lt;&gt;"&amp;0))</f>
        <v/>
      </c>
      <c r="N4251" s="93" t="str">
        <f t="shared" ca="1" si="133"/>
        <v/>
      </c>
    </row>
    <row r="4252" spans="11:14" x14ac:dyDescent="0.25">
      <c r="K4252" s="14" t="s">
        <v>3438</v>
      </c>
      <c r="L4252" s="93">
        <f t="shared" ca="1" si="132"/>
        <v>0</v>
      </c>
      <c r="M4252" s="93" t="str">
        <f ca="1">IF(L4252=0,"",COUNTIF(L$2:$L4252,"&lt;&gt;"&amp;0))</f>
        <v/>
      </c>
      <c r="N4252" s="93" t="str">
        <f t="shared" ca="1" si="133"/>
        <v/>
      </c>
    </row>
    <row r="4253" spans="11:14" x14ac:dyDescent="0.25">
      <c r="K4253" s="14" t="s">
        <v>3439</v>
      </c>
      <c r="L4253" s="93">
        <f t="shared" ca="1" si="132"/>
        <v>0</v>
      </c>
      <c r="M4253" s="93" t="str">
        <f ca="1">IF(L4253=0,"",COUNTIF(L$2:$L4253,"&lt;&gt;"&amp;0))</f>
        <v/>
      </c>
      <c r="N4253" s="93" t="str">
        <f t="shared" ca="1" si="133"/>
        <v/>
      </c>
    </row>
    <row r="4254" spans="11:14" x14ac:dyDescent="0.25">
      <c r="K4254" s="14" t="s">
        <v>3440</v>
      </c>
      <c r="L4254" s="93">
        <f t="shared" ca="1" si="132"/>
        <v>0</v>
      </c>
      <c r="M4254" s="93" t="str">
        <f ca="1">IF(L4254=0,"",COUNTIF(L$2:$L4254,"&lt;&gt;"&amp;0))</f>
        <v/>
      </c>
      <c r="N4254" s="93" t="str">
        <f t="shared" ca="1" si="133"/>
        <v/>
      </c>
    </row>
    <row r="4255" spans="11:14" x14ac:dyDescent="0.25">
      <c r="K4255" s="14" t="s">
        <v>3441</v>
      </c>
      <c r="L4255" s="93">
        <f t="shared" ca="1" si="132"/>
        <v>0</v>
      </c>
      <c r="M4255" s="93" t="str">
        <f ca="1">IF(L4255=0,"",COUNTIF(L$2:$L4255,"&lt;&gt;"&amp;0))</f>
        <v/>
      </c>
      <c r="N4255" s="93" t="str">
        <f t="shared" ca="1" si="133"/>
        <v/>
      </c>
    </row>
    <row r="4256" spans="11:14" x14ac:dyDescent="0.25">
      <c r="K4256" s="14" t="s">
        <v>3442</v>
      </c>
      <c r="L4256" s="93">
        <f t="shared" ca="1" si="132"/>
        <v>0</v>
      </c>
      <c r="M4256" s="93" t="str">
        <f ca="1">IF(L4256=0,"",COUNTIF(L$2:$L4256,"&lt;&gt;"&amp;0))</f>
        <v/>
      </c>
      <c r="N4256" s="93" t="str">
        <f t="shared" ca="1" si="133"/>
        <v/>
      </c>
    </row>
    <row r="4257" spans="11:14" x14ac:dyDescent="0.25">
      <c r="K4257" s="14" t="s">
        <v>3443</v>
      </c>
      <c r="L4257" s="93">
        <f t="shared" ca="1" si="132"/>
        <v>0</v>
      </c>
      <c r="M4257" s="93" t="str">
        <f ca="1">IF(L4257=0,"",COUNTIF(L$2:$L4257,"&lt;&gt;"&amp;0))</f>
        <v/>
      </c>
      <c r="N4257" s="93" t="str">
        <f t="shared" ca="1" si="133"/>
        <v/>
      </c>
    </row>
    <row r="4258" spans="11:14" x14ac:dyDescent="0.25">
      <c r="K4258" s="14" t="s">
        <v>3444</v>
      </c>
      <c r="L4258" s="93">
        <f t="shared" ca="1" si="132"/>
        <v>0</v>
      </c>
      <c r="M4258" s="93" t="str">
        <f ca="1">IF(L4258=0,"",COUNTIF(L$2:$L4258,"&lt;&gt;"&amp;0))</f>
        <v/>
      </c>
      <c r="N4258" s="93" t="str">
        <f t="shared" ca="1" si="133"/>
        <v/>
      </c>
    </row>
    <row r="4259" spans="11:14" x14ac:dyDescent="0.25">
      <c r="K4259" s="14" t="s">
        <v>3445</v>
      </c>
      <c r="L4259" s="93">
        <f t="shared" ca="1" si="132"/>
        <v>0</v>
      </c>
      <c r="M4259" s="93" t="str">
        <f ca="1">IF(L4259=0,"",COUNTIF(L$2:$L4259,"&lt;&gt;"&amp;0))</f>
        <v/>
      </c>
      <c r="N4259" s="93" t="str">
        <f t="shared" ca="1" si="133"/>
        <v/>
      </c>
    </row>
    <row r="4260" spans="11:14" x14ac:dyDescent="0.25">
      <c r="K4260" s="14" t="s">
        <v>3446</v>
      </c>
      <c r="L4260" s="93">
        <f t="shared" ca="1" si="132"/>
        <v>0</v>
      </c>
      <c r="M4260" s="93" t="str">
        <f ca="1">IF(L4260=0,"",COUNTIF(L$2:$L4260,"&lt;&gt;"&amp;0))</f>
        <v/>
      </c>
      <c r="N4260" s="93" t="str">
        <f t="shared" ca="1" si="133"/>
        <v/>
      </c>
    </row>
    <row r="4261" spans="11:14" x14ac:dyDescent="0.25">
      <c r="K4261" s="14" t="s">
        <v>3447</v>
      </c>
      <c r="L4261" s="93">
        <f t="shared" ca="1" si="132"/>
        <v>0</v>
      </c>
      <c r="M4261" s="93" t="str">
        <f ca="1">IF(L4261=0,"",COUNTIF(L$2:$L4261,"&lt;&gt;"&amp;0))</f>
        <v/>
      </c>
      <c r="N4261" s="93" t="str">
        <f t="shared" ca="1" si="133"/>
        <v/>
      </c>
    </row>
    <row r="4262" spans="11:14" x14ac:dyDescent="0.25">
      <c r="K4262" s="14" t="s">
        <v>3448</v>
      </c>
      <c r="L4262" s="93">
        <f t="shared" ca="1" si="132"/>
        <v>0</v>
      </c>
      <c r="M4262" s="93" t="str">
        <f ca="1">IF(L4262=0,"",COUNTIF(L$2:$L4262,"&lt;&gt;"&amp;0))</f>
        <v/>
      </c>
      <c r="N4262" s="93" t="str">
        <f t="shared" ca="1" si="133"/>
        <v/>
      </c>
    </row>
    <row r="4263" spans="11:14" x14ac:dyDescent="0.25">
      <c r="K4263" s="14" t="s">
        <v>3449</v>
      </c>
      <c r="L4263" s="93">
        <f t="shared" ca="1" si="132"/>
        <v>0</v>
      </c>
      <c r="M4263" s="93" t="str">
        <f ca="1">IF(L4263=0,"",COUNTIF(L$2:$L4263,"&lt;&gt;"&amp;0))</f>
        <v/>
      </c>
      <c r="N4263" s="93" t="str">
        <f t="shared" ca="1" si="133"/>
        <v/>
      </c>
    </row>
    <row r="4264" spans="11:14" x14ac:dyDescent="0.25">
      <c r="K4264" s="30" t="s">
        <v>5739</v>
      </c>
      <c r="L4264" s="93">
        <f t="shared" ca="1" si="132"/>
        <v>0</v>
      </c>
      <c r="M4264" s="93" t="str">
        <f ca="1">IF(L4264=0,"",COUNTIF(L$2:$L4264,"&lt;&gt;"&amp;0))</f>
        <v/>
      </c>
      <c r="N4264" s="93" t="str">
        <f t="shared" ca="1" si="133"/>
        <v/>
      </c>
    </row>
    <row r="4265" spans="11:14" x14ac:dyDescent="0.25">
      <c r="K4265" s="30" t="s">
        <v>5740</v>
      </c>
      <c r="L4265" s="93">
        <f t="shared" ca="1" si="132"/>
        <v>0</v>
      </c>
      <c r="M4265" s="93" t="str">
        <f ca="1">IF(L4265=0,"",COUNTIF(L$2:$L4265,"&lt;&gt;"&amp;0))</f>
        <v/>
      </c>
      <c r="N4265" s="93" t="str">
        <f t="shared" ca="1" si="133"/>
        <v/>
      </c>
    </row>
    <row r="4266" spans="11:14" x14ac:dyDescent="0.25">
      <c r="K4266" s="14" t="s">
        <v>3450</v>
      </c>
      <c r="L4266" s="93">
        <f t="shared" ca="1" si="132"/>
        <v>0</v>
      </c>
      <c r="M4266" s="93" t="str">
        <f ca="1">IF(L4266=0,"",COUNTIF(L$2:$L4266,"&lt;&gt;"&amp;0))</f>
        <v/>
      </c>
      <c r="N4266" s="93" t="str">
        <f t="shared" ca="1" si="133"/>
        <v/>
      </c>
    </row>
    <row r="4267" spans="11:14" x14ac:dyDescent="0.25">
      <c r="K4267" s="14" t="s">
        <v>3451</v>
      </c>
      <c r="L4267" s="93">
        <f t="shared" ca="1" si="132"/>
        <v>0</v>
      </c>
      <c r="M4267" s="93" t="str">
        <f ca="1">IF(L4267=0,"",COUNTIF(L$2:$L4267,"&lt;&gt;"&amp;0))</f>
        <v/>
      </c>
      <c r="N4267" s="93" t="str">
        <f t="shared" ca="1" si="133"/>
        <v/>
      </c>
    </row>
    <row r="4268" spans="11:14" x14ac:dyDescent="0.25">
      <c r="K4268" s="30" t="s">
        <v>5741</v>
      </c>
      <c r="L4268" s="93">
        <f t="shared" ca="1" si="132"/>
        <v>0</v>
      </c>
      <c r="M4268" s="93" t="str">
        <f ca="1">IF(L4268=0,"",COUNTIF(L$2:$L4268,"&lt;&gt;"&amp;0))</f>
        <v/>
      </c>
      <c r="N4268" s="93" t="str">
        <f t="shared" ca="1" si="133"/>
        <v/>
      </c>
    </row>
    <row r="4269" spans="11:14" x14ac:dyDescent="0.25">
      <c r="K4269" s="14" t="s">
        <v>3452</v>
      </c>
      <c r="L4269" s="93">
        <f t="shared" ca="1" si="132"/>
        <v>0</v>
      </c>
      <c r="M4269" s="93" t="str">
        <f ca="1">IF(L4269=0,"",COUNTIF(L$2:$L4269,"&lt;&gt;"&amp;0))</f>
        <v/>
      </c>
      <c r="N4269" s="93" t="str">
        <f t="shared" ca="1" si="133"/>
        <v/>
      </c>
    </row>
    <row r="4270" spans="11:14" x14ac:dyDescent="0.25">
      <c r="K4270" s="30" t="s">
        <v>5742</v>
      </c>
      <c r="L4270" s="93">
        <f t="shared" ca="1" si="132"/>
        <v>0</v>
      </c>
      <c r="M4270" s="93" t="str">
        <f ca="1">IF(L4270=0,"",COUNTIF(L$2:$L4270,"&lt;&gt;"&amp;0))</f>
        <v/>
      </c>
      <c r="N4270" s="93" t="str">
        <f t="shared" ca="1" si="133"/>
        <v/>
      </c>
    </row>
    <row r="4271" spans="11:14" x14ac:dyDescent="0.25">
      <c r="K4271" s="14" t="s">
        <v>3453</v>
      </c>
      <c r="L4271" s="93">
        <f t="shared" ca="1" si="132"/>
        <v>0</v>
      </c>
      <c r="M4271" s="93" t="str">
        <f ca="1">IF(L4271=0,"",COUNTIF(L$2:$L4271,"&lt;&gt;"&amp;0))</f>
        <v/>
      </c>
      <c r="N4271" s="93" t="str">
        <f t="shared" ca="1" si="133"/>
        <v/>
      </c>
    </row>
    <row r="4272" spans="11:14" x14ac:dyDescent="0.25">
      <c r="K4272" s="30" t="s">
        <v>5743</v>
      </c>
      <c r="L4272" s="93">
        <f t="shared" ca="1" si="132"/>
        <v>0</v>
      </c>
      <c r="M4272" s="93" t="str">
        <f ca="1">IF(L4272=0,"",COUNTIF(L$2:$L4272,"&lt;&gt;"&amp;0))</f>
        <v/>
      </c>
      <c r="N4272" s="93" t="str">
        <f t="shared" ca="1" si="133"/>
        <v/>
      </c>
    </row>
    <row r="4273" spans="11:14" x14ac:dyDescent="0.25">
      <c r="K4273" s="14" t="s">
        <v>3454</v>
      </c>
      <c r="L4273" s="93">
        <f t="shared" ca="1" si="132"/>
        <v>0</v>
      </c>
      <c r="M4273" s="93" t="str">
        <f ca="1">IF(L4273=0,"",COUNTIF(L$2:$L4273,"&lt;&gt;"&amp;0))</f>
        <v/>
      </c>
      <c r="N4273" s="93" t="str">
        <f t="shared" ca="1" si="133"/>
        <v/>
      </c>
    </row>
    <row r="4274" spans="11:14" x14ac:dyDescent="0.25">
      <c r="K4274" s="30" t="s">
        <v>5744</v>
      </c>
      <c r="L4274" s="93">
        <f t="shared" ca="1" si="132"/>
        <v>0</v>
      </c>
      <c r="M4274" s="93" t="str">
        <f ca="1">IF(L4274=0,"",COUNTIF(L$2:$L4274,"&lt;&gt;"&amp;0))</f>
        <v/>
      </c>
      <c r="N4274" s="93" t="str">
        <f t="shared" ca="1" si="133"/>
        <v/>
      </c>
    </row>
    <row r="4275" spans="11:14" x14ac:dyDescent="0.25">
      <c r="K4275" s="14" t="s">
        <v>3455</v>
      </c>
      <c r="L4275" s="93">
        <f t="shared" ca="1" si="132"/>
        <v>0</v>
      </c>
      <c r="M4275" s="93" t="str">
        <f ca="1">IF(L4275=0,"",COUNTIF(L$2:$L4275,"&lt;&gt;"&amp;0))</f>
        <v/>
      </c>
      <c r="N4275" s="93" t="str">
        <f t="shared" ca="1" si="133"/>
        <v/>
      </c>
    </row>
    <row r="4276" spans="11:14" x14ac:dyDescent="0.25">
      <c r="K4276" s="30" t="s">
        <v>5745</v>
      </c>
      <c r="L4276" s="93">
        <f t="shared" ca="1" si="132"/>
        <v>0</v>
      </c>
      <c r="M4276" s="93" t="str">
        <f ca="1">IF(L4276=0,"",COUNTIF(L$2:$L4276,"&lt;&gt;"&amp;0))</f>
        <v/>
      </c>
      <c r="N4276" s="93" t="str">
        <f t="shared" ca="1" si="133"/>
        <v/>
      </c>
    </row>
    <row r="4277" spans="11:14" x14ac:dyDescent="0.25">
      <c r="K4277" s="35" t="s">
        <v>105</v>
      </c>
      <c r="L4277" s="93">
        <f t="shared" ca="1" si="132"/>
        <v>0</v>
      </c>
      <c r="M4277" s="93" t="str">
        <f ca="1">IF(L4277=0,"",COUNTIF(L$2:$L4277,"&lt;&gt;"&amp;0))</f>
        <v/>
      </c>
      <c r="N4277" s="93" t="str">
        <f t="shared" ca="1" si="133"/>
        <v/>
      </c>
    </row>
    <row r="4278" spans="11:14" x14ac:dyDescent="0.25">
      <c r="K4278" s="30" t="s">
        <v>5746</v>
      </c>
      <c r="L4278" s="93">
        <f t="shared" ca="1" si="132"/>
        <v>0</v>
      </c>
      <c r="M4278" s="93" t="str">
        <f ca="1">IF(L4278=0,"",COUNTIF(L$2:$L4278,"&lt;&gt;"&amp;0))</f>
        <v/>
      </c>
      <c r="N4278" s="93" t="str">
        <f t="shared" ca="1" si="133"/>
        <v/>
      </c>
    </row>
    <row r="4279" spans="11:14" x14ac:dyDescent="0.25">
      <c r="K4279" s="14" t="s">
        <v>3456</v>
      </c>
      <c r="L4279" s="93">
        <f t="shared" ca="1" si="132"/>
        <v>0</v>
      </c>
      <c r="M4279" s="93" t="str">
        <f ca="1">IF(L4279=0,"",COUNTIF(L$2:$L4279,"&lt;&gt;"&amp;0))</f>
        <v/>
      </c>
      <c r="N4279" s="93" t="str">
        <f t="shared" ca="1" si="133"/>
        <v/>
      </c>
    </row>
    <row r="4280" spans="11:14" x14ac:dyDescent="0.25">
      <c r="K4280" s="35" t="s">
        <v>6015</v>
      </c>
      <c r="L4280" s="93">
        <f t="shared" ca="1" si="132"/>
        <v>0</v>
      </c>
      <c r="M4280" s="93" t="str">
        <f ca="1">IF(L4280=0,"",COUNTIF(L$2:$L4280,"&lt;&gt;"&amp;0))</f>
        <v/>
      </c>
      <c r="N4280" s="93" t="str">
        <f t="shared" ca="1" si="133"/>
        <v/>
      </c>
    </row>
    <row r="4281" spans="11:14" x14ac:dyDescent="0.25">
      <c r="K4281" s="30" t="s">
        <v>5747</v>
      </c>
      <c r="L4281" s="93">
        <f t="shared" ca="1" si="132"/>
        <v>0</v>
      </c>
      <c r="M4281" s="93" t="str">
        <f ca="1">IF(L4281=0,"",COUNTIF(L$2:$L4281,"&lt;&gt;"&amp;0))</f>
        <v/>
      </c>
      <c r="N4281" s="93" t="str">
        <f t="shared" ca="1" si="133"/>
        <v/>
      </c>
    </row>
    <row r="4282" spans="11:14" x14ac:dyDescent="0.25">
      <c r="K4282" s="14" t="s">
        <v>3458</v>
      </c>
      <c r="L4282" s="93">
        <f t="shared" ca="1" si="132"/>
        <v>0</v>
      </c>
      <c r="M4282" s="93" t="str">
        <f ca="1">IF(L4282=0,"",COUNTIF(L$2:$L4282,"&lt;&gt;"&amp;0))</f>
        <v/>
      </c>
      <c r="N4282" s="93" t="str">
        <f t="shared" ca="1" si="133"/>
        <v/>
      </c>
    </row>
    <row r="4283" spans="11:14" x14ac:dyDescent="0.25">
      <c r="K4283" s="14" t="s">
        <v>3459</v>
      </c>
      <c r="L4283" s="93">
        <f t="shared" ca="1" si="132"/>
        <v>0</v>
      </c>
      <c r="M4283" s="93" t="str">
        <f ca="1">IF(L4283=0,"",COUNTIF(L$2:$L4283,"&lt;&gt;"&amp;0))</f>
        <v/>
      </c>
      <c r="N4283" s="93" t="str">
        <f t="shared" ca="1" si="133"/>
        <v/>
      </c>
    </row>
    <row r="4284" spans="11:14" x14ac:dyDescent="0.25">
      <c r="K4284" s="30" t="s">
        <v>5748</v>
      </c>
      <c r="L4284" s="93">
        <f t="shared" ca="1" si="132"/>
        <v>0</v>
      </c>
      <c r="M4284" s="93" t="str">
        <f ca="1">IF(L4284=0,"",COUNTIF(L$2:$L4284,"&lt;&gt;"&amp;0))</f>
        <v/>
      </c>
      <c r="N4284" s="93" t="str">
        <f t="shared" ca="1" si="133"/>
        <v/>
      </c>
    </row>
    <row r="4285" spans="11:14" x14ac:dyDescent="0.25">
      <c r="K4285" s="14" t="s">
        <v>3460</v>
      </c>
      <c r="L4285" s="93">
        <f t="shared" ca="1" si="132"/>
        <v>0</v>
      </c>
      <c r="M4285" s="93" t="str">
        <f ca="1">IF(L4285=0,"",COUNTIF(L$2:$L4285,"&lt;&gt;"&amp;0))</f>
        <v/>
      </c>
      <c r="N4285" s="93" t="str">
        <f t="shared" ca="1" si="133"/>
        <v/>
      </c>
    </row>
    <row r="4286" spans="11:14" x14ac:dyDescent="0.25">
      <c r="K4286" s="30" t="s">
        <v>5749</v>
      </c>
      <c r="L4286" s="93">
        <f t="shared" ca="1" si="132"/>
        <v>0</v>
      </c>
      <c r="M4286" s="93" t="str">
        <f ca="1">IF(L4286=0,"",COUNTIF(L$2:$L4286,"&lt;&gt;"&amp;0))</f>
        <v/>
      </c>
      <c r="N4286" s="93" t="str">
        <f t="shared" ca="1" si="133"/>
        <v/>
      </c>
    </row>
    <row r="4287" spans="11:14" x14ac:dyDescent="0.25">
      <c r="K4287" s="14" t="s">
        <v>3461</v>
      </c>
      <c r="L4287" s="93">
        <f t="shared" ca="1" si="132"/>
        <v>0</v>
      </c>
      <c r="M4287" s="93" t="str">
        <f ca="1">IF(L4287=0,"",COUNTIF(L$2:$L4287,"&lt;&gt;"&amp;0))</f>
        <v/>
      </c>
      <c r="N4287" s="93" t="str">
        <f t="shared" ca="1" si="133"/>
        <v/>
      </c>
    </row>
    <row r="4288" spans="11:14" x14ac:dyDescent="0.25">
      <c r="K4288" s="30" t="s">
        <v>5750</v>
      </c>
      <c r="L4288" s="93">
        <f t="shared" ca="1" si="132"/>
        <v>0</v>
      </c>
      <c r="M4288" s="93" t="str">
        <f ca="1">IF(L4288=0,"",COUNTIF(L$2:$L4288,"&lt;&gt;"&amp;0))</f>
        <v/>
      </c>
      <c r="N4288" s="93" t="str">
        <f t="shared" ca="1" si="133"/>
        <v/>
      </c>
    </row>
    <row r="4289" spans="11:14" x14ac:dyDescent="0.25">
      <c r="K4289" s="14" t="s">
        <v>3462</v>
      </c>
      <c r="L4289" s="93">
        <f t="shared" ca="1" si="132"/>
        <v>0</v>
      </c>
      <c r="M4289" s="93" t="str">
        <f ca="1">IF(L4289=0,"",COUNTIF(L$2:$L4289,"&lt;&gt;"&amp;0))</f>
        <v/>
      </c>
      <c r="N4289" s="93" t="str">
        <f t="shared" ca="1" si="133"/>
        <v/>
      </c>
    </row>
    <row r="4290" spans="11:14" x14ac:dyDescent="0.25">
      <c r="K4290" s="30" t="s">
        <v>5751</v>
      </c>
      <c r="L4290" s="93">
        <f t="shared" ca="1" si="132"/>
        <v>0</v>
      </c>
      <c r="M4290" s="93" t="str">
        <f ca="1">IF(L4290=0,"",COUNTIF(L$2:$L4290,"&lt;&gt;"&amp;0))</f>
        <v/>
      </c>
      <c r="N4290" s="93" t="str">
        <f t="shared" ca="1" si="133"/>
        <v/>
      </c>
    </row>
    <row r="4291" spans="11:14" x14ac:dyDescent="0.25">
      <c r="K4291" s="14" t="s">
        <v>3463</v>
      </c>
      <c r="L4291" s="93">
        <f t="shared" ref="L4291:L4354" ca="1" si="134">IFERROR(SEARCH(INDIRECT(CELL("adresse"),TRUE),K4291,1),0)</f>
        <v>0</v>
      </c>
      <c r="M4291" s="93" t="str">
        <f ca="1">IF(L4291=0,"",COUNTIF(L$2:$L4291,"&lt;&gt;"&amp;0))</f>
        <v/>
      </c>
      <c r="N4291" s="93" t="str">
        <f t="shared" ref="N4291:N4354" ca="1" si="135">IFERROR(INDEX($K$2:$K$5796,MATCH(ROW(F4290),$M$2:$M$5796,0),1),"")</f>
        <v/>
      </c>
    </row>
    <row r="4292" spans="11:14" x14ac:dyDescent="0.25">
      <c r="K4292" s="30" t="s">
        <v>5752</v>
      </c>
      <c r="L4292" s="93">
        <f t="shared" ca="1" si="134"/>
        <v>0</v>
      </c>
      <c r="M4292" s="93" t="str">
        <f ca="1">IF(L4292=0,"",COUNTIF(L$2:$L4292,"&lt;&gt;"&amp;0))</f>
        <v/>
      </c>
      <c r="N4292" s="93" t="str">
        <f t="shared" ca="1" si="135"/>
        <v/>
      </c>
    </row>
    <row r="4293" spans="11:14" x14ac:dyDescent="0.25">
      <c r="K4293" s="14" t="s">
        <v>3464</v>
      </c>
      <c r="L4293" s="93">
        <f t="shared" ca="1" si="134"/>
        <v>0</v>
      </c>
      <c r="M4293" s="93" t="str">
        <f ca="1">IF(L4293=0,"",COUNTIF(L$2:$L4293,"&lt;&gt;"&amp;0))</f>
        <v/>
      </c>
      <c r="N4293" s="93" t="str">
        <f t="shared" ca="1" si="135"/>
        <v/>
      </c>
    </row>
    <row r="4294" spans="11:14" x14ac:dyDescent="0.25">
      <c r="K4294" s="14" t="s">
        <v>3465</v>
      </c>
      <c r="L4294" s="93">
        <f t="shared" ca="1" si="134"/>
        <v>0</v>
      </c>
      <c r="M4294" s="93" t="str">
        <f ca="1">IF(L4294=0,"",COUNTIF(L$2:$L4294,"&lt;&gt;"&amp;0))</f>
        <v/>
      </c>
      <c r="N4294" s="93" t="str">
        <f t="shared" ca="1" si="135"/>
        <v/>
      </c>
    </row>
    <row r="4295" spans="11:14" x14ac:dyDescent="0.25">
      <c r="K4295" s="30" t="s">
        <v>5753</v>
      </c>
      <c r="L4295" s="93">
        <f t="shared" ca="1" si="134"/>
        <v>0</v>
      </c>
      <c r="M4295" s="93" t="str">
        <f ca="1">IF(L4295=0,"",COUNTIF(L$2:$L4295,"&lt;&gt;"&amp;0))</f>
        <v/>
      </c>
      <c r="N4295" s="93" t="str">
        <f t="shared" ca="1" si="135"/>
        <v/>
      </c>
    </row>
    <row r="4296" spans="11:14" x14ac:dyDescent="0.25">
      <c r="K4296" s="14" t="s">
        <v>3466</v>
      </c>
      <c r="L4296" s="93">
        <f t="shared" ca="1" si="134"/>
        <v>0</v>
      </c>
      <c r="M4296" s="93" t="str">
        <f ca="1">IF(L4296=0,"",COUNTIF(L$2:$L4296,"&lt;&gt;"&amp;0))</f>
        <v/>
      </c>
      <c r="N4296" s="93" t="str">
        <f t="shared" ca="1" si="135"/>
        <v/>
      </c>
    </row>
    <row r="4297" spans="11:14" x14ac:dyDescent="0.25">
      <c r="K4297" s="14" t="s">
        <v>3467</v>
      </c>
      <c r="L4297" s="93">
        <f t="shared" ca="1" si="134"/>
        <v>0</v>
      </c>
      <c r="M4297" s="93" t="str">
        <f ca="1">IF(L4297=0,"",COUNTIF(L$2:$L4297,"&lt;&gt;"&amp;0))</f>
        <v/>
      </c>
      <c r="N4297" s="93" t="str">
        <f t="shared" ca="1" si="135"/>
        <v/>
      </c>
    </row>
    <row r="4298" spans="11:14" x14ac:dyDescent="0.25">
      <c r="K4298" s="14" t="s">
        <v>3469</v>
      </c>
      <c r="L4298" s="93">
        <f t="shared" ca="1" si="134"/>
        <v>0</v>
      </c>
      <c r="M4298" s="93" t="str">
        <f ca="1">IF(L4298=0,"",COUNTIF(L$2:$L4298,"&lt;&gt;"&amp;0))</f>
        <v/>
      </c>
      <c r="N4298" s="93" t="str">
        <f t="shared" ca="1" si="135"/>
        <v/>
      </c>
    </row>
    <row r="4299" spans="11:14" x14ac:dyDescent="0.25">
      <c r="K4299" s="14" t="s">
        <v>3468</v>
      </c>
      <c r="L4299" s="93">
        <f t="shared" ca="1" si="134"/>
        <v>0</v>
      </c>
      <c r="M4299" s="93" t="str">
        <f ca="1">IF(L4299=0,"",COUNTIF(L$2:$L4299,"&lt;&gt;"&amp;0))</f>
        <v/>
      </c>
      <c r="N4299" s="93" t="str">
        <f t="shared" ca="1" si="135"/>
        <v/>
      </c>
    </row>
    <row r="4300" spans="11:14" x14ac:dyDescent="0.25">
      <c r="K4300" s="14" t="s">
        <v>3471</v>
      </c>
      <c r="L4300" s="93">
        <f t="shared" ca="1" si="134"/>
        <v>0</v>
      </c>
      <c r="M4300" s="93" t="str">
        <f ca="1">IF(L4300=0,"",COUNTIF(L$2:$L4300,"&lt;&gt;"&amp;0))</f>
        <v/>
      </c>
      <c r="N4300" s="93" t="str">
        <f t="shared" ca="1" si="135"/>
        <v/>
      </c>
    </row>
    <row r="4301" spans="11:14" x14ac:dyDescent="0.25">
      <c r="K4301" s="18" t="s">
        <v>3472</v>
      </c>
      <c r="L4301" s="93">
        <f t="shared" ca="1" si="134"/>
        <v>0</v>
      </c>
      <c r="M4301" s="93" t="str">
        <f ca="1">IF(L4301=0,"",COUNTIF(L$2:$L4301,"&lt;&gt;"&amp;0))</f>
        <v/>
      </c>
      <c r="N4301" s="93" t="str">
        <f t="shared" ca="1" si="135"/>
        <v/>
      </c>
    </row>
    <row r="4302" spans="11:14" x14ac:dyDescent="0.25">
      <c r="K4302" s="14" t="s">
        <v>3473</v>
      </c>
      <c r="L4302" s="93">
        <f t="shared" ca="1" si="134"/>
        <v>0</v>
      </c>
      <c r="M4302" s="93" t="str">
        <f ca="1">IF(L4302=0,"",COUNTIF(L$2:$L4302,"&lt;&gt;"&amp;0))</f>
        <v/>
      </c>
      <c r="N4302" s="93" t="str">
        <f t="shared" ca="1" si="135"/>
        <v/>
      </c>
    </row>
    <row r="4303" spans="11:14" x14ac:dyDescent="0.25">
      <c r="K4303" s="14" t="s">
        <v>3474</v>
      </c>
      <c r="L4303" s="93">
        <f t="shared" ca="1" si="134"/>
        <v>0</v>
      </c>
      <c r="M4303" s="93" t="str">
        <f ca="1">IF(L4303=0,"",COUNTIF(L$2:$L4303,"&lt;&gt;"&amp;0))</f>
        <v/>
      </c>
      <c r="N4303" s="93" t="str">
        <f t="shared" ca="1" si="135"/>
        <v/>
      </c>
    </row>
    <row r="4304" spans="11:14" x14ac:dyDescent="0.25">
      <c r="K4304" s="14" t="s">
        <v>3475</v>
      </c>
      <c r="L4304" s="93">
        <f t="shared" ca="1" si="134"/>
        <v>0</v>
      </c>
      <c r="M4304" s="93" t="str">
        <f ca="1">IF(L4304=0,"",COUNTIF(L$2:$L4304,"&lt;&gt;"&amp;0))</f>
        <v/>
      </c>
      <c r="N4304" s="93" t="str">
        <f t="shared" ca="1" si="135"/>
        <v/>
      </c>
    </row>
    <row r="4305" spans="11:14" x14ac:dyDescent="0.25">
      <c r="K4305" s="14" t="s">
        <v>3476</v>
      </c>
      <c r="L4305" s="93">
        <f t="shared" ca="1" si="134"/>
        <v>0</v>
      </c>
      <c r="M4305" s="93" t="str">
        <f ca="1">IF(L4305=0,"",COUNTIF(L$2:$L4305,"&lt;&gt;"&amp;0))</f>
        <v/>
      </c>
      <c r="N4305" s="93" t="str">
        <f t="shared" ca="1" si="135"/>
        <v/>
      </c>
    </row>
    <row r="4306" spans="11:14" x14ac:dyDescent="0.25">
      <c r="K4306" s="14" t="s">
        <v>3470</v>
      </c>
      <c r="L4306" s="93">
        <f t="shared" ca="1" si="134"/>
        <v>0</v>
      </c>
      <c r="M4306" s="93" t="str">
        <f ca="1">IF(L4306=0,"",COUNTIF(L$2:$L4306,"&lt;&gt;"&amp;0))</f>
        <v/>
      </c>
      <c r="N4306" s="93" t="str">
        <f t="shared" ca="1" si="135"/>
        <v/>
      </c>
    </row>
    <row r="4307" spans="11:14" x14ac:dyDescent="0.25">
      <c r="K4307" s="14" t="s">
        <v>3477</v>
      </c>
      <c r="L4307" s="93">
        <f t="shared" ca="1" si="134"/>
        <v>0</v>
      </c>
      <c r="M4307" s="93" t="str">
        <f ca="1">IF(L4307=0,"",COUNTIF(L$2:$L4307,"&lt;&gt;"&amp;0))</f>
        <v/>
      </c>
      <c r="N4307" s="93" t="str">
        <f t="shared" ca="1" si="135"/>
        <v/>
      </c>
    </row>
    <row r="4308" spans="11:14" x14ac:dyDescent="0.25">
      <c r="K4308" s="30" t="s">
        <v>5754</v>
      </c>
      <c r="L4308" s="93">
        <f t="shared" ca="1" si="134"/>
        <v>0</v>
      </c>
      <c r="M4308" s="93" t="str">
        <f ca="1">IF(L4308=0,"",COUNTIF(L$2:$L4308,"&lt;&gt;"&amp;0))</f>
        <v/>
      </c>
      <c r="N4308" s="93" t="str">
        <f t="shared" ca="1" si="135"/>
        <v/>
      </c>
    </row>
    <row r="4309" spans="11:14" x14ac:dyDescent="0.25">
      <c r="K4309" s="14" t="s">
        <v>3490</v>
      </c>
      <c r="L4309" s="93">
        <f t="shared" ca="1" si="134"/>
        <v>0</v>
      </c>
      <c r="M4309" s="93" t="str">
        <f ca="1">IF(L4309=0,"",COUNTIF(L$2:$L4309,"&lt;&gt;"&amp;0))</f>
        <v/>
      </c>
      <c r="N4309" s="93" t="str">
        <f t="shared" ca="1" si="135"/>
        <v/>
      </c>
    </row>
    <row r="4310" spans="11:14" x14ac:dyDescent="0.25">
      <c r="K4310" s="14" t="s">
        <v>3478</v>
      </c>
      <c r="L4310" s="93">
        <f t="shared" ca="1" si="134"/>
        <v>0</v>
      </c>
      <c r="M4310" s="93" t="str">
        <f ca="1">IF(L4310=0,"",COUNTIF(L$2:$L4310,"&lt;&gt;"&amp;0))</f>
        <v/>
      </c>
      <c r="N4310" s="93" t="str">
        <f t="shared" ca="1" si="135"/>
        <v/>
      </c>
    </row>
    <row r="4311" spans="11:14" x14ac:dyDescent="0.25">
      <c r="K4311" s="14" t="s">
        <v>3479</v>
      </c>
      <c r="L4311" s="93">
        <f t="shared" ca="1" si="134"/>
        <v>0</v>
      </c>
      <c r="M4311" s="93" t="str">
        <f ca="1">IF(L4311=0,"",COUNTIF(L$2:$L4311,"&lt;&gt;"&amp;0))</f>
        <v/>
      </c>
      <c r="N4311" s="93" t="str">
        <f t="shared" ca="1" si="135"/>
        <v/>
      </c>
    </row>
    <row r="4312" spans="11:14" x14ac:dyDescent="0.25">
      <c r="K4312" s="14" t="s">
        <v>3482</v>
      </c>
      <c r="L4312" s="93">
        <f t="shared" ca="1" si="134"/>
        <v>0</v>
      </c>
      <c r="M4312" s="93" t="str">
        <f ca="1">IF(L4312=0,"",COUNTIF(L$2:$L4312,"&lt;&gt;"&amp;0))</f>
        <v/>
      </c>
      <c r="N4312" s="93" t="str">
        <f t="shared" ca="1" si="135"/>
        <v/>
      </c>
    </row>
    <row r="4313" spans="11:14" x14ac:dyDescent="0.25">
      <c r="K4313" s="14" t="s">
        <v>3480</v>
      </c>
      <c r="L4313" s="93">
        <f t="shared" ca="1" si="134"/>
        <v>0</v>
      </c>
      <c r="M4313" s="93" t="str">
        <f ca="1">IF(L4313=0,"",COUNTIF(L$2:$L4313,"&lt;&gt;"&amp;0))</f>
        <v/>
      </c>
      <c r="N4313" s="93" t="str">
        <f t="shared" ca="1" si="135"/>
        <v/>
      </c>
    </row>
    <row r="4314" spans="11:14" x14ac:dyDescent="0.25">
      <c r="K4314" s="14" t="s">
        <v>3481</v>
      </c>
      <c r="L4314" s="93">
        <f t="shared" ca="1" si="134"/>
        <v>0</v>
      </c>
      <c r="M4314" s="93" t="str">
        <f ca="1">IF(L4314=0,"",COUNTIF(L$2:$L4314,"&lt;&gt;"&amp;0))</f>
        <v/>
      </c>
      <c r="N4314" s="93" t="str">
        <f t="shared" ca="1" si="135"/>
        <v/>
      </c>
    </row>
    <row r="4315" spans="11:14" x14ac:dyDescent="0.25">
      <c r="K4315" s="14" t="s">
        <v>3483</v>
      </c>
      <c r="L4315" s="93">
        <f t="shared" ca="1" si="134"/>
        <v>0</v>
      </c>
      <c r="M4315" s="93" t="str">
        <f ca="1">IF(L4315=0,"",COUNTIF(L$2:$L4315,"&lt;&gt;"&amp;0))</f>
        <v/>
      </c>
      <c r="N4315" s="93" t="str">
        <f t="shared" ca="1" si="135"/>
        <v/>
      </c>
    </row>
    <row r="4316" spans="11:14" x14ac:dyDescent="0.25">
      <c r="K4316" s="18" t="s">
        <v>3484</v>
      </c>
      <c r="L4316" s="93">
        <f t="shared" ca="1" si="134"/>
        <v>0</v>
      </c>
      <c r="M4316" s="93" t="str">
        <f ca="1">IF(L4316=0,"",COUNTIF(L$2:$L4316,"&lt;&gt;"&amp;0))</f>
        <v/>
      </c>
      <c r="N4316" s="93" t="str">
        <f t="shared" ca="1" si="135"/>
        <v/>
      </c>
    </row>
    <row r="4317" spans="11:14" x14ac:dyDescent="0.25">
      <c r="K4317" s="14" t="s">
        <v>3485</v>
      </c>
      <c r="L4317" s="93">
        <f t="shared" ca="1" si="134"/>
        <v>0</v>
      </c>
      <c r="M4317" s="93" t="str">
        <f ca="1">IF(L4317=0,"",COUNTIF(L$2:$L4317,"&lt;&gt;"&amp;0))</f>
        <v/>
      </c>
      <c r="N4317" s="93" t="str">
        <f t="shared" ca="1" si="135"/>
        <v/>
      </c>
    </row>
    <row r="4318" spans="11:14" x14ac:dyDescent="0.25">
      <c r="K4318" s="14" t="s">
        <v>3486</v>
      </c>
      <c r="L4318" s="93">
        <f t="shared" ca="1" si="134"/>
        <v>0</v>
      </c>
      <c r="M4318" s="93" t="str">
        <f ca="1">IF(L4318=0,"",COUNTIF(L$2:$L4318,"&lt;&gt;"&amp;0))</f>
        <v/>
      </c>
      <c r="N4318" s="93" t="str">
        <f t="shared" ca="1" si="135"/>
        <v/>
      </c>
    </row>
    <row r="4319" spans="11:14" x14ac:dyDescent="0.25">
      <c r="K4319" s="14" t="s">
        <v>3487</v>
      </c>
      <c r="L4319" s="93">
        <f t="shared" ca="1" si="134"/>
        <v>0</v>
      </c>
      <c r="M4319" s="93" t="str">
        <f ca="1">IF(L4319=0,"",COUNTIF(L$2:$L4319,"&lt;&gt;"&amp;0))</f>
        <v/>
      </c>
      <c r="N4319" s="93" t="str">
        <f t="shared" ca="1" si="135"/>
        <v/>
      </c>
    </row>
    <row r="4320" spans="11:14" x14ac:dyDescent="0.25">
      <c r="K4320" s="14" t="s">
        <v>3488</v>
      </c>
      <c r="L4320" s="93">
        <f t="shared" ca="1" si="134"/>
        <v>0</v>
      </c>
      <c r="M4320" s="93" t="str">
        <f ca="1">IF(L4320=0,"",COUNTIF(L$2:$L4320,"&lt;&gt;"&amp;0))</f>
        <v/>
      </c>
      <c r="N4320" s="93" t="str">
        <f t="shared" ca="1" si="135"/>
        <v/>
      </c>
    </row>
    <row r="4321" spans="11:14" x14ac:dyDescent="0.25">
      <c r="K4321" s="18" t="s">
        <v>3489</v>
      </c>
      <c r="L4321" s="93">
        <f t="shared" ca="1" si="134"/>
        <v>0</v>
      </c>
      <c r="M4321" s="93" t="str">
        <f ca="1">IF(L4321=0,"",COUNTIF(L$2:$L4321,"&lt;&gt;"&amp;0))</f>
        <v/>
      </c>
      <c r="N4321" s="93" t="str">
        <f t="shared" ca="1" si="135"/>
        <v/>
      </c>
    </row>
    <row r="4322" spans="11:14" x14ac:dyDescent="0.25">
      <c r="K4322" s="30" t="s">
        <v>5755</v>
      </c>
      <c r="L4322" s="93">
        <f t="shared" ca="1" si="134"/>
        <v>0</v>
      </c>
      <c r="M4322" s="93" t="str">
        <f ca="1">IF(L4322=0,"",COUNTIF(L$2:$L4322,"&lt;&gt;"&amp;0))</f>
        <v/>
      </c>
      <c r="N4322" s="93" t="str">
        <f t="shared" ca="1" si="135"/>
        <v/>
      </c>
    </row>
    <row r="4323" spans="11:14" x14ac:dyDescent="0.25">
      <c r="K4323" s="14" t="s">
        <v>3491</v>
      </c>
      <c r="L4323" s="93">
        <f t="shared" ca="1" si="134"/>
        <v>0</v>
      </c>
      <c r="M4323" s="93" t="str">
        <f ca="1">IF(L4323=0,"",COUNTIF(L$2:$L4323,"&lt;&gt;"&amp;0))</f>
        <v/>
      </c>
      <c r="N4323" s="93" t="str">
        <f t="shared" ca="1" si="135"/>
        <v/>
      </c>
    </row>
    <row r="4324" spans="11:14" x14ac:dyDescent="0.25">
      <c r="K4324" s="30" t="s">
        <v>5756</v>
      </c>
      <c r="L4324" s="93">
        <f t="shared" ca="1" si="134"/>
        <v>0</v>
      </c>
      <c r="M4324" s="93" t="str">
        <f ca="1">IF(L4324=0,"",COUNTIF(L$2:$L4324,"&lt;&gt;"&amp;0))</f>
        <v/>
      </c>
      <c r="N4324" s="93" t="str">
        <f t="shared" ca="1" si="135"/>
        <v/>
      </c>
    </row>
    <row r="4325" spans="11:14" x14ac:dyDescent="0.25">
      <c r="K4325" s="14" t="s">
        <v>3492</v>
      </c>
      <c r="L4325" s="93">
        <f t="shared" ca="1" si="134"/>
        <v>0</v>
      </c>
      <c r="M4325" s="93" t="str">
        <f ca="1">IF(L4325=0,"",COUNTIF(L$2:$L4325,"&lt;&gt;"&amp;0))</f>
        <v/>
      </c>
      <c r="N4325" s="93" t="str">
        <f t="shared" ca="1" si="135"/>
        <v/>
      </c>
    </row>
    <row r="4326" spans="11:14" x14ac:dyDescent="0.25">
      <c r="K4326" s="30" t="s">
        <v>5757</v>
      </c>
      <c r="L4326" s="93">
        <f t="shared" ca="1" si="134"/>
        <v>0</v>
      </c>
      <c r="M4326" s="93" t="str">
        <f ca="1">IF(L4326=0,"",COUNTIF(L$2:$L4326,"&lt;&gt;"&amp;0))</f>
        <v/>
      </c>
      <c r="N4326" s="93" t="str">
        <f t="shared" ca="1" si="135"/>
        <v/>
      </c>
    </row>
    <row r="4327" spans="11:14" x14ac:dyDescent="0.25">
      <c r="K4327" s="14" t="s">
        <v>3493</v>
      </c>
      <c r="L4327" s="93">
        <f t="shared" ca="1" si="134"/>
        <v>0</v>
      </c>
      <c r="M4327" s="93" t="str">
        <f ca="1">IF(L4327=0,"",COUNTIF(L$2:$L4327,"&lt;&gt;"&amp;0))</f>
        <v/>
      </c>
      <c r="N4327" s="93" t="str">
        <f t="shared" ca="1" si="135"/>
        <v/>
      </c>
    </row>
    <row r="4328" spans="11:14" x14ac:dyDescent="0.25">
      <c r="K4328" s="30" t="s">
        <v>5758</v>
      </c>
      <c r="L4328" s="93">
        <f t="shared" ca="1" si="134"/>
        <v>0</v>
      </c>
      <c r="M4328" s="93" t="str">
        <f ca="1">IF(L4328=0,"",COUNTIF(L$2:$L4328,"&lt;&gt;"&amp;0))</f>
        <v/>
      </c>
      <c r="N4328" s="93" t="str">
        <f t="shared" ca="1" si="135"/>
        <v/>
      </c>
    </row>
    <row r="4329" spans="11:14" x14ac:dyDescent="0.25">
      <c r="K4329" s="14" t="s">
        <v>3494</v>
      </c>
      <c r="L4329" s="93">
        <f t="shared" ca="1" si="134"/>
        <v>0</v>
      </c>
      <c r="M4329" s="93" t="str">
        <f ca="1">IF(L4329=0,"",COUNTIF(L$2:$L4329,"&lt;&gt;"&amp;0))</f>
        <v/>
      </c>
      <c r="N4329" s="93" t="str">
        <f t="shared" ca="1" si="135"/>
        <v/>
      </c>
    </row>
    <row r="4330" spans="11:14" x14ac:dyDescent="0.25">
      <c r="K4330" s="14" t="s">
        <v>3495</v>
      </c>
      <c r="L4330" s="93">
        <f t="shared" ca="1" si="134"/>
        <v>0</v>
      </c>
      <c r="M4330" s="93" t="str">
        <f ca="1">IF(L4330=0,"",COUNTIF(L$2:$L4330,"&lt;&gt;"&amp;0))</f>
        <v/>
      </c>
      <c r="N4330" s="93" t="str">
        <f t="shared" ca="1" si="135"/>
        <v/>
      </c>
    </row>
    <row r="4331" spans="11:14" x14ac:dyDescent="0.25">
      <c r="K4331" s="14" t="s">
        <v>3496</v>
      </c>
      <c r="L4331" s="93">
        <f t="shared" ca="1" si="134"/>
        <v>0</v>
      </c>
      <c r="M4331" s="93" t="str">
        <f ca="1">IF(L4331=0,"",COUNTIF(L$2:$L4331,"&lt;&gt;"&amp;0))</f>
        <v/>
      </c>
      <c r="N4331" s="93" t="str">
        <f t="shared" ca="1" si="135"/>
        <v/>
      </c>
    </row>
    <row r="4332" spans="11:14" x14ac:dyDescent="0.25">
      <c r="K4332" s="14" t="s">
        <v>3497</v>
      </c>
      <c r="L4332" s="93">
        <f t="shared" ca="1" si="134"/>
        <v>0</v>
      </c>
      <c r="M4332" s="93" t="str">
        <f ca="1">IF(L4332=0,"",COUNTIF(L$2:$L4332,"&lt;&gt;"&amp;0))</f>
        <v/>
      </c>
      <c r="N4332" s="93" t="str">
        <f t="shared" ca="1" si="135"/>
        <v/>
      </c>
    </row>
    <row r="4333" spans="11:14" x14ac:dyDescent="0.25">
      <c r="K4333" s="30" t="s">
        <v>5759</v>
      </c>
      <c r="L4333" s="93">
        <f t="shared" ca="1" si="134"/>
        <v>0</v>
      </c>
      <c r="M4333" s="93" t="str">
        <f ca="1">IF(L4333=0,"",COUNTIF(L$2:$L4333,"&lt;&gt;"&amp;0))</f>
        <v/>
      </c>
      <c r="N4333" s="93" t="str">
        <f t="shared" ca="1" si="135"/>
        <v/>
      </c>
    </row>
    <row r="4334" spans="11:14" x14ac:dyDescent="0.25">
      <c r="K4334" s="14" t="s">
        <v>3498</v>
      </c>
      <c r="L4334" s="93">
        <f t="shared" ca="1" si="134"/>
        <v>0</v>
      </c>
      <c r="M4334" s="93" t="str">
        <f ca="1">IF(L4334=0,"",COUNTIF(L$2:$L4334,"&lt;&gt;"&amp;0))</f>
        <v/>
      </c>
      <c r="N4334" s="93" t="str">
        <f t="shared" ca="1" si="135"/>
        <v/>
      </c>
    </row>
    <row r="4335" spans="11:14" x14ac:dyDescent="0.25">
      <c r="K4335" s="14" t="s">
        <v>3500</v>
      </c>
      <c r="L4335" s="93">
        <f t="shared" ca="1" si="134"/>
        <v>0</v>
      </c>
      <c r="M4335" s="93" t="str">
        <f ca="1">IF(L4335=0,"",COUNTIF(L$2:$L4335,"&lt;&gt;"&amp;0))</f>
        <v/>
      </c>
      <c r="N4335" s="93" t="str">
        <f t="shared" ca="1" si="135"/>
        <v/>
      </c>
    </row>
    <row r="4336" spans="11:14" x14ac:dyDescent="0.25">
      <c r="K4336" s="14" t="s">
        <v>3499</v>
      </c>
      <c r="L4336" s="93">
        <f t="shared" ca="1" si="134"/>
        <v>0</v>
      </c>
      <c r="M4336" s="93" t="str">
        <f ca="1">IF(L4336=0,"",COUNTIF(L$2:$L4336,"&lt;&gt;"&amp;0))</f>
        <v/>
      </c>
      <c r="N4336" s="93" t="str">
        <f t="shared" ca="1" si="135"/>
        <v/>
      </c>
    </row>
    <row r="4337" spans="11:14" x14ac:dyDescent="0.25">
      <c r="K4337" s="14" t="s">
        <v>3501</v>
      </c>
      <c r="L4337" s="93">
        <f t="shared" ca="1" si="134"/>
        <v>0</v>
      </c>
      <c r="M4337" s="93" t="str">
        <f ca="1">IF(L4337=0,"",COUNTIF(L$2:$L4337,"&lt;&gt;"&amp;0))</f>
        <v/>
      </c>
      <c r="N4337" s="93" t="str">
        <f t="shared" ca="1" si="135"/>
        <v/>
      </c>
    </row>
    <row r="4338" spans="11:14" x14ac:dyDescent="0.25">
      <c r="K4338" s="30" t="s">
        <v>5760</v>
      </c>
      <c r="L4338" s="93">
        <f t="shared" ca="1" si="134"/>
        <v>0</v>
      </c>
      <c r="M4338" s="93" t="str">
        <f ca="1">IF(L4338=0,"",COUNTIF(L$2:$L4338,"&lt;&gt;"&amp;0))</f>
        <v/>
      </c>
      <c r="N4338" s="93" t="str">
        <f t="shared" ca="1" si="135"/>
        <v/>
      </c>
    </row>
    <row r="4339" spans="11:14" x14ac:dyDescent="0.25">
      <c r="K4339" s="14" t="s">
        <v>3502</v>
      </c>
      <c r="L4339" s="93">
        <f t="shared" ca="1" si="134"/>
        <v>0</v>
      </c>
      <c r="M4339" s="93" t="str">
        <f ca="1">IF(L4339=0,"",COUNTIF(L$2:$L4339,"&lt;&gt;"&amp;0))</f>
        <v/>
      </c>
      <c r="N4339" s="93" t="str">
        <f t="shared" ca="1" si="135"/>
        <v/>
      </c>
    </row>
    <row r="4340" spans="11:14" x14ac:dyDescent="0.25">
      <c r="K4340" s="14" t="s">
        <v>3503</v>
      </c>
      <c r="L4340" s="93">
        <f t="shared" ca="1" si="134"/>
        <v>0</v>
      </c>
      <c r="M4340" s="93" t="str">
        <f ca="1">IF(L4340=0,"",COUNTIF(L$2:$L4340,"&lt;&gt;"&amp;0))</f>
        <v/>
      </c>
      <c r="N4340" s="93" t="str">
        <f t="shared" ca="1" si="135"/>
        <v/>
      </c>
    </row>
    <row r="4341" spans="11:14" x14ac:dyDescent="0.25">
      <c r="K4341" s="14" t="s">
        <v>3504</v>
      </c>
      <c r="L4341" s="93">
        <f t="shared" ca="1" si="134"/>
        <v>0</v>
      </c>
      <c r="M4341" s="93" t="str">
        <f ca="1">IF(L4341=0,"",COUNTIF(L$2:$L4341,"&lt;&gt;"&amp;0))</f>
        <v/>
      </c>
      <c r="N4341" s="93" t="str">
        <f t="shared" ca="1" si="135"/>
        <v/>
      </c>
    </row>
    <row r="4342" spans="11:14" x14ac:dyDescent="0.25">
      <c r="K4342" s="14" t="s">
        <v>3505</v>
      </c>
      <c r="L4342" s="93">
        <f t="shared" ca="1" si="134"/>
        <v>0</v>
      </c>
      <c r="M4342" s="93" t="str">
        <f ca="1">IF(L4342=0,"",COUNTIF(L$2:$L4342,"&lt;&gt;"&amp;0))</f>
        <v/>
      </c>
      <c r="N4342" s="93" t="str">
        <f t="shared" ca="1" si="135"/>
        <v/>
      </c>
    </row>
    <row r="4343" spans="11:14" x14ac:dyDescent="0.25">
      <c r="K4343" s="14" t="s">
        <v>3506</v>
      </c>
      <c r="L4343" s="93">
        <f t="shared" ca="1" si="134"/>
        <v>0</v>
      </c>
      <c r="M4343" s="93" t="str">
        <f ca="1">IF(L4343=0,"",COUNTIF(L$2:$L4343,"&lt;&gt;"&amp;0))</f>
        <v/>
      </c>
      <c r="N4343" s="93" t="str">
        <f t="shared" ca="1" si="135"/>
        <v/>
      </c>
    </row>
    <row r="4344" spans="11:14" x14ac:dyDescent="0.25">
      <c r="K4344" s="14" t="s">
        <v>3507</v>
      </c>
      <c r="L4344" s="93">
        <f t="shared" ca="1" si="134"/>
        <v>0</v>
      </c>
      <c r="M4344" s="93" t="str">
        <f ca="1">IF(L4344=0,"",COUNTIF(L$2:$L4344,"&lt;&gt;"&amp;0))</f>
        <v/>
      </c>
      <c r="N4344" s="93" t="str">
        <f t="shared" ca="1" si="135"/>
        <v/>
      </c>
    </row>
    <row r="4345" spans="11:14" x14ac:dyDescent="0.25">
      <c r="K4345" s="14" t="s">
        <v>3508</v>
      </c>
      <c r="L4345" s="93">
        <f t="shared" ca="1" si="134"/>
        <v>0</v>
      </c>
      <c r="M4345" s="93" t="str">
        <f ca="1">IF(L4345=0,"",COUNTIF(L$2:$L4345,"&lt;&gt;"&amp;0))</f>
        <v/>
      </c>
      <c r="N4345" s="93" t="str">
        <f t="shared" ca="1" si="135"/>
        <v/>
      </c>
    </row>
    <row r="4346" spans="11:14" x14ac:dyDescent="0.25">
      <c r="K4346" s="30" t="s">
        <v>5761</v>
      </c>
      <c r="L4346" s="93">
        <f t="shared" ca="1" si="134"/>
        <v>0</v>
      </c>
      <c r="M4346" s="93" t="str">
        <f ca="1">IF(L4346=0,"",COUNTIF(L$2:$L4346,"&lt;&gt;"&amp;0))</f>
        <v/>
      </c>
      <c r="N4346" s="93" t="str">
        <f t="shared" ca="1" si="135"/>
        <v/>
      </c>
    </row>
    <row r="4347" spans="11:14" x14ac:dyDescent="0.25">
      <c r="K4347" s="14" t="s">
        <v>3509</v>
      </c>
      <c r="L4347" s="93">
        <f t="shared" ca="1" si="134"/>
        <v>0</v>
      </c>
      <c r="M4347" s="93" t="str">
        <f ca="1">IF(L4347=0,"",COUNTIF(L$2:$L4347,"&lt;&gt;"&amp;0))</f>
        <v/>
      </c>
      <c r="N4347" s="93" t="str">
        <f t="shared" ca="1" si="135"/>
        <v/>
      </c>
    </row>
    <row r="4348" spans="11:14" x14ac:dyDescent="0.25">
      <c r="K4348" s="30" t="s">
        <v>5762</v>
      </c>
      <c r="L4348" s="93">
        <f t="shared" ca="1" si="134"/>
        <v>0</v>
      </c>
      <c r="M4348" s="93" t="str">
        <f ca="1">IF(L4348=0,"",COUNTIF(L$2:$L4348,"&lt;&gt;"&amp;0))</f>
        <v/>
      </c>
      <c r="N4348" s="93" t="str">
        <f t="shared" ca="1" si="135"/>
        <v/>
      </c>
    </row>
    <row r="4349" spans="11:14" x14ac:dyDescent="0.25">
      <c r="K4349" s="14" t="s">
        <v>3510</v>
      </c>
      <c r="L4349" s="93">
        <f t="shared" ca="1" si="134"/>
        <v>0</v>
      </c>
      <c r="M4349" s="93" t="str">
        <f ca="1">IF(L4349=0,"",COUNTIF(L$2:$L4349,"&lt;&gt;"&amp;0))</f>
        <v/>
      </c>
      <c r="N4349" s="93" t="str">
        <f t="shared" ca="1" si="135"/>
        <v/>
      </c>
    </row>
    <row r="4350" spans="11:14" x14ac:dyDescent="0.25">
      <c r="K4350" s="35" t="s">
        <v>81</v>
      </c>
      <c r="L4350" s="93">
        <f t="shared" ca="1" si="134"/>
        <v>0</v>
      </c>
      <c r="M4350" s="93" t="str">
        <f ca="1">IF(L4350=0,"",COUNTIF(L$2:$L4350,"&lt;&gt;"&amp;0))</f>
        <v/>
      </c>
      <c r="N4350" s="93" t="str">
        <f t="shared" ca="1" si="135"/>
        <v/>
      </c>
    </row>
    <row r="4351" spans="11:14" x14ac:dyDescent="0.25">
      <c r="K4351" s="30" t="s">
        <v>5763</v>
      </c>
      <c r="L4351" s="93">
        <f t="shared" ca="1" si="134"/>
        <v>0</v>
      </c>
      <c r="M4351" s="93" t="str">
        <f ca="1">IF(L4351=0,"",COUNTIF(L$2:$L4351,"&lt;&gt;"&amp;0))</f>
        <v/>
      </c>
      <c r="N4351" s="93" t="str">
        <f t="shared" ca="1" si="135"/>
        <v/>
      </c>
    </row>
    <row r="4352" spans="11:14" x14ac:dyDescent="0.25">
      <c r="K4352" s="14" t="s">
        <v>3512</v>
      </c>
      <c r="L4352" s="93">
        <f t="shared" ca="1" si="134"/>
        <v>0</v>
      </c>
      <c r="M4352" s="93" t="str">
        <f ca="1">IF(L4352=0,"",COUNTIF(L$2:$L4352,"&lt;&gt;"&amp;0))</f>
        <v/>
      </c>
      <c r="N4352" s="93" t="str">
        <f t="shared" ca="1" si="135"/>
        <v/>
      </c>
    </row>
    <row r="4353" spans="11:14" x14ac:dyDescent="0.25">
      <c r="K4353" s="14" t="s">
        <v>3513</v>
      </c>
      <c r="L4353" s="93">
        <f t="shared" ca="1" si="134"/>
        <v>0</v>
      </c>
      <c r="M4353" s="93" t="str">
        <f ca="1">IF(L4353=0,"",COUNTIF(L$2:$L4353,"&lt;&gt;"&amp;0))</f>
        <v/>
      </c>
      <c r="N4353" s="93" t="str">
        <f t="shared" ca="1" si="135"/>
        <v/>
      </c>
    </row>
    <row r="4354" spans="11:14" x14ac:dyDescent="0.25">
      <c r="K4354" s="14" t="s">
        <v>3514</v>
      </c>
      <c r="L4354" s="93">
        <f t="shared" ca="1" si="134"/>
        <v>0</v>
      </c>
      <c r="M4354" s="93" t="str">
        <f ca="1">IF(L4354=0,"",COUNTIF(L$2:$L4354,"&lt;&gt;"&amp;0))</f>
        <v/>
      </c>
      <c r="N4354" s="93" t="str">
        <f t="shared" ca="1" si="135"/>
        <v/>
      </c>
    </row>
    <row r="4355" spans="11:14" x14ac:dyDescent="0.25">
      <c r="K4355" s="14" t="s">
        <v>3515</v>
      </c>
      <c r="L4355" s="93">
        <f t="shared" ref="L4355:L4418" ca="1" si="136">IFERROR(SEARCH(INDIRECT(CELL("adresse"),TRUE),K4355,1),0)</f>
        <v>0</v>
      </c>
      <c r="M4355" s="93" t="str">
        <f ca="1">IF(L4355=0,"",COUNTIF(L$2:$L4355,"&lt;&gt;"&amp;0))</f>
        <v/>
      </c>
      <c r="N4355" s="93" t="str">
        <f t="shared" ref="N4355:N4418" ca="1" si="137">IFERROR(INDEX($K$2:$K$5796,MATCH(ROW(F4354),$M$2:$M$5796,0),1),"")</f>
        <v/>
      </c>
    </row>
    <row r="4356" spans="11:14" x14ac:dyDescent="0.25">
      <c r="K4356" s="14" t="s">
        <v>3516</v>
      </c>
      <c r="L4356" s="93">
        <f t="shared" ca="1" si="136"/>
        <v>0</v>
      </c>
      <c r="M4356" s="93" t="str">
        <f ca="1">IF(L4356=0,"",COUNTIF(L$2:$L4356,"&lt;&gt;"&amp;0))</f>
        <v/>
      </c>
      <c r="N4356" s="93" t="str">
        <f t="shared" ca="1" si="137"/>
        <v/>
      </c>
    </row>
    <row r="4357" spans="11:14" x14ac:dyDescent="0.25">
      <c r="K4357" s="14" t="s">
        <v>3518</v>
      </c>
      <c r="L4357" s="93">
        <f t="shared" ca="1" si="136"/>
        <v>0</v>
      </c>
      <c r="M4357" s="93" t="str">
        <f ca="1">IF(L4357=0,"",COUNTIF(L$2:$L4357,"&lt;&gt;"&amp;0))</f>
        <v/>
      </c>
      <c r="N4357" s="93" t="str">
        <f t="shared" ca="1" si="137"/>
        <v/>
      </c>
    </row>
    <row r="4358" spans="11:14" x14ac:dyDescent="0.25">
      <c r="K4358" s="14" t="s">
        <v>3520</v>
      </c>
      <c r="L4358" s="93">
        <f t="shared" ca="1" si="136"/>
        <v>0</v>
      </c>
      <c r="M4358" s="93" t="str">
        <f ca="1">IF(L4358=0,"",COUNTIF(L$2:$L4358,"&lt;&gt;"&amp;0))</f>
        <v/>
      </c>
      <c r="N4358" s="93" t="str">
        <f t="shared" ca="1" si="137"/>
        <v/>
      </c>
    </row>
    <row r="4359" spans="11:14" x14ac:dyDescent="0.25">
      <c r="K4359" s="14" t="s">
        <v>3519</v>
      </c>
      <c r="L4359" s="93">
        <f t="shared" ca="1" si="136"/>
        <v>0</v>
      </c>
      <c r="M4359" s="93" t="str">
        <f ca="1">IF(L4359=0,"",COUNTIF(L$2:$L4359,"&lt;&gt;"&amp;0))</f>
        <v/>
      </c>
      <c r="N4359" s="93" t="str">
        <f t="shared" ca="1" si="137"/>
        <v/>
      </c>
    </row>
    <row r="4360" spans="11:14" x14ac:dyDescent="0.25">
      <c r="K4360" s="14" t="s">
        <v>3521</v>
      </c>
      <c r="L4360" s="93">
        <f t="shared" ca="1" si="136"/>
        <v>0</v>
      </c>
      <c r="M4360" s="93" t="str">
        <f ca="1">IF(L4360=0,"",COUNTIF(L$2:$L4360,"&lt;&gt;"&amp;0))</f>
        <v/>
      </c>
      <c r="N4360" s="93" t="str">
        <f t="shared" ca="1" si="137"/>
        <v/>
      </c>
    </row>
    <row r="4361" spans="11:14" x14ac:dyDescent="0.25">
      <c r="K4361" s="14" t="s">
        <v>3522</v>
      </c>
      <c r="L4361" s="93">
        <f t="shared" ca="1" si="136"/>
        <v>0</v>
      </c>
      <c r="M4361" s="93" t="str">
        <f ca="1">IF(L4361=0,"",COUNTIF(L$2:$L4361,"&lt;&gt;"&amp;0))</f>
        <v/>
      </c>
      <c r="N4361" s="93" t="str">
        <f t="shared" ca="1" si="137"/>
        <v/>
      </c>
    </row>
    <row r="4362" spans="11:14" x14ac:dyDescent="0.25">
      <c r="K4362" s="14" t="s">
        <v>3523</v>
      </c>
      <c r="L4362" s="93">
        <f t="shared" ca="1" si="136"/>
        <v>0</v>
      </c>
      <c r="M4362" s="93" t="str">
        <f ca="1">IF(L4362=0,"",COUNTIF(L$2:$L4362,"&lt;&gt;"&amp;0))</f>
        <v/>
      </c>
      <c r="N4362" s="93" t="str">
        <f t="shared" ca="1" si="137"/>
        <v/>
      </c>
    </row>
    <row r="4363" spans="11:14" x14ac:dyDescent="0.25">
      <c r="K4363" s="14" t="s">
        <v>3524</v>
      </c>
      <c r="L4363" s="93">
        <f t="shared" ca="1" si="136"/>
        <v>0</v>
      </c>
      <c r="M4363" s="93" t="str">
        <f ca="1">IF(L4363=0,"",COUNTIF(L$2:$L4363,"&lt;&gt;"&amp;0))</f>
        <v/>
      </c>
      <c r="N4363" s="93" t="str">
        <f t="shared" ca="1" si="137"/>
        <v/>
      </c>
    </row>
    <row r="4364" spans="11:14" x14ac:dyDescent="0.25">
      <c r="K4364" s="14" t="s">
        <v>3525</v>
      </c>
      <c r="L4364" s="93">
        <f t="shared" ca="1" si="136"/>
        <v>0</v>
      </c>
      <c r="M4364" s="93" t="str">
        <f ca="1">IF(L4364=0,"",COUNTIF(L$2:$L4364,"&lt;&gt;"&amp;0))</f>
        <v/>
      </c>
      <c r="N4364" s="93" t="str">
        <f t="shared" ca="1" si="137"/>
        <v/>
      </c>
    </row>
    <row r="4365" spans="11:14" x14ac:dyDescent="0.25">
      <c r="K4365" s="18" t="s">
        <v>3526</v>
      </c>
      <c r="L4365" s="93">
        <f t="shared" ca="1" si="136"/>
        <v>0</v>
      </c>
      <c r="M4365" s="93" t="str">
        <f ca="1">IF(L4365=0,"",COUNTIF(L$2:$L4365,"&lt;&gt;"&amp;0))</f>
        <v/>
      </c>
      <c r="N4365" s="93" t="str">
        <f t="shared" ca="1" si="137"/>
        <v/>
      </c>
    </row>
    <row r="4366" spans="11:14" x14ac:dyDescent="0.25">
      <c r="K4366" s="14" t="s">
        <v>3527</v>
      </c>
      <c r="L4366" s="93">
        <f t="shared" ca="1" si="136"/>
        <v>0</v>
      </c>
      <c r="M4366" s="93" t="str">
        <f ca="1">IF(L4366=0,"",COUNTIF(L$2:$L4366,"&lt;&gt;"&amp;0))</f>
        <v/>
      </c>
      <c r="N4366" s="93" t="str">
        <f t="shared" ca="1" si="137"/>
        <v/>
      </c>
    </row>
    <row r="4367" spans="11:14" x14ac:dyDescent="0.25">
      <c r="K4367" s="14" t="s">
        <v>3528</v>
      </c>
      <c r="L4367" s="93">
        <f t="shared" ca="1" si="136"/>
        <v>0</v>
      </c>
      <c r="M4367" s="93" t="str">
        <f ca="1">IF(L4367=0,"",COUNTIF(L$2:$L4367,"&lt;&gt;"&amp;0))</f>
        <v/>
      </c>
      <c r="N4367" s="93" t="str">
        <f t="shared" ca="1" si="137"/>
        <v/>
      </c>
    </row>
    <row r="4368" spans="11:14" x14ac:dyDescent="0.25">
      <c r="K4368" s="14" t="s">
        <v>3529</v>
      </c>
      <c r="L4368" s="93">
        <f t="shared" ca="1" si="136"/>
        <v>0</v>
      </c>
      <c r="M4368" s="93" t="str">
        <f ca="1">IF(L4368=0,"",COUNTIF(L$2:$L4368,"&lt;&gt;"&amp;0))</f>
        <v/>
      </c>
      <c r="N4368" s="93" t="str">
        <f t="shared" ca="1" si="137"/>
        <v/>
      </c>
    </row>
    <row r="4369" spans="11:14" x14ac:dyDescent="0.25">
      <c r="K4369" s="14" t="s">
        <v>3530</v>
      </c>
      <c r="L4369" s="93">
        <f t="shared" ca="1" si="136"/>
        <v>0</v>
      </c>
      <c r="M4369" s="93" t="str">
        <f ca="1">IF(L4369=0,"",COUNTIF(L$2:$L4369,"&lt;&gt;"&amp;0))</f>
        <v/>
      </c>
      <c r="N4369" s="93" t="str">
        <f t="shared" ca="1" si="137"/>
        <v/>
      </c>
    </row>
    <row r="4370" spans="11:14" x14ac:dyDescent="0.25">
      <c r="K4370" s="14" t="s">
        <v>3531</v>
      </c>
      <c r="L4370" s="93">
        <f t="shared" ca="1" si="136"/>
        <v>0</v>
      </c>
      <c r="M4370" s="93" t="str">
        <f ca="1">IF(L4370=0,"",COUNTIF(L$2:$L4370,"&lt;&gt;"&amp;0))</f>
        <v/>
      </c>
      <c r="N4370" s="93" t="str">
        <f t="shared" ca="1" si="137"/>
        <v/>
      </c>
    </row>
    <row r="4371" spans="11:14" x14ac:dyDescent="0.25">
      <c r="K4371" s="14" t="s">
        <v>3532</v>
      </c>
      <c r="L4371" s="93">
        <f t="shared" ca="1" si="136"/>
        <v>0</v>
      </c>
      <c r="M4371" s="93" t="str">
        <f ca="1">IF(L4371=0,"",COUNTIF(L$2:$L4371,"&lt;&gt;"&amp;0))</f>
        <v/>
      </c>
      <c r="N4371" s="93" t="str">
        <f t="shared" ca="1" si="137"/>
        <v/>
      </c>
    </row>
    <row r="4372" spans="11:14" x14ac:dyDescent="0.25">
      <c r="K4372" s="14" t="s">
        <v>3533</v>
      </c>
      <c r="L4372" s="93">
        <f t="shared" ca="1" si="136"/>
        <v>0</v>
      </c>
      <c r="M4372" s="93" t="str">
        <f ca="1">IF(L4372=0,"",COUNTIF(L$2:$L4372,"&lt;&gt;"&amp;0))</f>
        <v/>
      </c>
      <c r="N4372" s="93" t="str">
        <f t="shared" ca="1" si="137"/>
        <v/>
      </c>
    </row>
    <row r="4373" spans="11:14" x14ac:dyDescent="0.25">
      <c r="K4373" s="14" t="s">
        <v>3534</v>
      </c>
      <c r="L4373" s="93">
        <f t="shared" ca="1" si="136"/>
        <v>0</v>
      </c>
      <c r="M4373" s="93" t="str">
        <f ca="1">IF(L4373=0,"",COUNTIF(L$2:$L4373,"&lt;&gt;"&amp;0))</f>
        <v/>
      </c>
      <c r="N4373" s="93" t="str">
        <f t="shared" ca="1" si="137"/>
        <v/>
      </c>
    </row>
    <row r="4374" spans="11:14" x14ac:dyDescent="0.25">
      <c r="K4374" s="14" t="s">
        <v>3535</v>
      </c>
      <c r="L4374" s="93">
        <f t="shared" ca="1" si="136"/>
        <v>0</v>
      </c>
      <c r="M4374" s="93" t="str">
        <f ca="1">IF(L4374=0,"",COUNTIF(L$2:$L4374,"&lt;&gt;"&amp;0))</f>
        <v/>
      </c>
      <c r="N4374" s="93" t="str">
        <f t="shared" ca="1" si="137"/>
        <v/>
      </c>
    </row>
    <row r="4375" spans="11:14" x14ac:dyDescent="0.25">
      <c r="K4375" s="14" t="s">
        <v>3536</v>
      </c>
      <c r="L4375" s="93">
        <f t="shared" ca="1" si="136"/>
        <v>0</v>
      </c>
      <c r="M4375" s="93" t="str">
        <f ca="1">IF(L4375=0,"",COUNTIF(L$2:$L4375,"&lt;&gt;"&amp;0))</f>
        <v/>
      </c>
      <c r="N4375" s="93" t="str">
        <f t="shared" ca="1" si="137"/>
        <v/>
      </c>
    </row>
    <row r="4376" spans="11:14" x14ac:dyDescent="0.25">
      <c r="K4376" s="14" t="s">
        <v>3537</v>
      </c>
      <c r="L4376" s="93">
        <f t="shared" ca="1" si="136"/>
        <v>0</v>
      </c>
      <c r="M4376" s="93" t="str">
        <f ca="1">IF(L4376=0,"",COUNTIF(L$2:$L4376,"&lt;&gt;"&amp;0))</f>
        <v/>
      </c>
      <c r="N4376" s="93" t="str">
        <f t="shared" ca="1" si="137"/>
        <v/>
      </c>
    </row>
    <row r="4377" spans="11:14" x14ac:dyDescent="0.25">
      <c r="K4377" s="14" t="s">
        <v>3538</v>
      </c>
      <c r="L4377" s="93">
        <f t="shared" ca="1" si="136"/>
        <v>0</v>
      </c>
      <c r="M4377" s="93" t="str">
        <f ca="1">IF(L4377=0,"",COUNTIF(L$2:$L4377,"&lt;&gt;"&amp;0))</f>
        <v/>
      </c>
      <c r="N4377" s="93" t="str">
        <f t="shared" ca="1" si="137"/>
        <v/>
      </c>
    </row>
    <row r="4378" spans="11:14" x14ac:dyDescent="0.25">
      <c r="K4378" s="14" t="s">
        <v>3539</v>
      </c>
      <c r="L4378" s="93">
        <f t="shared" ca="1" si="136"/>
        <v>0</v>
      </c>
      <c r="M4378" s="93" t="str">
        <f ca="1">IF(L4378=0,"",COUNTIF(L$2:$L4378,"&lt;&gt;"&amp;0))</f>
        <v/>
      </c>
      <c r="N4378" s="93" t="str">
        <f t="shared" ca="1" si="137"/>
        <v/>
      </c>
    </row>
    <row r="4379" spans="11:14" x14ac:dyDescent="0.25">
      <c r="K4379" s="14" t="s">
        <v>3540</v>
      </c>
      <c r="L4379" s="93">
        <f t="shared" ca="1" si="136"/>
        <v>0</v>
      </c>
      <c r="M4379" s="93" t="str">
        <f ca="1">IF(L4379=0,"",COUNTIF(L$2:$L4379,"&lt;&gt;"&amp;0))</f>
        <v/>
      </c>
      <c r="N4379" s="93" t="str">
        <f t="shared" ca="1" si="137"/>
        <v/>
      </c>
    </row>
    <row r="4380" spans="11:14" x14ac:dyDescent="0.25">
      <c r="K4380" s="14" t="s">
        <v>3541</v>
      </c>
      <c r="L4380" s="93">
        <f t="shared" ca="1" si="136"/>
        <v>0</v>
      </c>
      <c r="M4380" s="93" t="str">
        <f ca="1">IF(L4380=0,"",COUNTIF(L$2:$L4380,"&lt;&gt;"&amp;0))</f>
        <v/>
      </c>
      <c r="N4380" s="93" t="str">
        <f t="shared" ca="1" si="137"/>
        <v/>
      </c>
    </row>
    <row r="4381" spans="11:14" x14ac:dyDescent="0.25">
      <c r="K4381" s="14" t="s">
        <v>3517</v>
      </c>
      <c r="L4381" s="93">
        <f t="shared" ca="1" si="136"/>
        <v>0</v>
      </c>
      <c r="M4381" s="93" t="str">
        <f ca="1">IF(L4381=0,"",COUNTIF(L$2:$L4381,"&lt;&gt;"&amp;0))</f>
        <v/>
      </c>
      <c r="N4381" s="93" t="str">
        <f t="shared" ca="1" si="137"/>
        <v/>
      </c>
    </row>
    <row r="4382" spans="11:14" x14ac:dyDescent="0.25">
      <c r="K4382" s="14" t="s">
        <v>3542</v>
      </c>
      <c r="L4382" s="93">
        <f t="shared" ca="1" si="136"/>
        <v>0</v>
      </c>
      <c r="M4382" s="93" t="str">
        <f ca="1">IF(L4382=0,"",COUNTIF(L$2:$L4382,"&lt;&gt;"&amp;0))</f>
        <v/>
      </c>
      <c r="N4382" s="93" t="str">
        <f t="shared" ca="1" si="137"/>
        <v/>
      </c>
    </row>
    <row r="4383" spans="11:14" x14ac:dyDescent="0.25">
      <c r="K4383" s="14" t="s">
        <v>3543</v>
      </c>
      <c r="L4383" s="93">
        <f t="shared" ca="1" si="136"/>
        <v>0</v>
      </c>
      <c r="M4383" s="93" t="str">
        <f ca="1">IF(L4383=0,"",COUNTIF(L$2:$L4383,"&lt;&gt;"&amp;0))</f>
        <v/>
      </c>
      <c r="N4383" s="93" t="str">
        <f t="shared" ca="1" si="137"/>
        <v/>
      </c>
    </row>
    <row r="4384" spans="11:14" x14ac:dyDescent="0.25">
      <c r="K4384" s="14" t="s">
        <v>3544</v>
      </c>
      <c r="L4384" s="93">
        <f t="shared" ca="1" si="136"/>
        <v>0</v>
      </c>
      <c r="M4384" s="93" t="str">
        <f ca="1">IF(L4384=0,"",COUNTIF(L$2:$L4384,"&lt;&gt;"&amp;0))</f>
        <v/>
      </c>
      <c r="N4384" s="93" t="str">
        <f t="shared" ca="1" si="137"/>
        <v/>
      </c>
    </row>
    <row r="4385" spans="11:14" x14ac:dyDescent="0.25">
      <c r="K4385" s="14" t="s">
        <v>3545</v>
      </c>
      <c r="L4385" s="93">
        <f t="shared" ca="1" si="136"/>
        <v>0</v>
      </c>
      <c r="M4385" s="93" t="str">
        <f ca="1">IF(L4385=0,"",COUNTIF(L$2:$L4385,"&lt;&gt;"&amp;0))</f>
        <v/>
      </c>
      <c r="N4385" s="93" t="str">
        <f t="shared" ca="1" si="137"/>
        <v/>
      </c>
    </row>
    <row r="4386" spans="11:14" x14ac:dyDescent="0.25">
      <c r="K4386" s="18" t="s">
        <v>3546</v>
      </c>
      <c r="L4386" s="93">
        <f t="shared" ca="1" si="136"/>
        <v>0</v>
      </c>
      <c r="M4386" s="93" t="str">
        <f ca="1">IF(L4386=0,"",COUNTIF(L$2:$L4386,"&lt;&gt;"&amp;0))</f>
        <v/>
      </c>
      <c r="N4386" s="93" t="str">
        <f t="shared" ca="1" si="137"/>
        <v/>
      </c>
    </row>
    <row r="4387" spans="11:14" x14ac:dyDescent="0.25">
      <c r="K4387" s="14" t="s">
        <v>3547</v>
      </c>
      <c r="L4387" s="93">
        <f t="shared" ca="1" si="136"/>
        <v>0</v>
      </c>
      <c r="M4387" s="93" t="str">
        <f ca="1">IF(L4387=0,"",COUNTIF(L$2:$L4387,"&lt;&gt;"&amp;0))</f>
        <v/>
      </c>
      <c r="N4387" s="93" t="str">
        <f t="shared" ca="1" si="137"/>
        <v/>
      </c>
    </row>
    <row r="4388" spans="11:14" x14ac:dyDescent="0.25">
      <c r="K4388" s="14" t="s">
        <v>3548</v>
      </c>
      <c r="L4388" s="93">
        <f t="shared" ca="1" si="136"/>
        <v>0</v>
      </c>
      <c r="M4388" s="93" t="str">
        <f ca="1">IF(L4388=0,"",COUNTIF(L$2:$L4388,"&lt;&gt;"&amp;0))</f>
        <v/>
      </c>
      <c r="N4388" s="93" t="str">
        <f t="shared" ca="1" si="137"/>
        <v/>
      </c>
    </row>
    <row r="4389" spans="11:14" x14ac:dyDescent="0.25">
      <c r="K4389" s="14" t="s">
        <v>3549</v>
      </c>
      <c r="L4389" s="93">
        <f t="shared" ca="1" si="136"/>
        <v>0</v>
      </c>
      <c r="M4389" s="93" t="str">
        <f ca="1">IF(L4389=0,"",COUNTIF(L$2:$L4389,"&lt;&gt;"&amp;0))</f>
        <v/>
      </c>
      <c r="N4389" s="93" t="str">
        <f t="shared" ca="1" si="137"/>
        <v/>
      </c>
    </row>
    <row r="4390" spans="11:14" x14ac:dyDescent="0.25">
      <c r="K4390" s="14" t="s">
        <v>3550</v>
      </c>
      <c r="L4390" s="93">
        <f t="shared" ca="1" si="136"/>
        <v>0</v>
      </c>
      <c r="M4390" s="93" t="str">
        <f ca="1">IF(L4390=0,"",COUNTIF(L$2:$L4390,"&lt;&gt;"&amp;0))</f>
        <v/>
      </c>
      <c r="N4390" s="93" t="str">
        <f t="shared" ca="1" si="137"/>
        <v/>
      </c>
    </row>
    <row r="4391" spans="11:14" x14ac:dyDescent="0.25">
      <c r="K4391" s="14" t="s">
        <v>3551</v>
      </c>
      <c r="L4391" s="93">
        <f t="shared" ca="1" si="136"/>
        <v>0</v>
      </c>
      <c r="M4391" s="93" t="str">
        <f ca="1">IF(L4391=0,"",COUNTIF(L$2:$L4391,"&lt;&gt;"&amp;0))</f>
        <v/>
      </c>
      <c r="N4391" s="93" t="str">
        <f t="shared" ca="1" si="137"/>
        <v/>
      </c>
    </row>
    <row r="4392" spans="11:14" x14ac:dyDescent="0.25">
      <c r="K4392" s="14" t="s">
        <v>3552</v>
      </c>
      <c r="L4392" s="93">
        <f t="shared" ca="1" si="136"/>
        <v>0</v>
      </c>
      <c r="M4392" s="93" t="str">
        <f ca="1">IF(L4392=0,"",COUNTIF(L$2:$L4392,"&lt;&gt;"&amp;0))</f>
        <v/>
      </c>
      <c r="N4392" s="93" t="str">
        <f t="shared" ca="1" si="137"/>
        <v/>
      </c>
    </row>
    <row r="4393" spans="11:14" x14ac:dyDescent="0.25">
      <c r="K4393" s="14" t="s">
        <v>3553</v>
      </c>
      <c r="L4393" s="93">
        <f t="shared" ca="1" si="136"/>
        <v>0</v>
      </c>
      <c r="M4393" s="93" t="str">
        <f ca="1">IF(L4393=0,"",COUNTIF(L$2:$L4393,"&lt;&gt;"&amp;0))</f>
        <v/>
      </c>
      <c r="N4393" s="93" t="str">
        <f t="shared" ca="1" si="137"/>
        <v/>
      </c>
    </row>
    <row r="4394" spans="11:14" x14ac:dyDescent="0.25">
      <c r="K4394" s="14" t="s">
        <v>3555</v>
      </c>
      <c r="L4394" s="93">
        <f t="shared" ca="1" si="136"/>
        <v>0</v>
      </c>
      <c r="M4394" s="93" t="str">
        <f ca="1">IF(L4394=0,"",COUNTIF(L$2:$L4394,"&lt;&gt;"&amp;0))</f>
        <v/>
      </c>
      <c r="N4394" s="93" t="str">
        <f t="shared" ca="1" si="137"/>
        <v/>
      </c>
    </row>
    <row r="4395" spans="11:14" x14ac:dyDescent="0.25">
      <c r="K4395" s="14" t="s">
        <v>3556</v>
      </c>
      <c r="L4395" s="93">
        <f t="shared" ca="1" si="136"/>
        <v>0</v>
      </c>
      <c r="M4395" s="93" t="str">
        <f ca="1">IF(L4395=0,"",COUNTIF(L$2:$L4395,"&lt;&gt;"&amp;0))</f>
        <v/>
      </c>
      <c r="N4395" s="93" t="str">
        <f t="shared" ca="1" si="137"/>
        <v/>
      </c>
    </row>
    <row r="4396" spans="11:14" x14ac:dyDescent="0.25">
      <c r="K4396" s="14" t="s">
        <v>3557</v>
      </c>
      <c r="L4396" s="93">
        <f t="shared" ca="1" si="136"/>
        <v>0</v>
      </c>
      <c r="M4396" s="93" t="str">
        <f ca="1">IF(L4396=0,"",COUNTIF(L$2:$L4396,"&lt;&gt;"&amp;0))</f>
        <v/>
      </c>
      <c r="N4396" s="93" t="str">
        <f t="shared" ca="1" si="137"/>
        <v/>
      </c>
    </row>
    <row r="4397" spans="11:14" x14ac:dyDescent="0.25">
      <c r="K4397" s="14" t="s">
        <v>3558</v>
      </c>
      <c r="L4397" s="93">
        <f t="shared" ca="1" si="136"/>
        <v>0</v>
      </c>
      <c r="M4397" s="93" t="str">
        <f ca="1">IF(L4397=0,"",COUNTIF(L$2:$L4397,"&lt;&gt;"&amp;0))</f>
        <v/>
      </c>
      <c r="N4397" s="93" t="str">
        <f t="shared" ca="1" si="137"/>
        <v/>
      </c>
    </row>
    <row r="4398" spans="11:14" x14ac:dyDescent="0.25">
      <c r="K4398" s="14" t="s">
        <v>3559</v>
      </c>
      <c r="L4398" s="93">
        <f t="shared" ca="1" si="136"/>
        <v>0</v>
      </c>
      <c r="M4398" s="93" t="str">
        <f ca="1">IF(L4398=0,"",COUNTIF(L$2:$L4398,"&lt;&gt;"&amp;0))</f>
        <v/>
      </c>
      <c r="N4398" s="93" t="str">
        <f t="shared" ca="1" si="137"/>
        <v/>
      </c>
    </row>
    <row r="4399" spans="11:14" x14ac:dyDescent="0.25">
      <c r="K4399" s="14" t="s">
        <v>3560</v>
      </c>
      <c r="L4399" s="93">
        <f t="shared" ca="1" si="136"/>
        <v>0</v>
      </c>
      <c r="M4399" s="93" t="str">
        <f ca="1">IF(L4399=0,"",COUNTIF(L$2:$L4399,"&lt;&gt;"&amp;0))</f>
        <v/>
      </c>
      <c r="N4399" s="93" t="str">
        <f t="shared" ca="1" si="137"/>
        <v/>
      </c>
    </row>
    <row r="4400" spans="11:14" x14ac:dyDescent="0.25">
      <c r="K4400" s="14" t="s">
        <v>3561</v>
      </c>
      <c r="L4400" s="93">
        <f t="shared" ca="1" si="136"/>
        <v>0</v>
      </c>
      <c r="M4400" s="93" t="str">
        <f ca="1">IF(L4400=0,"",COUNTIF(L$2:$L4400,"&lt;&gt;"&amp;0))</f>
        <v/>
      </c>
      <c r="N4400" s="93" t="str">
        <f t="shared" ca="1" si="137"/>
        <v/>
      </c>
    </row>
    <row r="4401" spans="11:14" x14ac:dyDescent="0.25">
      <c r="K4401" s="14" t="s">
        <v>3562</v>
      </c>
      <c r="L4401" s="93">
        <f t="shared" ca="1" si="136"/>
        <v>0</v>
      </c>
      <c r="M4401" s="93" t="str">
        <f ca="1">IF(L4401=0,"",COUNTIF(L$2:$L4401,"&lt;&gt;"&amp;0))</f>
        <v/>
      </c>
      <c r="N4401" s="93" t="str">
        <f t="shared" ca="1" si="137"/>
        <v/>
      </c>
    </row>
    <row r="4402" spans="11:14" x14ac:dyDescent="0.25">
      <c r="K4402" s="14" t="s">
        <v>3563</v>
      </c>
      <c r="L4402" s="93">
        <f t="shared" ca="1" si="136"/>
        <v>0</v>
      </c>
      <c r="M4402" s="93" t="str">
        <f ca="1">IF(L4402=0,"",COUNTIF(L$2:$L4402,"&lt;&gt;"&amp;0))</f>
        <v/>
      </c>
      <c r="N4402" s="93" t="str">
        <f t="shared" ca="1" si="137"/>
        <v/>
      </c>
    </row>
    <row r="4403" spans="11:14" x14ac:dyDescent="0.25">
      <c r="K4403" s="14" t="s">
        <v>3564</v>
      </c>
      <c r="L4403" s="93">
        <f t="shared" ca="1" si="136"/>
        <v>0</v>
      </c>
      <c r="M4403" s="93" t="str">
        <f ca="1">IF(L4403=0,"",COUNTIF(L$2:$L4403,"&lt;&gt;"&amp;0))</f>
        <v/>
      </c>
      <c r="N4403" s="93" t="str">
        <f t="shared" ca="1" si="137"/>
        <v/>
      </c>
    </row>
    <row r="4404" spans="11:14" x14ac:dyDescent="0.25">
      <c r="K4404" s="14" t="s">
        <v>3565</v>
      </c>
      <c r="L4404" s="93">
        <f t="shared" ca="1" si="136"/>
        <v>0</v>
      </c>
      <c r="M4404" s="93" t="str">
        <f ca="1">IF(L4404=0,"",COUNTIF(L$2:$L4404,"&lt;&gt;"&amp;0))</f>
        <v/>
      </c>
      <c r="N4404" s="93" t="str">
        <f t="shared" ca="1" si="137"/>
        <v/>
      </c>
    </row>
    <row r="4405" spans="11:14" x14ac:dyDescent="0.25">
      <c r="K4405" s="14" t="s">
        <v>3566</v>
      </c>
      <c r="L4405" s="93">
        <f t="shared" ca="1" si="136"/>
        <v>0</v>
      </c>
      <c r="M4405" s="93" t="str">
        <f ca="1">IF(L4405=0,"",COUNTIF(L$2:$L4405,"&lt;&gt;"&amp;0))</f>
        <v/>
      </c>
      <c r="N4405" s="93" t="str">
        <f t="shared" ca="1" si="137"/>
        <v/>
      </c>
    </row>
    <row r="4406" spans="11:14" x14ac:dyDescent="0.25">
      <c r="K4406" s="14" t="s">
        <v>3567</v>
      </c>
      <c r="L4406" s="93">
        <f t="shared" ca="1" si="136"/>
        <v>0</v>
      </c>
      <c r="M4406" s="93" t="str">
        <f ca="1">IF(L4406=0,"",COUNTIF(L$2:$L4406,"&lt;&gt;"&amp;0))</f>
        <v/>
      </c>
      <c r="N4406" s="93" t="str">
        <f t="shared" ca="1" si="137"/>
        <v/>
      </c>
    </row>
    <row r="4407" spans="11:14" x14ac:dyDescent="0.25">
      <c r="K4407" s="14" t="s">
        <v>3554</v>
      </c>
      <c r="L4407" s="93">
        <f t="shared" ca="1" si="136"/>
        <v>0</v>
      </c>
      <c r="M4407" s="93" t="str">
        <f ca="1">IF(L4407=0,"",COUNTIF(L$2:$L4407,"&lt;&gt;"&amp;0))</f>
        <v/>
      </c>
      <c r="N4407" s="93" t="str">
        <f t="shared" ca="1" si="137"/>
        <v/>
      </c>
    </row>
    <row r="4408" spans="11:14" x14ac:dyDescent="0.25">
      <c r="K4408" s="14" t="s">
        <v>3568</v>
      </c>
      <c r="L4408" s="93">
        <f t="shared" ca="1" si="136"/>
        <v>0</v>
      </c>
      <c r="M4408" s="93" t="str">
        <f ca="1">IF(L4408=0,"",COUNTIF(L$2:$L4408,"&lt;&gt;"&amp;0))</f>
        <v/>
      </c>
      <c r="N4408" s="93" t="str">
        <f t="shared" ca="1" si="137"/>
        <v/>
      </c>
    </row>
    <row r="4409" spans="11:14" x14ac:dyDescent="0.25">
      <c r="K4409" s="14" t="s">
        <v>3569</v>
      </c>
      <c r="L4409" s="93">
        <f t="shared" ca="1" si="136"/>
        <v>0</v>
      </c>
      <c r="M4409" s="93" t="str">
        <f ca="1">IF(L4409=0,"",COUNTIF(L$2:$L4409,"&lt;&gt;"&amp;0))</f>
        <v/>
      </c>
      <c r="N4409" s="93" t="str">
        <f t="shared" ca="1" si="137"/>
        <v/>
      </c>
    </row>
    <row r="4410" spans="11:14" x14ac:dyDescent="0.25">
      <c r="K4410" s="14" t="s">
        <v>3570</v>
      </c>
      <c r="L4410" s="93">
        <f t="shared" ca="1" si="136"/>
        <v>0</v>
      </c>
      <c r="M4410" s="93" t="str">
        <f ca="1">IF(L4410=0,"",COUNTIF(L$2:$L4410,"&lt;&gt;"&amp;0))</f>
        <v/>
      </c>
      <c r="N4410" s="93" t="str">
        <f t="shared" ca="1" si="137"/>
        <v/>
      </c>
    </row>
    <row r="4411" spans="11:14" x14ac:dyDescent="0.25">
      <c r="K4411" s="14" t="s">
        <v>3571</v>
      </c>
      <c r="L4411" s="93">
        <f t="shared" ca="1" si="136"/>
        <v>0</v>
      </c>
      <c r="M4411" s="93" t="str">
        <f ca="1">IF(L4411=0,"",COUNTIF(L$2:$L4411,"&lt;&gt;"&amp;0))</f>
        <v/>
      </c>
      <c r="N4411" s="93" t="str">
        <f t="shared" ca="1" si="137"/>
        <v/>
      </c>
    </row>
    <row r="4412" spans="11:14" x14ac:dyDescent="0.25">
      <c r="K4412" s="30" t="s">
        <v>5764</v>
      </c>
      <c r="L4412" s="93">
        <f t="shared" ca="1" si="136"/>
        <v>0</v>
      </c>
      <c r="M4412" s="93" t="str">
        <f ca="1">IF(L4412=0,"",COUNTIF(L$2:$L4412,"&lt;&gt;"&amp;0))</f>
        <v/>
      </c>
      <c r="N4412" s="93" t="str">
        <f t="shared" ca="1" si="137"/>
        <v/>
      </c>
    </row>
    <row r="4413" spans="11:14" x14ac:dyDescent="0.25">
      <c r="K4413" s="14" t="s">
        <v>3572</v>
      </c>
      <c r="L4413" s="93">
        <f t="shared" ca="1" si="136"/>
        <v>0</v>
      </c>
      <c r="M4413" s="93" t="str">
        <f ca="1">IF(L4413=0,"",COUNTIF(L$2:$L4413,"&lt;&gt;"&amp;0))</f>
        <v/>
      </c>
      <c r="N4413" s="93" t="str">
        <f t="shared" ca="1" si="137"/>
        <v/>
      </c>
    </row>
    <row r="4414" spans="11:14" x14ac:dyDescent="0.25">
      <c r="K4414" s="14" t="s">
        <v>3573</v>
      </c>
      <c r="L4414" s="93">
        <f t="shared" ca="1" si="136"/>
        <v>0</v>
      </c>
      <c r="M4414" s="93" t="str">
        <f ca="1">IF(L4414=0,"",COUNTIF(L$2:$L4414,"&lt;&gt;"&amp;0))</f>
        <v/>
      </c>
      <c r="N4414" s="93" t="str">
        <f t="shared" ca="1" si="137"/>
        <v/>
      </c>
    </row>
    <row r="4415" spans="11:14" x14ac:dyDescent="0.25">
      <c r="K4415" s="14" t="s">
        <v>3574</v>
      </c>
      <c r="L4415" s="93">
        <f t="shared" ca="1" si="136"/>
        <v>0</v>
      </c>
      <c r="M4415" s="93" t="str">
        <f ca="1">IF(L4415=0,"",COUNTIF(L$2:$L4415,"&lt;&gt;"&amp;0))</f>
        <v/>
      </c>
      <c r="N4415" s="93" t="str">
        <f t="shared" ca="1" si="137"/>
        <v/>
      </c>
    </row>
    <row r="4416" spans="11:14" x14ac:dyDescent="0.25">
      <c r="K4416" s="14" t="s">
        <v>3575</v>
      </c>
      <c r="L4416" s="93">
        <f t="shared" ca="1" si="136"/>
        <v>0</v>
      </c>
      <c r="M4416" s="93" t="str">
        <f ca="1">IF(L4416=0,"",COUNTIF(L$2:$L4416,"&lt;&gt;"&amp;0))</f>
        <v/>
      </c>
      <c r="N4416" s="93" t="str">
        <f t="shared" ca="1" si="137"/>
        <v/>
      </c>
    </row>
    <row r="4417" spans="11:14" x14ac:dyDescent="0.25">
      <c r="K4417" s="30" t="s">
        <v>5765</v>
      </c>
      <c r="L4417" s="93">
        <f t="shared" ca="1" si="136"/>
        <v>0</v>
      </c>
      <c r="M4417" s="93" t="str">
        <f ca="1">IF(L4417=0,"",COUNTIF(L$2:$L4417,"&lt;&gt;"&amp;0))</f>
        <v/>
      </c>
      <c r="N4417" s="93" t="str">
        <f t="shared" ca="1" si="137"/>
        <v/>
      </c>
    </row>
    <row r="4418" spans="11:14" x14ac:dyDescent="0.25">
      <c r="K4418" s="14" t="s">
        <v>3576</v>
      </c>
      <c r="L4418" s="93">
        <f t="shared" ca="1" si="136"/>
        <v>0</v>
      </c>
      <c r="M4418" s="93" t="str">
        <f ca="1">IF(L4418=0,"",COUNTIF(L$2:$L4418,"&lt;&gt;"&amp;0))</f>
        <v/>
      </c>
      <c r="N4418" s="93" t="str">
        <f t="shared" ca="1" si="137"/>
        <v/>
      </c>
    </row>
    <row r="4419" spans="11:14" x14ac:dyDescent="0.25">
      <c r="K4419" s="14" t="s">
        <v>3577</v>
      </c>
      <c r="L4419" s="93">
        <f t="shared" ref="L4419:L4482" ca="1" si="138">IFERROR(SEARCH(INDIRECT(CELL("adresse"),TRUE),K4419,1),0)</f>
        <v>0</v>
      </c>
      <c r="M4419" s="93" t="str">
        <f ca="1">IF(L4419=0,"",COUNTIF(L$2:$L4419,"&lt;&gt;"&amp;0))</f>
        <v/>
      </c>
      <c r="N4419" s="93" t="str">
        <f t="shared" ref="N4419:N4482" ca="1" si="139">IFERROR(INDEX($K$2:$K$5796,MATCH(ROW(F4418),$M$2:$M$5796,0),1),"")</f>
        <v/>
      </c>
    </row>
    <row r="4420" spans="11:14" x14ac:dyDescent="0.25">
      <c r="K4420" s="14" t="s">
        <v>3578</v>
      </c>
      <c r="L4420" s="93">
        <f t="shared" ca="1" si="138"/>
        <v>0</v>
      </c>
      <c r="M4420" s="93" t="str">
        <f ca="1">IF(L4420=0,"",COUNTIF(L$2:$L4420,"&lt;&gt;"&amp;0))</f>
        <v/>
      </c>
      <c r="N4420" s="93" t="str">
        <f t="shared" ca="1" si="139"/>
        <v/>
      </c>
    </row>
    <row r="4421" spans="11:14" x14ac:dyDescent="0.25">
      <c r="K4421" s="14" t="s">
        <v>3579</v>
      </c>
      <c r="L4421" s="93">
        <f t="shared" ca="1" si="138"/>
        <v>0</v>
      </c>
      <c r="M4421" s="93" t="str">
        <f ca="1">IF(L4421=0,"",COUNTIF(L$2:$L4421,"&lt;&gt;"&amp;0))</f>
        <v/>
      </c>
      <c r="N4421" s="93" t="str">
        <f t="shared" ca="1" si="139"/>
        <v/>
      </c>
    </row>
    <row r="4422" spans="11:14" x14ac:dyDescent="0.25">
      <c r="K4422" s="30" t="s">
        <v>5766</v>
      </c>
      <c r="L4422" s="93">
        <f t="shared" ca="1" si="138"/>
        <v>0</v>
      </c>
      <c r="M4422" s="93" t="str">
        <f ca="1">IF(L4422=0,"",COUNTIF(L$2:$L4422,"&lt;&gt;"&amp;0))</f>
        <v/>
      </c>
      <c r="N4422" s="93" t="str">
        <f t="shared" ca="1" si="139"/>
        <v/>
      </c>
    </row>
    <row r="4423" spans="11:14" x14ac:dyDescent="0.25">
      <c r="K4423" s="30" t="s">
        <v>5767</v>
      </c>
      <c r="L4423" s="93">
        <f t="shared" ca="1" si="138"/>
        <v>0</v>
      </c>
      <c r="M4423" s="93" t="str">
        <f ca="1">IF(L4423=0,"",COUNTIF(L$2:$L4423,"&lt;&gt;"&amp;0))</f>
        <v/>
      </c>
      <c r="N4423" s="93" t="str">
        <f t="shared" ca="1" si="139"/>
        <v/>
      </c>
    </row>
    <row r="4424" spans="11:14" x14ac:dyDescent="0.25">
      <c r="K4424" s="14" t="s">
        <v>3580</v>
      </c>
      <c r="L4424" s="93">
        <f t="shared" ca="1" si="138"/>
        <v>0</v>
      </c>
      <c r="M4424" s="93" t="str">
        <f ca="1">IF(L4424=0,"",COUNTIF(L$2:$L4424,"&lt;&gt;"&amp;0))</f>
        <v/>
      </c>
      <c r="N4424" s="93" t="str">
        <f t="shared" ca="1" si="139"/>
        <v/>
      </c>
    </row>
    <row r="4425" spans="11:14" x14ac:dyDescent="0.25">
      <c r="K4425" s="14" t="s">
        <v>3582</v>
      </c>
      <c r="L4425" s="93">
        <f t="shared" ca="1" si="138"/>
        <v>0</v>
      </c>
      <c r="M4425" s="93" t="str">
        <f ca="1">IF(L4425=0,"",COUNTIF(L$2:$L4425,"&lt;&gt;"&amp;0))</f>
        <v/>
      </c>
      <c r="N4425" s="93" t="str">
        <f t="shared" ca="1" si="139"/>
        <v/>
      </c>
    </row>
    <row r="4426" spans="11:14" x14ac:dyDescent="0.25">
      <c r="K4426" s="14" t="s">
        <v>3583</v>
      </c>
      <c r="L4426" s="93">
        <f t="shared" ca="1" si="138"/>
        <v>0</v>
      </c>
      <c r="M4426" s="93" t="str">
        <f ca="1">IF(L4426=0,"",COUNTIF(L$2:$L4426,"&lt;&gt;"&amp;0))</f>
        <v/>
      </c>
      <c r="N4426" s="93" t="str">
        <f t="shared" ca="1" si="139"/>
        <v/>
      </c>
    </row>
    <row r="4427" spans="11:14" x14ac:dyDescent="0.25">
      <c r="K4427" s="35" t="s">
        <v>3581</v>
      </c>
      <c r="L4427" s="93">
        <f t="shared" ca="1" si="138"/>
        <v>0</v>
      </c>
      <c r="M4427" s="93" t="str">
        <f ca="1">IF(L4427=0,"",COUNTIF(L$2:$L4427,"&lt;&gt;"&amp;0))</f>
        <v/>
      </c>
      <c r="N4427" s="93" t="str">
        <f t="shared" ca="1" si="139"/>
        <v/>
      </c>
    </row>
    <row r="4428" spans="11:14" x14ac:dyDescent="0.25">
      <c r="K4428" s="30" t="s">
        <v>5768</v>
      </c>
      <c r="L4428" s="93">
        <f t="shared" ca="1" si="138"/>
        <v>0</v>
      </c>
      <c r="M4428" s="93" t="str">
        <f ca="1">IF(L4428=0,"",COUNTIF(L$2:$L4428,"&lt;&gt;"&amp;0))</f>
        <v/>
      </c>
      <c r="N4428" s="93" t="str">
        <f t="shared" ca="1" si="139"/>
        <v/>
      </c>
    </row>
    <row r="4429" spans="11:14" x14ac:dyDescent="0.25">
      <c r="K4429" s="14" t="s">
        <v>3587</v>
      </c>
      <c r="L4429" s="93">
        <f t="shared" ca="1" si="138"/>
        <v>0</v>
      </c>
      <c r="M4429" s="93" t="str">
        <f ca="1">IF(L4429=0,"",COUNTIF(L$2:$L4429,"&lt;&gt;"&amp;0))</f>
        <v/>
      </c>
      <c r="N4429" s="93" t="str">
        <f t="shared" ca="1" si="139"/>
        <v/>
      </c>
    </row>
    <row r="4430" spans="11:14" x14ac:dyDescent="0.25">
      <c r="K4430" s="14" t="s">
        <v>3585</v>
      </c>
      <c r="L4430" s="93">
        <f t="shared" ca="1" si="138"/>
        <v>0</v>
      </c>
      <c r="M4430" s="93" t="str">
        <f ca="1">IF(L4430=0,"",COUNTIF(L$2:$L4430,"&lt;&gt;"&amp;0))</f>
        <v/>
      </c>
      <c r="N4430" s="93" t="str">
        <f t="shared" ca="1" si="139"/>
        <v/>
      </c>
    </row>
    <row r="4431" spans="11:14" x14ac:dyDescent="0.25">
      <c r="K4431" s="14" t="s">
        <v>3584</v>
      </c>
      <c r="L4431" s="93">
        <f t="shared" ca="1" si="138"/>
        <v>0</v>
      </c>
      <c r="M4431" s="93" t="str">
        <f ca="1">IF(L4431=0,"",COUNTIF(L$2:$L4431,"&lt;&gt;"&amp;0))</f>
        <v/>
      </c>
      <c r="N4431" s="93" t="str">
        <f t="shared" ca="1" si="139"/>
        <v/>
      </c>
    </row>
    <row r="4432" spans="11:14" x14ac:dyDescent="0.25">
      <c r="K4432" s="14" t="s">
        <v>3586</v>
      </c>
      <c r="L4432" s="93">
        <f t="shared" ca="1" si="138"/>
        <v>0</v>
      </c>
      <c r="M4432" s="93" t="str">
        <f ca="1">IF(L4432=0,"",COUNTIF(L$2:$L4432,"&lt;&gt;"&amp;0))</f>
        <v/>
      </c>
      <c r="N4432" s="93" t="str">
        <f t="shared" ca="1" si="139"/>
        <v/>
      </c>
    </row>
    <row r="4433" spans="11:14" x14ac:dyDescent="0.25">
      <c r="K4433" s="30" t="s">
        <v>5769</v>
      </c>
      <c r="L4433" s="93">
        <f t="shared" ca="1" si="138"/>
        <v>0</v>
      </c>
      <c r="M4433" s="93" t="str">
        <f ca="1">IF(L4433=0,"",COUNTIF(L$2:$L4433,"&lt;&gt;"&amp;0))</f>
        <v/>
      </c>
      <c r="N4433" s="93" t="str">
        <f t="shared" ca="1" si="139"/>
        <v/>
      </c>
    </row>
    <row r="4434" spans="11:14" x14ac:dyDescent="0.25">
      <c r="K4434" s="35" t="s">
        <v>1935</v>
      </c>
      <c r="L4434" s="93">
        <f t="shared" ca="1" si="138"/>
        <v>0</v>
      </c>
      <c r="M4434" s="93" t="str">
        <f ca="1">IF(L4434=0,"",COUNTIF(L$2:$L4434,"&lt;&gt;"&amp;0))</f>
        <v/>
      </c>
      <c r="N4434" s="93" t="str">
        <f t="shared" ca="1" si="139"/>
        <v/>
      </c>
    </row>
    <row r="4435" spans="11:14" x14ac:dyDescent="0.25">
      <c r="K4435" s="30" t="s">
        <v>5770</v>
      </c>
      <c r="L4435" s="93">
        <f t="shared" ca="1" si="138"/>
        <v>0</v>
      </c>
      <c r="M4435" s="93" t="str">
        <f ca="1">IF(L4435=0,"",COUNTIF(L$2:$L4435,"&lt;&gt;"&amp;0))</f>
        <v/>
      </c>
      <c r="N4435" s="93" t="str">
        <f t="shared" ca="1" si="139"/>
        <v/>
      </c>
    </row>
    <row r="4436" spans="11:14" x14ac:dyDescent="0.25">
      <c r="K4436" s="14" t="s">
        <v>3588</v>
      </c>
      <c r="L4436" s="93">
        <f t="shared" ca="1" si="138"/>
        <v>0</v>
      </c>
      <c r="M4436" s="93" t="str">
        <f ca="1">IF(L4436=0,"",COUNTIF(L$2:$L4436,"&lt;&gt;"&amp;0))</f>
        <v/>
      </c>
      <c r="N4436" s="93" t="str">
        <f t="shared" ca="1" si="139"/>
        <v/>
      </c>
    </row>
    <row r="4437" spans="11:14" x14ac:dyDescent="0.25">
      <c r="K4437" s="14" t="s">
        <v>3589</v>
      </c>
      <c r="L4437" s="93">
        <f t="shared" ca="1" si="138"/>
        <v>0</v>
      </c>
      <c r="M4437" s="93" t="str">
        <f ca="1">IF(L4437=0,"",COUNTIF(L$2:$L4437,"&lt;&gt;"&amp;0))</f>
        <v/>
      </c>
      <c r="N4437" s="93" t="str">
        <f t="shared" ca="1" si="139"/>
        <v/>
      </c>
    </row>
    <row r="4438" spans="11:14" x14ac:dyDescent="0.25">
      <c r="K4438" s="18" t="s">
        <v>3590</v>
      </c>
      <c r="L4438" s="93">
        <f t="shared" ca="1" si="138"/>
        <v>0</v>
      </c>
      <c r="M4438" s="93" t="str">
        <f ca="1">IF(L4438=0,"",COUNTIF(L$2:$L4438,"&lt;&gt;"&amp;0))</f>
        <v/>
      </c>
      <c r="N4438" s="93" t="str">
        <f t="shared" ca="1" si="139"/>
        <v/>
      </c>
    </row>
    <row r="4439" spans="11:14" x14ac:dyDescent="0.25">
      <c r="K4439" s="14" t="s">
        <v>3591</v>
      </c>
      <c r="L4439" s="93">
        <f t="shared" ca="1" si="138"/>
        <v>0</v>
      </c>
      <c r="M4439" s="93" t="str">
        <f ca="1">IF(L4439=0,"",COUNTIF(L$2:$L4439,"&lt;&gt;"&amp;0))</f>
        <v/>
      </c>
      <c r="N4439" s="93" t="str">
        <f t="shared" ca="1" si="139"/>
        <v/>
      </c>
    </row>
    <row r="4440" spans="11:14" x14ac:dyDescent="0.25">
      <c r="K4440" s="14" t="s">
        <v>3592</v>
      </c>
      <c r="L4440" s="93">
        <f t="shared" ca="1" si="138"/>
        <v>0</v>
      </c>
      <c r="M4440" s="93" t="str">
        <f ca="1">IF(L4440=0,"",COUNTIF(L$2:$L4440,"&lt;&gt;"&amp;0))</f>
        <v/>
      </c>
      <c r="N4440" s="93" t="str">
        <f t="shared" ca="1" si="139"/>
        <v/>
      </c>
    </row>
    <row r="4441" spans="11:14" x14ac:dyDescent="0.25">
      <c r="K4441" s="14" t="s">
        <v>3593</v>
      </c>
      <c r="L4441" s="93">
        <f t="shared" ca="1" si="138"/>
        <v>0</v>
      </c>
      <c r="M4441" s="93" t="str">
        <f ca="1">IF(L4441=0,"",COUNTIF(L$2:$L4441,"&lt;&gt;"&amp;0))</f>
        <v/>
      </c>
      <c r="N4441" s="93" t="str">
        <f t="shared" ca="1" si="139"/>
        <v/>
      </c>
    </row>
    <row r="4442" spans="11:14" x14ac:dyDescent="0.25">
      <c r="K4442" s="30" t="s">
        <v>5771</v>
      </c>
      <c r="L4442" s="93">
        <f t="shared" ca="1" si="138"/>
        <v>0</v>
      </c>
      <c r="M4442" s="93" t="str">
        <f ca="1">IF(L4442=0,"",COUNTIF(L$2:$L4442,"&lt;&gt;"&amp;0))</f>
        <v/>
      </c>
      <c r="N4442" s="93" t="str">
        <f t="shared" ca="1" si="139"/>
        <v/>
      </c>
    </row>
    <row r="4443" spans="11:14" x14ac:dyDescent="0.25">
      <c r="K4443" s="14" t="s">
        <v>3594</v>
      </c>
      <c r="L4443" s="93">
        <f t="shared" ca="1" si="138"/>
        <v>0</v>
      </c>
      <c r="M4443" s="93" t="str">
        <f ca="1">IF(L4443=0,"",COUNTIF(L$2:$L4443,"&lt;&gt;"&amp;0))</f>
        <v/>
      </c>
      <c r="N4443" s="93" t="str">
        <f t="shared" ca="1" si="139"/>
        <v/>
      </c>
    </row>
    <row r="4444" spans="11:14" x14ac:dyDescent="0.25">
      <c r="K4444" s="30" t="s">
        <v>5772</v>
      </c>
      <c r="L4444" s="93">
        <f t="shared" ca="1" si="138"/>
        <v>0</v>
      </c>
      <c r="M4444" s="93" t="str">
        <f ca="1">IF(L4444=0,"",COUNTIF(L$2:$L4444,"&lt;&gt;"&amp;0))</f>
        <v/>
      </c>
      <c r="N4444" s="93" t="str">
        <f t="shared" ca="1" si="139"/>
        <v/>
      </c>
    </row>
    <row r="4445" spans="11:14" x14ac:dyDescent="0.25">
      <c r="K4445" s="14" t="s">
        <v>3595</v>
      </c>
      <c r="L4445" s="93">
        <f t="shared" ca="1" si="138"/>
        <v>0</v>
      </c>
      <c r="M4445" s="93" t="str">
        <f ca="1">IF(L4445=0,"",COUNTIF(L$2:$L4445,"&lt;&gt;"&amp;0))</f>
        <v/>
      </c>
      <c r="N4445" s="93" t="str">
        <f t="shared" ca="1" si="139"/>
        <v/>
      </c>
    </row>
    <row r="4446" spans="11:14" x14ac:dyDescent="0.25">
      <c r="K4446" s="30" t="s">
        <v>5773</v>
      </c>
      <c r="L4446" s="93">
        <f t="shared" ca="1" si="138"/>
        <v>0</v>
      </c>
      <c r="M4446" s="93" t="str">
        <f ca="1">IF(L4446=0,"",COUNTIF(L$2:$L4446,"&lt;&gt;"&amp;0))</f>
        <v/>
      </c>
      <c r="N4446" s="93" t="str">
        <f t="shared" ca="1" si="139"/>
        <v/>
      </c>
    </row>
    <row r="4447" spans="11:14" x14ac:dyDescent="0.25">
      <c r="K4447" s="14" t="s">
        <v>3596</v>
      </c>
      <c r="L4447" s="93">
        <f t="shared" ca="1" si="138"/>
        <v>0</v>
      </c>
      <c r="M4447" s="93" t="str">
        <f ca="1">IF(L4447=0,"",COUNTIF(L$2:$L4447,"&lt;&gt;"&amp;0))</f>
        <v/>
      </c>
      <c r="N4447" s="93" t="str">
        <f t="shared" ca="1" si="139"/>
        <v/>
      </c>
    </row>
    <row r="4448" spans="11:14" x14ac:dyDescent="0.25">
      <c r="K4448" s="14" t="s">
        <v>3597</v>
      </c>
      <c r="L4448" s="93">
        <f t="shared" ca="1" si="138"/>
        <v>0</v>
      </c>
      <c r="M4448" s="93" t="str">
        <f ca="1">IF(L4448=0,"",COUNTIF(L$2:$L4448,"&lt;&gt;"&amp;0))</f>
        <v/>
      </c>
      <c r="N4448" s="93" t="str">
        <f t="shared" ca="1" si="139"/>
        <v/>
      </c>
    </row>
    <row r="4449" spans="11:14" x14ac:dyDescent="0.25">
      <c r="K4449" s="14" t="s">
        <v>3598</v>
      </c>
      <c r="L4449" s="93">
        <f t="shared" ca="1" si="138"/>
        <v>0</v>
      </c>
      <c r="M4449" s="93" t="str">
        <f ca="1">IF(L4449=0,"",COUNTIF(L$2:$L4449,"&lt;&gt;"&amp;0))</f>
        <v/>
      </c>
      <c r="N4449" s="93" t="str">
        <f t="shared" ca="1" si="139"/>
        <v/>
      </c>
    </row>
    <row r="4450" spans="11:14" x14ac:dyDescent="0.25">
      <c r="K4450" s="14" t="s">
        <v>3599</v>
      </c>
      <c r="L4450" s="93">
        <f t="shared" ca="1" si="138"/>
        <v>0</v>
      </c>
      <c r="M4450" s="93" t="str">
        <f ca="1">IF(L4450=0,"",COUNTIF(L$2:$L4450,"&lt;&gt;"&amp;0))</f>
        <v/>
      </c>
      <c r="N4450" s="93" t="str">
        <f t="shared" ca="1" si="139"/>
        <v/>
      </c>
    </row>
    <row r="4451" spans="11:14" x14ac:dyDescent="0.25">
      <c r="K4451" s="14" t="s">
        <v>3600</v>
      </c>
      <c r="L4451" s="93">
        <f t="shared" ca="1" si="138"/>
        <v>0</v>
      </c>
      <c r="M4451" s="93" t="str">
        <f ca="1">IF(L4451=0,"",COUNTIF(L$2:$L4451,"&lt;&gt;"&amp;0))</f>
        <v/>
      </c>
      <c r="N4451" s="93" t="str">
        <f t="shared" ca="1" si="139"/>
        <v/>
      </c>
    </row>
    <row r="4452" spans="11:14" x14ac:dyDescent="0.25">
      <c r="K4452" s="30" t="s">
        <v>5774</v>
      </c>
      <c r="L4452" s="93">
        <f t="shared" ca="1" si="138"/>
        <v>0</v>
      </c>
      <c r="M4452" s="93" t="str">
        <f ca="1">IF(L4452=0,"",COUNTIF(L$2:$L4452,"&lt;&gt;"&amp;0))</f>
        <v/>
      </c>
      <c r="N4452" s="93" t="str">
        <f t="shared" ca="1" si="139"/>
        <v/>
      </c>
    </row>
    <row r="4453" spans="11:14" x14ac:dyDescent="0.25">
      <c r="K4453" s="30" t="s">
        <v>5775</v>
      </c>
      <c r="L4453" s="93">
        <f t="shared" ca="1" si="138"/>
        <v>0</v>
      </c>
      <c r="M4453" s="93" t="str">
        <f ca="1">IF(L4453=0,"",COUNTIF(L$2:$L4453,"&lt;&gt;"&amp;0))</f>
        <v/>
      </c>
      <c r="N4453" s="93" t="str">
        <f t="shared" ca="1" si="139"/>
        <v/>
      </c>
    </row>
    <row r="4454" spans="11:14" x14ac:dyDescent="0.25">
      <c r="K4454" s="14" t="s">
        <v>3601</v>
      </c>
      <c r="L4454" s="93">
        <f t="shared" ca="1" si="138"/>
        <v>0</v>
      </c>
      <c r="M4454" s="93" t="str">
        <f ca="1">IF(L4454=0,"",COUNTIF(L$2:$L4454,"&lt;&gt;"&amp;0))</f>
        <v/>
      </c>
      <c r="N4454" s="93" t="str">
        <f t="shared" ca="1" si="139"/>
        <v/>
      </c>
    </row>
    <row r="4455" spans="11:14" x14ac:dyDescent="0.25">
      <c r="K4455" s="30" t="s">
        <v>5776</v>
      </c>
      <c r="L4455" s="93">
        <f t="shared" ca="1" si="138"/>
        <v>0</v>
      </c>
      <c r="M4455" s="93" t="str">
        <f ca="1">IF(L4455=0,"",COUNTIF(L$2:$L4455,"&lt;&gt;"&amp;0))</f>
        <v/>
      </c>
      <c r="N4455" s="93" t="str">
        <f t="shared" ca="1" si="139"/>
        <v/>
      </c>
    </row>
    <row r="4456" spans="11:14" x14ac:dyDescent="0.25">
      <c r="K4456" s="14" t="s">
        <v>3604</v>
      </c>
      <c r="L4456" s="93">
        <f t="shared" ca="1" si="138"/>
        <v>0</v>
      </c>
      <c r="M4456" s="93" t="str">
        <f ca="1">IF(L4456=0,"",COUNTIF(L$2:$L4456,"&lt;&gt;"&amp;0))</f>
        <v/>
      </c>
      <c r="N4456" s="93" t="str">
        <f t="shared" ca="1" si="139"/>
        <v/>
      </c>
    </row>
    <row r="4457" spans="11:14" x14ac:dyDescent="0.25">
      <c r="K4457" s="14" t="s">
        <v>3602</v>
      </c>
      <c r="L4457" s="93">
        <f t="shared" ca="1" si="138"/>
        <v>0</v>
      </c>
      <c r="M4457" s="93" t="str">
        <f ca="1">IF(L4457=0,"",COUNTIF(L$2:$L4457,"&lt;&gt;"&amp;0))</f>
        <v/>
      </c>
      <c r="N4457" s="93" t="str">
        <f t="shared" ca="1" si="139"/>
        <v/>
      </c>
    </row>
    <row r="4458" spans="11:14" x14ac:dyDescent="0.25">
      <c r="K4458" s="14" t="s">
        <v>3603</v>
      </c>
      <c r="L4458" s="93">
        <f t="shared" ca="1" si="138"/>
        <v>0</v>
      </c>
      <c r="M4458" s="93" t="str">
        <f ca="1">IF(L4458=0,"",COUNTIF(L$2:$L4458,"&lt;&gt;"&amp;0))</f>
        <v/>
      </c>
      <c r="N4458" s="93" t="str">
        <f t="shared" ca="1" si="139"/>
        <v/>
      </c>
    </row>
    <row r="4459" spans="11:14" x14ac:dyDescent="0.25">
      <c r="K4459" s="30" t="s">
        <v>5777</v>
      </c>
      <c r="L4459" s="93">
        <f t="shared" ca="1" si="138"/>
        <v>0</v>
      </c>
      <c r="M4459" s="93" t="str">
        <f ca="1">IF(L4459=0,"",COUNTIF(L$2:$L4459,"&lt;&gt;"&amp;0))</f>
        <v/>
      </c>
      <c r="N4459" s="93" t="str">
        <f t="shared" ca="1" si="139"/>
        <v/>
      </c>
    </row>
    <row r="4460" spans="11:14" x14ac:dyDescent="0.25">
      <c r="K4460" s="14" t="s">
        <v>3605</v>
      </c>
      <c r="L4460" s="93">
        <f t="shared" ca="1" si="138"/>
        <v>0</v>
      </c>
      <c r="M4460" s="93" t="str">
        <f ca="1">IF(L4460=0,"",COUNTIF(L$2:$L4460,"&lt;&gt;"&amp;0))</f>
        <v/>
      </c>
      <c r="N4460" s="93" t="str">
        <f t="shared" ca="1" si="139"/>
        <v/>
      </c>
    </row>
    <row r="4461" spans="11:14" x14ac:dyDescent="0.25">
      <c r="K4461" s="30" t="s">
        <v>5778</v>
      </c>
      <c r="L4461" s="93">
        <f t="shared" ca="1" si="138"/>
        <v>0</v>
      </c>
      <c r="M4461" s="93" t="str">
        <f ca="1">IF(L4461=0,"",COUNTIF(L$2:$L4461,"&lt;&gt;"&amp;0))</f>
        <v/>
      </c>
      <c r="N4461" s="93" t="str">
        <f t="shared" ca="1" si="139"/>
        <v/>
      </c>
    </row>
    <row r="4462" spans="11:14" x14ac:dyDescent="0.25">
      <c r="K4462" s="14" t="s">
        <v>3606</v>
      </c>
      <c r="L4462" s="93">
        <f t="shared" ca="1" si="138"/>
        <v>0</v>
      </c>
      <c r="M4462" s="93" t="str">
        <f ca="1">IF(L4462=0,"",COUNTIF(L$2:$L4462,"&lt;&gt;"&amp;0))</f>
        <v/>
      </c>
      <c r="N4462" s="93" t="str">
        <f t="shared" ca="1" si="139"/>
        <v/>
      </c>
    </row>
    <row r="4463" spans="11:14" x14ac:dyDescent="0.25">
      <c r="K4463" s="30" t="s">
        <v>5779</v>
      </c>
      <c r="L4463" s="93">
        <f t="shared" ca="1" si="138"/>
        <v>0</v>
      </c>
      <c r="M4463" s="93" t="str">
        <f ca="1">IF(L4463=0,"",COUNTIF(L$2:$L4463,"&lt;&gt;"&amp;0))</f>
        <v/>
      </c>
      <c r="N4463" s="93" t="str">
        <f t="shared" ca="1" si="139"/>
        <v/>
      </c>
    </row>
    <row r="4464" spans="11:14" x14ac:dyDescent="0.25">
      <c r="K4464" s="30" t="s">
        <v>5780</v>
      </c>
      <c r="L4464" s="93">
        <f t="shared" ca="1" si="138"/>
        <v>0</v>
      </c>
      <c r="M4464" s="93" t="str">
        <f ca="1">IF(L4464=0,"",COUNTIF(L$2:$L4464,"&lt;&gt;"&amp;0))</f>
        <v/>
      </c>
      <c r="N4464" s="93" t="str">
        <f t="shared" ca="1" si="139"/>
        <v/>
      </c>
    </row>
    <row r="4465" spans="11:14" x14ac:dyDescent="0.25">
      <c r="K4465" s="14" t="s">
        <v>3607</v>
      </c>
      <c r="L4465" s="93">
        <f t="shared" ca="1" si="138"/>
        <v>0</v>
      </c>
      <c r="M4465" s="93" t="str">
        <f ca="1">IF(L4465=0,"",COUNTIF(L$2:$L4465,"&lt;&gt;"&amp;0))</f>
        <v/>
      </c>
      <c r="N4465" s="93" t="str">
        <f t="shared" ca="1" si="139"/>
        <v/>
      </c>
    </row>
    <row r="4466" spans="11:14" x14ac:dyDescent="0.25">
      <c r="K4466" s="14" t="s">
        <v>3608</v>
      </c>
      <c r="L4466" s="93">
        <f t="shared" ca="1" si="138"/>
        <v>0</v>
      </c>
      <c r="M4466" s="93" t="str">
        <f ca="1">IF(L4466=0,"",COUNTIF(L$2:$L4466,"&lt;&gt;"&amp;0))</f>
        <v/>
      </c>
      <c r="N4466" s="93" t="str">
        <f t="shared" ca="1" si="139"/>
        <v/>
      </c>
    </row>
    <row r="4467" spans="11:14" x14ac:dyDescent="0.25">
      <c r="K4467" s="30" t="s">
        <v>5781</v>
      </c>
      <c r="L4467" s="93">
        <f t="shared" ca="1" si="138"/>
        <v>0</v>
      </c>
      <c r="M4467" s="93" t="str">
        <f ca="1">IF(L4467=0,"",COUNTIF(L$2:$L4467,"&lt;&gt;"&amp;0))</f>
        <v/>
      </c>
      <c r="N4467" s="93" t="str">
        <f t="shared" ca="1" si="139"/>
        <v/>
      </c>
    </row>
    <row r="4468" spans="11:14" x14ac:dyDescent="0.25">
      <c r="K4468" s="14" t="s">
        <v>3609</v>
      </c>
      <c r="L4468" s="93">
        <f t="shared" ca="1" si="138"/>
        <v>0</v>
      </c>
      <c r="M4468" s="93" t="str">
        <f ca="1">IF(L4468=0,"",COUNTIF(L$2:$L4468,"&lt;&gt;"&amp;0))</f>
        <v/>
      </c>
      <c r="N4468" s="93" t="str">
        <f t="shared" ca="1" si="139"/>
        <v/>
      </c>
    </row>
    <row r="4469" spans="11:14" x14ac:dyDescent="0.25">
      <c r="K4469" s="14" t="s">
        <v>3611</v>
      </c>
      <c r="L4469" s="93">
        <f t="shared" ca="1" si="138"/>
        <v>0</v>
      </c>
      <c r="M4469" s="93" t="str">
        <f ca="1">IF(L4469=0,"",COUNTIF(L$2:$L4469,"&lt;&gt;"&amp;0))</f>
        <v/>
      </c>
      <c r="N4469" s="93" t="str">
        <f t="shared" ca="1" si="139"/>
        <v/>
      </c>
    </row>
    <row r="4470" spans="11:14" x14ac:dyDescent="0.25">
      <c r="K4470" s="14" t="s">
        <v>3612</v>
      </c>
      <c r="L4470" s="93">
        <f t="shared" ca="1" si="138"/>
        <v>0</v>
      </c>
      <c r="M4470" s="93" t="str">
        <f ca="1">IF(L4470=0,"",COUNTIF(L$2:$L4470,"&lt;&gt;"&amp;0))</f>
        <v/>
      </c>
      <c r="N4470" s="93" t="str">
        <f t="shared" ca="1" si="139"/>
        <v/>
      </c>
    </row>
    <row r="4471" spans="11:14" x14ac:dyDescent="0.25">
      <c r="K4471" s="14" t="s">
        <v>3613</v>
      </c>
      <c r="L4471" s="93">
        <f t="shared" ca="1" si="138"/>
        <v>0</v>
      </c>
      <c r="M4471" s="93" t="str">
        <f ca="1">IF(L4471=0,"",COUNTIF(L$2:$L4471,"&lt;&gt;"&amp;0))</f>
        <v/>
      </c>
      <c r="N4471" s="93" t="str">
        <f t="shared" ca="1" si="139"/>
        <v/>
      </c>
    </row>
    <row r="4472" spans="11:14" x14ac:dyDescent="0.25">
      <c r="K4472" s="14" t="s">
        <v>3614</v>
      </c>
      <c r="L4472" s="93">
        <f t="shared" ca="1" si="138"/>
        <v>0</v>
      </c>
      <c r="M4472" s="93" t="str">
        <f ca="1">IF(L4472=0,"",COUNTIF(L$2:$L4472,"&lt;&gt;"&amp;0))</f>
        <v/>
      </c>
      <c r="N4472" s="93" t="str">
        <f t="shared" ca="1" si="139"/>
        <v/>
      </c>
    </row>
    <row r="4473" spans="11:14" x14ac:dyDescent="0.25">
      <c r="K4473" s="14" t="s">
        <v>3615</v>
      </c>
      <c r="L4473" s="93">
        <f t="shared" ca="1" si="138"/>
        <v>0</v>
      </c>
      <c r="M4473" s="93" t="str">
        <f ca="1">IF(L4473=0,"",COUNTIF(L$2:$L4473,"&lt;&gt;"&amp;0))</f>
        <v/>
      </c>
      <c r="N4473" s="93" t="str">
        <f t="shared" ca="1" si="139"/>
        <v/>
      </c>
    </row>
    <row r="4474" spans="11:14" x14ac:dyDescent="0.25">
      <c r="K4474" s="14" t="s">
        <v>3616</v>
      </c>
      <c r="L4474" s="93">
        <f t="shared" ca="1" si="138"/>
        <v>0</v>
      </c>
      <c r="M4474" s="93" t="str">
        <f ca="1">IF(L4474=0,"",COUNTIF(L$2:$L4474,"&lt;&gt;"&amp;0))</f>
        <v/>
      </c>
      <c r="N4474" s="93" t="str">
        <f t="shared" ca="1" si="139"/>
        <v/>
      </c>
    </row>
    <row r="4475" spans="11:14" x14ac:dyDescent="0.25">
      <c r="K4475" s="30" t="s">
        <v>5782</v>
      </c>
      <c r="L4475" s="93">
        <f t="shared" ca="1" si="138"/>
        <v>0</v>
      </c>
      <c r="M4475" s="93" t="str">
        <f ca="1">IF(L4475=0,"",COUNTIF(L$2:$L4475,"&lt;&gt;"&amp;0))</f>
        <v/>
      </c>
      <c r="N4475" s="93" t="str">
        <f t="shared" ca="1" si="139"/>
        <v/>
      </c>
    </row>
    <row r="4476" spans="11:14" x14ac:dyDescent="0.25">
      <c r="K4476" s="30" t="s">
        <v>5783</v>
      </c>
      <c r="L4476" s="93">
        <f t="shared" ca="1" si="138"/>
        <v>0</v>
      </c>
      <c r="M4476" s="93" t="str">
        <f ca="1">IF(L4476=0,"",COUNTIF(L$2:$L4476,"&lt;&gt;"&amp;0))</f>
        <v/>
      </c>
      <c r="N4476" s="93" t="str">
        <f t="shared" ca="1" si="139"/>
        <v/>
      </c>
    </row>
    <row r="4477" spans="11:14" x14ac:dyDescent="0.25">
      <c r="K4477" s="30" t="s">
        <v>5784</v>
      </c>
      <c r="L4477" s="93">
        <f t="shared" ca="1" si="138"/>
        <v>0</v>
      </c>
      <c r="M4477" s="93" t="str">
        <f ca="1">IF(L4477=0,"",COUNTIF(L$2:$L4477,"&lt;&gt;"&amp;0))</f>
        <v/>
      </c>
      <c r="N4477" s="93" t="str">
        <f t="shared" ca="1" si="139"/>
        <v/>
      </c>
    </row>
    <row r="4478" spans="11:14" x14ac:dyDescent="0.25">
      <c r="K4478" s="14" t="s">
        <v>3617</v>
      </c>
      <c r="L4478" s="93">
        <f t="shared" ca="1" si="138"/>
        <v>0</v>
      </c>
      <c r="M4478" s="93" t="str">
        <f ca="1">IF(L4478=0,"",COUNTIF(L$2:$L4478,"&lt;&gt;"&amp;0))</f>
        <v/>
      </c>
      <c r="N4478" s="93" t="str">
        <f t="shared" ca="1" si="139"/>
        <v/>
      </c>
    </row>
    <row r="4479" spans="11:14" x14ac:dyDescent="0.25">
      <c r="K4479" s="30" t="s">
        <v>5785</v>
      </c>
      <c r="L4479" s="93">
        <f t="shared" ca="1" si="138"/>
        <v>0</v>
      </c>
      <c r="M4479" s="93" t="str">
        <f ca="1">IF(L4479=0,"",COUNTIF(L$2:$L4479,"&lt;&gt;"&amp;0))</f>
        <v/>
      </c>
      <c r="N4479" s="93" t="str">
        <f t="shared" ca="1" si="139"/>
        <v/>
      </c>
    </row>
    <row r="4480" spans="11:14" x14ac:dyDescent="0.25">
      <c r="K4480" s="30" t="s">
        <v>5786</v>
      </c>
      <c r="L4480" s="93">
        <f t="shared" ca="1" si="138"/>
        <v>0</v>
      </c>
      <c r="M4480" s="93" t="str">
        <f ca="1">IF(L4480=0,"",COUNTIF(L$2:$L4480,"&lt;&gt;"&amp;0))</f>
        <v/>
      </c>
      <c r="N4480" s="93" t="str">
        <f t="shared" ca="1" si="139"/>
        <v/>
      </c>
    </row>
    <row r="4481" spans="11:14" x14ac:dyDescent="0.25">
      <c r="K4481" s="30" t="s">
        <v>5787</v>
      </c>
      <c r="L4481" s="93">
        <f t="shared" ca="1" si="138"/>
        <v>0</v>
      </c>
      <c r="M4481" s="93" t="str">
        <f ca="1">IF(L4481=0,"",COUNTIF(L$2:$L4481,"&lt;&gt;"&amp;0))</f>
        <v/>
      </c>
      <c r="N4481" s="93" t="str">
        <f t="shared" ca="1" si="139"/>
        <v/>
      </c>
    </row>
    <row r="4482" spans="11:14" x14ac:dyDescent="0.25">
      <c r="K4482" s="30" t="s">
        <v>5788</v>
      </c>
      <c r="L4482" s="93">
        <f t="shared" ca="1" si="138"/>
        <v>0</v>
      </c>
      <c r="M4482" s="93" t="str">
        <f ca="1">IF(L4482=0,"",COUNTIF(L$2:$L4482,"&lt;&gt;"&amp;0))</f>
        <v/>
      </c>
      <c r="N4482" s="93" t="str">
        <f t="shared" ca="1" si="139"/>
        <v/>
      </c>
    </row>
    <row r="4483" spans="11:14" x14ac:dyDescent="0.25">
      <c r="K4483" s="14" t="s">
        <v>3625</v>
      </c>
      <c r="L4483" s="93">
        <f t="shared" ref="L4483:L4546" ca="1" si="140">IFERROR(SEARCH(INDIRECT(CELL("adresse"),TRUE),K4483,1),0)</f>
        <v>0</v>
      </c>
      <c r="M4483" s="93" t="str">
        <f ca="1">IF(L4483=0,"",COUNTIF(L$2:$L4483,"&lt;&gt;"&amp;0))</f>
        <v/>
      </c>
      <c r="N4483" s="93" t="str">
        <f t="shared" ref="N4483:N4546" ca="1" si="141">IFERROR(INDEX($K$2:$K$5796,MATCH(ROW(F4482),$M$2:$M$5796,0),1),"")</f>
        <v/>
      </c>
    </row>
    <row r="4484" spans="11:14" x14ac:dyDescent="0.25">
      <c r="K4484" s="14" t="s">
        <v>3618</v>
      </c>
      <c r="L4484" s="93">
        <f t="shared" ca="1" si="140"/>
        <v>0</v>
      </c>
      <c r="M4484" s="93" t="str">
        <f ca="1">IF(L4484=0,"",COUNTIF(L$2:$L4484,"&lt;&gt;"&amp;0))</f>
        <v/>
      </c>
      <c r="N4484" s="93" t="str">
        <f t="shared" ca="1" si="141"/>
        <v/>
      </c>
    </row>
    <row r="4485" spans="11:14" x14ac:dyDescent="0.25">
      <c r="K4485" s="14" t="s">
        <v>3619</v>
      </c>
      <c r="L4485" s="93">
        <f t="shared" ca="1" si="140"/>
        <v>0</v>
      </c>
      <c r="M4485" s="93" t="str">
        <f ca="1">IF(L4485=0,"",COUNTIF(L$2:$L4485,"&lt;&gt;"&amp;0))</f>
        <v/>
      </c>
      <c r="N4485" s="93" t="str">
        <f t="shared" ca="1" si="141"/>
        <v/>
      </c>
    </row>
    <row r="4486" spans="11:14" x14ac:dyDescent="0.25">
      <c r="K4486" s="14" t="s">
        <v>3620</v>
      </c>
      <c r="L4486" s="93">
        <f t="shared" ca="1" si="140"/>
        <v>0</v>
      </c>
      <c r="M4486" s="93" t="str">
        <f ca="1">IF(L4486=0,"",COUNTIF(L$2:$L4486,"&lt;&gt;"&amp;0))</f>
        <v/>
      </c>
      <c r="N4486" s="93" t="str">
        <f t="shared" ca="1" si="141"/>
        <v/>
      </c>
    </row>
    <row r="4487" spans="11:14" x14ac:dyDescent="0.25">
      <c r="K4487" s="14" t="s">
        <v>3621</v>
      </c>
      <c r="L4487" s="93">
        <f t="shared" ca="1" si="140"/>
        <v>0</v>
      </c>
      <c r="M4487" s="93" t="str">
        <f ca="1">IF(L4487=0,"",COUNTIF(L$2:$L4487,"&lt;&gt;"&amp;0))</f>
        <v/>
      </c>
      <c r="N4487" s="93" t="str">
        <f t="shared" ca="1" si="141"/>
        <v/>
      </c>
    </row>
    <row r="4488" spans="11:14" x14ac:dyDescent="0.25">
      <c r="K4488" s="14" t="s">
        <v>3622</v>
      </c>
      <c r="L4488" s="93">
        <f t="shared" ca="1" si="140"/>
        <v>0</v>
      </c>
      <c r="M4488" s="93" t="str">
        <f ca="1">IF(L4488=0,"",COUNTIF(L$2:$L4488,"&lt;&gt;"&amp;0))</f>
        <v/>
      </c>
      <c r="N4488" s="93" t="str">
        <f t="shared" ca="1" si="141"/>
        <v/>
      </c>
    </row>
    <row r="4489" spans="11:14" x14ac:dyDescent="0.25">
      <c r="K4489" s="14" t="s">
        <v>3623</v>
      </c>
      <c r="L4489" s="93">
        <f t="shared" ca="1" si="140"/>
        <v>0</v>
      </c>
      <c r="M4489" s="93" t="str">
        <f ca="1">IF(L4489=0,"",COUNTIF(L$2:$L4489,"&lt;&gt;"&amp;0))</f>
        <v/>
      </c>
      <c r="N4489" s="93" t="str">
        <f t="shared" ca="1" si="141"/>
        <v/>
      </c>
    </row>
    <row r="4490" spans="11:14" x14ac:dyDescent="0.25">
      <c r="K4490" s="14" t="s">
        <v>3624</v>
      </c>
      <c r="L4490" s="93">
        <f t="shared" ca="1" si="140"/>
        <v>0</v>
      </c>
      <c r="M4490" s="93" t="str">
        <f ca="1">IF(L4490=0,"",COUNTIF(L$2:$L4490,"&lt;&gt;"&amp;0))</f>
        <v/>
      </c>
      <c r="N4490" s="93" t="str">
        <f t="shared" ca="1" si="141"/>
        <v/>
      </c>
    </row>
    <row r="4491" spans="11:14" x14ac:dyDescent="0.25">
      <c r="K4491" s="30" t="s">
        <v>5789</v>
      </c>
      <c r="L4491" s="93">
        <f t="shared" ca="1" si="140"/>
        <v>0</v>
      </c>
      <c r="M4491" s="93" t="str">
        <f ca="1">IF(L4491=0,"",COUNTIF(L$2:$L4491,"&lt;&gt;"&amp;0))</f>
        <v/>
      </c>
      <c r="N4491" s="93" t="str">
        <f t="shared" ca="1" si="141"/>
        <v/>
      </c>
    </row>
    <row r="4492" spans="11:14" x14ac:dyDescent="0.25">
      <c r="K4492" s="14" t="s">
        <v>3665</v>
      </c>
      <c r="L4492" s="93">
        <f t="shared" ca="1" si="140"/>
        <v>0</v>
      </c>
      <c r="M4492" s="93" t="str">
        <f ca="1">IF(L4492=0,"",COUNTIF(L$2:$L4492,"&lt;&gt;"&amp;0))</f>
        <v/>
      </c>
      <c r="N4492" s="93" t="str">
        <f t="shared" ca="1" si="141"/>
        <v/>
      </c>
    </row>
    <row r="4493" spans="11:14" x14ac:dyDescent="0.25">
      <c r="K4493" s="14" t="s">
        <v>3626</v>
      </c>
      <c r="L4493" s="93">
        <f t="shared" ca="1" si="140"/>
        <v>0</v>
      </c>
      <c r="M4493" s="93" t="str">
        <f ca="1">IF(L4493=0,"",COUNTIF(L$2:$L4493,"&lt;&gt;"&amp;0))</f>
        <v/>
      </c>
      <c r="N4493" s="93" t="str">
        <f t="shared" ca="1" si="141"/>
        <v/>
      </c>
    </row>
    <row r="4494" spans="11:14" x14ac:dyDescent="0.25">
      <c r="K4494" s="14" t="s">
        <v>3628</v>
      </c>
      <c r="L4494" s="93">
        <f t="shared" ca="1" si="140"/>
        <v>0</v>
      </c>
      <c r="M4494" s="93" t="str">
        <f ca="1">IF(L4494=0,"",COUNTIF(L$2:$L4494,"&lt;&gt;"&amp;0))</f>
        <v/>
      </c>
      <c r="N4494" s="93" t="str">
        <f t="shared" ca="1" si="141"/>
        <v/>
      </c>
    </row>
    <row r="4495" spans="11:14" x14ac:dyDescent="0.25">
      <c r="K4495" s="14" t="s">
        <v>3630</v>
      </c>
      <c r="L4495" s="93">
        <f t="shared" ca="1" si="140"/>
        <v>0</v>
      </c>
      <c r="M4495" s="93" t="str">
        <f ca="1">IF(L4495=0,"",COUNTIF(L$2:$L4495,"&lt;&gt;"&amp;0))</f>
        <v/>
      </c>
      <c r="N4495" s="93" t="str">
        <f t="shared" ca="1" si="141"/>
        <v/>
      </c>
    </row>
    <row r="4496" spans="11:14" x14ac:dyDescent="0.25">
      <c r="K4496" s="14" t="s">
        <v>3631</v>
      </c>
      <c r="L4496" s="93">
        <f t="shared" ca="1" si="140"/>
        <v>0</v>
      </c>
      <c r="M4496" s="93" t="str">
        <f ca="1">IF(L4496=0,"",COUNTIF(L$2:$L4496,"&lt;&gt;"&amp;0))</f>
        <v/>
      </c>
      <c r="N4496" s="93" t="str">
        <f t="shared" ca="1" si="141"/>
        <v/>
      </c>
    </row>
    <row r="4497" spans="11:14" x14ac:dyDescent="0.25">
      <c r="K4497" s="14" t="s">
        <v>3633</v>
      </c>
      <c r="L4497" s="93">
        <f t="shared" ca="1" si="140"/>
        <v>0</v>
      </c>
      <c r="M4497" s="93" t="str">
        <f ca="1">IF(L4497=0,"",COUNTIF(L$2:$L4497,"&lt;&gt;"&amp;0))</f>
        <v/>
      </c>
      <c r="N4497" s="93" t="str">
        <f t="shared" ca="1" si="141"/>
        <v/>
      </c>
    </row>
    <row r="4498" spans="11:14" x14ac:dyDescent="0.25">
      <c r="K4498" s="14" t="s">
        <v>3632</v>
      </c>
      <c r="L4498" s="93">
        <f t="shared" ca="1" si="140"/>
        <v>0</v>
      </c>
      <c r="M4498" s="93" t="str">
        <f ca="1">IF(L4498=0,"",COUNTIF(L$2:$L4498,"&lt;&gt;"&amp;0))</f>
        <v/>
      </c>
      <c r="N4498" s="93" t="str">
        <f t="shared" ca="1" si="141"/>
        <v/>
      </c>
    </row>
    <row r="4499" spans="11:14" x14ac:dyDescent="0.25">
      <c r="K4499" s="14" t="s">
        <v>3634</v>
      </c>
      <c r="L4499" s="93">
        <f t="shared" ca="1" si="140"/>
        <v>0</v>
      </c>
      <c r="M4499" s="93" t="str">
        <f ca="1">IF(L4499=0,"",COUNTIF(L$2:$L4499,"&lt;&gt;"&amp;0))</f>
        <v/>
      </c>
      <c r="N4499" s="93" t="str">
        <f t="shared" ca="1" si="141"/>
        <v/>
      </c>
    </row>
    <row r="4500" spans="11:14" x14ac:dyDescent="0.25">
      <c r="K4500" s="14" t="s">
        <v>3627</v>
      </c>
      <c r="L4500" s="93">
        <f t="shared" ca="1" si="140"/>
        <v>0</v>
      </c>
      <c r="M4500" s="93" t="str">
        <f ca="1">IF(L4500=0,"",COUNTIF(L$2:$L4500,"&lt;&gt;"&amp;0))</f>
        <v/>
      </c>
      <c r="N4500" s="93" t="str">
        <f t="shared" ca="1" si="141"/>
        <v/>
      </c>
    </row>
    <row r="4501" spans="11:14" x14ac:dyDescent="0.25">
      <c r="K4501" s="14" t="s">
        <v>3635</v>
      </c>
      <c r="L4501" s="93">
        <f t="shared" ca="1" si="140"/>
        <v>0</v>
      </c>
      <c r="M4501" s="93" t="str">
        <f ca="1">IF(L4501=0,"",COUNTIF(L$2:$L4501,"&lt;&gt;"&amp;0))</f>
        <v/>
      </c>
      <c r="N4501" s="93" t="str">
        <f t="shared" ca="1" si="141"/>
        <v/>
      </c>
    </row>
    <row r="4502" spans="11:14" x14ac:dyDescent="0.25">
      <c r="K4502" s="14" t="s">
        <v>3636</v>
      </c>
      <c r="L4502" s="93">
        <f t="shared" ca="1" si="140"/>
        <v>0</v>
      </c>
      <c r="M4502" s="93" t="str">
        <f ca="1">IF(L4502=0,"",COUNTIF(L$2:$L4502,"&lt;&gt;"&amp;0))</f>
        <v/>
      </c>
      <c r="N4502" s="93" t="str">
        <f t="shared" ca="1" si="141"/>
        <v/>
      </c>
    </row>
    <row r="4503" spans="11:14" x14ac:dyDescent="0.25">
      <c r="K4503" s="14" t="s">
        <v>3637</v>
      </c>
      <c r="L4503" s="93">
        <f t="shared" ca="1" si="140"/>
        <v>0</v>
      </c>
      <c r="M4503" s="93" t="str">
        <f ca="1">IF(L4503=0,"",COUNTIF(L$2:$L4503,"&lt;&gt;"&amp;0))</f>
        <v/>
      </c>
      <c r="N4503" s="93" t="str">
        <f t="shared" ca="1" si="141"/>
        <v/>
      </c>
    </row>
    <row r="4504" spans="11:14" x14ac:dyDescent="0.25">
      <c r="K4504" s="14" t="s">
        <v>3638</v>
      </c>
      <c r="L4504" s="93">
        <f t="shared" ca="1" si="140"/>
        <v>0</v>
      </c>
      <c r="M4504" s="93" t="str">
        <f ca="1">IF(L4504=0,"",COUNTIF(L$2:$L4504,"&lt;&gt;"&amp;0))</f>
        <v/>
      </c>
      <c r="N4504" s="93" t="str">
        <f t="shared" ca="1" si="141"/>
        <v/>
      </c>
    </row>
    <row r="4505" spans="11:14" x14ac:dyDescent="0.25">
      <c r="K4505" s="14" t="s">
        <v>3639</v>
      </c>
      <c r="L4505" s="93">
        <f t="shared" ca="1" si="140"/>
        <v>0</v>
      </c>
      <c r="M4505" s="93" t="str">
        <f ca="1">IF(L4505=0,"",COUNTIF(L$2:$L4505,"&lt;&gt;"&amp;0))</f>
        <v/>
      </c>
      <c r="N4505" s="93" t="str">
        <f t="shared" ca="1" si="141"/>
        <v/>
      </c>
    </row>
    <row r="4506" spans="11:14" x14ac:dyDescent="0.25">
      <c r="K4506" s="14" t="s">
        <v>3640</v>
      </c>
      <c r="L4506" s="93">
        <f t="shared" ca="1" si="140"/>
        <v>0</v>
      </c>
      <c r="M4506" s="93" t="str">
        <f ca="1">IF(L4506=0,"",COUNTIF(L$2:$L4506,"&lt;&gt;"&amp;0))</f>
        <v/>
      </c>
      <c r="N4506" s="93" t="str">
        <f t="shared" ca="1" si="141"/>
        <v/>
      </c>
    </row>
    <row r="4507" spans="11:14" x14ac:dyDescent="0.25">
      <c r="K4507" s="14" t="s">
        <v>3641</v>
      </c>
      <c r="L4507" s="93">
        <f t="shared" ca="1" si="140"/>
        <v>0</v>
      </c>
      <c r="M4507" s="93" t="str">
        <f ca="1">IF(L4507=0,"",COUNTIF(L$2:$L4507,"&lt;&gt;"&amp;0))</f>
        <v/>
      </c>
      <c r="N4507" s="93" t="str">
        <f t="shared" ca="1" si="141"/>
        <v/>
      </c>
    </row>
    <row r="4508" spans="11:14" x14ac:dyDescent="0.25">
      <c r="K4508" s="14" t="s">
        <v>3642</v>
      </c>
      <c r="L4508" s="93">
        <f t="shared" ca="1" si="140"/>
        <v>0</v>
      </c>
      <c r="M4508" s="93" t="str">
        <f ca="1">IF(L4508=0,"",COUNTIF(L$2:$L4508,"&lt;&gt;"&amp;0))</f>
        <v/>
      </c>
      <c r="N4508" s="93" t="str">
        <f t="shared" ca="1" si="141"/>
        <v/>
      </c>
    </row>
    <row r="4509" spans="11:14" x14ac:dyDescent="0.25">
      <c r="K4509" s="14" t="s">
        <v>3643</v>
      </c>
      <c r="L4509" s="93">
        <f t="shared" ca="1" si="140"/>
        <v>0</v>
      </c>
      <c r="M4509" s="93" t="str">
        <f ca="1">IF(L4509=0,"",COUNTIF(L$2:$L4509,"&lt;&gt;"&amp;0))</f>
        <v/>
      </c>
      <c r="N4509" s="93" t="str">
        <f t="shared" ca="1" si="141"/>
        <v/>
      </c>
    </row>
    <row r="4510" spans="11:14" x14ac:dyDescent="0.25">
      <c r="K4510" s="14" t="s">
        <v>3644</v>
      </c>
      <c r="L4510" s="93">
        <f t="shared" ca="1" si="140"/>
        <v>0</v>
      </c>
      <c r="M4510" s="93" t="str">
        <f ca="1">IF(L4510=0,"",COUNTIF(L$2:$L4510,"&lt;&gt;"&amp;0))</f>
        <v/>
      </c>
      <c r="N4510" s="93" t="str">
        <f t="shared" ca="1" si="141"/>
        <v/>
      </c>
    </row>
    <row r="4511" spans="11:14" x14ac:dyDescent="0.25">
      <c r="K4511" s="14" t="s">
        <v>3645</v>
      </c>
      <c r="L4511" s="93">
        <f t="shared" ca="1" si="140"/>
        <v>0</v>
      </c>
      <c r="M4511" s="93" t="str">
        <f ca="1">IF(L4511=0,"",COUNTIF(L$2:$L4511,"&lt;&gt;"&amp;0))</f>
        <v/>
      </c>
      <c r="N4511" s="93" t="str">
        <f t="shared" ca="1" si="141"/>
        <v/>
      </c>
    </row>
    <row r="4512" spans="11:14" x14ac:dyDescent="0.25">
      <c r="K4512" s="70" t="s">
        <v>3646</v>
      </c>
      <c r="L4512" s="93">
        <f t="shared" ca="1" si="140"/>
        <v>0</v>
      </c>
      <c r="M4512" s="93" t="str">
        <f ca="1">IF(L4512=0,"",COUNTIF(L$2:$L4512,"&lt;&gt;"&amp;0))</f>
        <v/>
      </c>
      <c r="N4512" s="93" t="str">
        <f t="shared" ca="1" si="141"/>
        <v/>
      </c>
    </row>
    <row r="4513" spans="11:14" x14ac:dyDescent="0.25">
      <c r="K4513" s="70" t="s">
        <v>3648</v>
      </c>
      <c r="L4513" s="93">
        <f t="shared" ca="1" si="140"/>
        <v>0</v>
      </c>
      <c r="M4513" s="93" t="str">
        <f ca="1">IF(L4513=0,"",COUNTIF(L$2:$L4513,"&lt;&gt;"&amp;0))</f>
        <v/>
      </c>
      <c r="N4513" s="93" t="str">
        <f t="shared" ca="1" si="141"/>
        <v/>
      </c>
    </row>
    <row r="4514" spans="11:14" x14ac:dyDescent="0.25">
      <c r="K4514" s="70" t="s">
        <v>3649</v>
      </c>
      <c r="L4514" s="93">
        <f t="shared" ca="1" si="140"/>
        <v>0</v>
      </c>
      <c r="M4514" s="93" t="str">
        <f ca="1">IF(L4514=0,"",COUNTIF(L$2:$L4514,"&lt;&gt;"&amp;0))</f>
        <v/>
      </c>
      <c r="N4514" s="93" t="str">
        <f t="shared" ca="1" si="141"/>
        <v/>
      </c>
    </row>
    <row r="4515" spans="11:14" x14ac:dyDescent="0.25">
      <c r="K4515" s="70" t="s">
        <v>3650</v>
      </c>
      <c r="L4515" s="93">
        <f t="shared" ca="1" si="140"/>
        <v>0</v>
      </c>
      <c r="M4515" s="93" t="str">
        <f ca="1">IF(L4515=0,"",COUNTIF(L$2:$L4515,"&lt;&gt;"&amp;0))</f>
        <v/>
      </c>
      <c r="N4515" s="93" t="str">
        <f t="shared" ca="1" si="141"/>
        <v/>
      </c>
    </row>
    <row r="4516" spans="11:14" x14ac:dyDescent="0.25">
      <c r="K4516" s="70" t="s">
        <v>3651</v>
      </c>
      <c r="L4516" s="93">
        <f t="shared" ca="1" si="140"/>
        <v>0</v>
      </c>
      <c r="M4516" s="93" t="str">
        <f ca="1">IF(L4516=0,"",COUNTIF(L$2:$L4516,"&lt;&gt;"&amp;0))</f>
        <v/>
      </c>
      <c r="N4516" s="93" t="str">
        <f t="shared" ca="1" si="141"/>
        <v/>
      </c>
    </row>
    <row r="4517" spans="11:14" x14ac:dyDescent="0.25">
      <c r="K4517" s="70" t="s">
        <v>3652</v>
      </c>
      <c r="L4517" s="93">
        <f t="shared" ca="1" si="140"/>
        <v>0</v>
      </c>
      <c r="M4517" s="93" t="str">
        <f ca="1">IF(L4517=0,"",COUNTIF(L$2:$L4517,"&lt;&gt;"&amp;0))</f>
        <v/>
      </c>
      <c r="N4517" s="93" t="str">
        <f t="shared" ca="1" si="141"/>
        <v/>
      </c>
    </row>
    <row r="4518" spans="11:14" x14ac:dyDescent="0.25">
      <c r="K4518" s="70" t="s">
        <v>3629</v>
      </c>
      <c r="L4518" s="93">
        <f t="shared" ca="1" si="140"/>
        <v>0</v>
      </c>
      <c r="M4518" s="93" t="str">
        <f ca="1">IF(L4518=0,"",COUNTIF(L$2:$L4518,"&lt;&gt;"&amp;0))</f>
        <v/>
      </c>
      <c r="N4518" s="93" t="str">
        <f t="shared" ca="1" si="141"/>
        <v/>
      </c>
    </row>
    <row r="4519" spans="11:14" x14ac:dyDescent="0.25">
      <c r="K4519" s="70" t="s">
        <v>3653</v>
      </c>
      <c r="L4519" s="93">
        <f t="shared" ca="1" si="140"/>
        <v>0</v>
      </c>
      <c r="M4519" s="93" t="str">
        <f ca="1">IF(L4519=0,"",COUNTIF(L$2:$L4519,"&lt;&gt;"&amp;0))</f>
        <v/>
      </c>
      <c r="N4519" s="93" t="str">
        <f t="shared" ca="1" si="141"/>
        <v/>
      </c>
    </row>
    <row r="4520" spans="11:14" x14ac:dyDescent="0.25">
      <c r="K4520" s="70" t="s">
        <v>3654</v>
      </c>
      <c r="L4520" s="93">
        <f t="shared" ca="1" si="140"/>
        <v>0</v>
      </c>
      <c r="M4520" s="93" t="str">
        <f ca="1">IF(L4520=0,"",COUNTIF(L$2:$L4520,"&lt;&gt;"&amp;0))</f>
        <v/>
      </c>
      <c r="N4520" s="93" t="str">
        <f t="shared" ca="1" si="141"/>
        <v/>
      </c>
    </row>
    <row r="4521" spans="11:14" x14ac:dyDescent="0.25">
      <c r="K4521" s="70" t="s">
        <v>3655</v>
      </c>
      <c r="L4521" s="93">
        <f t="shared" ca="1" si="140"/>
        <v>0</v>
      </c>
      <c r="M4521" s="93" t="str">
        <f ca="1">IF(L4521=0,"",COUNTIF(L$2:$L4521,"&lt;&gt;"&amp;0))</f>
        <v/>
      </c>
      <c r="N4521" s="93" t="str">
        <f t="shared" ca="1" si="141"/>
        <v/>
      </c>
    </row>
    <row r="4522" spans="11:14" x14ac:dyDescent="0.25">
      <c r="K4522" s="70" t="s">
        <v>3656</v>
      </c>
      <c r="L4522" s="93">
        <f t="shared" ca="1" si="140"/>
        <v>0</v>
      </c>
      <c r="M4522" s="93" t="str">
        <f ca="1">IF(L4522=0,"",COUNTIF(L$2:$L4522,"&lt;&gt;"&amp;0))</f>
        <v/>
      </c>
      <c r="N4522" s="93" t="str">
        <f t="shared" ca="1" si="141"/>
        <v/>
      </c>
    </row>
    <row r="4523" spans="11:14" x14ac:dyDescent="0.25">
      <c r="K4523" s="70" t="s">
        <v>3657</v>
      </c>
      <c r="L4523" s="93">
        <f t="shared" ca="1" si="140"/>
        <v>0</v>
      </c>
      <c r="M4523" s="93" t="str">
        <f ca="1">IF(L4523=0,"",COUNTIF(L$2:$L4523,"&lt;&gt;"&amp;0))</f>
        <v/>
      </c>
      <c r="N4523" s="93" t="str">
        <f t="shared" ca="1" si="141"/>
        <v/>
      </c>
    </row>
    <row r="4524" spans="11:14" x14ac:dyDescent="0.25">
      <c r="K4524" s="70" t="s">
        <v>3658</v>
      </c>
      <c r="L4524" s="93">
        <f t="shared" ca="1" si="140"/>
        <v>0</v>
      </c>
      <c r="M4524" s="93" t="str">
        <f ca="1">IF(L4524=0,"",COUNTIF(L$2:$L4524,"&lt;&gt;"&amp;0))</f>
        <v/>
      </c>
      <c r="N4524" s="93" t="str">
        <f t="shared" ca="1" si="141"/>
        <v/>
      </c>
    </row>
    <row r="4525" spans="11:14" x14ac:dyDescent="0.25">
      <c r="K4525" s="70" t="s">
        <v>3659</v>
      </c>
      <c r="L4525" s="93">
        <f t="shared" ca="1" si="140"/>
        <v>0</v>
      </c>
      <c r="M4525" s="93" t="str">
        <f ca="1">IF(L4525=0,"",COUNTIF(L$2:$L4525,"&lt;&gt;"&amp;0))</f>
        <v/>
      </c>
      <c r="N4525" s="93" t="str">
        <f t="shared" ca="1" si="141"/>
        <v/>
      </c>
    </row>
    <row r="4526" spans="11:14" x14ac:dyDescent="0.25">
      <c r="K4526" s="70" t="s">
        <v>3660</v>
      </c>
      <c r="L4526" s="93">
        <f t="shared" ca="1" si="140"/>
        <v>0</v>
      </c>
      <c r="M4526" s="93" t="str">
        <f ca="1">IF(L4526=0,"",COUNTIF(L$2:$L4526,"&lt;&gt;"&amp;0))</f>
        <v/>
      </c>
      <c r="N4526" s="93" t="str">
        <f t="shared" ca="1" si="141"/>
        <v/>
      </c>
    </row>
    <row r="4527" spans="11:14" x14ac:dyDescent="0.25">
      <c r="K4527" s="70" t="s">
        <v>3647</v>
      </c>
      <c r="L4527" s="93">
        <f t="shared" ca="1" si="140"/>
        <v>0</v>
      </c>
      <c r="M4527" s="93" t="str">
        <f ca="1">IF(L4527=0,"",COUNTIF(L$2:$L4527,"&lt;&gt;"&amp;0))</f>
        <v/>
      </c>
      <c r="N4527" s="93" t="str">
        <f t="shared" ca="1" si="141"/>
        <v/>
      </c>
    </row>
    <row r="4528" spans="11:14" x14ac:dyDescent="0.25">
      <c r="K4528" s="70" t="s">
        <v>3661</v>
      </c>
      <c r="L4528" s="93">
        <f t="shared" ca="1" si="140"/>
        <v>0</v>
      </c>
      <c r="M4528" s="93" t="str">
        <f ca="1">IF(L4528=0,"",COUNTIF(L$2:$L4528,"&lt;&gt;"&amp;0))</f>
        <v/>
      </c>
      <c r="N4528" s="93" t="str">
        <f t="shared" ca="1" si="141"/>
        <v/>
      </c>
    </row>
    <row r="4529" spans="11:14" x14ac:dyDescent="0.25">
      <c r="K4529" s="70" t="s">
        <v>3662</v>
      </c>
      <c r="L4529" s="93">
        <f t="shared" ca="1" si="140"/>
        <v>0</v>
      </c>
      <c r="M4529" s="93" t="str">
        <f ca="1">IF(L4529=0,"",COUNTIF(L$2:$L4529,"&lt;&gt;"&amp;0))</f>
        <v/>
      </c>
      <c r="N4529" s="93" t="str">
        <f t="shared" ca="1" si="141"/>
        <v/>
      </c>
    </row>
    <row r="4530" spans="11:14" x14ac:dyDescent="0.25">
      <c r="K4530" s="70" t="s">
        <v>3663</v>
      </c>
      <c r="L4530" s="93">
        <f t="shared" ca="1" si="140"/>
        <v>0</v>
      </c>
      <c r="M4530" s="93" t="str">
        <f ca="1">IF(L4530=0,"",COUNTIF(L$2:$L4530,"&lt;&gt;"&amp;0))</f>
        <v/>
      </c>
      <c r="N4530" s="93" t="str">
        <f t="shared" ca="1" si="141"/>
        <v/>
      </c>
    </row>
    <row r="4531" spans="11:14" x14ac:dyDescent="0.25">
      <c r="K4531" s="70" t="s">
        <v>3664</v>
      </c>
      <c r="L4531" s="93">
        <f t="shared" ca="1" si="140"/>
        <v>0</v>
      </c>
      <c r="M4531" s="93" t="str">
        <f ca="1">IF(L4531=0,"",COUNTIF(L$2:$L4531,"&lt;&gt;"&amp;0))</f>
        <v/>
      </c>
      <c r="N4531" s="93" t="str">
        <f t="shared" ca="1" si="141"/>
        <v/>
      </c>
    </row>
    <row r="4532" spans="11:14" x14ac:dyDescent="0.25">
      <c r="K4532" s="54" t="s">
        <v>131</v>
      </c>
      <c r="L4532" s="93">
        <f t="shared" ca="1" si="140"/>
        <v>0</v>
      </c>
      <c r="M4532" s="93" t="str">
        <f ca="1">IF(L4532=0,"",COUNTIF(L$2:$L4532,"&lt;&gt;"&amp;0))</f>
        <v/>
      </c>
      <c r="N4532" s="93" t="str">
        <f t="shared" ca="1" si="141"/>
        <v/>
      </c>
    </row>
    <row r="4533" spans="11:14" x14ac:dyDescent="0.25">
      <c r="K4533" t="s">
        <v>5790</v>
      </c>
      <c r="L4533" s="93">
        <f t="shared" ca="1" si="140"/>
        <v>0</v>
      </c>
      <c r="M4533" s="93" t="str">
        <f ca="1">IF(L4533=0,"",COUNTIF(L$2:$L4533,"&lt;&gt;"&amp;0))</f>
        <v/>
      </c>
      <c r="N4533" s="93" t="str">
        <f t="shared" ca="1" si="141"/>
        <v/>
      </c>
    </row>
    <row r="4534" spans="11:14" x14ac:dyDescent="0.25">
      <c r="K4534" s="70" t="s">
        <v>3666</v>
      </c>
      <c r="L4534" s="93">
        <f t="shared" ca="1" si="140"/>
        <v>0</v>
      </c>
      <c r="M4534" s="93" t="str">
        <f ca="1">IF(L4534=0,"",COUNTIF(L$2:$L4534,"&lt;&gt;"&amp;0))</f>
        <v/>
      </c>
      <c r="N4534" s="93" t="str">
        <f t="shared" ca="1" si="141"/>
        <v/>
      </c>
    </row>
    <row r="4535" spans="11:14" x14ac:dyDescent="0.25">
      <c r="K4535" t="s">
        <v>5791</v>
      </c>
      <c r="L4535" s="93">
        <f t="shared" ca="1" si="140"/>
        <v>0</v>
      </c>
      <c r="M4535" s="93" t="str">
        <f ca="1">IF(L4535=0,"",COUNTIF(L$2:$L4535,"&lt;&gt;"&amp;0))</f>
        <v/>
      </c>
      <c r="N4535" s="93" t="str">
        <f t="shared" ca="1" si="141"/>
        <v/>
      </c>
    </row>
    <row r="4536" spans="11:14" x14ac:dyDescent="0.25">
      <c r="K4536" s="70" t="s">
        <v>3667</v>
      </c>
      <c r="L4536" s="93">
        <f t="shared" ca="1" si="140"/>
        <v>0</v>
      </c>
      <c r="M4536" s="93" t="str">
        <f ca="1">IF(L4536=0,"",COUNTIF(L$2:$L4536,"&lt;&gt;"&amp;0))</f>
        <v/>
      </c>
      <c r="N4536" s="93" t="str">
        <f t="shared" ca="1" si="141"/>
        <v/>
      </c>
    </row>
    <row r="4537" spans="11:14" x14ac:dyDescent="0.25">
      <c r="K4537" t="s">
        <v>5792</v>
      </c>
      <c r="L4537" s="93">
        <f t="shared" ca="1" si="140"/>
        <v>0</v>
      </c>
      <c r="M4537" s="93" t="str">
        <f ca="1">IF(L4537=0,"",COUNTIF(L$2:$L4537,"&lt;&gt;"&amp;0))</f>
        <v/>
      </c>
      <c r="N4537" s="93" t="str">
        <f t="shared" ca="1" si="141"/>
        <v/>
      </c>
    </row>
    <row r="4538" spans="11:14" x14ac:dyDescent="0.25">
      <c r="K4538" s="70" t="s">
        <v>3668</v>
      </c>
      <c r="L4538" s="93">
        <f t="shared" ca="1" si="140"/>
        <v>0</v>
      </c>
      <c r="M4538" s="93" t="str">
        <f ca="1">IF(L4538=0,"",COUNTIF(L$2:$L4538,"&lt;&gt;"&amp;0))</f>
        <v/>
      </c>
      <c r="N4538" s="93" t="str">
        <f t="shared" ca="1" si="141"/>
        <v/>
      </c>
    </row>
    <row r="4539" spans="11:14" x14ac:dyDescent="0.25">
      <c r="K4539" s="70" t="s">
        <v>3669</v>
      </c>
      <c r="L4539" s="93">
        <f t="shared" ca="1" si="140"/>
        <v>0</v>
      </c>
      <c r="M4539" s="93" t="str">
        <f ca="1">IF(L4539=0,"",COUNTIF(L$2:$L4539,"&lt;&gt;"&amp;0))</f>
        <v/>
      </c>
      <c r="N4539" s="93" t="str">
        <f t="shared" ca="1" si="141"/>
        <v/>
      </c>
    </row>
    <row r="4540" spans="11:14" x14ac:dyDescent="0.25">
      <c r="K4540" s="54" t="s">
        <v>568</v>
      </c>
      <c r="L4540" s="93">
        <f t="shared" ca="1" si="140"/>
        <v>0</v>
      </c>
      <c r="M4540" s="93" t="str">
        <f ca="1">IF(L4540=0,"",COUNTIF(L$2:$L4540,"&lt;&gt;"&amp;0))</f>
        <v/>
      </c>
      <c r="N4540" s="93" t="str">
        <f t="shared" ca="1" si="141"/>
        <v/>
      </c>
    </row>
    <row r="4541" spans="11:14" x14ac:dyDescent="0.25">
      <c r="K4541" t="s">
        <v>5793</v>
      </c>
      <c r="L4541" s="93">
        <f t="shared" ca="1" si="140"/>
        <v>0</v>
      </c>
      <c r="M4541" s="93" t="str">
        <f ca="1">IF(L4541=0,"",COUNTIF(L$2:$L4541,"&lt;&gt;"&amp;0))</f>
        <v/>
      </c>
      <c r="N4541" s="93" t="str">
        <f t="shared" ca="1" si="141"/>
        <v/>
      </c>
    </row>
    <row r="4542" spans="11:14" x14ac:dyDescent="0.25">
      <c r="K4542" s="70" t="s">
        <v>3670</v>
      </c>
      <c r="L4542" s="93">
        <f t="shared" ca="1" si="140"/>
        <v>0</v>
      </c>
      <c r="M4542" s="93" t="str">
        <f ca="1">IF(L4542=0,"",COUNTIF(L$2:$L4542,"&lt;&gt;"&amp;0))</f>
        <v/>
      </c>
      <c r="N4542" s="93" t="str">
        <f t="shared" ca="1" si="141"/>
        <v/>
      </c>
    </row>
    <row r="4543" spans="11:14" x14ac:dyDescent="0.25">
      <c r="K4543" s="70" t="s">
        <v>3672</v>
      </c>
      <c r="L4543" s="93">
        <f t="shared" ca="1" si="140"/>
        <v>0</v>
      </c>
      <c r="M4543" s="93" t="str">
        <f ca="1">IF(L4543=0,"",COUNTIF(L$2:$L4543,"&lt;&gt;"&amp;0))</f>
        <v/>
      </c>
      <c r="N4543" s="93" t="str">
        <f t="shared" ca="1" si="141"/>
        <v/>
      </c>
    </row>
    <row r="4544" spans="11:14" x14ac:dyDescent="0.25">
      <c r="K4544" s="70" t="s">
        <v>3673</v>
      </c>
      <c r="L4544" s="93">
        <f t="shared" ca="1" si="140"/>
        <v>0</v>
      </c>
      <c r="M4544" s="93" t="str">
        <f ca="1">IF(L4544=0,"",COUNTIF(L$2:$L4544,"&lt;&gt;"&amp;0))</f>
        <v/>
      </c>
      <c r="N4544" s="93" t="str">
        <f t="shared" ca="1" si="141"/>
        <v/>
      </c>
    </row>
    <row r="4545" spans="11:14" x14ac:dyDescent="0.25">
      <c r="K4545" s="70" t="s">
        <v>3674</v>
      </c>
      <c r="L4545" s="93">
        <f t="shared" ca="1" si="140"/>
        <v>0</v>
      </c>
      <c r="M4545" s="93" t="str">
        <f ca="1">IF(L4545=0,"",COUNTIF(L$2:$L4545,"&lt;&gt;"&amp;0))</f>
        <v/>
      </c>
      <c r="N4545" s="93" t="str">
        <f t="shared" ca="1" si="141"/>
        <v/>
      </c>
    </row>
    <row r="4546" spans="11:14" x14ac:dyDescent="0.25">
      <c r="K4546" s="70" t="s">
        <v>3676</v>
      </c>
      <c r="L4546" s="93">
        <f t="shared" ca="1" si="140"/>
        <v>0</v>
      </c>
      <c r="M4546" s="93" t="str">
        <f ca="1">IF(L4546=0,"",COUNTIF(L$2:$L4546,"&lt;&gt;"&amp;0))</f>
        <v/>
      </c>
      <c r="N4546" s="93" t="str">
        <f t="shared" ca="1" si="141"/>
        <v/>
      </c>
    </row>
    <row r="4547" spans="11:14" x14ac:dyDescent="0.25">
      <c r="K4547" s="70" t="s">
        <v>3677</v>
      </c>
      <c r="L4547" s="93">
        <f t="shared" ref="L4547:L4610" ca="1" si="142">IFERROR(SEARCH(INDIRECT(CELL("adresse"),TRUE),K4547,1),0)</f>
        <v>0</v>
      </c>
      <c r="M4547" s="93" t="str">
        <f ca="1">IF(L4547=0,"",COUNTIF(L$2:$L4547,"&lt;&gt;"&amp;0))</f>
        <v/>
      </c>
      <c r="N4547" s="93" t="str">
        <f t="shared" ref="N4547:N4610" ca="1" si="143">IFERROR(INDEX($K$2:$K$5796,MATCH(ROW(F4546),$M$2:$M$5796,0),1),"")</f>
        <v/>
      </c>
    </row>
    <row r="4548" spans="11:14" x14ac:dyDescent="0.25">
      <c r="K4548" s="70" t="s">
        <v>3678</v>
      </c>
      <c r="L4548" s="93">
        <f t="shared" ca="1" si="142"/>
        <v>0</v>
      </c>
      <c r="M4548" s="93" t="str">
        <f ca="1">IF(L4548=0,"",COUNTIF(L$2:$L4548,"&lt;&gt;"&amp;0))</f>
        <v/>
      </c>
      <c r="N4548" s="93" t="str">
        <f t="shared" ca="1" si="143"/>
        <v/>
      </c>
    </row>
    <row r="4549" spans="11:14" x14ac:dyDescent="0.25">
      <c r="K4549" s="70" t="s">
        <v>3679</v>
      </c>
      <c r="L4549" s="93">
        <f t="shared" ca="1" si="142"/>
        <v>0</v>
      </c>
      <c r="M4549" s="93" t="str">
        <f ca="1">IF(L4549=0,"",COUNTIF(L$2:$L4549,"&lt;&gt;"&amp;0))</f>
        <v/>
      </c>
      <c r="N4549" s="93" t="str">
        <f t="shared" ca="1" si="143"/>
        <v/>
      </c>
    </row>
    <row r="4550" spans="11:14" x14ac:dyDescent="0.25">
      <c r="K4550" s="70" t="s">
        <v>3680</v>
      </c>
      <c r="L4550" s="93">
        <f t="shared" ca="1" si="142"/>
        <v>0</v>
      </c>
      <c r="M4550" s="93" t="str">
        <f ca="1">IF(L4550=0,"",COUNTIF(L$2:$L4550,"&lt;&gt;"&amp;0))</f>
        <v/>
      </c>
      <c r="N4550" s="93" t="str">
        <f t="shared" ca="1" si="143"/>
        <v/>
      </c>
    </row>
    <row r="4551" spans="11:14" x14ac:dyDescent="0.25">
      <c r="K4551" s="70" t="s">
        <v>3681</v>
      </c>
      <c r="L4551" s="93">
        <f t="shared" ca="1" si="142"/>
        <v>0</v>
      </c>
      <c r="M4551" s="93" t="str">
        <f ca="1">IF(L4551=0,"",COUNTIF(L$2:$L4551,"&lt;&gt;"&amp;0))</f>
        <v/>
      </c>
      <c r="N4551" s="93" t="str">
        <f t="shared" ca="1" si="143"/>
        <v/>
      </c>
    </row>
    <row r="4552" spans="11:14" x14ac:dyDescent="0.25">
      <c r="K4552" s="70" t="s">
        <v>3682</v>
      </c>
      <c r="L4552" s="93">
        <f t="shared" ca="1" si="142"/>
        <v>0</v>
      </c>
      <c r="M4552" s="93" t="str">
        <f ca="1">IF(L4552=0,"",COUNTIF(L$2:$L4552,"&lt;&gt;"&amp;0))</f>
        <v/>
      </c>
      <c r="N4552" s="93" t="str">
        <f t="shared" ca="1" si="143"/>
        <v/>
      </c>
    </row>
    <row r="4553" spans="11:14" x14ac:dyDescent="0.25">
      <c r="K4553" s="70" t="s">
        <v>3683</v>
      </c>
      <c r="L4553" s="93">
        <f t="shared" ca="1" si="142"/>
        <v>0</v>
      </c>
      <c r="M4553" s="93" t="str">
        <f ca="1">IF(L4553=0,"",COUNTIF(L$2:$L4553,"&lt;&gt;"&amp;0))</f>
        <v/>
      </c>
      <c r="N4553" s="93" t="str">
        <f t="shared" ca="1" si="143"/>
        <v/>
      </c>
    </row>
    <row r="4554" spans="11:14" x14ac:dyDescent="0.25">
      <c r="K4554" s="70" t="s">
        <v>3684</v>
      </c>
      <c r="L4554" s="93">
        <f t="shared" ca="1" si="142"/>
        <v>0</v>
      </c>
      <c r="M4554" s="93" t="str">
        <f ca="1">IF(L4554=0,"",COUNTIF(L$2:$L4554,"&lt;&gt;"&amp;0))</f>
        <v/>
      </c>
      <c r="N4554" s="93" t="str">
        <f t="shared" ca="1" si="143"/>
        <v/>
      </c>
    </row>
    <row r="4555" spans="11:14" x14ac:dyDescent="0.25">
      <c r="K4555" s="70" t="s">
        <v>3685</v>
      </c>
      <c r="L4555" s="93">
        <f t="shared" ca="1" si="142"/>
        <v>0</v>
      </c>
      <c r="M4555" s="93" t="str">
        <f ca="1">IF(L4555=0,"",COUNTIF(L$2:$L4555,"&lt;&gt;"&amp;0))</f>
        <v/>
      </c>
      <c r="N4555" s="93" t="str">
        <f t="shared" ca="1" si="143"/>
        <v/>
      </c>
    </row>
    <row r="4556" spans="11:14" x14ac:dyDescent="0.25">
      <c r="K4556" s="70" t="s">
        <v>3686</v>
      </c>
      <c r="L4556" s="93">
        <f t="shared" ca="1" si="142"/>
        <v>0</v>
      </c>
      <c r="M4556" s="93" t="str">
        <f ca="1">IF(L4556=0,"",COUNTIF(L$2:$L4556,"&lt;&gt;"&amp;0))</f>
        <v/>
      </c>
      <c r="N4556" s="93" t="str">
        <f t="shared" ca="1" si="143"/>
        <v/>
      </c>
    </row>
    <row r="4557" spans="11:14" x14ac:dyDescent="0.25">
      <c r="K4557" s="70" t="s">
        <v>3687</v>
      </c>
      <c r="L4557" s="93">
        <f t="shared" ca="1" si="142"/>
        <v>0</v>
      </c>
      <c r="M4557" s="93" t="str">
        <f ca="1">IF(L4557=0,"",COUNTIF(L$2:$L4557,"&lt;&gt;"&amp;0))</f>
        <v/>
      </c>
      <c r="N4557" s="93" t="str">
        <f t="shared" ca="1" si="143"/>
        <v/>
      </c>
    </row>
    <row r="4558" spans="11:14" x14ac:dyDescent="0.25">
      <c r="K4558" s="70" t="s">
        <v>3675</v>
      </c>
      <c r="L4558" s="93">
        <f t="shared" ca="1" si="142"/>
        <v>0</v>
      </c>
      <c r="M4558" s="93" t="str">
        <f ca="1">IF(L4558=0,"",COUNTIF(L$2:$L4558,"&lt;&gt;"&amp;0))</f>
        <v/>
      </c>
      <c r="N4558" s="93" t="str">
        <f t="shared" ca="1" si="143"/>
        <v/>
      </c>
    </row>
    <row r="4559" spans="11:14" x14ac:dyDescent="0.25">
      <c r="K4559" s="70" t="s">
        <v>3688</v>
      </c>
      <c r="L4559" s="93">
        <f t="shared" ca="1" si="142"/>
        <v>0</v>
      </c>
      <c r="M4559" s="93" t="str">
        <f ca="1">IF(L4559=0,"",COUNTIF(L$2:$L4559,"&lt;&gt;"&amp;0))</f>
        <v/>
      </c>
      <c r="N4559" s="93" t="str">
        <f t="shared" ca="1" si="143"/>
        <v/>
      </c>
    </row>
    <row r="4560" spans="11:14" x14ac:dyDescent="0.25">
      <c r="K4560" s="70" t="s">
        <v>3689</v>
      </c>
      <c r="L4560" s="93">
        <f t="shared" ca="1" si="142"/>
        <v>0</v>
      </c>
      <c r="M4560" s="93" t="str">
        <f ca="1">IF(L4560=0,"",COUNTIF(L$2:$L4560,"&lt;&gt;"&amp;0))</f>
        <v/>
      </c>
      <c r="N4560" s="93" t="str">
        <f t="shared" ca="1" si="143"/>
        <v/>
      </c>
    </row>
    <row r="4561" spans="11:14" x14ac:dyDescent="0.25">
      <c r="K4561" s="70" t="s">
        <v>3690</v>
      </c>
      <c r="L4561" s="93">
        <f t="shared" ca="1" si="142"/>
        <v>0</v>
      </c>
      <c r="M4561" s="93" t="str">
        <f ca="1">IF(L4561=0,"",COUNTIF(L$2:$L4561,"&lt;&gt;"&amp;0))</f>
        <v/>
      </c>
      <c r="N4561" s="93" t="str">
        <f t="shared" ca="1" si="143"/>
        <v/>
      </c>
    </row>
    <row r="4562" spans="11:14" x14ac:dyDescent="0.25">
      <c r="K4562" s="70" t="s">
        <v>3691</v>
      </c>
      <c r="L4562" s="93">
        <f t="shared" ca="1" si="142"/>
        <v>0</v>
      </c>
      <c r="M4562" s="93" t="str">
        <f ca="1">IF(L4562=0,"",COUNTIF(L$2:$L4562,"&lt;&gt;"&amp;0))</f>
        <v/>
      </c>
      <c r="N4562" s="93" t="str">
        <f t="shared" ca="1" si="143"/>
        <v/>
      </c>
    </row>
    <row r="4563" spans="11:14" x14ac:dyDescent="0.25">
      <c r="K4563" s="70" t="s">
        <v>3692</v>
      </c>
      <c r="L4563" s="93">
        <f t="shared" ca="1" si="142"/>
        <v>0</v>
      </c>
      <c r="M4563" s="93" t="str">
        <f ca="1">IF(L4563=0,"",COUNTIF(L$2:$L4563,"&lt;&gt;"&amp;0))</f>
        <v/>
      </c>
      <c r="N4563" s="93" t="str">
        <f t="shared" ca="1" si="143"/>
        <v/>
      </c>
    </row>
    <row r="4564" spans="11:14" x14ac:dyDescent="0.25">
      <c r="K4564" s="70" t="s">
        <v>3693</v>
      </c>
      <c r="L4564" s="93">
        <f t="shared" ca="1" si="142"/>
        <v>0</v>
      </c>
      <c r="M4564" s="93" t="str">
        <f ca="1">IF(L4564=0,"",COUNTIF(L$2:$L4564,"&lt;&gt;"&amp;0))</f>
        <v/>
      </c>
      <c r="N4564" s="93" t="str">
        <f t="shared" ca="1" si="143"/>
        <v/>
      </c>
    </row>
    <row r="4565" spans="11:14" x14ac:dyDescent="0.25">
      <c r="K4565" s="70" t="s">
        <v>3694</v>
      </c>
      <c r="L4565" s="93">
        <f t="shared" ca="1" si="142"/>
        <v>0</v>
      </c>
      <c r="M4565" s="93" t="str">
        <f ca="1">IF(L4565=0,"",COUNTIF(L$2:$L4565,"&lt;&gt;"&amp;0))</f>
        <v/>
      </c>
      <c r="N4565" s="93" t="str">
        <f t="shared" ca="1" si="143"/>
        <v/>
      </c>
    </row>
    <row r="4566" spans="11:14" x14ac:dyDescent="0.25">
      <c r="K4566" s="70" t="s">
        <v>3695</v>
      </c>
      <c r="L4566" s="93">
        <f t="shared" ca="1" si="142"/>
        <v>0</v>
      </c>
      <c r="M4566" s="93" t="str">
        <f ca="1">IF(L4566=0,"",COUNTIF(L$2:$L4566,"&lt;&gt;"&amp;0))</f>
        <v/>
      </c>
      <c r="N4566" s="93" t="str">
        <f t="shared" ca="1" si="143"/>
        <v/>
      </c>
    </row>
    <row r="4567" spans="11:14" x14ac:dyDescent="0.25">
      <c r="K4567" s="70" t="s">
        <v>3671</v>
      </c>
      <c r="L4567" s="93">
        <f t="shared" ca="1" si="142"/>
        <v>0</v>
      </c>
      <c r="M4567" s="93" t="str">
        <f ca="1">IF(L4567=0,"",COUNTIF(L$2:$L4567,"&lt;&gt;"&amp;0))</f>
        <v/>
      </c>
      <c r="N4567" s="93" t="str">
        <f t="shared" ca="1" si="143"/>
        <v/>
      </c>
    </row>
    <row r="4568" spans="11:14" x14ac:dyDescent="0.25">
      <c r="K4568" s="70" t="s">
        <v>3696</v>
      </c>
      <c r="L4568" s="93">
        <f t="shared" ca="1" si="142"/>
        <v>0</v>
      </c>
      <c r="M4568" s="93" t="str">
        <f ca="1">IF(L4568=0,"",COUNTIF(L$2:$L4568,"&lt;&gt;"&amp;0))</f>
        <v/>
      </c>
      <c r="N4568" s="93" t="str">
        <f t="shared" ca="1" si="143"/>
        <v/>
      </c>
    </row>
    <row r="4569" spans="11:14" x14ac:dyDescent="0.25">
      <c r="K4569" s="70" t="s">
        <v>3697</v>
      </c>
      <c r="L4569" s="93">
        <f t="shared" ca="1" si="142"/>
        <v>0</v>
      </c>
      <c r="M4569" s="93" t="str">
        <f ca="1">IF(L4569=0,"",COUNTIF(L$2:$L4569,"&lt;&gt;"&amp;0))</f>
        <v/>
      </c>
      <c r="N4569" s="93" t="str">
        <f t="shared" ca="1" si="143"/>
        <v/>
      </c>
    </row>
    <row r="4570" spans="11:14" x14ac:dyDescent="0.25">
      <c r="K4570" s="70" t="s">
        <v>3698</v>
      </c>
      <c r="L4570" s="93">
        <f t="shared" ca="1" si="142"/>
        <v>0</v>
      </c>
      <c r="M4570" s="93" t="str">
        <f ca="1">IF(L4570=0,"",COUNTIF(L$2:$L4570,"&lt;&gt;"&amp;0))</f>
        <v/>
      </c>
      <c r="N4570" s="93" t="str">
        <f t="shared" ca="1" si="143"/>
        <v/>
      </c>
    </row>
    <row r="4571" spans="11:14" x14ac:dyDescent="0.25">
      <c r="K4571" s="70" t="s">
        <v>3699</v>
      </c>
      <c r="L4571" s="93">
        <f t="shared" ca="1" si="142"/>
        <v>0</v>
      </c>
      <c r="M4571" s="93" t="str">
        <f ca="1">IF(L4571=0,"",COUNTIF(L$2:$L4571,"&lt;&gt;"&amp;0))</f>
        <v/>
      </c>
      <c r="N4571" s="93" t="str">
        <f t="shared" ca="1" si="143"/>
        <v/>
      </c>
    </row>
    <row r="4572" spans="11:14" x14ac:dyDescent="0.25">
      <c r="K4572" s="70" t="s">
        <v>3700</v>
      </c>
      <c r="L4572" s="93">
        <f t="shared" ca="1" si="142"/>
        <v>0</v>
      </c>
      <c r="M4572" s="93" t="str">
        <f ca="1">IF(L4572=0,"",COUNTIF(L$2:$L4572,"&lt;&gt;"&amp;0))</f>
        <v/>
      </c>
      <c r="N4572" s="93" t="str">
        <f t="shared" ca="1" si="143"/>
        <v/>
      </c>
    </row>
    <row r="4573" spans="11:14" x14ac:dyDescent="0.25">
      <c r="K4573" s="70" t="s">
        <v>3701</v>
      </c>
      <c r="L4573" s="93">
        <f t="shared" ca="1" si="142"/>
        <v>0</v>
      </c>
      <c r="M4573" s="93" t="str">
        <f ca="1">IF(L4573=0,"",COUNTIF(L$2:$L4573,"&lt;&gt;"&amp;0))</f>
        <v/>
      </c>
      <c r="N4573" s="93" t="str">
        <f t="shared" ca="1" si="143"/>
        <v/>
      </c>
    </row>
    <row r="4574" spans="11:14" x14ac:dyDescent="0.25">
      <c r="K4574" s="70" t="s">
        <v>3702</v>
      </c>
      <c r="L4574" s="93">
        <f t="shared" ca="1" si="142"/>
        <v>0</v>
      </c>
      <c r="M4574" s="93" t="str">
        <f ca="1">IF(L4574=0,"",COUNTIF(L$2:$L4574,"&lt;&gt;"&amp;0))</f>
        <v/>
      </c>
      <c r="N4574" s="93" t="str">
        <f t="shared" ca="1" si="143"/>
        <v/>
      </c>
    </row>
    <row r="4575" spans="11:14" x14ac:dyDescent="0.25">
      <c r="K4575" s="70" t="s">
        <v>3703</v>
      </c>
      <c r="L4575" s="93">
        <f t="shared" ca="1" si="142"/>
        <v>0</v>
      </c>
      <c r="M4575" s="93" t="str">
        <f ca="1">IF(L4575=0,"",COUNTIF(L$2:$L4575,"&lt;&gt;"&amp;0))</f>
        <v/>
      </c>
      <c r="N4575" s="93" t="str">
        <f t="shared" ca="1" si="143"/>
        <v/>
      </c>
    </row>
    <row r="4576" spans="11:14" x14ac:dyDescent="0.25">
      <c r="K4576" s="70" t="s">
        <v>3704</v>
      </c>
      <c r="L4576" s="93">
        <f t="shared" ca="1" si="142"/>
        <v>0</v>
      </c>
      <c r="M4576" s="93" t="str">
        <f ca="1">IF(L4576=0,"",COUNTIF(L$2:$L4576,"&lt;&gt;"&amp;0))</f>
        <v/>
      </c>
      <c r="N4576" s="93" t="str">
        <f t="shared" ca="1" si="143"/>
        <v/>
      </c>
    </row>
    <row r="4577" spans="11:14" x14ac:dyDescent="0.25">
      <c r="K4577" s="70" t="s">
        <v>3705</v>
      </c>
      <c r="L4577" s="93">
        <f t="shared" ca="1" si="142"/>
        <v>0</v>
      </c>
      <c r="M4577" s="93" t="str">
        <f ca="1">IF(L4577=0,"",COUNTIF(L$2:$L4577,"&lt;&gt;"&amp;0))</f>
        <v/>
      </c>
      <c r="N4577" s="93" t="str">
        <f t="shared" ca="1" si="143"/>
        <v/>
      </c>
    </row>
    <row r="4578" spans="11:14" x14ac:dyDescent="0.25">
      <c r="K4578" s="70" t="s">
        <v>3706</v>
      </c>
      <c r="L4578" s="93">
        <f t="shared" ca="1" si="142"/>
        <v>0</v>
      </c>
      <c r="M4578" s="93" t="str">
        <f ca="1">IF(L4578=0,"",COUNTIF(L$2:$L4578,"&lt;&gt;"&amp;0))</f>
        <v/>
      </c>
      <c r="N4578" s="93" t="str">
        <f t="shared" ca="1" si="143"/>
        <v/>
      </c>
    </row>
    <row r="4579" spans="11:14" x14ac:dyDescent="0.25">
      <c r="K4579" s="70" t="s">
        <v>3707</v>
      </c>
      <c r="L4579" s="93">
        <f t="shared" ca="1" si="142"/>
        <v>0</v>
      </c>
      <c r="M4579" s="93" t="str">
        <f ca="1">IF(L4579=0,"",COUNTIF(L$2:$L4579,"&lt;&gt;"&amp;0))</f>
        <v/>
      </c>
      <c r="N4579" s="93" t="str">
        <f t="shared" ca="1" si="143"/>
        <v/>
      </c>
    </row>
    <row r="4580" spans="11:14" x14ac:dyDescent="0.25">
      <c r="K4580" s="70" t="s">
        <v>3708</v>
      </c>
      <c r="L4580" s="93">
        <f t="shared" ca="1" si="142"/>
        <v>0</v>
      </c>
      <c r="M4580" s="93" t="str">
        <f ca="1">IF(L4580=0,"",COUNTIF(L$2:$L4580,"&lt;&gt;"&amp;0))</f>
        <v/>
      </c>
      <c r="N4580" s="93" t="str">
        <f t="shared" ca="1" si="143"/>
        <v/>
      </c>
    </row>
    <row r="4581" spans="11:14" x14ac:dyDescent="0.25">
      <c r="K4581" s="70" t="s">
        <v>3709</v>
      </c>
      <c r="L4581" s="93">
        <f t="shared" ca="1" si="142"/>
        <v>0</v>
      </c>
      <c r="M4581" s="93" t="str">
        <f ca="1">IF(L4581=0,"",COUNTIF(L$2:$L4581,"&lt;&gt;"&amp;0))</f>
        <v/>
      </c>
      <c r="N4581" s="93" t="str">
        <f t="shared" ca="1" si="143"/>
        <v/>
      </c>
    </row>
    <row r="4582" spans="11:14" x14ac:dyDescent="0.25">
      <c r="K4582" s="70" t="s">
        <v>3710</v>
      </c>
      <c r="L4582" s="93">
        <f t="shared" ca="1" si="142"/>
        <v>0</v>
      </c>
      <c r="M4582" s="93" t="str">
        <f ca="1">IF(L4582=0,"",COUNTIF(L$2:$L4582,"&lt;&gt;"&amp;0))</f>
        <v/>
      </c>
      <c r="N4582" s="93" t="str">
        <f t="shared" ca="1" si="143"/>
        <v/>
      </c>
    </row>
    <row r="4583" spans="11:14" x14ac:dyDescent="0.25">
      <c r="K4583" s="70" t="s">
        <v>3711</v>
      </c>
      <c r="L4583" s="93">
        <f t="shared" ca="1" si="142"/>
        <v>0</v>
      </c>
      <c r="M4583" s="93" t="str">
        <f ca="1">IF(L4583=0,"",COUNTIF(L$2:$L4583,"&lt;&gt;"&amp;0))</f>
        <v/>
      </c>
      <c r="N4583" s="93" t="str">
        <f t="shared" ca="1" si="143"/>
        <v/>
      </c>
    </row>
    <row r="4584" spans="11:14" x14ac:dyDescent="0.25">
      <c r="K4584" s="70" t="s">
        <v>3712</v>
      </c>
      <c r="L4584" s="93">
        <f t="shared" ca="1" si="142"/>
        <v>0</v>
      </c>
      <c r="M4584" s="93" t="str">
        <f ca="1">IF(L4584=0,"",COUNTIF(L$2:$L4584,"&lt;&gt;"&amp;0))</f>
        <v/>
      </c>
      <c r="N4584" s="93" t="str">
        <f t="shared" ca="1" si="143"/>
        <v/>
      </c>
    </row>
    <row r="4585" spans="11:14" x14ac:dyDescent="0.25">
      <c r="K4585" s="70" t="s">
        <v>3713</v>
      </c>
      <c r="L4585" s="93">
        <f t="shared" ca="1" si="142"/>
        <v>0</v>
      </c>
      <c r="M4585" s="93" t="str">
        <f ca="1">IF(L4585=0,"",COUNTIF(L$2:$L4585,"&lt;&gt;"&amp;0))</f>
        <v/>
      </c>
      <c r="N4585" s="93" t="str">
        <f t="shared" ca="1" si="143"/>
        <v/>
      </c>
    </row>
    <row r="4586" spans="11:14" x14ac:dyDescent="0.25">
      <c r="K4586" s="70" t="s">
        <v>3714</v>
      </c>
      <c r="L4586" s="93">
        <f t="shared" ca="1" si="142"/>
        <v>0</v>
      </c>
      <c r="M4586" s="93" t="str">
        <f ca="1">IF(L4586=0,"",COUNTIF(L$2:$L4586,"&lt;&gt;"&amp;0))</f>
        <v/>
      </c>
      <c r="N4586" s="93" t="str">
        <f t="shared" ca="1" si="143"/>
        <v/>
      </c>
    </row>
    <row r="4587" spans="11:14" x14ac:dyDescent="0.25">
      <c r="K4587" s="70" t="s">
        <v>3715</v>
      </c>
      <c r="L4587" s="93">
        <f t="shared" ca="1" si="142"/>
        <v>0</v>
      </c>
      <c r="M4587" s="93" t="str">
        <f ca="1">IF(L4587=0,"",COUNTIF(L$2:$L4587,"&lt;&gt;"&amp;0))</f>
        <v/>
      </c>
      <c r="N4587" s="93" t="str">
        <f t="shared" ca="1" si="143"/>
        <v/>
      </c>
    </row>
    <row r="4588" spans="11:14" x14ac:dyDescent="0.25">
      <c r="K4588" s="70" t="s">
        <v>3716</v>
      </c>
      <c r="L4588" s="93">
        <f t="shared" ca="1" si="142"/>
        <v>0</v>
      </c>
      <c r="M4588" s="93" t="str">
        <f ca="1">IF(L4588=0,"",COUNTIF(L$2:$L4588,"&lt;&gt;"&amp;0))</f>
        <v/>
      </c>
      <c r="N4588" s="93" t="str">
        <f t="shared" ca="1" si="143"/>
        <v/>
      </c>
    </row>
    <row r="4589" spans="11:14" x14ac:dyDescent="0.25">
      <c r="K4589" s="70" t="s">
        <v>3717</v>
      </c>
      <c r="L4589" s="93">
        <f t="shared" ca="1" si="142"/>
        <v>0</v>
      </c>
      <c r="M4589" s="93" t="str">
        <f ca="1">IF(L4589=0,"",COUNTIF(L$2:$L4589,"&lt;&gt;"&amp;0))</f>
        <v/>
      </c>
      <c r="N4589" s="93" t="str">
        <f t="shared" ca="1" si="143"/>
        <v/>
      </c>
    </row>
    <row r="4590" spans="11:14" x14ac:dyDescent="0.25">
      <c r="K4590" s="70" t="s">
        <v>3718</v>
      </c>
      <c r="L4590" s="93">
        <f t="shared" ca="1" si="142"/>
        <v>0</v>
      </c>
      <c r="M4590" s="93" t="str">
        <f ca="1">IF(L4590=0,"",COUNTIF(L$2:$L4590,"&lt;&gt;"&amp;0))</f>
        <v/>
      </c>
      <c r="N4590" s="93" t="str">
        <f t="shared" ca="1" si="143"/>
        <v/>
      </c>
    </row>
    <row r="4591" spans="11:14" x14ac:dyDescent="0.25">
      <c r="K4591" s="70" t="s">
        <v>3719</v>
      </c>
      <c r="L4591" s="93">
        <f t="shared" ca="1" si="142"/>
        <v>0</v>
      </c>
      <c r="M4591" s="93" t="str">
        <f ca="1">IF(L4591=0,"",COUNTIF(L$2:$L4591,"&lt;&gt;"&amp;0))</f>
        <v/>
      </c>
      <c r="N4591" s="93" t="str">
        <f t="shared" ca="1" si="143"/>
        <v/>
      </c>
    </row>
    <row r="4592" spans="11:14" x14ac:dyDescent="0.25">
      <c r="K4592" s="70" t="s">
        <v>3720</v>
      </c>
      <c r="L4592" s="93">
        <f t="shared" ca="1" si="142"/>
        <v>0</v>
      </c>
      <c r="M4592" s="93" t="str">
        <f ca="1">IF(L4592=0,"",COUNTIF(L$2:$L4592,"&lt;&gt;"&amp;0))</f>
        <v/>
      </c>
      <c r="N4592" s="93" t="str">
        <f t="shared" ca="1" si="143"/>
        <v/>
      </c>
    </row>
    <row r="4593" spans="11:14" x14ac:dyDescent="0.25">
      <c r="K4593" s="70" t="s">
        <v>3721</v>
      </c>
      <c r="L4593" s="93">
        <f t="shared" ca="1" si="142"/>
        <v>0</v>
      </c>
      <c r="M4593" s="93" t="str">
        <f ca="1">IF(L4593=0,"",COUNTIF(L$2:$L4593,"&lt;&gt;"&amp;0))</f>
        <v/>
      </c>
      <c r="N4593" s="93" t="str">
        <f t="shared" ca="1" si="143"/>
        <v/>
      </c>
    </row>
    <row r="4594" spans="11:14" x14ac:dyDescent="0.25">
      <c r="K4594" s="70" t="s">
        <v>3722</v>
      </c>
      <c r="L4594" s="93">
        <f t="shared" ca="1" si="142"/>
        <v>0</v>
      </c>
      <c r="M4594" s="93" t="str">
        <f ca="1">IF(L4594=0,"",COUNTIF(L$2:$L4594,"&lt;&gt;"&amp;0))</f>
        <v/>
      </c>
      <c r="N4594" s="93" t="str">
        <f t="shared" ca="1" si="143"/>
        <v/>
      </c>
    </row>
    <row r="4595" spans="11:14" x14ac:dyDescent="0.25">
      <c r="K4595" s="70" t="s">
        <v>3723</v>
      </c>
      <c r="L4595" s="93">
        <f t="shared" ca="1" si="142"/>
        <v>0</v>
      </c>
      <c r="M4595" s="93" t="str">
        <f ca="1">IF(L4595=0,"",COUNTIF(L$2:$L4595,"&lt;&gt;"&amp;0))</f>
        <v/>
      </c>
      <c r="N4595" s="93" t="str">
        <f t="shared" ca="1" si="143"/>
        <v/>
      </c>
    </row>
    <row r="4596" spans="11:14" x14ac:dyDescent="0.25">
      <c r="K4596" s="70" t="s">
        <v>3724</v>
      </c>
      <c r="L4596" s="93">
        <f t="shared" ca="1" si="142"/>
        <v>0</v>
      </c>
      <c r="M4596" s="93" t="str">
        <f ca="1">IF(L4596=0,"",COUNTIF(L$2:$L4596,"&lt;&gt;"&amp;0))</f>
        <v/>
      </c>
      <c r="N4596" s="93" t="str">
        <f t="shared" ca="1" si="143"/>
        <v/>
      </c>
    </row>
    <row r="4597" spans="11:14" x14ac:dyDescent="0.25">
      <c r="K4597" s="70" t="s">
        <v>3725</v>
      </c>
      <c r="L4597" s="93">
        <f t="shared" ca="1" si="142"/>
        <v>0</v>
      </c>
      <c r="M4597" s="93" t="str">
        <f ca="1">IF(L4597=0,"",COUNTIF(L$2:$L4597,"&lt;&gt;"&amp;0))</f>
        <v/>
      </c>
      <c r="N4597" s="93" t="str">
        <f t="shared" ca="1" si="143"/>
        <v/>
      </c>
    </row>
    <row r="4598" spans="11:14" x14ac:dyDescent="0.25">
      <c r="K4598" s="70" t="s">
        <v>3726</v>
      </c>
      <c r="L4598" s="93">
        <f t="shared" ca="1" si="142"/>
        <v>0</v>
      </c>
      <c r="M4598" s="93" t="str">
        <f ca="1">IF(L4598=0,"",COUNTIF(L$2:$L4598,"&lt;&gt;"&amp;0))</f>
        <v/>
      </c>
      <c r="N4598" s="93" t="str">
        <f t="shared" ca="1" si="143"/>
        <v/>
      </c>
    </row>
    <row r="4599" spans="11:14" x14ac:dyDescent="0.25">
      <c r="K4599" s="70" t="s">
        <v>3727</v>
      </c>
      <c r="L4599" s="93">
        <f t="shared" ca="1" si="142"/>
        <v>0</v>
      </c>
      <c r="M4599" s="93" t="str">
        <f ca="1">IF(L4599=0,"",COUNTIF(L$2:$L4599,"&lt;&gt;"&amp;0))</f>
        <v/>
      </c>
      <c r="N4599" s="93" t="str">
        <f t="shared" ca="1" si="143"/>
        <v/>
      </c>
    </row>
    <row r="4600" spans="11:14" x14ac:dyDescent="0.25">
      <c r="K4600" s="70" t="s">
        <v>3728</v>
      </c>
      <c r="L4600" s="93">
        <f t="shared" ca="1" si="142"/>
        <v>0</v>
      </c>
      <c r="M4600" s="93" t="str">
        <f ca="1">IF(L4600=0,"",COUNTIF(L$2:$L4600,"&lt;&gt;"&amp;0))</f>
        <v/>
      </c>
      <c r="N4600" s="93" t="str">
        <f t="shared" ca="1" si="143"/>
        <v/>
      </c>
    </row>
    <row r="4601" spans="11:14" x14ac:dyDescent="0.25">
      <c r="K4601" s="70" t="s">
        <v>3729</v>
      </c>
      <c r="L4601" s="93">
        <f t="shared" ca="1" si="142"/>
        <v>0</v>
      </c>
      <c r="M4601" s="93" t="str">
        <f ca="1">IF(L4601=0,"",COUNTIF(L$2:$L4601,"&lt;&gt;"&amp;0))</f>
        <v/>
      </c>
      <c r="N4601" s="93" t="str">
        <f t="shared" ca="1" si="143"/>
        <v/>
      </c>
    </row>
    <row r="4602" spans="11:14" x14ac:dyDescent="0.25">
      <c r="K4602" s="70" t="s">
        <v>3730</v>
      </c>
      <c r="L4602" s="93">
        <f t="shared" ca="1" si="142"/>
        <v>0</v>
      </c>
      <c r="M4602" s="93" t="str">
        <f ca="1">IF(L4602=0,"",COUNTIF(L$2:$L4602,"&lt;&gt;"&amp;0))</f>
        <v/>
      </c>
      <c r="N4602" s="93" t="str">
        <f t="shared" ca="1" si="143"/>
        <v/>
      </c>
    </row>
    <row r="4603" spans="11:14" x14ac:dyDescent="0.25">
      <c r="K4603" s="70" t="s">
        <v>3731</v>
      </c>
      <c r="L4603" s="93">
        <f t="shared" ca="1" si="142"/>
        <v>0</v>
      </c>
      <c r="M4603" s="93" t="str">
        <f ca="1">IF(L4603=0,"",COUNTIF(L$2:$L4603,"&lt;&gt;"&amp;0))</f>
        <v/>
      </c>
      <c r="N4603" s="93" t="str">
        <f t="shared" ca="1" si="143"/>
        <v/>
      </c>
    </row>
    <row r="4604" spans="11:14" x14ac:dyDescent="0.25">
      <c r="K4604" s="70" t="s">
        <v>3732</v>
      </c>
      <c r="L4604" s="93">
        <f t="shared" ca="1" si="142"/>
        <v>0</v>
      </c>
      <c r="M4604" s="93" t="str">
        <f ca="1">IF(L4604=0,"",COUNTIF(L$2:$L4604,"&lt;&gt;"&amp;0))</f>
        <v/>
      </c>
      <c r="N4604" s="93" t="str">
        <f t="shared" ca="1" si="143"/>
        <v/>
      </c>
    </row>
    <row r="4605" spans="11:14" x14ac:dyDescent="0.25">
      <c r="K4605" s="70" t="s">
        <v>3733</v>
      </c>
      <c r="L4605" s="93">
        <f t="shared" ca="1" si="142"/>
        <v>0</v>
      </c>
      <c r="M4605" s="93" t="str">
        <f ca="1">IF(L4605=0,"",COUNTIF(L$2:$L4605,"&lt;&gt;"&amp;0))</f>
        <v/>
      </c>
      <c r="N4605" s="93" t="str">
        <f t="shared" ca="1" si="143"/>
        <v/>
      </c>
    </row>
    <row r="4606" spans="11:14" x14ac:dyDescent="0.25">
      <c r="K4606" s="70" t="s">
        <v>3734</v>
      </c>
      <c r="L4606" s="93">
        <f t="shared" ca="1" si="142"/>
        <v>0</v>
      </c>
      <c r="M4606" s="93" t="str">
        <f ca="1">IF(L4606=0,"",COUNTIF(L$2:$L4606,"&lt;&gt;"&amp;0))</f>
        <v/>
      </c>
      <c r="N4606" s="93" t="str">
        <f t="shared" ca="1" si="143"/>
        <v/>
      </c>
    </row>
    <row r="4607" spans="11:14" x14ac:dyDescent="0.25">
      <c r="K4607" s="70" t="s">
        <v>3735</v>
      </c>
      <c r="L4607" s="93">
        <f t="shared" ca="1" si="142"/>
        <v>0</v>
      </c>
      <c r="M4607" s="93" t="str">
        <f ca="1">IF(L4607=0,"",COUNTIF(L$2:$L4607,"&lt;&gt;"&amp;0))</f>
        <v/>
      </c>
      <c r="N4607" s="93" t="str">
        <f t="shared" ca="1" si="143"/>
        <v/>
      </c>
    </row>
    <row r="4608" spans="11:14" x14ac:dyDescent="0.25">
      <c r="K4608" t="s">
        <v>5794</v>
      </c>
      <c r="L4608" s="93">
        <f t="shared" ca="1" si="142"/>
        <v>0</v>
      </c>
      <c r="M4608" s="93" t="str">
        <f ca="1">IF(L4608=0,"",COUNTIF(L$2:$L4608,"&lt;&gt;"&amp;0))</f>
        <v/>
      </c>
      <c r="N4608" s="93" t="str">
        <f t="shared" ca="1" si="143"/>
        <v/>
      </c>
    </row>
    <row r="4609" spans="11:14" x14ac:dyDescent="0.25">
      <c r="K4609" s="70" t="s">
        <v>3736</v>
      </c>
      <c r="L4609" s="93">
        <f t="shared" ca="1" si="142"/>
        <v>0</v>
      </c>
      <c r="M4609" s="93" t="str">
        <f ca="1">IF(L4609=0,"",COUNTIF(L$2:$L4609,"&lt;&gt;"&amp;0))</f>
        <v/>
      </c>
      <c r="N4609" s="93" t="str">
        <f t="shared" ca="1" si="143"/>
        <v/>
      </c>
    </row>
    <row r="4610" spans="11:14" x14ac:dyDescent="0.25">
      <c r="K4610" s="70" t="s">
        <v>3737</v>
      </c>
      <c r="L4610" s="93">
        <f t="shared" ca="1" si="142"/>
        <v>0</v>
      </c>
      <c r="M4610" s="93" t="str">
        <f ca="1">IF(L4610=0,"",COUNTIF(L$2:$L4610,"&lt;&gt;"&amp;0))</f>
        <v/>
      </c>
      <c r="N4610" s="93" t="str">
        <f t="shared" ca="1" si="143"/>
        <v/>
      </c>
    </row>
    <row r="4611" spans="11:14" x14ac:dyDescent="0.25">
      <c r="K4611" t="s">
        <v>5795</v>
      </c>
      <c r="L4611" s="93">
        <f t="shared" ref="L4611:L4674" ca="1" si="144">IFERROR(SEARCH(INDIRECT(CELL("adresse"),TRUE),K4611,1),0)</f>
        <v>0</v>
      </c>
      <c r="M4611" s="93" t="str">
        <f ca="1">IF(L4611=0,"",COUNTIF(L$2:$L4611,"&lt;&gt;"&amp;0))</f>
        <v/>
      </c>
      <c r="N4611" s="93" t="str">
        <f t="shared" ref="N4611:N4674" ca="1" si="145">IFERROR(INDEX($K$2:$K$5796,MATCH(ROW(F4610),$M$2:$M$5796,0),1),"")</f>
        <v/>
      </c>
    </row>
    <row r="4612" spans="11:14" x14ac:dyDescent="0.25">
      <c r="K4612" s="70" t="s">
        <v>3757</v>
      </c>
      <c r="L4612" s="93">
        <f t="shared" ca="1" si="144"/>
        <v>0</v>
      </c>
      <c r="M4612" s="93" t="str">
        <f ca="1">IF(L4612=0,"",COUNTIF(L$2:$L4612,"&lt;&gt;"&amp;0))</f>
        <v/>
      </c>
      <c r="N4612" s="93" t="str">
        <f t="shared" ca="1" si="145"/>
        <v/>
      </c>
    </row>
    <row r="4613" spans="11:14" x14ac:dyDescent="0.25">
      <c r="K4613" s="70" t="s">
        <v>3738</v>
      </c>
      <c r="L4613" s="93">
        <f t="shared" ca="1" si="144"/>
        <v>0</v>
      </c>
      <c r="M4613" s="93" t="str">
        <f ca="1">IF(L4613=0,"",COUNTIF(L$2:$L4613,"&lt;&gt;"&amp;0))</f>
        <v/>
      </c>
      <c r="N4613" s="93" t="str">
        <f t="shared" ca="1" si="145"/>
        <v/>
      </c>
    </row>
    <row r="4614" spans="11:14" x14ac:dyDescent="0.25">
      <c r="K4614" s="70" t="s">
        <v>3739</v>
      </c>
      <c r="L4614" s="93">
        <f t="shared" ca="1" si="144"/>
        <v>0</v>
      </c>
      <c r="M4614" s="93" t="str">
        <f ca="1">IF(L4614=0,"",COUNTIF(L$2:$L4614,"&lt;&gt;"&amp;0))</f>
        <v/>
      </c>
      <c r="N4614" s="93" t="str">
        <f t="shared" ca="1" si="145"/>
        <v/>
      </c>
    </row>
    <row r="4615" spans="11:14" x14ac:dyDescent="0.25">
      <c r="K4615" s="70" t="s">
        <v>3740</v>
      </c>
      <c r="L4615" s="93">
        <f t="shared" ca="1" si="144"/>
        <v>0</v>
      </c>
      <c r="M4615" s="93" t="str">
        <f ca="1">IF(L4615=0,"",COUNTIF(L$2:$L4615,"&lt;&gt;"&amp;0))</f>
        <v/>
      </c>
      <c r="N4615" s="93" t="str">
        <f t="shared" ca="1" si="145"/>
        <v/>
      </c>
    </row>
    <row r="4616" spans="11:14" x14ac:dyDescent="0.25">
      <c r="K4616" s="70" t="s">
        <v>3741</v>
      </c>
      <c r="L4616" s="93">
        <f t="shared" ca="1" si="144"/>
        <v>0</v>
      </c>
      <c r="M4616" s="93" t="str">
        <f ca="1">IF(L4616=0,"",COUNTIF(L$2:$L4616,"&lt;&gt;"&amp;0))</f>
        <v/>
      </c>
      <c r="N4616" s="93" t="str">
        <f t="shared" ca="1" si="145"/>
        <v/>
      </c>
    </row>
    <row r="4617" spans="11:14" x14ac:dyDescent="0.25">
      <c r="K4617" s="70" t="s">
        <v>3742</v>
      </c>
      <c r="L4617" s="93">
        <f t="shared" ca="1" si="144"/>
        <v>0</v>
      </c>
      <c r="M4617" s="93" t="str">
        <f ca="1">IF(L4617=0,"",COUNTIF(L$2:$L4617,"&lt;&gt;"&amp;0))</f>
        <v/>
      </c>
      <c r="N4617" s="93" t="str">
        <f t="shared" ca="1" si="145"/>
        <v/>
      </c>
    </row>
    <row r="4618" spans="11:14" x14ac:dyDescent="0.25">
      <c r="K4618" s="70" t="s">
        <v>3743</v>
      </c>
      <c r="L4618" s="93">
        <f t="shared" ca="1" si="144"/>
        <v>0</v>
      </c>
      <c r="M4618" s="93" t="str">
        <f ca="1">IF(L4618=0,"",COUNTIF(L$2:$L4618,"&lt;&gt;"&amp;0))</f>
        <v/>
      </c>
      <c r="N4618" s="93" t="str">
        <f t="shared" ca="1" si="145"/>
        <v/>
      </c>
    </row>
    <row r="4619" spans="11:14" x14ac:dyDescent="0.25">
      <c r="K4619" s="70" t="s">
        <v>3744</v>
      </c>
      <c r="L4619" s="93">
        <f t="shared" ca="1" si="144"/>
        <v>0</v>
      </c>
      <c r="M4619" s="93" t="str">
        <f ca="1">IF(L4619=0,"",COUNTIF(L$2:$L4619,"&lt;&gt;"&amp;0))</f>
        <v/>
      </c>
      <c r="N4619" s="93" t="str">
        <f t="shared" ca="1" si="145"/>
        <v/>
      </c>
    </row>
    <row r="4620" spans="11:14" x14ac:dyDescent="0.25">
      <c r="K4620" s="70" t="s">
        <v>3745</v>
      </c>
      <c r="L4620" s="93">
        <f t="shared" ca="1" si="144"/>
        <v>0</v>
      </c>
      <c r="M4620" s="93" t="str">
        <f ca="1">IF(L4620=0,"",COUNTIF(L$2:$L4620,"&lt;&gt;"&amp;0))</f>
        <v/>
      </c>
      <c r="N4620" s="93" t="str">
        <f t="shared" ca="1" si="145"/>
        <v/>
      </c>
    </row>
    <row r="4621" spans="11:14" x14ac:dyDescent="0.25">
      <c r="K4621" s="70" t="s">
        <v>3746</v>
      </c>
      <c r="L4621" s="93">
        <f t="shared" ca="1" si="144"/>
        <v>0</v>
      </c>
      <c r="M4621" s="93" t="str">
        <f ca="1">IF(L4621=0,"",COUNTIF(L$2:$L4621,"&lt;&gt;"&amp;0))</f>
        <v/>
      </c>
      <c r="N4621" s="93" t="str">
        <f t="shared" ca="1" si="145"/>
        <v/>
      </c>
    </row>
    <row r="4622" spans="11:14" x14ac:dyDescent="0.25">
      <c r="K4622" s="70" t="s">
        <v>3747</v>
      </c>
      <c r="L4622" s="93">
        <f t="shared" ca="1" si="144"/>
        <v>0</v>
      </c>
      <c r="M4622" s="93" t="str">
        <f ca="1">IF(L4622=0,"",COUNTIF(L$2:$L4622,"&lt;&gt;"&amp;0))</f>
        <v/>
      </c>
      <c r="N4622" s="93" t="str">
        <f t="shared" ca="1" si="145"/>
        <v/>
      </c>
    </row>
    <row r="4623" spans="11:14" x14ac:dyDescent="0.25">
      <c r="K4623" s="70" t="s">
        <v>3748</v>
      </c>
      <c r="L4623" s="93">
        <f t="shared" ca="1" si="144"/>
        <v>0</v>
      </c>
      <c r="M4623" s="93" t="str">
        <f ca="1">IF(L4623=0,"",COUNTIF(L$2:$L4623,"&lt;&gt;"&amp;0))</f>
        <v/>
      </c>
      <c r="N4623" s="93" t="str">
        <f t="shared" ca="1" si="145"/>
        <v/>
      </c>
    </row>
    <row r="4624" spans="11:14" x14ac:dyDescent="0.25">
      <c r="K4624" s="70" t="s">
        <v>3749</v>
      </c>
      <c r="L4624" s="93">
        <f t="shared" ca="1" si="144"/>
        <v>0</v>
      </c>
      <c r="M4624" s="93" t="str">
        <f ca="1">IF(L4624=0,"",COUNTIF(L$2:$L4624,"&lt;&gt;"&amp;0))</f>
        <v/>
      </c>
      <c r="N4624" s="93" t="str">
        <f t="shared" ca="1" si="145"/>
        <v/>
      </c>
    </row>
    <row r="4625" spans="11:14" x14ac:dyDescent="0.25">
      <c r="K4625" s="70" t="s">
        <v>3750</v>
      </c>
      <c r="L4625" s="93">
        <f t="shared" ca="1" si="144"/>
        <v>0</v>
      </c>
      <c r="M4625" s="93" t="str">
        <f ca="1">IF(L4625=0,"",COUNTIF(L$2:$L4625,"&lt;&gt;"&amp;0))</f>
        <v/>
      </c>
      <c r="N4625" s="93" t="str">
        <f t="shared" ca="1" si="145"/>
        <v/>
      </c>
    </row>
    <row r="4626" spans="11:14" x14ac:dyDescent="0.25">
      <c r="K4626" s="70" t="s">
        <v>3751</v>
      </c>
      <c r="L4626" s="93">
        <f t="shared" ca="1" si="144"/>
        <v>0</v>
      </c>
      <c r="M4626" s="93" t="str">
        <f ca="1">IF(L4626=0,"",COUNTIF(L$2:$L4626,"&lt;&gt;"&amp;0))</f>
        <v/>
      </c>
      <c r="N4626" s="93" t="str">
        <f t="shared" ca="1" si="145"/>
        <v/>
      </c>
    </row>
    <row r="4627" spans="11:14" x14ac:dyDescent="0.25">
      <c r="K4627" s="70" t="s">
        <v>3752</v>
      </c>
      <c r="L4627" s="93">
        <f t="shared" ca="1" si="144"/>
        <v>0</v>
      </c>
      <c r="M4627" s="93" t="str">
        <f ca="1">IF(L4627=0,"",COUNTIF(L$2:$L4627,"&lt;&gt;"&amp;0))</f>
        <v/>
      </c>
      <c r="N4627" s="93" t="str">
        <f t="shared" ca="1" si="145"/>
        <v/>
      </c>
    </row>
    <row r="4628" spans="11:14" x14ac:dyDescent="0.25">
      <c r="K4628" s="70" t="s">
        <v>3753</v>
      </c>
      <c r="L4628" s="93">
        <f t="shared" ca="1" si="144"/>
        <v>0</v>
      </c>
      <c r="M4628" s="93" t="str">
        <f ca="1">IF(L4628=0,"",COUNTIF(L$2:$L4628,"&lt;&gt;"&amp;0))</f>
        <v/>
      </c>
      <c r="N4628" s="93" t="str">
        <f t="shared" ca="1" si="145"/>
        <v/>
      </c>
    </row>
    <row r="4629" spans="11:14" x14ac:dyDescent="0.25">
      <c r="K4629" s="70" t="s">
        <v>3754</v>
      </c>
      <c r="L4629" s="93">
        <f t="shared" ca="1" si="144"/>
        <v>0</v>
      </c>
      <c r="M4629" s="93" t="str">
        <f ca="1">IF(L4629=0,"",COUNTIF(L$2:$L4629,"&lt;&gt;"&amp;0))</f>
        <v/>
      </c>
      <c r="N4629" s="93" t="str">
        <f t="shared" ca="1" si="145"/>
        <v/>
      </c>
    </row>
    <row r="4630" spans="11:14" x14ac:dyDescent="0.25">
      <c r="K4630" s="70" t="s">
        <v>3755</v>
      </c>
      <c r="L4630" s="93">
        <f t="shared" ca="1" si="144"/>
        <v>0</v>
      </c>
      <c r="M4630" s="93" t="str">
        <f ca="1">IF(L4630=0,"",COUNTIF(L$2:$L4630,"&lt;&gt;"&amp;0))</f>
        <v/>
      </c>
      <c r="N4630" s="93" t="str">
        <f t="shared" ca="1" si="145"/>
        <v/>
      </c>
    </row>
    <row r="4631" spans="11:14" x14ac:dyDescent="0.25">
      <c r="K4631" s="70" t="s">
        <v>3756</v>
      </c>
      <c r="L4631" s="93">
        <f t="shared" ca="1" si="144"/>
        <v>0</v>
      </c>
      <c r="M4631" s="93" t="str">
        <f ca="1">IF(L4631=0,"",COUNTIF(L$2:$L4631,"&lt;&gt;"&amp;0))</f>
        <v/>
      </c>
      <c r="N4631" s="93" t="str">
        <f t="shared" ca="1" si="145"/>
        <v/>
      </c>
    </row>
    <row r="4632" spans="11:14" x14ac:dyDescent="0.25">
      <c r="K4632" s="70" t="s">
        <v>3758</v>
      </c>
      <c r="L4632" s="93">
        <f t="shared" ca="1" si="144"/>
        <v>0</v>
      </c>
      <c r="M4632" s="93" t="str">
        <f ca="1">IF(L4632=0,"",COUNTIF(L$2:$L4632,"&lt;&gt;"&amp;0))</f>
        <v/>
      </c>
      <c r="N4632" s="93" t="str">
        <f t="shared" ca="1" si="145"/>
        <v/>
      </c>
    </row>
    <row r="4633" spans="11:14" x14ac:dyDescent="0.25">
      <c r="K4633" s="70" t="s">
        <v>3759</v>
      </c>
      <c r="L4633" s="93">
        <f t="shared" ca="1" si="144"/>
        <v>0</v>
      </c>
      <c r="M4633" s="93" t="str">
        <f ca="1">IF(L4633=0,"",COUNTIF(L$2:$L4633,"&lt;&gt;"&amp;0))</f>
        <v/>
      </c>
      <c r="N4633" s="93" t="str">
        <f t="shared" ca="1" si="145"/>
        <v/>
      </c>
    </row>
    <row r="4634" spans="11:14" x14ac:dyDescent="0.25">
      <c r="K4634" s="70" t="s">
        <v>3760</v>
      </c>
      <c r="L4634" s="93">
        <f t="shared" ca="1" si="144"/>
        <v>0</v>
      </c>
      <c r="M4634" s="93" t="str">
        <f ca="1">IF(L4634=0,"",COUNTIF(L$2:$L4634,"&lt;&gt;"&amp;0))</f>
        <v/>
      </c>
      <c r="N4634" s="93" t="str">
        <f t="shared" ca="1" si="145"/>
        <v/>
      </c>
    </row>
    <row r="4635" spans="11:14" x14ac:dyDescent="0.25">
      <c r="K4635" s="70" t="s">
        <v>3761</v>
      </c>
      <c r="L4635" s="93">
        <f t="shared" ca="1" si="144"/>
        <v>0</v>
      </c>
      <c r="M4635" s="93" t="str">
        <f ca="1">IF(L4635=0,"",COUNTIF(L$2:$L4635,"&lt;&gt;"&amp;0))</f>
        <v/>
      </c>
      <c r="N4635" s="93" t="str">
        <f t="shared" ca="1" si="145"/>
        <v/>
      </c>
    </row>
    <row r="4636" spans="11:14" x14ac:dyDescent="0.25">
      <c r="K4636" t="s">
        <v>5796</v>
      </c>
      <c r="L4636" s="93">
        <f t="shared" ca="1" si="144"/>
        <v>0</v>
      </c>
      <c r="M4636" s="93" t="str">
        <f ca="1">IF(L4636=0,"",COUNTIF(L$2:$L4636,"&lt;&gt;"&amp;0))</f>
        <v/>
      </c>
      <c r="N4636" s="93" t="str">
        <f t="shared" ca="1" si="145"/>
        <v/>
      </c>
    </row>
    <row r="4637" spans="11:14" x14ac:dyDescent="0.25">
      <c r="K4637" s="70" t="s">
        <v>3762</v>
      </c>
      <c r="L4637" s="93">
        <f t="shared" ca="1" si="144"/>
        <v>0</v>
      </c>
      <c r="M4637" s="93" t="str">
        <f ca="1">IF(L4637=0,"",COUNTIF(L$2:$L4637,"&lt;&gt;"&amp;0))</f>
        <v/>
      </c>
      <c r="N4637" s="93" t="str">
        <f t="shared" ca="1" si="145"/>
        <v/>
      </c>
    </row>
    <row r="4638" spans="11:14" x14ac:dyDescent="0.25">
      <c r="K4638" t="s">
        <v>5797</v>
      </c>
      <c r="L4638" s="93">
        <f t="shared" ca="1" si="144"/>
        <v>0</v>
      </c>
      <c r="M4638" s="93" t="str">
        <f ca="1">IF(L4638=0,"",COUNTIF(L$2:$L4638,"&lt;&gt;"&amp;0))</f>
        <v/>
      </c>
      <c r="N4638" s="93" t="str">
        <f t="shared" ca="1" si="145"/>
        <v/>
      </c>
    </row>
    <row r="4639" spans="11:14" x14ac:dyDescent="0.25">
      <c r="K4639" s="70" t="s">
        <v>3763</v>
      </c>
      <c r="L4639" s="93">
        <f t="shared" ca="1" si="144"/>
        <v>0</v>
      </c>
      <c r="M4639" s="93" t="str">
        <f ca="1">IF(L4639=0,"",COUNTIF(L$2:$L4639,"&lt;&gt;"&amp;0))</f>
        <v/>
      </c>
      <c r="N4639" s="93" t="str">
        <f t="shared" ca="1" si="145"/>
        <v/>
      </c>
    </row>
    <row r="4640" spans="11:14" x14ac:dyDescent="0.25">
      <c r="K4640" s="54" t="s">
        <v>1535</v>
      </c>
      <c r="L4640" s="93">
        <f t="shared" ca="1" si="144"/>
        <v>0</v>
      </c>
      <c r="M4640" s="93" t="str">
        <f ca="1">IF(L4640=0,"",COUNTIF(L$2:$L4640,"&lt;&gt;"&amp;0))</f>
        <v/>
      </c>
      <c r="N4640" s="93" t="str">
        <f t="shared" ca="1" si="145"/>
        <v/>
      </c>
    </row>
    <row r="4641" spans="11:14" x14ac:dyDescent="0.25">
      <c r="K4641" t="s">
        <v>5798</v>
      </c>
      <c r="L4641" s="93">
        <f t="shared" ca="1" si="144"/>
        <v>0</v>
      </c>
      <c r="M4641" s="93" t="str">
        <f ca="1">IF(L4641=0,"",COUNTIF(L$2:$L4641,"&lt;&gt;"&amp;0))</f>
        <v/>
      </c>
      <c r="N4641" s="93" t="str">
        <f t="shared" ca="1" si="145"/>
        <v/>
      </c>
    </row>
    <row r="4642" spans="11:14" x14ac:dyDescent="0.25">
      <c r="K4642" t="s">
        <v>5799</v>
      </c>
      <c r="L4642" s="93">
        <f t="shared" ca="1" si="144"/>
        <v>0</v>
      </c>
      <c r="M4642" s="93" t="str">
        <f ca="1">IF(L4642=0,"",COUNTIF(L$2:$L4642,"&lt;&gt;"&amp;0))</f>
        <v/>
      </c>
      <c r="N4642" s="93" t="str">
        <f t="shared" ca="1" si="145"/>
        <v/>
      </c>
    </row>
    <row r="4643" spans="11:14" x14ac:dyDescent="0.25">
      <c r="K4643" s="70" t="s">
        <v>3764</v>
      </c>
      <c r="L4643" s="93">
        <f t="shared" ca="1" si="144"/>
        <v>0</v>
      </c>
      <c r="M4643" s="93" t="str">
        <f ca="1">IF(L4643=0,"",COUNTIF(L$2:$L4643,"&lt;&gt;"&amp;0))</f>
        <v/>
      </c>
      <c r="N4643" s="93" t="str">
        <f t="shared" ca="1" si="145"/>
        <v/>
      </c>
    </row>
    <row r="4644" spans="11:14" x14ac:dyDescent="0.25">
      <c r="K4644" s="70" t="s">
        <v>3765</v>
      </c>
      <c r="L4644" s="93">
        <f t="shared" ca="1" si="144"/>
        <v>0</v>
      </c>
      <c r="M4644" s="93" t="str">
        <f ca="1">IF(L4644=0,"",COUNTIF(L$2:$L4644,"&lt;&gt;"&amp;0))</f>
        <v/>
      </c>
      <c r="N4644" s="93" t="str">
        <f t="shared" ca="1" si="145"/>
        <v/>
      </c>
    </row>
    <row r="4645" spans="11:14" x14ac:dyDescent="0.25">
      <c r="K4645" s="70" t="s">
        <v>3766</v>
      </c>
      <c r="L4645" s="93">
        <f t="shared" ca="1" si="144"/>
        <v>0</v>
      </c>
      <c r="M4645" s="93" t="str">
        <f ca="1">IF(L4645=0,"",COUNTIF(L$2:$L4645,"&lt;&gt;"&amp;0))</f>
        <v/>
      </c>
      <c r="N4645" s="93" t="str">
        <f t="shared" ca="1" si="145"/>
        <v/>
      </c>
    </row>
    <row r="4646" spans="11:14" x14ac:dyDescent="0.25">
      <c r="K4646" s="70" t="s">
        <v>3767</v>
      </c>
      <c r="L4646" s="93">
        <f t="shared" ca="1" si="144"/>
        <v>0</v>
      </c>
      <c r="M4646" s="93" t="str">
        <f ca="1">IF(L4646=0,"",COUNTIF(L$2:$L4646,"&lt;&gt;"&amp;0))</f>
        <v/>
      </c>
      <c r="N4646" s="93" t="str">
        <f t="shared" ca="1" si="145"/>
        <v/>
      </c>
    </row>
    <row r="4647" spans="11:14" x14ac:dyDescent="0.25">
      <c r="K4647" s="70" t="s">
        <v>3768</v>
      </c>
      <c r="L4647" s="93">
        <f t="shared" ca="1" si="144"/>
        <v>0</v>
      </c>
      <c r="M4647" s="93" t="str">
        <f ca="1">IF(L4647=0,"",COUNTIF(L$2:$L4647,"&lt;&gt;"&amp;0))</f>
        <v/>
      </c>
      <c r="N4647" s="93" t="str">
        <f t="shared" ca="1" si="145"/>
        <v/>
      </c>
    </row>
    <row r="4648" spans="11:14" x14ac:dyDescent="0.25">
      <c r="K4648" s="70" t="s">
        <v>3769</v>
      </c>
      <c r="L4648" s="93">
        <f t="shared" ca="1" si="144"/>
        <v>0</v>
      </c>
      <c r="M4648" s="93" t="str">
        <f ca="1">IF(L4648=0,"",COUNTIF(L$2:$L4648,"&lt;&gt;"&amp;0))</f>
        <v/>
      </c>
      <c r="N4648" s="93" t="str">
        <f t="shared" ca="1" si="145"/>
        <v/>
      </c>
    </row>
    <row r="4649" spans="11:14" x14ac:dyDescent="0.25">
      <c r="K4649" s="70" t="s">
        <v>3770</v>
      </c>
      <c r="L4649" s="93">
        <f t="shared" ca="1" si="144"/>
        <v>0</v>
      </c>
      <c r="M4649" s="93" t="str">
        <f ca="1">IF(L4649=0,"",COUNTIF(L$2:$L4649,"&lt;&gt;"&amp;0))</f>
        <v/>
      </c>
      <c r="N4649" s="93" t="str">
        <f t="shared" ca="1" si="145"/>
        <v/>
      </c>
    </row>
    <row r="4650" spans="11:14" x14ac:dyDescent="0.25">
      <c r="K4650" s="70" t="s">
        <v>3771</v>
      </c>
      <c r="L4650" s="93">
        <f t="shared" ca="1" si="144"/>
        <v>0</v>
      </c>
      <c r="M4650" s="93" t="str">
        <f ca="1">IF(L4650=0,"",COUNTIF(L$2:$L4650,"&lt;&gt;"&amp;0))</f>
        <v/>
      </c>
      <c r="N4650" s="93" t="str">
        <f t="shared" ca="1" si="145"/>
        <v/>
      </c>
    </row>
    <row r="4651" spans="11:14" x14ac:dyDescent="0.25">
      <c r="K4651" t="s">
        <v>5800</v>
      </c>
      <c r="L4651" s="93">
        <f t="shared" ca="1" si="144"/>
        <v>0</v>
      </c>
      <c r="M4651" s="93" t="str">
        <f ca="1">IF(L4651=0,"",COUNTIF(L$2:$L4651,"&lt;&gt;"&amp;0))</f>
        <v/>
      </c>
      <c r="N4651" s="93" t="str">
        <f t="shared" ca="1" si="145"/>
        <v/>
      </c>
    </row>
    <row r="4652" spans="11:14" x14ac:dyDescent="0.25">
      <c r="K4652" s="70" t="s">
        <v>3772</v>
      </c>
      <c r="L4652" s="93">
        <f t="shared" ca="1" si="144"/>
        <v>0</v>
      </c>
      <c r="M4652" s="93" t="str">
        <f ca="1">IF(L4652=0,"",COUNTIF(L$2:$L4652,"&lt;&gt;"&amp;0))</f>
        <v/>
      </c>
      <c r="N4652" s="93" t="str">
        <f t="shared" ca="1" si="145"/>
        <v/>
      </c>
    </row>
    <row r="4653" spans="11:14" x14ac:dyDescent="0.25">
      <c r="K4653" s="70" t="s">
        <v>3773</v>
      </c>
      <c r="L4653" s="93">
        <f t="shared" ca="1" si="144"/>
        <v>0</v>
      </c>
      <c r="M4653" s="93" t="str">
        <f ca="1">IF(L4653=0,"",COUNTIF(L$2:$L4653,"&lt;&gt;"&amp;0))</f>
        <v/>
      </c>
      <c r="N4653" s="93" t="str">
        <f t="shared" ca="1" si="145"/>
        <v/>
      </c>
    </row>
    <row r="4654" spans="11:14" x14ac:dyDescent="0.25">
      <c r="K4654" s="70" t="s">
        <v>3774</v>
      </c>
      <c r="L4654" s="93">
        <f t="shared" ca="1" si="144"/>
        <v>0</v>
      </c>
      <c r="M4654" s="93" t="str">
        <f ca="1">IF(L4654=0,"",COUNTIF(L$2:$L4654,"&lt;&gt;"&amp;0))</f>
        <v/>
      </c>
      <c r="N4654" s="93" t="str">
        <f t="shared" ca="1" si="145"/>
        <v/>
      </c>
    </row>
    <row r="4655" spans="11:14" x14ac:dyDescent="0.25">
      <c r="K4655" s="54" t="s">
        <v>3327</v>
      </c>
      <c r="L4655" s="93">
        <f t="shared" ca="1" si="144"/>
        <v>0</v>
      </c>
      <c r="M4655" s="93" t="str">
        <f ca="1">IF(L4655=0,"",COUNTIF(L$2:$L4655,"&lt;&gt;"&amp;0))</f>
        <v/>
      </c>
      <c r="N4655" s="93" t="str">
        <f t="shared" ca="1" si="145"/>
        <v/>
      </c>
    </row>
    <row r="4656" spans="11:14" x14ac:dyDescent="0.25">
      <c r="K4656" t="s">
        <v>5801</v>
      </c>
      <c r="L4656" s="93">
        <f t="shared" ca="1" si="144"/>
        <v>0</v>
      </c>
      <c r="M4656" s="93" t="str">
        <f ca="1">IF(L4656=0,"",COUNTIF(L$2:$L4656,"&lt;&gt;"&amp;0))</f>
        <v/>
      </c>
      <c r="N4656" s="93" t="str">
        <f t="shared" ca="1" si="145"/>
        <v/>
      </c>
    </row>
    <row r="4657" spans="11:14" x14ac:dyDescent="0.25">
      <c r="K4657" s="70" t="s">
        <v>3811</v>
      </c>
      <c r="L4657" s="93">
        <f t="shared" ca="1" si="144"/>
        <v>0</v>
      </c>
      <c r="M4657" s="93" t="str">
        <f ca="1">IF(L4657=0,"",COUNTIF(L$2:$L4657,"&lt;&gt;"&amp;0))</f>
        <v/>
      </c>
      <c r="N4657" s="93" t="str">
        <f t="shared" ca="1" si="145"/>
        <v/>
      </c>
    </row>
    <row r="4658" spans="11:14" x14ac:dyDescent="0.25">
      <c r="K4658" s="70" t="s">
        <v>3812</v>
      </c>
      <c r="L4658" s="93">
        <f t="shared" ca="1" si="144"/>
        <v>0</v>
      </c>
      <c r="M4658" s="93" t="str">
        <f ca="1">IF(L4658=0,"",COUNTIF(L$2:$L4658,"&lt;&gt;"&amp;0))</f>
        <v/>
      </c>
      <c r="N4658" s="93" t="str">
        <f t="shared" ca="1" si="145"/>
        <v/>
      </c>
    </row>
    <row r="4659" spans="11:14" x14ac:dyDescent="0.25">
      <c r="K4659" s="70" t="s">
        <v>3813</v>
      </c>
      <c r="L4659" s="93">
        <f t="shared" ca="1" si="144"/>
        <v>0</v>
      </c>
      <c r="M4659" s="93" t="str">
        <f ca="1">IF(L4659=0,"",COUNTIF(L$2:$L4659,"&lt;&gt;"&amp;0))</f>
        <v/>
      </c>
      <c r="N4659" s="93" t="str">
        <f t="shared" ca="1" si="145"/>
        <v/>
      </c>
    </row>
    <row r="4660" spans="11:14" x14ac:dyDescent="0.25">
      <c r="K4660" s="70" t="s">
        <v>3775</v>
      </c>
      <c r="L4660" s="93">
        <f t="shared" ca="1" si="144"/>
        <v>0</v>
      </c>
      <c r="M4660" s="93" t="str">
        <f ca="1">IF(L4660=0,"",COUNTIF(L$2:$L4660,"&lt;&gt;"&amp;0))</f>
        <v/>
      </c>
      <c r="N4660" s="93" t="str">
        <f t="shared" ca="1" si="145"/>
        <v/>
      </c>
    </row>
    <row r="4661" spans="11:14" x14ac:dyDescent="0.25">
      <c r="K4661" s="70" t="s">
        <v>3776</v>
      </c>
      <c r="L4661" s="93">
        <f t="shared" ca="1" si="144"/>
        <v>0</v>
      </c>
      <c r="M4661" s="93" t="str">
        <f ca="1">IF(L4661=0,"",COUNTIF(L$2:$L4661,"&lt;&gt;"&amp;0))</f>
        <v/>
      </c>
      <c r="N4661" s="93" t="str">
        <f t="shared" ca="1" si="145"/>
        <v/>
      </c>
    </row>
    <row r="4662" spans="11:14" x14ac:dyDescent="0.25">
      <c r="K4662" s="70" t="s">
        <v>3777</v>
      </c>
      <c r="L4662" s="93">
        <f t="shared" ca="1" si="144"/>
        <v>0</v>
      </c>
      <c r="M4662" s="93" t="str">
        <f ca="1">IF(L4662=0,"",COUNTIF(L$2:$L4662,"&lt;&gt;"&amp;0))</f>
        <v/>
      </c>
      <c r="N4662" s="93" t="str">
        <f t="shared" ca="1" si="145"/>
        <v/>
      </c>
    </row>
    <row r="4663" spans="11:14" x14ac:dyDescent="0.25">
      <c r="K4663" s="70" t="s">
        <v>3778</v>
      </c>
      <c r="L4663" s="93">
        <f t="shared" ca="1" si="144"/>
        <v>0</v>
      </c>
      <c r="M4663" s="93" t="str">
        <f ca="1">IF(L4663=0,"",COUNTIF(L$2:$L4663,"&lt;&gt;"&amp;0))</f>
        <v/>
      </c>
      <c r="N4663" s="93" t="str">
        <f t="shared" ca="1" si="145"/>
        <v/>
      </c>
    </row>
    <row r="4664" spans="11:14" x14ac:dyDescent="0.25">
      <c r="K4664" s="70" t="s">
        <v>3779</v>
      </c>
      <c r="L4664" s="93">
        <f t="shared" ca="1" si="144"/>
        <v>0</v>
      </c>
      <c r="M4664" s="93" t="str">
        <f ca="1">IF(L4664=0,"",COUNTIF(L$2:$L4664,"&lt;&gt;"&amp;0))</f>
        <v/>
      </c>
      <c r="N4664" s="93" t="str">
        <f t="shared" ca="1" si="145"/>
        <v/>
      </c>
    </row>
    <row r="4665" spans="11:14" x14ac:dyDescent="0.25">
      <c r="K4665" s="70" t="s">
        <v>3780</v>
      </c>
      <c r="L4665" s="93">
        <f t="shared" ca="1" si="144"/>
        <v>0</v>
      </c>
      <c r="M4665" s="93" t="str">
        <f ca="1">IF(L4665=0,"",COUNTIF(L$2:$L4665,"&lt;&gt;"&amp;0))</f>
        <v/>
      </c>
      <c r="N4665" s="93" t="str">
        <f t="shared" ca="1" si="145"/>
        <v/>
      </c>
    </row>
    <row r="4666" spans="11:14" x14ac:dyDescent="0.25">
      <c r="K4666" s="70" t="s">
        <v>3782</v>
      </c>
      <c r="L4666" s="93">
        <f t="shared" ca="1" si="144"/>
        <v>0</v>
      </c>
      <c r="M4666" s="93" t="str">
        <f ca="1">IF(L4666=0,"",COUNTIF(L$2:$L4666,"&lt;&gt;"&amp;0))</f>
        <v/>
      </c>
      <c r="N4666" s="93" t="str">
        <f t="shared" ca="1" si="145"/>
        <v/>
      </c>
    </row>
    <row r="4667" spans="11:14" x14ac:dyDescent="0.25">
      <c r="K4667" s="70" t="s">
        <v>3781</v>
      </c>
      <c r="L4667" s="93">
        <f t="shared" ca="1" si="144"/>
        <v>0</v>
      </c>
      <c r="M4667" s="93" t="str">
        <f ca="1">IF(L4667=0,"",COUNTIF(L$2:$L4667,"&lt;&gt;"&amp;0))</f>
        <v/>
      </c>
      <c r="N4667" s="93" t="str">
        <f t="shared" ca="1" si="145"/>
        <v/>
      </c>
    </row>
    <row r="4668" spans="11:14" x14ac:dyDescent="0.25">
      <c r="K4668" s="70" t="s">
        <v>3783</v>
      </c>
      <c r="L4668" s="93">
        <f t="shared" ca="1" si="144"/>
        <v>0</v>
      </c>
      <c r="M4668" s="93" t="str">
        <f ca="1">IF(L4668=0,"",COUNTIF(L$2:$L4668,"&lt;&gt;"&amp;0))</f>
        <v/>
      </c>
      <c r="N4668" s="93" t="str">
        <f t="shared" ca="1" si="145"/>
        <v/>
      </c>
    </row>
    <row r="4669" spans="11:14" x14ac:dyDescent="0.25">
      <c r="K4669" s="70" t="s">
        <v>3784</v>
      </c>
      <c r="L4669" s="93">
        <f t="shared" ca="1" si="144"/>
        <v>0</v>
      </c>
      <c r="M4669" s="93" t="str">
        <f ca="1">IF(L4669=0,"",COUNTIF(L$2:$L4669,"&lt;&gt;"&amp;0))</f>
        <v/>
      </c>
      <c r="N4669" s="93" t="str">
        <f t="shared" ca="1" si="145"/>
        <v/>
      </c>
    </row>
    <row r="4670" spans="11:14" x14ac:dyDescent="0.25">
      <c r="K4670" s="70" t="s">
        <v>3785</v>
      </c>
      <c r="L4670" s="93">
        <f t="shared" ca="1" si="144"/>
        <v>0</v>
      </c>
      <c r="M4670" s="93" t="str">
        <f ca="1">IF(L4670=0,"",COUNTIF(L$2:$L4670,"&lt;&gt;"&amp;0))</f>
        <v/>
      </c>
      <c r="N4670" s="93" t="str">
        <f t="shared" ca="1" si="145"/>
        <v/>
      </c>
    </row>
    <row r="4671" spans="11:14" x14ac:dyDescent="0.25">
      <c r="K4671" s="70" t="s">
        <v>3786</v>
      </c>
      <c r="L4671" s="93">
        <f t="shared" ca="1" si="144"/>
        <v>0</v>
      </c>
      <c r="M4671" s="93" t="str">
        <f ca="1">IF(L4671=0,"",COUNTIF(L$2:$L4671,"&lt;&gt;"&amp;0))</f>
        <v/>
      </c>
      <c r="N4671" s="93" t="str">
        <f t="shared" ca="1" si="145"/>
        <v/>
      </c>
    </row>
    <row r="4672" spans="11:14" x14ac:dyDescent="0.25">
      <c r="K4672" s="70" t="s">
        <v>3787</v>
      </c>
      <c r="L4672" s="93">
        <f t="shared" ca="1" si="144"/>
        <v>0</v>
      </c>
      <c r="M4672" s="93" t="str">
        <f ca="1">IF(L4672=0,"",COUNTIF(L$2:$L4672,"&lt;&gt;"&amp;0))</f>
        <v/>
      </c>
      <c r="N4672" s="93" t="str">
        <f t="shared" ca="1" si="145"/>
        <v/>
      </c>
    </row>
    <row r="4673" spans="11:14" x14ac:dyDescent="0.25">
      <c r="K4673" s="70" t="s">
        <v>3788</v>
      </c>
      <c r="L4673" s="93">
        <f t="shared" ca="1" si="144"/>
        <v>0</v>
      </c>
      <c r="M4673" s="93" t="str">
        <f ca="1">IF(L4673=0,"",COUNTIF(L$2:$L4673,"&lt;&gt;"&amp;0))</f>
        <v/>
      </c>
      <c r="N4673" s="93" t="str">
        <f t="shared" ca="1" si="145"/>
        <v/>
      </c>
    </row>
    <row r="4674" spans="11:14" x14ac:dyDescent="0.25">
      <c r="K4674" s="70" t="s">
        <v>3789</v>
      </c>
      <c r="L4674" s="93">
        <f t="shared" ca="1" si="144"/>
        <v>0</v>
      </c>
      <c r="M4674" s="93" t="str">
        <f ca="1">IF(L4674=0,"",COUNTIF(L$2:$L4674,"&lt;&gt;"&amp;0))</f>
        <v/>
      </c>
      <c r="N4674" s="93" t="str">
        <f t="shared" ca="1" si="145"/>
        <v/>
      </c>
    </row>
    <row r="4675" spans="11:14" x14ac:dyDescent="0.25">
      <c r="K4675" s="70" t="s">
        <v>3790</v>
      </c>
      <c r="L4675" s="93">
        <f t="shared" ref="L4675:L4738" ca="1" si="146">IFERROR(SEARCH(INDIRECT(CELL("adresse"),TRUE),K4675,1),0)</f>
        <v>0</v>
      </c>
      <c r="M4675" s="93" t="str">
        <f ca="1">IF(L4675=0,"",COUNTIF(L$2:$L4675,"&lt;&gt;"&amp;0))</f>
        <v/>
      </c>
      <c r="N4675" s="93" t="str">
        <f t="shared" ref="N4675:N4738" ca="1" si="147">IFERROR(INDEX($K$2:$K$5796,MATCH(ROW(F4674),$M$2:$M$5796,0),1),"")</f>
        <v/>
      </c>
    </row>
    <row r="4676" spans="11:14" x14ac:dyDescent="0.25">
      <c r="K4676" s="70" t="s">
        <v>3791</v>
      </c>
      <c r="L4676" s="93">
        <f t="shared" ca="1" si="146"/>
        <v>0</v>
      </c>
      <c r="M4676" s="93" t="str">
        <f ca="1">IF(L4676=0,"",COUNTIF(L$2:$L4676,"&lt;&gt;"&amp;0))</f>
        <v/>
      </c>
      <c r="N4676" s="93" t="str">
        <f t="shared" ca="1" si="147"/>
        <v/>
      </c>
    </row>
    <row r="4677" spans="11:14" x14ac:dyDescent="0.25">
      <c r="K4677" s="70" t="s">
        <v>3792</v>
      </c>
      <c r="L4677" s="93">
        <f t="shared" ca="1" si="146"/>
        <v>0</v>
      </c>
      <c r="M4677" s="93" t="str">
        <f ca="1">IF(L4677=0,"",COUNTIF(L$2:$L4677,"&lt;&gt;"&amp;0))</f>
        <v/>
      </c>
      <c r="N4677" s="93" t="str">
        <f t="shared" ca="1" si="147"/>
        <v/>
      </c>
    </row>
    <row r="4678" spans="11:14" x14ac:dyDescent="0.25">
      <c r="K4678" s="70" t="s">
        <v>3793</v>
      </c>
      <c r="L4678" s="93">
        <f t="shared" ca="1" si="146"/>
        <v>0</v>
      </c>
      <c r="M4678" s="93" t="str">
        <f ca="1">IF(L4678=0,"",COUNTIF(L$2:$L4678,"&lt;&gt;"&amp;0))</f>
        <v/>
      </c>
      <c r="N4678" s="93" t="str">
        <f t="shared" ca="1" si="147"/>
        <v/>
      </c>
    </row>
    <row r="4679" spans="11:14" x14ac:dyDescent="0.25">
      <c r="K4679" s="70" t="s">
        <v>3794</v>
      </c>
      <c r="L4679" s="93">
        <f t="shared" ca="1" si="146"/>
        <v>0</v>
      </c>
      <c r="M4679" s="93" t="str">
        <f ca="1">IF(L4679=0,"",COUNTIF(L$2:$L4679,"&lt;&gt;"&amp;0))</f>
        <v/>
      </c>
      <c r="N4679" s="93" t="str">
        <f t="shared" ca="1" si="147"/>
        <v/>
      </c>
    </row>
    <row r="4680" spans="11:14" x14ac:dyDescent="0.25">
      <c r="K4680" s="70" t="s">
        <v>3795</v>
      </c>
      <c r="L4680" s="93">
        <f t="shared" ca="1" si="146"/>
        <v>0</v>
      </c>
      <c r="M4680" s="93" t="str">
        <f ca="1">IF(L4680=0,"",COUNTIF(L$2:$L4680,"&lt;&gt;"&amp;0))</f>
        <v/>
      </c>
      <c r="N4680" s="93" t="str">
        <f t="shared" ca="1" si="147"/>
        <v/>
      </c>
    </row>
    <row r="4681" spans="11:14" x14ac:dyDescent="0.25">
      <c r="K4681" s="70" t="s">
        <v>3796</v>
      </c>
      <c r="L4681" s="93">
        <f t="shared" ca="1" si="146"/>
        <v>0</v>
      </c>
      <c r="M4681" s="93" t="str">
        <f ca="1">IF(L4681=0,"",COUNTIF(L$2:$L4681,"&lt;&gt;"&amp;0))</f>
        <v/>
      </c>
      <c r="N4681" s="93" t="str">
        <f t="shared" ca="1" si="147"/>
        <v/>
      </c>
    </row>
    <row r="4682" spans="11:14" x14ac:dyDescent="0.25">
      <c r="K4682" s="70" t="s">
        <v>3797</v>
      </c>
      <c r="L4682" s="93">
        <f t="shared" ca="1" si="146"/>
        <v>0</v>
      </c>
      <c r="M4682" s="93" t="str">
        <f ca="1">IF(L4682=0,"",COUNTIF(L$2:$L4682,"&lt;&gt;"&amp;0))</f>
        <v/>
      </c>
      <c r="N4682" s="93" t="str">
        <f t="shared" ca="1" si="147"/>
        <v/>
      </c>
    </row>
    <row r="4683" spans="11:14" x14ac:dyDescent="0.25">
      <c r="K4683" s="70" t="s">
        <v>3798</v>
      </c>
      <c r="L4683" s="93">
        <f t="shared" ca="1" si="146"/>
        <v>0</v>
      </c>
      <c r="M4683" s="93" t="str">
        <f ca="1">IF(L4683=0,"",COUNTIF(L$2:$L4683,"&lt;&gt;"&amp;0))</f>
        <v/>
      </c>
      <c r="N4683" s="93" t="str">
        <f t="shared" ca="1" si="147"/>
        <v/>
      </c>
    </row>
    <row r="4684" spans="11:14" x14ac:dyDescent="0.25">
      <c r="K4684" s="70" t="s">
        <v>3799</v>
      </c>
      <c r="L4684" s="93">
        <f t="shared" ca="1" si="146"/>
        <v>0</v>
      </c>
      <c r="M4684" s="93" t="str">
        <f ca="1">IF(L4684=0,"",COUNTIF(L$2:$L4684,"&lt;&gt;"&amp;0))</f>
        <v/>
      </c>
      <c r="N4684" s="93" t="str">
        <f t="shared" ca="1" si="147"/>
        <v/>
      </c>
    </row>
    <row r="4685" spans="11:14" x14ac:dyDescent="0.25">
      <c r="K4685" s="70" t="s">
        <v>3800</v>
      </c>
      <c r="L4685" s="93">
        <f t="shared" ca="1" si="146"/>
        <v>0</v>
      </c>
      <c r="M4685" s="93" t="str">
        <f ca="1">IF(L4685=0,"",COUNTIF(L$2:$L4685,"&lt;&gt;"&amp;0))</f>
        <v/>
      </c>
      <c r="N4685" s="93" t="str">
        <f t="shared" ca="1" si="147"/>
        <v/>
      </c>
    </row>
    <row r="4686" spans="11:14" x14ac:dyDescent="0.25">
      <c r="K4686" s="70" t="s">
        <v>3801</v>
      </c>
      <c r="L4686" s="93">
        <f t="shared" ca="1" si="146"/>
        <v>0</v>
      </c>
      <c r="M4686" s="93" t="str">
        <f ca="1">IF(L4686=0,"",COUNTIF(L$2:$L4686,"&lt;&gt;"&amp;0))</f>
        <v/>
      </c>
      <c r="N4686" s="93" t="str">
        <f t="shared" ca="1" si="147"/>
        <v/>
      </c>
    </row>
    <row r="4687" spans="11:14" x14ac:dyDescent="0.25">
      <c r="K4687" s="70" t="s">
        <v>3802</v>
      </c>
      <c r="L4687" s="93">
        <f t="shared" ca="1" si="146"/>
        <v>0</v>
      </c>
      <c r="M4687" s="93" t="str">
        <f ca="1">IF(L4687=0,"",COUNTIF(L$2:$L4687,"&lt;&gt;"&amp;0))</f>
        <v/>
      </c>
      <c r="N4687" s="93" t="str">
        <f t="shared" ca="1" si="147"/>
        <v/>
      </c>
    </row>
    <row r="4688" spans="11:14" x14ac:dyDescent="0.25">
      <c r="K4688" s="70" t="s">
        <v>3803</v>
      </c>
      <c r="L4688" s="93">
        <f t="shared" ca="1" si="146"/>
        <v>0</v>
      </c>
      <c r="M4688" s="93" t="str">
        <f ca="1">IF(L4688=0,"",COUNTIF(L$2:$L4688,"&lt;&gt;"&amp;0))</f>
        <v/>
      </c>
      <c r="N4688" s="93" t="str">
        <f t="shared" ca="1" si="147"/>
        <v/>
      </c>
    </row>
    <row r="4689" spans="11:14" x14ac:dyDescent="0.25">
      <c r="K4689" s="70" t="s">
        <v>3804</v>
      </c>
      <c r="L4689" s="93">
        <f t="shared" ca="1" si="146"/>
        <v>0</v>
      </c>
      <c r="M4689" s="93" t="str">
        <f ca="1">IF(L4689=0,"",COUNTIF(L$2:$L4689,"&lt;&gt;"&amp;0))</f>
        <v/>
      </c>
      <c r="N4689" s="93" t="str">
        <f t="shared" ca="1" si="147"/>
        <v/>
      </c>
    </row>
    <row r="4690" spans="11:14" x14ac:dyDescent="0.25">
      <c r="K4690" s="70" t="s">
        <v>3805</v>
      </c>
      <c r="L4690" s="93">
        <f t="shared" ca="1" si="146"/>
        <v>0</v>
      </c>
      <c r="M4690" s="93" t="str">
        <f ca="1">IF(L4690=0,"",COUNTIF(L$2:$L4690,"&lt;&gt;"&amp;0))</f>
        <v/>
      </c>
      <c r="N4690" s="93" t="str">
        <f t="shared" ca="1" si="147"/>
        <v/>
      </c>
    </row>
    <row r="4691" spans="11:14" x14ac:dyDescent="0.25">
      <c r="K4691" s="70" t="s">
        <v>3806</v>
      </c>
      <c r="L4691" s="93">
        <f t="shared" ca="1" si="146"/>
        <v>0</v>
      </c>
      <c r="M4691" s="93" t="str">
        <f ca="1">IF(L4691=0,"",COUNTIF(L$2:$L4691,"&lt;&gt;"&amp;0))</f>
        <v/>
      </c>
      <c r="N4691" s="93" t="str">
        <f t="shared" ca="1" si="147"/>
        <v/>
      </c>
    </row>
    <row r="4692" spans="11:14" x14ac:dyDescent="0.25">
      <c r="K4692" s="70" t="s">
        <v>3807</v>
      </c>
      <c r="L4692" s="93">
        <f t="shared" ca="1" si="146"/>
        <v>0</v>
      </c>
      <c r="M4692" s="93" t="str">
        <f ca="1">IF(L4692=0,"",COUNTIF(L$2:$L4692,"&lt;&gt;"&amp;0))</f>
        <v/>
      </c>
      <c r="N4692" s="93" t="str">
        <f t="shared" ca="1" si="147"/>
        <v/>
      </c>
    </row>
    <row r="4693" spans="11:14" x14ac:dyDescent="0.25">
      <c r="K4693" s="70" t="s">
        <v>3808</v>
      </c>
      <c r="L4693" s="93">
        <f t="shared" ca="1" si="146"/>
        <v>0</v>
      </c>
      <c r="M4693" s="93" t="str">
        <f ca="1">IF(L4693=0,"",COUNTIF(L$2:$L4693,"&lt;&gt;"&amp;0))</f>
        <v/>
      </c>
      <c r="N4693" s="93" t="str">
        <f t="shared" ca="1" si="147"/>
        <v/>
      </c>
    </row>
    <row r="4694" spans="11:14" x14ac:dyDescent="0.25">
      <c r="K4694" s="70" t="s">
        <v>3809</v>
      </c>
      <c r="L4694" s="93">
        <f t="shared" ca="1" si="146"/>
        <v>0</v>
      </c>
      <c r="M4694" s="93" t="str">
        <f ca="1">IF(L4694=0,"",COUNTIF(L$2:$L4694,"&lt;&gt;"&amp;0))</f>
        <v/>
      </c>
      <c r="N4694" s="93" t="str">
        <f t="shared" ca="1" si="147"/>
        <v/>
      </c>
    </row>
    <row r="4695" spans="11:14" x14ac:dyDescent="0.25">
      <c r="K4695" s="70" t="s">
        <v>3810</v>
      </c>
      <c r="L4695" s="93">
        <f t="shared" ca="1" si="146"/>
        <v>0</v>
      </c>
      <c r="M4695" s="93" t="str">
        <f ca="1">IF(L4695=0,"",COUNTIF(L$2:$L4695,"&lt;&gt;"&amp;0))</f>
        <v/>
      </c>
      <c r="N4695" s="93" t="str">
        <f t="shared" ca="1" si="147"/>
        <v/>
      </c>
    </row>
    <row r="4696" spans="11:14" x14ac:dyDescent="0.25">
      <c r="K4696" t="s">
        <v>5802</v>
      </c>
      <c r="L4696" s="93">
        <f t="shared" ca="1" si="146"/>
        <v>0</v>
      </c>
      <c r="M4696" s="93" t="str">
        <f ca="1">IF(L4696=0,"",COUNTIF(L$2:$L4696,"&lt;&gt;"&amp;0))</f>
        <v/>
      </c>
      <c r="N4696" s="93" t="str">
        <f t="shared" ca="1" si="147"/>
        <v/>
      </c>
    </row>
    <row r="4697" spans="11:14" x14ac:dyDescent="0.25">
      <c r="K4697" t="s">
        <v>5803</v>
      </c>
      <c r="L4697" s="93">
        <f t="shared" ca="1" si="146"/>
        <v>0</v>
      </c>
      <c r="M4697" s="93" t="str">
        <f ca="1">IF(L4697=0,"",COUNTIF(L$2:$L4697,"&lt;&gt;"&amp;0))</f>
        <v/>
      </c>
      <c r="N4697" s="93" t="str">
        <f t="shared" ca="1" si="147"/>
        <v/>
      </c>
    </row>
    <row r="4698" spans="11:14" x14ac:dyDescent="0.25">
      <c r="K4698" s="70" t="s">
        <v>3814</v>
      </c>
      <c r="L4698" s="93">
        <f t="shared" ca="1" si="146"/>
        <v>0</v>
      </c>
      <c r="M4698" s="93" t="str">
        <f ca="1">IF(L4698=0,"",COUNTIF(L$2:$L4698,"&lt;&gt;"&amp;0))</f>
        <v/>
      </c>
      <c r="N4698" s="93" t="str">
        <f t="shared" ca="1" si="147"/>
        <v/>
      </c>
    </row>
    <row r="4699" spans="11:14" x14ac:dyDescent="0.25">
      <c r="K4699" s="71" t="s">
        <v>3815</v>
      </c>
      <c r="L4699" s="93">
        <f t="shared" ca="1" si="146"/>
        <v>0</v>
      </c>
      <c r="M4699" s="93" t="str">
        <f ca="1">IF(L4699=0,"",COUNTIF(L$2:$L4699,"&lt;&gt;"&amp;0))</f>
        <v/>
      </c>
      <c r="N4699" s="93" t="str">
        <f t="shared" ca="1" si="147"/>
        <v/>
      </c>
    </row>
    <row r="4700" spans="11:14" x14ac:dyDescent="0.25">
      <c r="K4700" t="s">
        <v>5804</v>
      </c>
      <c r="L4700" s="93">
        <f t="shared" ca="1" si="146"/>
        <v>0</v>
      </c>
      <c r="M4700" s="93" t="str">
        <f ca="1">IF(L4700=0,"",COUNTIF(L$2:$L4700,"&lt;&gt;"&amp;0))</f>
        <v/>
      </c>
      <c r="N4700" s="93" t="str">
        <f t="shared" ca="1" si="147"/>
        <v/>
      </c>
    </row>
    <row r="4701" spans="11:14" x14ac:dyDescent="0.25">
      <c r="K4701" s="70" t="s">
        <v>3822</v>
      </c>
      <c r="L4701" s="93">
        <f t="shared" ca="1" si="146"/>
        <v>0</v>
      </c>
      <c r="M4701" s="93" t="str">
        <f ca="1">IF(L4701=0,"",COUNTIF(L$2:$L4701,"&lt;&gt;"&amp;0))</f>
        <v/>
      </c>
      <c r="N4701" s="93" t="str">
        <f t="shared" ca="1" si="147"/>
        <v/>
      </c>
    </row>
    <row r="4702" spans="11:14" x14ac:dyDescent="0.25">
      <c r="K4702" s="70" t="s">
        <v>3816</v>
      </c>
      <c r="L4702" s="93">
        <f t="shared" ca="1" si="146"/>
        <v>0</v>
      </c>
      <c r="M4702" s="93" t="str">
        <f ca="1">IF(L4702=0,"",COUNTIF(L$2:$L4702,"&lt;&gt;"&amp;0))</f>
        <v/>
      </c>
      <c r="N4702" s="93" t="str">
        <f t="shared" ca="1" si="147"/>
        <v/>
      </c>
    </row>
    <row r="4703" spans="11:14" x14ac:dyDescent="0.25">
      <c r="K4703" s="70" t="s">
        <v>3817</v>
      </c>
      <c r="L4703" s="93">
        <f t="shared" ca="1" si="146"/>
        <v>0</v>
      </c>
      <c r="M4703" s="93" t="str">
        <f ca="1">IF(L4703=0,"",COUNTIF(L$2:$L4703,"&lt;&gt;"&amp;0))</f>
        <v/>
      </c>
      <c r="N4703" s="93" t="str">
        <f t="shared" ca="1" si="147"/>
        <v/>
      </c>
    </row>
    <row r="4704" spans="11:14" x14ac:dyDescent="0.25">
      <c r="K4704" s="70" t="s">
        <v>3818</v>
      </c>
      <c r="L4704" s="93">
        <f t="shared" ca="1" si="146"/>
        <v>0</v>
      </c>
      <c r="M4704" s="93" t="str">
        <f ca="1">IF(L4704=0,"",COUNTIF(L$2:$L4704,"&lt;&gt;"&amp;0))</f>
        <v/>
      </c>
      <c r="N4704" s="93" t="str">
        <f t="shared" ca="1" si="147"/>
        <v/>
      </c>
    </row>
    <row r="4705" spans="11:14" x14ac:dyDescent="0.25">
      <c r="K4705" s="70" t="s">
        <v>3819</v>
      </c>
      <c r="L4705" s="93">
        <f t="shared" ca="1" si="146"/>
        <v>0</v>
      </c>
      <c r="M4705" s="93" t="str">
        <f ca="1">IF(L4705=0,"",COUNTIF(L$2:$L4705,"&lt;&gt;"&amp;0))</f>
        <v/>
      </c>
      <c r="N4705" s="93" t="str">
        <f t="shared" ca="1" si="147"/>
        <v/>
      </c>
    </row>
    <row r="4706" spans="11:14" x14ac:dyDescent="0.25">
      <c r="K4706" s="71" t="s">
        <v>3820</v>
      </c>
      <c r="L4706" s="93">
        <f t="shared" ca="1" si="146"/>
        <v>0</v>
      </c>
      <c r="M4706" s="93" t="str">
        <f ca="1">IF(L4706=0,"",COUNTIF(L$2:$L4706,"&lt;&gt;"&amp;0))</f>
        <v/>
      </c>
      <c r="N4706" s="93" t="str">
        <f t="shared" ca="1" si="147"/>
        <v/>
      </c>
    </row>
    <row r="4707" spans="11:14" x14ac:dyDescent="0.25">
      <c r="K4707" s="70" t="s">
        <v>3821</v>
      </c>
      <c r="L4707" s="93">
        <f t="shared" ca="1" si="146"/>
        <v>0</v>
      </c>
      <c r="M4707" s="93" t="str">
        <f ca="1">IF(L4707=0,"",COUNTIF(L$2:$L4707,"&lt;&gt;"&amp;0))</f>
        <v/>
      </c>
      <c r="N4707" s="93" t="str">
        <f t="shared" ca="1" si="147"/>
        <v/>
      </c>
    </row>
    <row r="4708" spans="11:14" x14ac:dyDescent="0.25">
      <c r="K4708" s="70" t="s">
        <v>3823</v>
      </c>
      <c r="L4708" s="93">
        <f t="shared" ca="1" si="146"/>
        <v>0</v>
      </c>
      <c r="M4708" s="93" t="str">
        <f ca="1">IF(L4708=0,"",COUNTIF(L$2:$L4708,"&lt;&gt;"&amp;0))</f>
        <v/>
      </c>
      <c r="N4708" s="93" t="str">
        <f t="shared" ca="1" si="147"/>
        <v/>
      </c>
    </row>
    <row r="4709" spans="11:14" x14ac:dyDescent="0.25">
      <c r="K4709" s="70" t="s">
        <v>3824</v>
      </c>
      <c r="L4709" s="93">
        <f t="shared" ca="1" si="146"/>
        <v>0</v>
      </c>
      <c r="M4709" s="93" t="str">
        <f ca="1">IF(L4709=0,"",COUNTIF(L$2:$L4709,"&lt;&gt;"&amp;0))</f>
        <v/>
      </c>
      <c r="N4709" s="93" t="str">
        <f t="shared" ca="1" si="147"/>
        <v/>
      </c>
    </row>
    <row r="4710" spans="11:14" x14ac:dyDescent="0.25">
      <c r="K4710" t="s">
        <v>5805</v>
      </c>
      <c r="L4710" s="93">
        <f t="shared" ca="1" si="146"/>
        <v>0</v>
      </c>
      <c r="M4710" s="93" t="str">
        <f ca="1">IF(L4710=0,"",COUNTIF(L$2:$L4710,"&lt;&gt;"&amp;0))</f>
        <v/>
      </c>
      <c r="N4710" s="93" t="str">
        <f t="shared" ca="1" si="147"/>
        <v/>
      </c>
    </row>
    <row r="4711" spans="11:14" x14ac:dyDescent="0.25">
      <c r="K4711" s="70" t="s">
        <v>3825</v>
      </c>
      <c r="L4711" s="93">
        <f t="shared" ca="1" si="146"/>
        <v>0</v>
      </c>
      <c r="M4711" s="93" t="str">
        <f ca="1">IF(L4711=0,"",COUNTIF(L$2:$L4711,"&lt;&gt;"&amp;0))</f>
        <v/>
      </c>
      <c r="N4711" s="93" t="str">
        <f t="shared" ca="1" si="147"/>
        <v/>
      </c>
    </row>
    <row r="4712" spans="11:14" x14ac:dyDescent="0.25">
      <c r="K4712" s="70" t="s">
        <v>3826</v>
      </c>
      <c r="L4712" s="93">
        <f t="shared" ca="1" si="146"/>
        <v>0</v>
      </c>
      <c r="M4712" s="93" t="str">
        <f ca="1">IF(L4712=0,"",COUNTIF(L$2:$L4712,"&lt;&gt;"&amp;0))</f>
        <v/>
      </c>
      <c r="N4712" s="93" t="str">
        <f t="shared" ca="1" si="147"/>
        <v/>
      </c>
    </row>
    <row r="4713" spans="11:14" x14ac:dyDescent="0.25">
      <c r="K4713" s="54" t="s">
        <v>672</v>
      </c>
      <c r="L4713" s="93">
        <f t="shared" ca="1" si="146"/>
        <v>0</v>
      </c>
      <c r="M4713" s="93" t="str">
        <f ca="1">IF(L4713=0,"",COUNTIF(L$2:$L4713,"&lt;&gt;"&amp;0))</f>
        <v/>
      </c>
      <c r="N4713" s="93" t="str">
        <f t="shared" ca="1" si="147"/>
        <v/>
      </c>
    </row>
    <row r="4714" spans="11:14" x14ac:dyDescent="0.25">
      <c r="K4714" t="s">
        <v>5806</v>
      </c>
      <c r="L4714" s="93">
        <f t="shared" ca="1" si="146"/>
        <v>0</v>
      </c>
      <c r="M4714" s="93" t="str">
        <f ca="1">IF(L4714=0,"",COUNTIF(L$2:$L4714,"&lt;&gt;"&amp;0))</f>
        <v/>
      </c>
      <c r="N4714" s="93" t="str">
        <f t="shared" ca="1" si="147"/>
        <v/>
      </c>
    </row>
    <row r="4715" spans="11:14" x14ac:dyDescent="0.25">
      <c r="K4715" s="70" t="s">
        <v>3827</v>
      </c>
      <c r="L4715" s="93">
        <f t="shared" ca="1" si="146"/>
        <v>0</v>
      </c>
      <c r="M4715" s="93" t="str">
        <f ca="1">IF(L4715=0,"",COUNTIF(L$2:$L4715,"&lt;&gt;"&amp;0))</f>
        <v/>
      </c>
      <c r="N4715" s="93" t="str">
        <f t="shared" ca="1" si="147"/>
        <v/>
      </c>
    </row>
    <row r="4716" spans="11:14" x14ac:dyDescent="0.25">
      <c r="K4716" s="70" t="s">
        <v>3828</v>
      </c>
      <c r="L4716" s="93">
        <f t="shared" ca="1" si="146"/>
        <v>0</v>
      </c>
      <c r="M4716" s="93" t="str">
        <f ca="1">IF(L4716=0,"",COUNTIF(L$2:$L4716,"&lt;&gt;"&amp;0))</f>
        <v/>
      </c>
      <c r="N4716" s="93" t="str">
        <f t="shared" ca="1" si="147"/>
        <v/>
      </c>
    </row>
    <row r="4717" spans="11:14" x14ac:dyDescent="0.25">
      <c r="K4717" s="70" t="s">
        <v>3829</v>
      </c>
      <c r="L4717" s="93">
        <f t="shared" ca="1" si="146"/>
        <v>0</v>
      </c>
      <c r="M4717" s="93" t="str">
        <f ca="1">IF(L4717=0,"",COUNTIF(L$2:$L4717,"&lt;&gt;"&amp;0))</f>
        <v/>
      </c>
      <c r="N4717" s="93" t="str">
        <f t="shared" ca="1" si="147"/>
        <v/>
      </c>
    </row>
    <row r="4718" spans="11:14" x14ac:dyDescent="0.25">
      <c r="K4718" t="s">
        <v>5807</v>
      </c>
      <c r="L4718" s="93">
        <f t="shared" ca="1" si="146"/>
        <v>0</v>
      </c>
      <c r="M4718" s="93" t="str">
        <f ca="1">IF(L4718=0,"",COUNTIF(L$2:$L4718,"&lt;&gt;"&amp;0))</f>
        <v/>
      </c>
      <c r="N4718" s="93" t="str">
        <f t="shared" ca="1" si="147"/>
        <v/>
      </c>
    </row>
    <row r="4719" spans="11:14" x14ac:dyDescent="0.25">
      <c r="K4719" s="70" t="s">
        <v>3830</v>
      </c>
      <c r="L4719" s="93">
        <f t="shared" ca="1" si="146"/>
        <v>0</v>
      </c>
      <c r="M4719" s="93" t="str">
        <f ca="1">IF(L4719=0,"",COUNTIF(L$2:$L4719,"&lt;&gt;"&amp;0))</f>
        <v/>
      </c>
      <c r="N4719" s="93" t="str">
        <f t="shared" ca="1" si="147"/>
        <v/>
      </c>
    </row>
    <row r="4720" spans="11:14" x14ac:dyDescent="0.25">
      <c r="K4720" t="s">
        <v>5808</v>
      </c>
      <c r="L4720" s="93">
        <f t="shared" ca="1" si="146"/>
        <v>0</v>
      </c>
      <c r="M4720" s="93" t="str">
        <f ca="1">IF(L4720=0,"",COUNTIF(L$2:$L4720,"&lt;&gt;"&amp;0))</f>
        <v/>
      </c>
      <c r="N4720" s="93" t="str">
        <f t="shared" ca="1" si="147"/>
        <v/>
      </c>
    </row>
    <row r="4721" spans="11:14" x14ac:dyDescent="0.25">
      <c r="K4721" s="70" t="s">
        <v>3831</v>
      </c>
      <c r="L4721" s="93">
        <f t="shared" ca="1" si="146"/>
        <v>0</v>
      </c>
      <c r="M4721" s="93" t="str">
        <f ca="1">IF(L4721=0,"",COUNTIF(L$2:$L4721,"&lt;&gt;"&amp;0))</f>
        <v/>
      </c>
      <c r="N4721" s="93" t="str">
        <f t="shared" ca="1" si="147"/>
        <v/>
      </c>
    </row>
    <row r="4722" spans="11:14" x14ac:dyDescent="0.25">
      <c r="K4722" s="70" t="s">
        <v>3832</v>
      </c>
      <c r="L4722" s="93">
        <f t="shared" ca="1" si="146"/>
        <v>0</v>
      </c>
      <c r="M4722" s="93" t="str">
        <f ca="1">IF(L4722=0,"",COUNTIF(L$2:$L4722,"&lt;&gt;"&amp;0))</f>
        <v/>
      </c>
      <c r="N4722" s="93" t="str">
        <f t="shared" ca="1" si="147"/>
        <v/>
      </c>
    </row>
    <row r="4723" spans="11:14" x14ac:dyDescent="0.25">
      <c r="K4723" s="70" t="s">
        <v>3833</v>
      </c>
      <c r="L4723" s="93">
        <f t="shared" ca="1" si="146"/>
        <v>0</v>
      </c>
      <c r="M4723" s="93" t="str">
        <f ca="1">IF(L4723=0,"",COUNTIF(L$2:$L4723,"&lt;&gt;"&amp;0))</f>
        <v/>
      </c>
      <c r="N4723" s="93" t="str">
        <f t="shared" ca="1" si="147"/>
        <v/>
      </c>
    </row>
    <row r="4724" spans="11:14" x14ac:dyDescent="0.25">
      <c r="K4724" s="70" t="s">
        <v>3834</v>
      </c>
      <c r="L4724" s="93">
        <f t="shared" ca="1" si="146"/>
        <v>0</v>
      </c>
      <c r="M4724" s="93" t="str">
        <f ca="1">IF(L4724=0,"",COUNTIF(L$2:$L4724,"&lt;&gt;"&amp;0))</f>
        <v/>
      </c>
      <c r="N4724" s="93" t="str">
        <f t="shared" ca="1" si="147"/>
        <v/>
      </c>
    </row>
    <row r="4725" spans="11:14" x14ac:dyDescent="0.25">
      <c r="K4725" s="70" t="s">
        <v>3835</v>
      </c>
      <c r="L4725" s="93">
        <f t="shared" ca="1" si="146"/>
        <v>0</v>
      </c>
      <c r="M4725" s="93" t="str">
        <f ca="1">IF(L4725=0,"",COUNTIF(L$2:$L4725,"&lt;&gt;"&amp;0))</f>
        <v/>
      </c>
      <c r="N4725" s="93" t="str">
        <f t="shared" ca="1" si="147"/>
        <v/>
      </c>
    </row>
    <row r="4726" spans="11:14" x14ac:dyDescent="0.25">
      <c r="K4726" t="s">
        <v>5809</v>
      </c>
      <c r="L4726" s="93">
        <f t="shared" ca="1" si="146"/>
        <v>0</v>
      </c>
      <c r="M4726" s="93" t="str">
        <f ca="1">IF(L4726=0,"",COUNTIF(L$2:$L4726,"&lt;&gt;"&amp;0))</f>
        <v/>
      </c>
      <c r="N4726" s="93" t="str">
        <f t="shared" ca="1" si="147"/>
        <v/>
      </c>
    </row>
    <row r="4727" spans="11:14" x14ac:dyDescent="0.25">
      <c r="K4727" s="70" t="s">
        <v>3836</v>
      </c>
      <c r="L4727" s="93">
        <f t="shared" ca="1" si="146"/>
        <v>0</v>
      </c>
      <c r="M4727" s="93" t="str">
        <f ca="1">IF(L4727=0,"",COUNTIF(L$2:$L4727,"&lt;&gt;"&amp;0))</f>
        <v/>
      </c>
      <c r="N4727" s="93" t="str">
        <f t="shared" ca="1" si="147"/>
        <v/>
      </c>
    </row>
    <row r="4728" spans="11:14" x14ac:dyDescent="0.25">
      <c r="K4728" s="54" t="s">
        <v>3018</v>
      </c>
      <c r="L4728" s="93">
        <f t="shared" ca="1" si="146"/>
        <v>0</v>
      </c>
      <c r="M4728" s="93" t="str">
        <f ca="1">IF(L4728=0,"",COUNTIF(L$2:$L4728,"&lt;&gt;"&amp;0))</f>
        <v/>
      </c>
      <c r="N4728" s="93" t="str">
        <f t="shared" ca="1" si="147"/>
        <v/>
      </c>
    </row>
    <row r="4729" spans="11:14" x14ac:dyDescent="0.25">
      <c r="K4729" t="s">
        <v>5810</v>
      </c>
      <c r="L4729" s="93">
        <f t="shared" ca="1" si="146"/>
        <v>0</v>
      </c>
      <c r="M4729" s="93" t="str">
        <f ca="1">IF(L4729=0,"",COUNTIF(L$2:$L4729,"&lt;&gt;"&amp;0))</f>
        <v/>
      </c>
      <c r="N4729" s="93" t="str">
        <f t="shared" ca="1" si="147"/>
        <v/>
      </c>
    </row>
    <row r="4730" spans="11:14" x14ac:dyDescent="0.25">
      <c r="K4730" t="s">
        <v>5811</v>
      </c>
      <c r="L4730" s="93">
        <f t="shared" ca="1" si="146"/>
        <v>0</v>
      </c>
      <c r="M4730" s="93" t="str">
        <f ca="1">IF(L4730=0,"",COUNTIF(L$2:$L4730,"&lt;&gt;"&amp;0))</f>
        <v/>
      </c>
      <c r="N4730" s="93" t="str">
        <f t="shared" ca="1" si="147"/>
        <v/>
      </c>
    </row>
    <row r="4731" spans="11:14" x14ac:dyDescent="0.25">
      <c r="K4731" s="54" t="s">
        <v>36</v>
      </c>
      <c r="L4731" s="93">
        <f t="shared" ca="1" si="146"/>
        <v>0</v>
      </c>
      <c r="M4731" s="93" t="str">
        <f ca="1">IF(L4731=0,"",COUNTIF(L$2:$L4731,"&lt;&gt;"&amp;0))</f>
        <v/>
      </c>
      <c r="N4731" s="93" t="str">
        <f t="shared" ca="1" si="147"/>
        <v/>
      </c>
    </row>
    <row r="4732" spans="11:14" x14ac:dyDescent="0.25">
      <c r="K4732" t="s">
        <v>5812</v>
      </c>
      <c r="L4732" s="93">
        <f t="shared" ca="1" si="146"/>
        <v>0</v>
      </c>
      <c r="M4732" s="93" t="str">
        <f ca="1">IF(L4732=0,"",COUNTIF(L$2:$L4732,"&lt;&gt;"&amp;0))</f>
        <v/>
      </c>
      <c r="N4732" s="93" t="str">
        <f t="shared" ca="1" si="147"/>
        <v/>
      </c>
    </row>
    <row r="4733" spans="11:14" x14ac:dyDescent="0.25">
      <c r="K4733" s="70" t="s">
        <v>3837</v>
      </c>
      <c r="L4733" s="93">
        <f t="shared" ca="1" si="146"/>
        <v>0</v>
      </c>
      <c r="M4733" s="93" t="str">
        <f ca="1">IF(L4733=0,"",COUNTIF(L$2:$L4733,"&lt;&gt;"&amp;0))</f>
        <v/>
      </c>
      <c r="N4733" s="93" t="str">
        <f t="shared" ca="1" si="147"/>
        <v/>
      </c>
    </row>
    <row r="4734" spans="11:14" x14ac:dyDescent="0.25">
      <c r="K4734" s="70" t="s">
        <v>3838</v>
      </c>
      <c r="L4734" s="93">
        <f t="shared" ca="1" si="146"/>
        <v>0</v>
      </c>
      <c r="M4734" s="93" t="str">
        <f ca="1">IF(L4734=0,"",COUNTIF(L$2:$L4734,"&lt;&gt;"&amp;0))</f>
        <v/>
      </c>
      <c r="N4734" s="93" t="str">
        <f t="shared" ca="1" si="147"/>
        <v/>
      </c>
    </row>
    <row r="4735" spans="11:14" x14ac:dyDescent="0.25">
      <c r="K4735" s="70" t="s">
        <v>3839</v>
      </c>
      <c r="L4735" s="93">
        <f t="shared" ca="1" si="146"/>
        <v>0</v>
      </c>
      <c r="M4735" s="93" t="str">
        <f ca="1">IF(L4735=0,"",COUNTIF(L$2:$L4735,"&lt;&gt;"&amp;0))</f>
        <v/>
      </c>
      <c r="N4735" s="93" t="str">
        <f t="shared" ca="1" si="147"/>
        <v/>
      </c>
    </row>
    <row r="4736" spans="11:14" x14ac:dyDescent="0.25">
      <c r="K4736" t="s">
        <v>5813</v>
      </c>
      <c r="L4736" s="93">
        <f t="shared" ca="1" si="146"/>
        <v>0</v>
      </c>
      <c r="M4736" s="93" t="str">
        <f ca="1">IF(L4736=0,"",COUNTIF(L$2:$L4736,"&lt;&gt;"&amp;0))</f>
        <v/>
      </c>
      <c r="N4736" s="93" t="str">
        <f t="shared" ca="1" si="147"/>
        <v/>
      </c>
    </row>
    <row r="4737" spans="11:14" x14ac:dyDescent="0.25">
      <c r="K4737" s="70" t="s">
        <v>3840</v>
      </c>
      <c r="L4737" s="93">
        <f t="shared" ca="1" si="146"/>
        <v>0</v>
      </c>
      <c r="M4737" s="93" t="str">
        <f ca="1">IF(L4737=0,"",COUNTIF(L$2:$L4737,"&lt;&gt;"&amp;0))</f>
        <v/>
      </c>
      <c r="N4737" s="93" t="str">
        <f t="shared" ca="1" si="147"/>
        <v/>
      </c>
    </row>
    <row r="4738" spans="11:14" x14ac:dyDescent="0.25">
      <c r="K4738" s="54" t="s">
        <v>3841</v>
      </c>
      <c r="L4738" s="93">
        <f t="shared" ca="1" si="146"/>
        <v>0</v>
      </c>
      <c r="M4738" s="93" t="str">
        <f ca="1">IF(L4738=0,"",COUNTIF(L$2:$L4738,"&lt;&gt;"&amp;0))</f>
        <v/>
      </c>
      <c r="N4738" s="93" t="str">
        <f t="shared" ca="1" si="147"/>
        <v/>
      </c>
    </row>
    <row r="4739" spans="11:14" x14ac:dyDescent="0.25">
      <c r="K4739" t="s">
        <v>5814</v>
      </c>
      <c r="L4739" s="93">
        <f t="shared" ref="L4739:L4802" ca="1" si="148">IFERROR(SEARCH(INDIRECT(CELL("adresse"),TRUE),K4739,1),0)</f>
        <v>0</v>
      </c>
      <c r="M4739" s="93" t="str">
        <f ca="1">IF(L4739=0,"",COUNTIF(L$2:$L4739,"&lt;&gt;"&amp;0))</f>
        <v/>
      </c>
      <c r="N4739" s="93" t="str">
        <f t="shared" ref="N4739:N4802" ca="1" si="149">IFERROR(INDEX($K$2:$K$5796,MATCH(ROW(F4738),$M$2:$M$5796,0),1),"")</f>
        <v/>
      </c>
    </row>
    <row r="4740" spans="11:14" x14ac:dyDescent="0.25">
      <c r="K4740" s="70" t="s">
        <v>3842</v>
      </c>
      <c r="L4740" s="93">
        <f t="shared" ca="1" si="148"/>
        <v>0</v>
      </c>
      <c r="M4740" s="93" t="str">
        <f ca="1">IF(L4740=0,"",COUNTIF(L$2:$L4740,"&lt;&gt;"&amp;0))</f>
        <v/>
      </c>
      <c r="N4740" s="93" t="str">
        <f t="shared" ca="1" si="149"/>
        <v/>
      </c>
    </row>
    <row r="4741" spans="11:14" x14ac:dyDescent="0.25">
      <c r="K4741" s="70" t="s">
        <v>3843</v>
      </c>
      <c r="L4741" s="93">
        <f t="shared" ca="1" si="148"/>
        <v>0</v>
      </c>
      <c r="M4741" s="93" t="str">
        <f ca="1">IF(L4741=0,"",COUNTIF(L$2:$L4741,"&lt;&gt;"&amp;0))</f>
        <v/>
      </c>
      <c r="N4741" s="93" t="str">
        <f t="shared" ca="1" si="149"/>
        <v/>
      </c>
    </row>
    <row r="4742" spans="11:14" x14ac:dyDescent="0.25">
      <c r="K4742" s="71" t="s">
        <v>3844</v>
      </c>
      <c r="L4742" s="93">
        <f t="shared" ca="1" si="148"/>
        <v>0</v>
      </c>
      <c r="M4742" s="93" t="str">
        <f ca="1">IF(L4742=0,"",COUNTIF(L$2:$L4742,"&lt;&gt;"&amp;0))</f>
        <v/>
      </c>
      <c r="N4742" s="93" t="str">
        <f t="shared" ca="1" si="149"/>
        <v/>
      </c>
    </row>
    <row r="4743" spans="11:14" x14ac:dyDescent="0.25">
      <c r="K4743" s="54" t="s">
        <v>6016</v>
      </c>
      <c r="L4743" s="93">
        <f t="shared" ca="1" si="148"/>
        <v>0</v>
      </c>
      <c r="M4743" s="93" t="str">
        <f ca="1">IF(L4743=0,"",COUNTIF(L$2:$L4743,"&lt;&gt;"&amp;0))</f>
        <v/>
      </c>
      <c r="N4743" s="93" t="str">
        <f t="shared" ca="1" si="149"/>
        <v/>
      </c>
    </row>
    <row r="4744" spans="11:14" x14ac:dyDescent="0.25">
      <c r="K4744" t="s">
        <v>5815</v>
      </c>
      <c r="L4744" s="93">
        <f t="shared" ca="1" si="148"/>
        <v>0</v>
      </c>
      <c r="M4744" s="93" t="str">
        <f ca="1">IF(L4744=0,"",COUNTIF(L$2:$L4744,"&lt;&gt;"&amp;0))</f>
        <v/>
      </c>
      <c r="N4744" s="93" t="str">
        <f t="shared" ca="1" si="149"/>
        <v/>
      </c>
    </row>
    <row r="4745" spans="11:14" x14ac:dyDescent="0.25">
      <c r="K4745" t="s">
        <v>5816</v>
      </c>
      <c r="L4745" s="93">
        <f t="shared" ca="1" si="148"/>
        <v>0</v>
      </c>
      <c r="M4745" s="93" t="str">
        <f ca="1">IF(L4745=0,"",COUNTIF(L$2:$L4745,"&lt;&gt;"&amp;0))</f>
        <v/>
      </c>
      <c r="N4745" s="93" t="str">
        <f t="shared" ca="1" si="149"/>
        <v/>
      </c>
    </row>
    <row r="4746" spans="11:14" x14ac:dyDescent="0.25">
      <c r="K4746" s="70" t="s">
        <v>3845</v>
      </c>
      <c r="L4746" s="93">
        <f t="shared" ca="1" si="148"/>
        <v>0</v>
      </c>
      <c r="M4746" s="93" t="str">
        <f ca="1">IF(L4746=0,"",COUNTIF(L$2:$L4746,"&lt;&gt;"&amp;0))</f>
        <v/>
      </c>
      <c r="N4746" s="93" t="str">
        <f t="shared" ca="1" si="149"/>
        <v/>
      </c>
    </row>
    <row r="4747" spans="11:14" x14ac:dyDescent="0.25">
      <c r="K4747" s="70" t="s">
        <v>3846</v>
      </c>
      <c r="L4747" s="93">
        <f t="shared" ca="1" si="148"/>
        <v>0</v>
      </c>
      <c r="M4747" s="93" t="str">
        <f ca="1">IF(L4747=0,"",COUNTIF(L$2:$L4747,"&lt;&gt;"&amp;0))</f>
        <v/>
      </c>
      <c r="N4747" s="93" t="str">
        <f t="shared" ca="1" si="149"/>
        <v/>
      </c>
    </row>
    <row r="4748" spans="11:14" x14ac:dyDescent="0.25">
      <c r="K4748" s="70" t="s">
        <v>3847</v>
      </c>
      <c r="L4748" s="93">
        <f t="shared" ca="1" si="148"/>
        <v>0</v>
      </c>
      <c r="M4748" s="93" t="str">
        <f ca="1">IF(L4748=0,"",COUNTIF(L$2:$L4748,"&lt;&gt;"&amp;0))</f>
        <v/>
      </c>
      <c r="N4748" s="93" t="str">
        <f t="shared" ca="1" si="149"/>
        <v/>
      </c>
    </row>
    <row r="4749" spans="11:14" x14ac:dyDescent="0.25">
      <c r="K4749" s="70" t="s">
        <v>3848</v>
      </c>
      <c r="L4749" s="93">
        <f t="shared" ca="1" si="148"/>
        <v>0</v>
      </c>
      <c r="M4749" s="93" t="str">
        <f ca="1">IF(L4749=0,"",COUNTIF(L$2:$L4749,"&lt;&gt;"&amp;0))</f>
        <v/>
      </c>
      <c r="N4749" s="93" t="str">
        <f t="shared" ca="1" si="149"/>
        <v/>
      </c>
    </row>
    <row r="4750" spans="11:14" x14ac:dyDescent="0.25">
      <c r="K4750" t="s">
        <v>5817</v>
      </c>
      <c r="L4750" s="93">
        <f t="shared" ca="1" si="148"/>
        <v>0</v>
      </c>
      <c r="M4750" s="93" t="str">
        <f ca="1">IF(L4750=0,"",COUNTIF(L$2:$L4750,"&lt;&gt;"&amp;0))</f>
        <v/>
      </c>
      <c r="N4750" s="93" t="str">
        <f t="shared" ca="1" si="149"/>
        <v/>
      </c>
    </row>
    <row r="4751" spans="11:14" x14ac:dyDescent="0.25">
      <c r="K4751" s="70" t="s">
        <v>3897</v>
      </c>
      <c r="L4751" s="93">
        <f t="shared" ca="1" si="148"/>
        <v>0</v>
      </c>
      <c r="M4751" s="93" t="str">
        <f ca="1">IF(L4751=0,"",COUNTIF(L$2:$L4751,"&lt;&gt;"&amp;0))</f>
        <v/>
      </c>
      <c r="N4751" s="93" t="str">
        <f t="shared" ca="1" si="149"/>
        <v/>
      </c>
    </row>
    <row r="4752" spans="11:14" x14ac:dyDescent="0.25">
      <c r="K4752" s="70" t="s">
        <v>3849</v>
      </c>
      <c r="L4752" s="93">
        <f t="shared" ca="1" si="148"/>
        <v>0</v>
      </c>
      <c r="M4752" s="93" t="str">
        <f ca="1">IF(L4752=0,"",COUNTIF(L$2:$L4752,"&lt;&gt;"&amp;0))</f>
        <v/>
      </c>
      <c r="N4752" s="93" t="str">
        <f t="shared" ca="1" si="149"/>
        <v/>
      </c>
    </row>
    <row r="4753" spans="11:14" x14ac:dyDescent="0.25">
      <c r="K4753" s="70" t="s">
        <v>3850</v>
      </c>
      <c r="L4753" s="93">
        <f t="shared" ca="1" si="148"/>
        <v>0</v>
      </c>
      <c r="M4753" s="93" t="str">
        <f ca="1">IF(L4753=0,"",COUNTIF(L$2:$L4753,"&lt;&gt;"&amp;0))</f>
        <v/>
      </c>
      <c r="N4753" s="93" t="str">
        <f t="shared" ca="1" si="149"/>
        <v/>
      </c>
    </row>
    <row r="4754" spans="11:14" x14ac:dyDescent="0.25">
      <c r="K4754" s="70" t="s">
        <v>3851</v>
      </c>
      <c r="L4754" s="93">
        <f t="shared" ca="1" si="148"/>
        <v>0</v>
      </c>
      <c r="M4754" s="93" t="str">
        <f ca="1">IF(L4754=0,"",COUNTIF(L$2:$L4754,"&lt;&gt;"&amp;0))</f>
        <v/>
      </c>
      <c r="N4754" s="93" t="str">
        <f t="shared" ca="1" si="149"/>
        <v/>
      </c>
    </row>
    <row r="4755" spans="11:14" x14ac:dyDescent="0.25">
      <c r="K4755" s="70" t="s">
        <v>3852</v>
      </c>
      <c r="L4755" s="93">
        <f t="shared" ca="1" si="148"/>
        <v>0</v>
      </c>
      <c r="M4755" s="93" t="str">
        <f ca="1">IF(L4755=0,"",COUNTIF(L$2:$L4755,"&lt;&gt;"&amp;0))</f>
        <v/>
      </c>
      <c r="N4755" s="93" t="str">
        <f t="shared" ca="1" si="149"/>
        <v/>
      </c>
    </row>
    <row r="4756" spans="11:14" x14ac:dyDescent="0.25">
      <c r="K4756" s="70" t="s">
        <v>3853</v>
      </c>
      <c r="L4756" s="93">
        <f t="shared" ca="1" si="148"/>
        <v>0</v>
      </c>
      <c r="M4756" s="93" t="str">
        <f ca="1">IF(L4756=0,"",COUNTIF(L$2:$L4756,"&lt;&gt;"&amp;0))</f>
        <v/>
      </c>
      <c r="N4756" s="93" t="str">
        <f t="shared" ca="1" si="149"/>
        <v/>
      </c>
    </row>
    <row r="4757" spans="11:14" x14ac:dyDescent="0.25">
      <c r="K4757" s="70" t="s">
        <v>3855</v>
      </c>
      <c r="L4757" s="93">
        <f t="shared" ca="1" si="148"/>
        <v>0</v>
      </c>
      <c r="M4757" s="93" t="str">
        <f ca="1">IF(L4757=0,"",COUNTIF(L$2:$L4757,"&lt;&gt;"&amp;0))</f>
        <v/>
      </c>
      <c r="N4757" s="93" t="str">
        <f t="shared" ca="1" si="149"/>
        <v/>
      </c>
    </row>
    <row r="4758" spans="11:14" x14ac:dyDescent="0.25">
      <c r="K4758" s="70" t="s">
        <v>3854</v>
      </c>
      <c r="L4758" s="93">
        <f t="shared" ca="1" si="148"/>
        <v>0</v>
      </c>
      <c r="M4758" s="93" t="str">
        <f ca="1">IF(L4758=0,"",COUNTIF(L$2:$L4758,"&lt;&gt;"&amp;0))</f>
        <v/>
      </c>
      <c r="N4758" s="93" t="str">
        <f t="shared" ca="1" si="149"/>
        <v/>
      </c>
    </row>
    <row r="4759" spans="11:14" x14ac:dyDescent="0.25">
      <c r="K4759" s="70" t="s">
        <v>3856</v>
      </c>
      <c r="L4759" s="93">
        <f t="shared" ca="1" si="148"/>
        <v>0</v>
      </c>
      <c r="M4759" s="93" t="str">
        <f ca="1">IF(L4759=0,"",COUNTIF(L$2:$L4759,"&lt;&gt;"&amp;0))</f>
        <v/>
      </c>
      <c r="N4759" s="93" t="str">
        <f t="shared" ca="1" si="149"/>
        <v/>
      </c>
    </row>
    <row r="4760" spans="11:14" x14ac:dyDescent="0.25">
      <c r="K4760" s="70" t="s">
        <v>3857</v>
      </c>
      <c r="L4760" s="93">
        <f t="shared" ca="1" si="148"/>
        <v>0</v>
      </c>
      <c r="M4760" s="93" t="str">
        <f ca="1">IF(L4760=0,"",COUNTIF(L$2:$L4760,"&lt;&gt;"&amp;0))</f>
        <v/>
      </c>
      <c r="N4760" s="93" t="str">
        <f t="shared" ca="1" si="149"/>
        <v/>
      </c>
    </row>
    <row r="4761" spans="11:14" x14ac:dyDescent="0.25">
      <c r="K4761" s="70" t="s">
        <v>3858</v>
      </c>
      <c r="L4761" s="93">
        <f t="shared" ca="1" si="148"/>
        <v>0</v>
      </c>
      <c r="M4761" s="93" t="str">
        <f ca="1">IF(L4761=0,"",COUNTIF(L$2:$L4761,"&lt;&gt;"&amp;0))</f>
        <v/>
      </c>
      <c r="N4761" s="93" t="str">
        <f t="shared" ca="1" si="149"/>
        <v/>
      </c>
    </row>
    <row r="4762" spans="11:14" x14ac:dyDescent="0.25">
      <c r="K4762" s="70" t="s">
        <v>3859</v>
      </c>
      <c r="L4762" s="93">
        <f t="shared" ca="1" si="148"/>
        <v>0</v>
      </c>
      <c r="M4762" s="93" t="str">
        <f ca="1">IF(L4762=0,"",COUNTIF(L$2:$L4762,"&lt;&gt;"&amp;0))</f>
        <v/>
      </c>
      <c r="N4762" s="93" t="str">
        <f t="shared" ca="1" si="149"/>
        <v/>
      </c>
    </row>
    <row r="4763" spans="11:14" x14ac:dyDescent="0.25">
      <c r="K4763" s="70" t="s">
        <v>3860</v>
      </c>
      <c r="L4763" s="93">
        <f t="shared" ca="1" si="148"/>
        <v>0</v>
      </c>
      <c r="M4763" s="93" t="str">
        <f ca="1">IF(L4763=0,"",COUNTIF(L$2:$L4763,"&lt;&gt;"&amp;0))</f>
        <v/>
      </c>
      <c r="N4763" s="93" t="str">
        <f t="shared" ca="1" si="149"/>
        <v/>
      </c>
    </row>
    <row r="4764" spans="11:14" x14ac:dyDescent="0.25">
      <c r="K4764" s="70" t="s">
        <v>3861</v>
      </c>
      <c r="L4764" s="93">
        <f t="shared" ca="1" si="148"/>
        <v>0</v>
      </c>
      <c r="M4764" s="93" t="str">
        <f ca="1">IF(L4764=0,"",COUNTIF(L$2:$L4764,"&lt;&gt;"&amp;0))</f>
        <v/>
      </c>
      <c r="N4764" s="93" t="str">
        <f t="shared" ca="1" si="149"/>
        <v/>
      </c>
    </row>
    <row r="4765" spans="11:14" x14ac:dyDescent="0.25">
      <c r="K4765" s="70" t="s">
        <v>3862</v>
      </c>
      <c r="L4765" s="93">
        <f t="shared" ca="1" si="148"/>
        <v>0</v>
      </c>
      <c r="M4765" s="93" t="str">
        <f ca="1">IF(L4765=0,"",COUNTIF(L$2:$L4765,"&lt;&gt;"&amp;0))</f>
        <v/>
      </c>
      <c r="N4765" s="93" t="str">
        <f t="shared" ca="1" si="149"/>
        <v/>
      </c>
    </row>
    <row r="4766" spans="11:14" x14ac:dyDescent="0.25">
      <c r="K4766" s="70" t="s">
        <v>3866</v>
      </c>
      <c r="L4766" s="93">
        <f t="shared" ca="1" si="148"/>
        <v>0</v>
      </c>
      <c r="M4766" s="93" t="str">
        <f ca="1">IF(L4766=0,"",COUNTIF(L$2:$L4766,"&lt;&gt;"&amp;0))</f>
        <v/>
      </c>
      <c r="N4766" s="93" t="str">
        <f t="shared" ca="1" si="149"/>
        <v/>
      </c>
    </row>
    <row r="4767" spans="11:14" x14ac:dyDescent="0.25">
      <c r="K4767" s="70" t="s">
        <v>3867</v>
      </c>
      <c r="L4767" s="93">
        <f t="shared" ca="1" si="148"/>
        <v>0</v>
      </c>
      <c r="M4767" s="93" t="str">
        <f ca="1">IF(L4767=0,"",COUNTIF(L$2:$L4767,"&lt;&gt;"&amp;0))</f>
        <v/>
      </c>
      <c r="N4767" s="93" t="str">
        <f t="shared" ca="1" si="149"/>
        <v/>
      </c>
    </row>
    <row r="4768" spans="11:14" x14ac:dyDescent="0.25">
      <c r="K4768" s="70" t="s">
        <v>3863</v>
      </c>
      <c r="L4768" s="93">
        <f t="shared" ca="1" si="148"/>
        <v>0</v>
      </c>
      <c r="M4768" s="93" t="str">
        <f ca="1">IF(L4768=0,"",COUNTIF(L$2:$L4768,"&lt;&gt;"&amp;0))</f>
        <v/>
      </c>
      <c r="N4768" s="93" t="str">
        <f t="shared" ca="1" si="149"/>
        <v/>
      </c>
    </row>
    <row r="4769" spans="11:14" x14ac:dyDescent="0.25">
      <c r="K4769" s="70" t="s">
        <v>3864</v>
      </c>
      <c r="L4769" s="93">
        <f t="shared" ca="1" si="148"/>
        <v>0</v>
      </c>
      <c r="M4769" s="93" t="str">
        <f ca="1">IF(L4769=0,"",COUNTIF(L$2:$L4769,"&lt;&gt;"&amp;0))</f>
        <v/>
      </c>
      <c r="N4769" s="93" t="str">
        <f t="shared" ca="1" si="149"/>
        <v/>
      </c>
    </row>
    <row r="4770" spans="11:14" x14ac:dyDescent="0.25">
      <c r="K4770" s="70" t="s">
        <v>3865</v>
      </c>
      <c r="L4770" s="93">
        <f t="shared" ca="1" si="148"/>
        <v>0</v>
      </c>
      <c r="M4770" s="93" t="str">
        <f ca="1">IF(L4770=0,"",COUNTIF(L$2:$L4770,"&lt;&gt;"&amp;0))</f>
        <v/>
      </c>
      <c r="N4770" s="93" t="str">
        <f t="shared" ca="1" si="149"/>
        <v/>
      </c>
    </row>
    <row r="4771" spans="11:14" x14ac:dyDescent="0.25">
      <c r="K4771" s="70" t="s">
        <v>3868</v>
      </c>
      <c r="L4771" s="93">
        <f t="shared" ca="1" si="148"/>
        <v>0</v>
      </c>
      <c r="M4771" s="93" t="str">
        <f ca="1">IF(L4771=0,"",COUNTIF(L$2:$L4771,"&lt;&gt;"&amp;0))</f>
        <v/>
      </c>
      <c r="N4771" s="93" t="str">
        <f t="shared" ca="1" si="149"/>
        <v/>
      </c>
    </row>
    <row r="4772" spans="11:14" x14ac:dyDescent="0.25">
      <c r="K4772" s="70" t="s">
        <v>3869</v>
      </c>
      <c r="L4772" s="93">
        <f t="shared" ca="1" si="148"/>
        <v>0</v>
      </c>
      <c r="M4772" s="93" t="str">
        <f ca="1">IF(L4772=0,"",COUNTIF(L$2:$L4772,"&lt;&gt;"&amp;0))</f>
        <v/>
      </c>
      <c r="N4772" s="93" t="str">
        <f t="shared" ca="1" si="149"/>
        <v/>
      </c>
    </row>
    <row r="4773" spans="11:14" x14ac:dyDescent="0.25">
      <c r="K4773" s="70" t="s">
        <v>3870</v>
      </c>
      <c r="L4773" s="93">
        <f t="shared" ca="1" si="148"/>
        <v>0</v>
      </c>
      <c r="M4773" s="93" t="str">
        <f ca="1">IF(L4773=0,"",COUNTIF(L$2:$L4773,"&lt;&gt;"&amp;0))</f>
        <v/>
      </c>
      <c r="N4773" s="93" t="str">
        <f t="shared" ca="1" si="149"/>
        <v/>
      </c>
    </row>
    <row r="4774" spans="11:14" x14ac:dyDescent="0.25">
      <c r="K4774" s="71" t="s">
        <v>3872</v>
      </c>
      <c r="L4774" s="93">
        <f t="shared" ca="1" si="148"/>
        <v>0</v>
      </c>
      <c r="M4774" s="93" t="str">
        <f ca="1">IF(L4774=0,"",COUNTIF(L$2:$L4774,"&lt;&gt;"&amp;0))</f>
        <v/>
      </c>
      <c r="N4774" s="93" t="str">
        <f t="shared" ca="1" si="149"/>
        <v/>
      </c>
    </row>
    <row r="4775" spans="11:14" x14ac:dyDescent="0.25">
      <c r="K4775" s="70" t="s">
        <v>3871</v>
      </c>
      <c r="L4775" s="93">
        <f t="shared" ca="1" si="148"/>
        <v>0</v>
      </c>
      <c r="M4775" s="93" t="str">
        <f ca="1">IF(L4775=0,"",COUNTIF(L$2:$L4775,"&lt;&gt;"&amp;0))</f>
        <v/>
      </c>
      <c r="N4775" s="93" t="str">
        <f t="shared" ca="1" si="149"/>
        <v/>
      </c>
    </row>
    <row r="4776" spans="11:14" x14ac:dyDescent="0.25">
      <c r="K4776" s="70" t="s">
        <v>3873</v>
      </c>
      <c r="L4776" s="93">
        <f t="shared" ca="1" si="148"/>
        <v>0</v>
      </c>
      <c r="M4776" s="93" t="str">
        <f ca="1">IF(L4776=0,"",COUNTIF(L$2:$L4776,"&lt;&gt;"&amp;0))</f>
        <v/>
      </c>
      <c r="N4776" s="93" t="str">
        <f t="shared" ca="1" si="149"/>
        <v/>
      </c>
    </row>
    <row r="4777" spans="11:14" x14ac:dyDescent="0.25">
      <c r="K4777" s="70" t="s">
        <v>3874</v>
      </c>
      <c r="L4777" s="93">
        <f t="shared" ca="1" si="148"/>
        <v>0</v>
      </c>
      <c r="M4777" s="93" t="str">
        <f ca="1">IF(L4777=0,"",COUNTIF(L$2:$L4777,"&lt;&gt;"&amp;0))</f>
        <v/>
      </c>
      <c r="N4777" s="93" t="str">
        <f t="shared" ca="1" si="149"/>
        <v/>
      </c>
    </row>
    <row r="4778" spans="11:14" x14ac:dyDescent="0.25">
      <c r="K4778" s="70" t="s">
        <v>3875</v>
      </c>
      <c r="L4778" s="93">
        <f t="shared" ca="1" si="148"/>
        <v>0</v>
      </c>
      <c r="M4778" s="93" t="str">
        <f ca="1">IF(L4778=0,"",COUNTIF(L$2:$L4778,"&lt;&gt;"&amp;0))</f>
        <v/>
      </c>
      <c r="N4778" s="93" t="str">
        <f t="shared" ca="1" si="149"/>
        <v/>
      </c>
    </row>
    <row r="4779" spans="11:14" x14ac:dyDescent="0.25">
      <c r="K4779" s="70" t="s">
        <v>3876</v>
      </c>
      <c r="L4779" s="93">
        <f t="shared" ca="1" si="148"/>
        <v>0</v>
      </c>
      <c r="M4779" s="93" t="str">
        <f ca="1">IF(L4779=0,"",COUNTIF(L$2:$L4779,"&lt;&gt;"&amp;0))</f>
        <v/>
      </c>
      <c r="N4779" s="93" t="str">
        <f t="shared" ca="1" si="149"/>
        <v/>
      </c>
    </row>
    <row r="4780" spans="11:14" x14ac:dyDescent="0.25">
      <c r="K4780" s="70" t="s">
        <v>3877</v>
      </c>
      <c r="L4780" s="93">
        <f t="shared" ca="1" si="148"/>
        <v>0</v>
      </c>
      <c r="M4780" s="93" t="str">
        <f ca="1">IF(L4780=0,"",COUNTIF(L$2:$L4780,"&lt;&gt;"&amp;0))</f>
        <v/>
      </c>
      <c r="N4780" s="93" t="str">
        <f t="shared" ca="1" si="149"/>
        <v/>
      </c>
    </row>
    <row r="4781" spans="11:14" x14ac:dyDescent="0.25">
      <c r="K4781" s="70" t="s">
        <v>3878</v>
      </c>
      <c r="L4781" s="93">
        <f t="shared" ca="1" si="148"/>
        <v>0</v>
      </c>
      <c r="M4781" s="93" t="str">
        <f ca="1">IF(L4781=0,"",COUNTIF(L$2:$L4781,"&lt;&gt;"&amp;0))</f>
        <v/>
      </c>
      <c r="N4781" s="93" t="str">
        <f t="shared" ca="1" si="149"/>
        <v/>
      </c>
    </row>
    <row r="4782" spans="11:14" x14ac:dyDescent="0.25">
      <c r="K4782" s="70" t="s">
        <v>3879</v>
      </c>
      <c r="L4782" s="93">
        <f t="shared" ca="1" si="148"/>
        <v>0</v>
      </c>
      <c r="M4782" s="93" t="str">
        <f ca="1">IF(L4782=0,"",COUNTIF(L$2:$L4782,"&lt;&gt;"&amp;0))</f>
        <v/>
      </c>
      <c r="N4782" s="93" t="str">
        <f t="shared" ca="1" si="149"/>
        <v/>
      </c>
    </row>
    <row r="4783" spans="11:14" x14ac:dyDescent="0.25">
      <c r="K4783" s="70" t="s">
        <v>3880</v>
      </c>
      <c r="L4783" s="93">
        <f t="shared" ca="1" si="148"/>
        <v>0</v>
      </c>
      <c r="M4783" s="93" t="str">
        <f ca="1">IF(L4783=0,"",COUNTIF(L$2:$L4783,"&lt;&gt;"&amp;0))</f>
        <v/>
      </c>
      <c r="N4783" s="93" t="str">
        <f t="shared" ca="1" si="149"/>
        <v/>
      </c>
    </row>
    <row r="4784" spans="11:14" x14ac:dyDescent="0.25">
      <c r="K4784" s="70" t="s">
        <v>3881</v>
      </c>
      <c r="L4784" s="93">
        <f t="shared" ca="1" si="148"/>
        <v>0</v>
      </c>
      <c r="M4784" s="93" t="str">
        <f ca="1">IF(L4784=0,"",COUNTIF(L$2:$L4784,"&lt;&gt;"&amp;0))</f>
        <v/>
      </c>
      <c r="N4784" s="93" t="str">
        <f t="shared" ca="1" si="149"/>
        <v/>
      </c>
    </row>
    <row r="4785" spans="11:14" x14ac:dyDescent="0.25">
      <c r="K4785" s="70" t="s">
        <v>3882</v>
      </c>
      <c r="L4785" s="93">
        <f t="shared" ca="1" si="148"/>
        <v>0</v>
      </c>
      <c r="M4785" s="93" t="str">
        <f ca="1">IF(L4785=0,"",COUNTIF(L$2:$L4785,"&lt;&gt;"&amp;0))</f>
        <v/>
      </c>
      <c r="N4785" s="93" t="str">
        <f t="shared" ca="1" si="149"/>
        <v/>
      </c>
    </row>
    <row r="4786" spans="11:14" x14ac:dyDescent="0.25">
      <c r="K4786" s="70" t="s">
        <v>3883</v>
      </c>
      <c r="L4786" s="93">
        <f t="shared" ca="1" si="148"/>
        <v>0</v>
      </c>
      <c r="M4786" s="93" t="str">
        <f ca="1">IF(L4786=0,"",COUNTIF(L$2:$L4786,"&lt;&gt;"&amp;0))</f>
        <v/>
      </c>
      <c r="N4786" s="93" t="str">
        <f t="shared" ca="1" si="149"/>
        <v/>
      </c>
    </row>
    <row r="4787" spans="11:14" x14ac:dyDescent="0.25">
      <c r="K4787" s="70" t="s">
        <v>3884</v>
      </c>
      <c r="L4787" s="93">
        <f t="shared" ca="1" si="148"/>
        <v>0</v>
      </c>
      <c r="M4787" s="93" t="str">
        <f ca="1">IF(L4787=0,"",COUNTIF(L$2:$L4787,"&lt;&gt;"&amp;0))</f>
        <v/>
      </c>
      <c r="N4787" s="93" t="str">
        <f t="shared" ca="1" si="149"/>
        <v/>
      </c>
    </row>
    <row r="4788" spans="11:14" x14ac:dyDescent="0.25">
      <c r="K4788" s="70" t="s">
        <v>3885</v>
      </c>
      <c r="L4788" s="93">
        <f t="shared" ca="1" si="148"/>
        <v>0</v>
      </c>
      <c r="M4788" s="93" t="str">
        <f ca="1">IF(L4788=0,"",COUNTIF(L$2:$L4788,"&lt;&gt;"&amp;0))</f>
        <v/>
      </c>
      <c r="N4788" s="93" t="str">
        <f t="shared" ca="1" si="149"/>
        <v/>
      </c>
    </row>
    <row r="4789" spans="11:14" x14ac:dyDescent="0.25">
      <c r="K4789" s="70" t="s">
        <v>3886</v>
      </c>
      <c r="L4789" s="93">
        <f t="shared" ca="1" si="148"/>
        <v>0</v>
      </c>
      <c r="M4789" s="93" t="str">
        <f ca="1">IF(L4789=0,"",COUNTIF(L$2:$L4789,"&lt;&gt;"&amp;0))</f>
        <v/>
      </c>
      <c r="N4789" s="93" t="str">
        <f t="shared" ca="1" si="149"/>
        <v/>
      </c>
    </row>
    <row r="4790" spans="11:14" x14ac:dyDescent="0.25">
      <c r="K4790" s="70" t="s">
        <v>3887</v>
      </c>
      <c r="L4790" s="93">
        <f t="shared" ca="1" si="148"/>
        <v>0</v>
      </c>
      <c r="M4790" s="93" t="str">
        <f ca="1">IF(L4790=0,"",COUNTIF(L$2:$L4790,"&lt;&gt;"&amp;0))</f>
        <v/>
      </c>
      <c r="N4790" s="93" t="str">
        <f t="shared" ca="1" si="149"/>
        <v/>
      </c>
    </row>
    <row r="4791" spans="11:14" x14ac:dyDescent="0.25">
      <c r="K4791" s="70" t="s">
        <v>3888</v>
      </c>
      <c r="L4791" s="93">
        <f t="shared" ca="1" si="148"/>
        <v>0</v>
      </c>
      <c r="M4791" s="93" t="str">
        <f ca="1">IF(L4791=0,"",COUNTIF(L$2:$L4791,"&lt;&gt;"&amp;0))</f>
        <v/>
      </c>
      <c r="N4791" s="93" t="str">
        <f t="shared" ca="1" si="149"/>
        <v/>
      </c>
    </row>
    <row r="4792" spans="11:14" x14ac:dyDescent="0.25">
      <c r="K4792" s="70" t="s">
        <v>3889</v>
      </c>
      <c r="L4792" s="93">
        <f t="shared" ca="1" si="148"/>
        <v>0</v>
      </c>
      <c r="M4792" s="93" t="str">
        <f ca="1">IF(L4792=0,"",COUNTIF(L$2:$L4792,"&lt;&gt;"&amp;0))</f>
        <v/>
      </c>
      <c r="N4792" s="93" t="str">
        <f t="shared" ca="1" si="149"/>
        <v/>
      </c>
    </row>
    <row r="4793" spans="11:14" x14ac:dyDescent="0.25">
      <c r="K4793" s="70" t="s">
        <v>3890</v>
      </c>
      <c r="L4793" s="93">
        <f t="shared" ca="1" si="148"/>
        <v>0</v>
      </c>
      <c r="M4793" s="93" t="str">
        <f ca="1">IF(L4793=0,"",COUNTIF(L$2:$L4793,"&lt;&gt;"&amp;0))</f>
        <v/>
      </c>
      <c r="N4793" s="93" t="str">
        <f t="shared" ca="1" si="149"/>
        <v/>
      </c>
    </row>
    <row r="4794" spans="11:14" x14ac:dyDescent="0.25">
      <c r="K4794" s="70" t="s">
        <v>3891</v>
      </c>
      <c r="L4794" s="93">
        <f t="shared" ca="1" si="148"/>
        <v>0</v>
      </c>
      <c r="M4794" s="93" t="str">
        <f ca="1">IF(L4794=0,"",COUNTIF(L$2:$L4794,"&lt;&gt;"&amp;0))</f>
        <v/>
      </c>
      <c r="N4794" s="93" t="str">
        <f t="shared" ca="1" si="149"/>
        <v/>
      </c>
    </row>
    <row r="4795" spans="11:14" x14ac:dyDescent="0.25">
      <c r="K4795" s="70" t="s">
        <v>3892</v>
      </c>
      <c r="L4795" s="93">
        <f t="shared" ca="1" si="148"/>
        <v>0</v>
      </c>
      <c r="M4795" s="93" t="str">
        <f ca="1">IF(L4795=0,"",COUNTIF(L$2:$L4795,"&lt;&gt;"&amp;0))</f>
        <v/>
      </c>
      <c r="N4795" s="93" t="str">
        <f t="shared" ca="1" si="149"/>
        <v/>
      </c>
    </row>
    <row r="4796" spans="11:14" x14ac:dyDescent="0.25">
      <c r="K4796" s="70" t="s">
        <v>3893</v>
      </c>
      <c r="L4796" s="93">
        <f t="shared" ca="1" si="148"/>
        <v>0</v>
      </c>
      <c r="M4796" s="93" t="str">
        <f ca="1">IF(L4796=0,"",COUNTIF(L$2:$L4796,"&lt;&gt;"&amp;0))</f>
        <v/>
      </c>
      <c r="N4796" s="93" t="str">
        <f t="shared" ca="1" si="149"/>
        <v/>
      </c>
    </row>
    <row r="4797" spans="11:14" x14ac:dyDescent="0.25">
      <c r="K4797" s="70" t="s">
        <v>3894</v>
      </c>
      <c r="L4797" s="93">
        <f t="shared" ca="1" si="148"/>
        <v>0</v>
      </c>
      <c r="M4797" s="93" t="str">
        <f ca="1">IF(L4797=0,"",COUNTIF(L$2:$L4797,"&lt;&gt;"&amp;0))</f>
        <v/>
      </c>
      <c r="N4797" s="93" t="str">
        <f t="shared" ca="1" si="149"/>
        <v/>
      </c>
    </row>
    <row r="4798" spans="11:14" x14ac:dyDescent="0.25">
      <c r="K4798" s="70" t="s">
        <v>3895</v>
      </c>
      <c r="L4798" s="93">
        <f t="shared" ca="1" si="148"/>
        <v>0</v>
      </c>
      <c r="M4798" s="93" t="str">
        <f ca="1">IF(L4798=0,"",COUNTIF(L$2:$L4798,"&lt;&gt;"&amp;0))</f>
        <v/>
      </c>
      <c r="N4798" s="93" t="str">
        <f t="shared" ca="1" si="149"/>
        <v/>
      </c>
    </row>
    <row r="4799" spans="11:14" x14ac:dyDescent="0.25">
      <c r="K4799" s="70" t="s">
        <v>3896</v>
      </c>
      <c r="L4799" s="93">
        <f t="shared" ca="1" si="148"/>
        <v>0</v>
      </c>
      <c r="M4799" s="93" t="str">
        <f ca="1">IF(L4799=0,"",COUNTIF(L$2:$L4799,"&lt;&gt;"&amp;0))</f>
        <v/>
      </c>
      <c r="N4799" s="93" t="str">
        <f t="shared" ca="1" si="149"/>
        <v/>
      </c>
    </row>
    <row r="4800" spans="11:14" x14ac:dyDescent="0.25">
      <c r="K4800" s="54" t="s">
        <v>694</v>
      </c>
      <c r="L4800" s="93">
        <f t="shared" ca="1" si="148"/>
        <v>0</v>
      </c>
      <c r="M4800" s="93" t="str">
        <f ca="1">IF(L4800=0,"",COUNTIF(L$2:$L4800,"&lt;&gt;"&amp;0))</f>
        <v/>
      </c>
      <c r="N4800" s="93" t="str">
        <f t="shared" ca="1" si="149"/>
        <v/>
      </c>
    </row>
    <row r="4801" spans="11:14" x14ac:dyDescent="0.25">
      <c r="K4801" t="s">
        <v>5818</v>
      </c>
      <c r="L4801" s="93">
        <f t="shared" ca="1" si="148"/>
        <v>0</v>
      </c>
      <c r="M4801" s="93" t="str">
        <f ca="1">IF(L4801=0,"",COUNTIF(L$2:$L4801,"&lt;&gt;"&amp;0))</f>
        <v/>
      </c>
      <c r="N4801" s="93" t="str">
        <f t="shared" ca="1" si="149"/>
        <v/>
      </c>
    </row>
    <row r="4802" spans="11:14" x14ac:dyDescent="0.25">
      <c r="K4802" s="70" t="s">
        <v>3898</v>
      </c>
      <c r="L4802" s="93">
        <f t="shared" ca="1" si="148"/>
        <v>0</v>
      </c>
      <c r="M4802" s="93" t="str">
        <f ca="1">IF(L4802=0,"",COUNTIF(L$2:$L4802,"&lt;&gt;"&amp;0))</f>
        <v/>
      </c>
      <c r="N4802" s="93" t="str">
        <f t="shared" ca="1" si="149"/>
        <v/>
      </c>
    </row>
    <row r="4803" spans="11:14" x14ac:dyDescent="0.25">
      <c r="K4803" s="70" t="s">
        <v>3899</v>
      </c>
      <c r="L4803" s="93">
        <f t="shared" ref="L4803:L4866" ca="1" si="150">IFERROR(SEARCH(INDIRECT(CELL("adresse"),TRUE),K4803,1),0)</f>
        <v>0</v>
      </c>
      <c r="M4803" s="93" t="str">
        <f ca="1">IF(L4803=0,"",COUNTIF(L$2:$L4803,"&lt;&gt;"&amp;0))</f>
        <v/>
      </c>
      <c r="N4803" s="93" t="str">
        <f t="shared" ref="N4803:N4866" ca="1" si="151">IFERROR(INDEX($K$2:$K$5796,MATCH(ROW(F4802),$M$2:$M$5796,0),1),"")</f>
        <v/>
      </c>
    </row>
    <row r="4804" spans="11:14" x14ac:dyDescent="0.25">
      <c r="K4804" s="70" t="s">
        <v>3900</v>
      </c>
      <c r="L4804" s="93">
        <f t="shared" ca="1" si="150"/>
        <v>0</v>
      </c>
      <c r="M4804" s="93" t="str">
        <f ca="1">IF(L4804=0,"",COUNTIF(L$2:$L4804,"&lt;&gt;"&amp;0))</f>
        <v/>
      </c>
      <c r="N4804" s="93" t="str">
        <f t="shared" ca="1" si="151"/>
        <v/>
      </c>
    </row>
    <row r="4805" spans="11:14" x14ac:dyDescent="0.25">
      <c r="K4805" s="70" t="s">
        <v>3901</v>
      </c>
      <c r="L4805" s="93">
        <f t="shared" ca="1" si="150"/>
        <v>0</v>
      </c>
      <c r="M4805" s="93" t="str">
        <f ca="1">IF(L4805=0,"",COUNTIF(L$2:$L4805,"&lt;&gt;"&amp;0))</f>
        <v/>
      </c>
      <c r="N4805" s="93" t="str">
        <f t="shared" ca="1" si="151"/>
        <v/>
      </c>
    </row>
    <row r="4806" spans="11:14" x14ac:dyDescent="0.25">
      <c r="K4806" s="70" t="s">
        <v>3902</v>
      </c>
      <c r="L4806" s="93">
        <f t="shared" ca="1" si="150"/>
        <v>0</v>
      </c>
      <c r="M4806" s="93" t="str">
        <f ca="1">IF(L4806=0,"",COUNTIF(L$2:$L4806,"&lt;&gt;"&amp;0))</f>
        <v/>
      </c>
      <c r="N4806" s="93" t="str">
        <f t="shared" ca="1" si="151"/>
        <v/>
      </c>
    </row>
    <row r="4807" spans="11:14" x14ac:dyDescent="0.25">
      <c r="K4807" s="71" t="s">
        <v>3903</v>
      </c>
      <c r="L4807" s="93">
        <f t="shared" ca="1" si="150"/>
        <v>0</v>
      </c>
      <c r="M4807" s="93" t="str">
        <f ca="1">IF(L4807=0,"",COUNTIF(L$2:$L4807,"&lt;&gt;"&amp;0))</f>
        <v/>
      </c>
      <c r="N4807" s="93" t="str">
        <f t="shared" ca="1" si="151"/>
        <v/>
      </c>
    </row>
    <row r="4808" spans="11:14" x14ac:dyDescent="0.25">
      <c r="K4808" s="70" t="s">
        <v>3904</v>
      </c>
      <c r="L4808" s="93">
        <f t="shared" ca="1" si="150"/>
        <v>0</v>
      </c>
      <c r="M4808" s="93" t="str">
        <f ca="1">IF(L4808=0,"",COUNTIF(L$2:$L4808,"&lt;&gt;"&amp;0))</f>
        <v/>
      </c>
      <c r="N4808" s="93" t="str">
        <f t="shared" ca="1" si="151"/>
        <v/>
      </c>
    </row>
    <row r="4809" spans="11:14" x14ac:dyDescent="0.25">
      <c r="K4809" s="70" t="s">
        <v>3905</v>
      </c>
      <c r="L4809" s="93">
        <f t="shared" ca="1" si="150"/>
        <v>0</v>
      </c>
      <c r="M4809" s="93" t="str">
        <f ca="1">IF(L4809=0,"",COUNTIF(L$2:$L4809,"&lt;&gt;"&amp;0))</f>
        <v/>
      </c>
      <c r="N4809" s="93" t="str">
        <f t="shared" ca="1" si="151"/>
        <v/>
      </c>
    </row>
    <row r="4810" spans="11:14" x14ac:dyDescent="0.25">
      <c r="K4810" s="70" t="s">
        <v>3906</v>
      </c>
      <c r="L4810" s="93">
        <f t="shared" ca="1" si="150"/>
        <v>0</v>
      </c>
      <c r="M4810" s="93" t="str">
        <f ca="1">IF(L4810=0,"",COUNTIF(L$2:$L4810,"&lt;&gt;"&amp;0))</f>
        <v/>
      </c>
      <c r="N4810" s="93" t="str">
        <f t="shared" ca="1" si="151"/>
        <v/>
      </c>
    </row>
    <row r="4811" spans="11:14" x14ac:dyDescent="0.25">
      <c r="K4811" s="70" t="s">
        <v>3907</v>
      </c>
      <c r="L4811" s="93">
        <f t="shared" ca="1" si="150"/>
        <v>0</v>
      </c>
      <c r="M4811" s="93" t="str">
        <f ca="1">IF(L4811=0,"",COUNTIF(L$2:$L4811,"&lt;&gt;"&amp;0))</f>
        <v/>
      </c>
      <c r="N4811" s="93" t="str">
        <f t="shared" ca="1" si="151"/>
        <v/>
      </c>
    </row>
    <row r="4812" spans="11:14" x14ac:dyDescent="0.25">
      <c r="K4812" t="s">
        <v>5819</v>
      </c>
      <c r="L4812" s="93">
        <f t="shared" ca="1" si="150"/>
        <v>0</v>
      </c>
      <c r="M4812" s="93" t="str">
        <f ca="1">IF(L4812=0,"",COUNTIF(L$2:$L4812,"&lt;&gt;"&amp;0))</f>
        <v/>
      </c>
      <c r="N4812" s="93" t="str">
        <f t="shared" ca="1" si="151"/>
        <v/>
      </c>
    </row>
    <row r="4813" spans="11:14" x14ac:dyDescent="0.25">
      <c r="K4813" s="70" t="s">
        <v>3908</v>
      </c>
      <c r="L4813" s="93">
        <f t="shared" ca="1" si="150"/>
        <v>0</v>
      </c>
      <c r="M4813" s="93" t="str">
        <f ca="1">IF(L4813=0,"",COUNTIF(L$2:$L4813,"&lt;&gt;"&amp;0))</f>
        <v/>
      </c>
      <c r="N4813" s="93" t="str">
        <f t="shared" ca="1" si="151"/>
        <v/>
      </c>
    </row>
    <row r="4814" spans="11:14" x14ac:dyDescent="0.25">
      <c r="K4814" s="70" t="s">
        <v>3909</v>
      </c>
      <c r="L4814" s="93">
        <f t="shared" ca="1" si="150"/>
        <v>0</v>
      </c>
      <c r="M4814" s="93" t="str">
        <f ca="1">IF(L4814=0,"",COUNTIF(L$2:$L4814,"&lt;&gt;"&amp;0))</f>
        <v/>
      </c>
      <c r="N4814" s="93" t="str">
        <f t="shared" ca="1" si="151"/>
        <v/>
      </c>
    </row>
    <row r="4815" spans="11:14" x14ac:dyDescent="0.25">
      <c r="K4815" s="70" t="s">
        <v>3910</v>
      </c>
      <c r="L4815" s="93">
        <f t="shared" ca="1" si="150"/>
        <v>0</v>
      </c>
      <c r="M4815" s="93" t="str">
        <f ca="1">IF(L4815=0,"",COUNTIF(L$2:$L4815,"&lt;&gt;"&amp;0))</f>
        <v/>
      </c>
      <c r="N4815" s="93" t="str">
        <f t="shared" ca="1" si="151"/>
        <v/>
      </c>
    </row>
    <row r="4816" spans="11:14" x14ac:dyDescent="0.25">
      <c r="K4816" t="s">
        <v>5820</v>
      </c>
      <c r="L4816" s="93">
        <f t="shared" ca="1" si="150"/>
        <v>0</v>
      </c>
      <c r="M4816" s="93" t="str">
        <f ca="1">IF(L4816=0,"",COUNTIF(L$2:$L4816,"&lt;&gt;"&amp;0))</f>
        <v/>
      </c>
      <c r="N4816" s="93" t="str">
        <f t="shared" ca="1" si="151"/>
        <v/>
      </c>
    </row>
    <row r="4817" spans="11:14" x14ac:dyDescent="0.25">
      <c r="K4817" s="70" t="s">
        <v>3911</v>
      </c>
      <c r="L4817" s="93">
        <f t="shared" ca="1" si="150"/>
        <v>0</v>
      </c>
      <c r="M4817" s="93" t="str">
        <f ca="1">IF(L4817=0,"",COUNTIF(L$2:$L4817,"&lt;&gt;"&amp;0))</f>
        <v/>
      </c>
      <c r="N4817" s="93" t="str">
        <f t="shared" ca="1" si="151"/>
        <v/>
      </c>
    </row>
    <row r="4818" spans="11:14" x14ac:dyDescent="0.25">
      <c r="K4818" s="54" t="s">
        <v>3912</v>
      </c>
      <c r="L4818" s="93">
        <f t="shared" ca="1" si="150"/>
        <v>0</v>
      </c>
      <c r="M4818" s="93" t="str">
        <f ca="1">IF(L4818=0,"",COUNTIF(L$2:$L4818,"&lt;&gt;"&amp;0))</f>
        <v/>
      </c>
      <c r="N4818" s="93" t="str">
        <f t="shared" ca="1" si="151"/>
        <v/>
      </c>
    </row>
    <row r="4819" spans="11:14" x14ac:dyDescent="0.25">
      <c r="K4819" t="s">
        <v>5821</v>
      </c>
      <c r="L4819" s="93">
        <f t="shared" ca="1" si="150"/>
        <v>0</v>
      </c>
      <c r="M4819" s="93" t="str">
        <f ca="1">IF(L4819=0,"",COUNTIF(L$2:$L4819,"&lt;&gt;"&amp;0))</f>
        <v/>
      </c>
      <c r="N4819" s="93" t="str">
        <f t="shared" ca="1" si="151"/>
        <v/>
      </c>
    </row>
    <row r="4820" spans="11:14" x14ac:dyDescent="0.25">
      <c r="K4820" s="70" t="s">
        <v>3919</v>
      </c>
      <c r="L4820" s="93">
        <f t="shared" ca="1" si="150"/>
        <v>0</v>
      </c>
      <c r="M4820" s="93" t="str">
        <f ca="1">IF(L4820=0,"",COUNTIF(L$2:$L4820,"&lt;&gt;"&amp;0))</f>
        <v/>
      </c>
      <c r="N4820" s="93" t="str">
        <f t="shared" ca="1" si="151"/>
        <v/>
      </c>
    </row>
    <row r="4821" spans="11:14" x14ac:dyDescent="0.25">
      <c r="K4821" s="70" t="s">
        <v>3913</v>
      </c>
      <c r="L4821" s="93">
        <f t="shared" ca="1" si="150"/>
        <v>0</v>
      </c>
      <c r="M4821" s="93" t="str">
        <f ca="1">IF(L4821=0,"",COUNTIF(L$2:$L4821,"&lt;&gt;"&amp;0))</f>
        <v/>
      </c>
      <c r="N4821" s="93" t="str">
        <f t="shared" ca="1" si="151"/>
        <v/>
      </c>
    </row>
    <row r="4822" spans="11:14" x14ac:dyDescent="0.25">
      <c r="K4822" s="70" t="s">
        <v>3914</v>
      </c>
      <c r="L4822" s="93">
        <f t="shared" ca="1" si="150"/>
        <v>0</v>
      </c>
      <c r="M4822" s="93" t="str">
        <f ca="1">IF(L4822=0,"",COUNTIF(L$2:$L4822,"&lt;&gt;"&amp;0))</f>
        <v/>
      </c>
      <c r="N4822" s="93" t="str">
        <f t="shared" ca="1" si="151"/>
        <v/>
      </c>
    </row>
    <row r="4823" spans="11:14" x14ac:dyDescent="0.25">
      <c r="K4823" s="70" t="s">
        <v>3915</v>
      </c>
      <c r="L4823" s="93">
        <f t="shared" ca="1" si="150"/>
        <v>0</v>
      </c>
      <c r="M4823" s="93" t="str">
        <f ca="1">IF(L4823=0,"",COUNTIF(L$2:$L4823,"&lt;&gt;"&amp;0))</f>
        <v/>
      </c>
      <c r="N4823" s="93" t="str">
        <f t="shared" ca="1" si="151"/>
        <v/>
      </c>
    </row>
    <row r="4824" spans="11:14" x14ac:dyDescent="0.25">
      <c r="K4824" s="70" t="s">
        <v>3916</v>
      </c>
      <c r="L4824" s="93">
        <f t="shared" ca="1" si="150"/>
        <v>0</v>
      </c>
      <c r="M4824" s="93" t="str">
        <f ca="1">IF(L4824=0,"",COUNTIF(L$2:$L4824,"&lt;&gt;"&amp;0))</f>
        <v/>
      </c>
      <c r="N4824" s="93" t="str">
        <f t="shared" ca="1" si="151"/>
        <v/>
      </c>
    </row>
    <row r="4825" spans="11:14" x14ac:dyDescent="0.25">
      <c r="K4825" s="70" t="s">
        <v>3917</v>
      </c>
      <c r="L4825" s="93">
        <f t="shared" ca="1" si="150"/>
        <v>0</v>
      </c>
      <c r="M4825" s="93" t="str">
        <f ca="1">IF(L4825=0,"",COUNTIF(L$2:$L4825,"&lt;&gt;"&amp;0))</f>
        <v/>
      </c>
      <c r="N4825" s="93" t="str">
        <f t="shared" ca="1" si="151"/>
        <v/>
      </c>
    </row>
    <row r="4826" spans="11:14" x14ac:dyDescent="0.25">
      <c r="K4826" s="70" t="s">
        <v>3918</v>
      </c>
      <c r="L4826" s="93">
        <f t="shared" ca="1" si="150"/>
        <v>0</v>
      </c>
      <c r="M4826" s="93" t="str">
        <f ca="1">IF(L4826=0,"",COUNTIF(L$2:$L4826,"&lt;&gt;"&amp;0))</f>
        <v/>
      </c>
      <c r="N4826" s="93" t="str">
        <f t="shared" ca="1" si="151"/>
        <v/>
      </c>
    </row>
    <row r="4827" spans="11:14" x14ac:dyDescent="0.25">
      <c r="K4827" t="s">
        <v>5822</v>
      </c>
      <c r="L4827" s="93">
        <f t="shared" ca="1" si="150"/>
        <v>0</v>
      </c>
      <c r="M4827" s="93" t="str">
        <f ca="1">IF(L4827=0,"",COUNTIF(L$2:$L4827,"&lt;&gt;"&amp;0))</f>
        <v/>
      </c>
      <c r="N4827" s="93" t="str">
        <f t="shared" ca="1" si="151"/>
        <v/>
      </c>
    </row>
    <row r="4828" spans="11:14" x14ac:dyDescent="0.25">
      <c r="K4828" s="70" t="s">
        <v>3920</v>
      </c>
      <c r="L4828" s="93">
        <f t="shared" ca="1" si="150"/>
        <v>0</v>
      </c>
      <c r="M4828" s="93" t="str">
        <f ca="1">IF(L4828=0,"",COUNTIF(L$2:$L4828,"&lt;&gt;"&amp;0))</f>
        <v/>
      </c>
      <c r="N4828" s="93" t="str">
        <f t="shared" ca="1" si="151"/>
        <v/>
      </c>
    </row>
    <row r="4829" spans="11:14" x14ac:dyDescent="0.25">
      <c r="K4829" s="70" t="s">
        <v>3921</v>
      </c>
      <c r="L4829" s="93">
        <f t="shared" ca="1" si="150"/>
        <v>0</v>
      </c>
      <c r="M4829" s="93" t="str">
        <f ca="1">IF(L4829=0,"",COUNTIF(L$2:$L4829,"&lt;&gt;"&amp;0))</f>
        <v/>
      </c>
      <c r="N4829" s="93" t="str">
        <f t="shared" ca="1" si="151"/>
        <v/>
      </c>
    </row>
    <row r="4830" spans="11:14" x14ac:dyDescent="0.25">
      <c r="K4830" t="s">
        <v>5823</v>
      </c>
      <c r="L4830" s="93">
        <f t="shared" ca="1" si="150"/>
        <v>0</v>
      </c>
      <c r="M4830" s="93" t="str">
        <f ca="1">IF(L4830=0,"",COUNTIF(L$2:$L4830,"&lt;&gt;"&amp;0))</f>
        <v/>
      </c>
      <c r="N4830" s="93" t="str">
        <f t="shared" ca="1" si="151"/>
        <v/>
      </c>
    </row>
    <row r="4831" spans="11:14" x14ac:dyDescent="0.25">
      <c r="K4831" s="70" t="s">
        <v>3922</v>
      </c>
      <c r="L4831" s="93">
        <f t="shared" ca="1" si="150"/>
        <v>0</v>
      </c>
      <c r="M4831" s="93" t="str">
        <f ca="1">IF(L4831=0,"",COUNTIF(L$2:$L4831,"&lt;&gt;"&amp;0))</f>
        <v/>
      </c>
      <c r="N4831" s="93" t="str">
        <f t="shared" ca="1" si="151"/>
        <v/>
      </c>
    </row>
    <row r="4832" spans="11:14" x14ac:dyDescent="0.25">
      <c r="K4832" s="70" t="s">
        <v>3923</v>
      </c>
      <c r="L4832" s="93">
        <f t="shared" ca="1" si="150"/>
        <v>0</v>
      </c>
      <c r="M4832" s="93" t="str">
        <f ca="1">IF(L4832=0,"",COUNTIF(L$2:$L4832,"&lt;&gt;"&amp;0))</f>
        <v/>
      </c>
      <c r="N4832" s="93" t="str">
        <f t="shared" ca="1" si="151"/>
        <v/>
      </c>
    </row>
    <row r="4833" spans="11:14" x14ac:dyDescent="0.25">
      <c r="K4833" s="70" t="s">
        <v>3924</v>
      </c>
      <c r="L4833" s="93">
        <f t="shared" ca="1" si="150"/>
        <v>0</v>
      </c>
      <c r="M4833" s="93" t="str">
        <f ca="1">IF(L4833=0,"",COUNTIF(L$2:$L4833,"&lt;&gt;"&amp;0))</f>
        <v/>
      </c>
      <c r="N4833" s="93" t="str">
        <f t="shared" ca="1" si="151"/>
        <v/>
      </c>
    </row>
    <row r="4834" spans="11:14" x14ac:dyDescent="0.25">
      <c r="K4834" s="70" t="s">
        <v>3925</v>
      </c>
      <c r="L4834" s="93">
        <f t="shared" ca="1" si="150"/>
        <v>0</v>
      </c>
      <c r="M4834" s="93" t="str">
        <f ca="1">IF(L4834=0,"",COUNTIF(L$2:$L4834,"&lt;&gt;"&amp;0))</f>
        <v/>
      </c>
      <c r="N4834" s="93" t="str">
        <f t="shared" ca="1" si="151"/>
        <v/>
      </c>
    </row>
    <row r="4835" spans="11:14" x14ac:dyDescent="0.25">
      <c r="K4835" s="70" t="s">
        <v>3926</v>
      </c>
      <c r="L4835" s="93">
        <f t="shared" ca="1" si="150"/>
        <v>0</v>
      </c>
      <c r="M4835" s="93" t="str">
        <f ca="1">IF(L4835=0,"",COUNTIF(L$2:$L4835,"&lt;&gt;"&amp;0))</f>
        <v/>
      </c>
      <c r="N4835" s="93" t="str">
        <f t="shared" ca="1" si="151"/>
        <v/>
      </c>
    </row>
    <row r="4836" spans="11:14" x14ac:dyDescent="0.25">
      <c r="K4836" t="s">
        <v>5824</v>
      </c>
      <c r="L4836" s="93">
        <f t="shared" ca="1" si="150"/>
        <v>0</v>
      </c>
      <c r="M4836" s="93" t="str">
        <f ca="1">IF(L4836=0,"",COUNTIF(L$2:$L4836,"&lt;&gt;"&amp;0))</f>
        <v/>
      </c>
      <c r="N4836" s="93" t="str">
        <f t="shared" ca="1" si="151"/>
        <v/>
      </c>
    </row>
    <row r="4837" spans="11:14" x14ac:dyDescent="0.25">
      <c r="K4837" s="70" t="s">
        <v>3927</v>
      </c>
      <c r="L4837" s="93">
        <f t="shared" ca="1" si="150"/>
        <v>0</v>
      </c>
      <c r="M4837" s="93" t="str">
        <f ca="1">IF(L4837=0,"",COUNTIF(L$2:$L4837,"&lt;&gt;"&amp;0))</f>
        <v/>
      </c>
      <c r="N4837" s="93" t="str">
        <f t="shared" ca="1" si="151"/>
        <v/>
      </c>
    </row>
    <row r="4838" spans="11:14" x14ac:dyDescent="0.25">
      <c r="K4838" s="70" t="s">
        <v>3928</v>
      </c>
      <c r="L4838" s="93">
        <f t="shared" ca="1" si="150"/>
        <v>0</v>
      </c>
      <c r="M4838" s="93" t="str">
        <f ca="1">IF(L4838=0,"",COUNTIF(L$2:$L4838,"&lt;&gt;"&amp;0))</f>
        <v/>
      </c>
      <c r="N4838" s="93" t="str">
        <f t="shared" ca="1" si="151"/>
        <v/>
      </c>
    </row>
    <row r="4839" spans="11:14" x14ac:dyDescent="0.25">
      <c r="K4839" s="70" t="s">
        <v>3929</v>
      </c>
      <c r="L4839" s="93">
        <f t="shared" ca="1" si="150"/>
        <v>0</v>
      </c>
      <c r="M4839" s="93" t="str">
        <f ca="1">IF(L4839=0,"",COUNTIF(L$2:$L4839,"&lt;&gt;"&amp;0))</f>
        <v/>
      </c>
      <c r="N4839" s="93" t="str">
        <f t="shared" ca="1" si="151"/>
        <v/>
      </c>
    </row>
    <row r="4840" spans="11:14" x14ac:dyDescent="0.25">
      <c r="K4840" t="s">
        <v>5825</v>
      </c>
      <c r="L4840" s="93">
        <f t="shared" ca="1" si="150"/>
        <v>0</v>
      </c>
      <c r="M4840" s="93" t="str">
        <f ca="1">IF(L4840=0,"",COUNTIF(L$2:$L4840,"&lt;&gt;"&amp;0))</f>
        <v/>
      </c>
      <c r="N4840" s="93" t="str">
        <f t="shared" ca="1" si="151"/>
        <v/>
      </c>
    </row>
    <row r="4841" spans="11:14" x14ac:dyDescent="0.25">
      <c r="K4841" s="70" t="s">
        <v>3930</v>
      </c>
      <c r="L4841" s="93">
        <f t="shared" ca="1" si="150"/>
        <v>0</v>
      </c>
      <c r="M4841" s="93" t="str">
        <f ca="1">IF(L4841=0,"",COUNTIF(L$2:$L4841,"&lt;&gt;"&amp;0))</f>
        <v/>
      </c>
      <c r="N4841" s="93" t="str">
        <f t="shared" ca="1" si="151"/>
        <v/>
      </c>
    </row>
    <row r="4842" spans="11:14" x14ac:dyDescent="0.25">
      <c r="K4842" s="70" t="s">
        <v>3931</v>
      </c>
      <c r="L4842" s="93">
        <f t="shared" ca="1" si="150"/>
        <v>0</v>
      </c>
      <c r="M4842" s="93" t="str">
        <f ca="1">IF(L4842=0,"",COUNTIF(L$2:$L4842,"&lt;&gt;"&amp;0))</f>
        <v/>
      </c>
      <c r="N4842" s="93" t="str">
        <f t="shared" ca="1" si="151"/>
        <v/>
      </c>
    </row>
    <row r="4843" spans="11:14" x14ac:dyDescent="0.25">
      <c r="K4843" s="70" t="s">
        <v>3932</v>
      </c>
      <c r="L4843" s="93">
        <f t="shared" ca="1" si="150"/>
        <v>0</v>
      </c>
      <c r="M4843" s="93" t="str">
        <f ca="1">IF(L4843=0,"",COUNTIF(L$2:$L4843,"&lt;&gt;"&amp;0))</f>
        <v/>
      </c>
      <c r="N4843" s="93" t="str">
        <f t="shared" ca="1" si="151"/>
        <v/>
      </c>
    </row>
    <row r="4844" spans="11:14" x14ac:dyDescent="0.25">
      <c r="K4844" s="70" t="s">
        <v>3933</v>
      </c>
      <c r="L4844" s="93">
        <f t="shared" ca="1" si="150"/>
        <v>0</v>
      </c>
      <c r="M4844" s="93" t="str">
        <f ca="1">IF(L4844=0,"",COUNTIF(L$2:$L4844,"&lt;&gt;"&amp;0))</f>
        <v/>
      </c>
      <c r="N4844" s="93" t="str">
        <f t="shared" ca="1" si="151"/>
        <v/>
      </c>
    </row>
    <row r="4845" spans="11:14" x14ac:dyDescent="0.25">
      <c r="K4845" t="s">
        <v>5826</v>
      </c>
      <c r="L4845" s="93">
        <f t="shared" ca="1" si="150"/>
        <v>0</v>
      </c>
      <c r="M4845" s="93" t="str">
        <f ca="1">IF(L4845=0,"",COUNTIF(L$2:$L4845,"&lt;&gt;"&amp;0))</f>
        <v/>
      </c>
      <c r="N4845" s="93" t="str">
        <f t="shared" ca="1" si="151"/>
        <v/>
      </c>
    </row>
    <row r="4846" spans="11:14" x14ac:dyDescent="0.25">
      <c r="K4846" s="70" t="s">
        <v>3934</v>
      </c>
      <c r="L4846" s="93">
        <f t="shared" ca="1" si="150"/>
        <v>0</v>
      </c>
      <c r="M4846" s="93" t="str">
        <f ca="1">IF(L4846=0,"",COUNTIF(L$2:$L4846,"&lt;&gt;"&amp;0))</f>
        <v/>
      </c>
      <c r="N4846" s="93" t="str">
        <f t="shared" ca="1" si="151"/>
        <v/>
      </c>
    </row>
    <row r="4847" spans="11:14" x14ac:dyDescent="0.25">
      <c r="K4847" s="70" t="s">
        <v>3935</v>
      </c>
      <c r="L4847" s="93">
        <f t="shared" ca="1" si="150"/>
        <v>0</v>
      </c>
      <c r="M4847" s="93" t="str">
        <f ca="1">IF(L4847=0,"",COUNTIF(L$2:$L4847,"&lt;&gt;"&amp;0))</f>
        <v/>
      </c>
      <c r="N4847" s="93" t="str">
        <f t="shared" ca="1" si="151"/>
        <v/>
      </c>
    </row>
    <row r="4848" spans="11:14" x14ac:dyDescent="0.25">
      <c r="K4848" s="70" t="s">
        <v>3936</v>
      </c>
      <c r="L4848" s="93">
        <f t="shared" ca="1" si="150"/>
        <v>0</v>
      </c>
      <c r="M4848" s="93" t="str">
        <f ca="1">IF(L4848=0,"",COUNTIF(L$2:$L4848,"&lt;&gt;"&amp;0))</f>
        <v/>
      </c>
      <c r="N4848" s="93" t="str">
        <f t="shared" ca="1" si="151"/>
        <v/>
      </c>
    </row>
    <row r="4849" spans="11:14" x14ac:dyDescent="0.25">
      <c r="K4849" s="70" t="s">
        <v>3937</v>
      </c>
      <c r="L4849" s="93">
        <f t="shared" ca="1" si="150"/>
        <v>0</v>
      </c>
      <c r="M4849" s="93" t="str">
        <f ca="1">IF(L4849=0,"",COUNTIF(L$2:$L4849,"&lt;&gt;"&amp;0))</f>
        <v/>
      </c>
      <c r="N4849" s="93" t="str">
        <f t="shared" ca="1" si="151"/>
        <v/>
      </c>
    </row>
    <row r="4850" spans="11:14" x14ac:dyDescent="0.25">
      <c r="K4850" s="70" t="s">
        <v>3938</v>
      </c>
      <c r="L4850" s="93">
        <f t="shared" ca="1" si="150"/>
        <v>0</v>
      </c>
      <c r="M4850" s="93" t="str">
        <f ca="1">IF(L4850=0,"",COUNTIF(L$2:$L4850,"&lt;&gt;"&amp;0))</f>
        <v/>
      </c>
      <c r="N4850" s="93" t="str">
        <f t="shared" ca="1" si="151"/>
        <v/>
      </c>
    </row>
    <row r="4851" spans="11:14" x14ac:dyDescent="0.25">
      <c r="K4851" t="s">
        <v>5827</v>
      </c>
      <c r="L4851" s="93">
        <f t="shared" ca="1" si="150"/>
        <v>0</v>
      </c>
      <c r="M4851" s="93" t="str">
        <f ca="1">IF(L4851=0,"",COUNTIF(L$2:$L4851,"&lt;&gt;"&amp;0))</f>
        <v/>
      </c>
      <c r="N4851" s="93" t="str">
        <f t="shared" ca="1" si="151"/>
        <v/>
      </c>
    </row>
    <row r="4852" spans="11:14" x14ac:dyDescent="0.25">
      <c r="K4852" s="70" t="s">
        <v>3939</v>
      </c>
      <c r="L4852" s="93">
        <f t="shared" ca="1" si="150"/>
        <v>0</v>
      </c>
      <c r="M4852" s="93" t="str">
        <f ca="1">IF(L4852=0,"",COUNTIF(L$2:$L4852,"&lt;&gt;"&amp;0))</f>
        <v/>
      </c>
      <c r="N4852" s="93" t="str">
        <f t="shared" ca="1" si="151"/>
        <v/>
      </c>
    </row>
    <row r="4853" spans="11:14" x14ac:dyDescent="0.25">
      <c r="K4853" t="s">
        <v>5828</v>
      </c>
      <c r="L4853" s="93">
        <f t="shared" ca="1" si="150"/>
        <v>0</v>
      </c>
      <c r="M4853" s="93" t="str">
        <f ca="1">IF(L4853=0,"",COUNTIF(L$2:$L4853,"&lt;&gt;"&amp;0))</f>
        <v/>
      </c>
      <c r="N4853" s="93" t="str">
        <f t="shared" ca="1" si="151"/>
        <v/>
      </c>
    </row>
    <row r="4854" spans="11:14" x14ac:dyDescent="0.25">
      <c r="K4854" t="s">
        <v>5829</v>
      </c>
      <c r="L4854" s="93">
        <f t="shared" ca="1" si="150"/>
        <v>0</v>
      </c>
      <c r="M4854" s="93" t="str">
        <f ca="1">IF(L4854=0,"",COUNTIF(L$2:$L4854,"&lt;&gt;"&amp;0))</f>
        <v/>
      </c>
      <c r="N4854" s="93" t="str">
        <f t="shared" ca="1" si="151"/>
        <v/>
      </c>
    </row>
    <row r="4855" spans="11:14" x14ac:dyDescent="0.25">
      <c r="K4855" t="s">
        <v>5830</v>
      </c>
      <c r="L4855" s="93">
        <f t="shared" ca="1" si="150"/>
        <v>0</v>
      </c>
      <c r="M4855" s="93" t="str">
        <f ca="1">IF(L4855=0,"",COUNTIF(L$2:$L4855,"&lt;&gt;"&amp;0))</f>
        <v/>
      </c>
      <c r="N4855" s="93" t="str">
        <f t="shared" ca="1" si="151"/>
        <v/>
      </c>
    </row>
    <row r="4856" spans="11:14" x14ac:dyDescent="0.25">
      <c r="K4856" t="s">
        <v>5831</v>
      </c>
      <c r="L4856" s="93">
        <f t="shared" ca="1" si="150"/>
        <v>0</v>
      </c>
      <c r="M4856" s="93" t="str">
        <f ca="1">IF(L4856=0,"",COUNTIF(L$2:$L4856,"&lt;&gt;"&amp;0))</f>
        <v/>
      </c>
      <c r="N4856" s="93" t="str">
        <f t="shared" ca="1" si="151"/>
        <v/>
      </c>
    </row>
    <row r="4857" spans="11:14" x14ac:dyDescent="0.25">
      <c r="K4857" s="70" t="s">
        <v>3940</v>
      </c>
      <c r="L4857" s="93">
        <f t="shared" ca="1" si="150"/>
        <v>0</v>
      </c>
      <c r="M4857" s="93" t="str">
        <f ca="1">IF(L4857=0,"",COUNTIF(L$2:$L4857,"&lt;&gt;"&amp;0))</f>
        <v/>
      </c>
      <c r="N4857" s="93" t="str">
        <f t="shared" ca="1" si="151"/>
        <v/>
      </c>
    </row>
    <row r="4858" spans="11:14" x14ac:dyDescent="0.25">
      <c r="K4858" s="70" t="s">
        <v>3941</v>
      </c>
      <c r="L4858" s="93">
        <f t="shared" ca="1" si="150"/>
        <v>0</v>
      </c>
      <c r="M4858" s="93" t="str">
        <f ca="1">IF(L4858=0,"",COUNTIF(L$2:$L4858,"&lt;&gt;"&amp;0))</f>
        <v/>
      </c>
      <c r="N4858" s="93" t="str">
        <f t="shared" ca="1" si="151"/>
        <v/>
      </c>
    </row>
    <row r="4859" spans="11:14" x14ac:dyDescent="0.25">
      <c r="K4859" s="70" t="s">
        <v>3942</v>
      </c>
      <c r="L4859" s="93">
        <f t="shared" ca="1" si="150"/>
        <v>0</v>
      </c>
      <c r="M4859" s="93" t="str">
        <f ca="1">IF(L4859=0,"",COUNTIF(L$2:$L4859,"&lt;&gt;"&amp;0))</f>
        <v/>
      </c>
      <c r="N4859" s="93" t="str">
        <f t="shared" ca="1" si="151"/>
        <v/>
      </c>
    </row>
    <row r="4860" spans="11:14" x14ac:dyDescent="0.25">
      <c r="K4860" s="70" t="s">
        <v>3943</v>
      </c>
      <c r="L4860" s="93">
        <f t="shared" ca="1" si="150"/>
        <v>0</v>
      </c>
      <c r="M4860" s="93" t="str">
        <f ca="1">IF(L4860=0,"",COUNTIF(L$2:$L4860,"&lt;&gt;"&amp;0))</f>
        <v/>
      </c>
      <c r="N4860" s="93" t="str">
        <f t="shared" ca="1" si="151"/>
        <v/>
      </c>
    </row>
    <row r="4861" spans="11:14" x14ac:dyDescent="0.25">
      <c r="K4861" s="70" t="s">
        <v>3944</v>
      </c>
      <c r="L4861" s="93">
        <f t="shared" ca="1" si="150"/>
        <v>0</v>
      </c>
      <c r="M4861" s="93" t="str">
        <f ca="1">IF(L4861=0,"",COUNTIF(L$2:$L4861,"&lt;&gt;"&amp;0))</f>
        <v/>
      </c>
      <c r="N4861" s="93" t="str">
        <f t="shared" ca="1" si="151"/>
        <v/>
      </c>
    </row>
    <row r="4862" spans="11:14" x14ac:dyDescent="0.25">
      <c r="K4862" s="70" t="s">
        <v>3945</v>
      </c>
      <c r="L4862" s="93">
        <f t="shared" ca="1" si="150"/>
        <v>0</v>
      </c>
      <c r="M4862" s="93" t="str">
        <f ca="1">IF(L4862=0,"",COUNTIF(L$2:$L4862,"&lt;&gt;"&amp;0))</f>
        <v/>
      </c>
      <c r="N4862" s="93" t="str">
        <f t="shared" ca="1" si="151"/>
        <v/>
      </c>
    </row>
    <row r="4863" spans="11:14" x14ac:dyDescent="0.25">
      <c r="K4863" s="70" t="s">
        <v>3946</v>
      </c>
      <c r="L4863" s="93">
        <f t="shared" ca="1" si="150"/>
        <v>0</v>
      </c>
      <c r="M4863" s="93" t="str">
        <f ca="1">IF(L4863=0,"",COUNTIF(L$2:$L4863,"&lt;&gt;"&amp;0))</f>
        <v/>
      </c>
      <c r="N4863" s="93" t="str">
        <f t="shared" ca="1" si="151"/>
        <v/>
      </c>
    </row>
    <row r="4864" spans="11:14" x14ac:dyDescent="0.25">
      <c r="K4864" s="70" t="s">
        <v>3947</v>
      </c>
      <c r="L4864" s="93">
        <f t="shared" ca="1" si="150"/>
        <v>0</v>
      </c>
      <c r="M4864" s="93" t="str">
        <f ca="1">IF(L4864=0,"",COUNTIF(L$2:$L4864,"&lt;&gt;"&amp;0))</f>
        <v/>
      </c>
      <c r="N4864" s="93" t="str">
        <f t="shared" ca="1" si="151"/>
        <v/>
      </c>
    </row>
    <row r="4865" spans="11:14" x14ac:dyDescent="0.25">
      <c r="K4865" t="s">
        <v>5832</v>
      </c>
      <c r="L4865" s="93">
        <f t="shared" ca="1" si="150"/>
        <v>0</v>
      </c>
      <c r="M4865" s="93" t="str">
        <f ca="1">IF(L4865=0,"",COUNTIF(L$2:$L4865,"&lt;&gt;"&amp;0))</f>
        <v/>
      </c>
      <c r="N4865" s="93" t="str">
        <f t="shared" ca="1" si="151"/>
        <v/>
      </c>
    </row>
    <row r="4866" spans="11:14" x14ac:dyDescent="0.25">
      <c r="K4866" s="70" t="s">
        <v>3948</v>
      </c>
      <c r="L4866" s="93">
        <f t="shared" ca="1" si="150"/>
        <v>0</v>
      </c>
      <c r="M4866" s="93" t="str">
        <f ca="1">IF(L4866=0,"",COUNTIF(L$2:$L4866,"&lt;&gt;"&amp;0))</f>
        <v/>
      </c>
      <c r="N4866" s="93" t="str">
        <f t="shared" ca="1" si="151"/>
        <v/>
      </c>
    </row>
    <row r="4867" spans="11:14" x14ac:dyDescent="0.25">
      <c r="K4867" s="70" t="s">
        <v>3949</v>
      </c>
      <c r="L4867" s="93">
        <f t="shared" ref="L4867:L4930" ca="1" si="152">IFERROR(SEARCH(INDIRECT(CELL("adresse"),TRUE),K4867,1),0)</f>
        <v>0</v>
      </c>
      <c r="M4867" s="93" t="str">
        <f ca="1">IF(L4867=0,"",COUNTIF(L$2:$L4867,"&lt;&gt;"&amp;0))</f>
        <v/>
      </c>
      <c r="N4867" s="93" t="str">
        <f t="shared" ref="N4867:N4930" ca="1" si="153">IFERROR(INDEX($K$2:$K$5796,MATCH(ROW(F4866),$M$2:$M$5796,0),1),"")</f>
        <v/>
      </c>
    </row>
    <row r="4868" spans="11:14" x14ac:dyDescent="0.25">
      <c r="K4868" s="70" t="s">
        <v>3950</v>
      </c>
      <c r="L4868" s="93">
        <f t="shared" ca="1" si="152"/>
        <v>0</v>
      </c>
      <c r="M4868" s="93" t="str">
        <f ca="1">IF(L4868=0,"",COUNTIF(L$2:$L4868,"&lt;&gt;"&amp;0))</f>
        <v/>
      </c>
      <c r="N4868" s="93" t="str">
        <f t="shared" ca="1" si="153"/>
        <v/>
      </c>
    </row>
    <row r="4869" spans="11:14" x14ac:dyDescent="0.25">
      <c r="K4869" s="70" t="s">
        <v>3951</v>
      </c>
      <c r="L4869" s="93">
        <f t="shared" ca="1" si="152"/>
        <v>0</v>
      </c>
      <c r="M4869" s="93" t="str">
        <f ca="1">IF(L4869=0,"",COUNTIF(L$2:$L4869,"&lt;&gt;"&amp;0))</f>
        <v/>
      </c>
      <c r="N4869" s="93" t="str">
        <f t="shared" ca="1" si="153"/>
        <v/>
      </c>
    </row>
    <row r="4870" spans="11:14" x14ac:dyDescent="0.25">
      <c r="K4870" s="70" t="s">
        <v>3952</v>
      </c>
      <c r="L4870" s="93">
        <f t="shared" ca="1" si="152"/>
        <v>0</v>
      </c>
      <c r="M4870" s="93" t="str">
        <f ca="1">IF(L4870=0,"",COUNTIF(L$2:$L4870,"&lt;&gt;"&amp;0))</f>
        <v/>
      </c>
      <c r="N4870" s="93" t="str">
        <f t="shared" ca="1" si="153"/>
        <v/>
      </c>
    </row>
    <row r="4871" spans="11:14" x14ac:dyDescent="0.25">
      <c r="K4871" s="70" t="s">
        <v>3953</v>
      </c>
      <c r="L4871" s="93">
        <f t="shared" ca="1" si="152"/>
        <v>0</v>
      </c>
      <c r="M4871" s="93" t="str">
        <f ca="1">IF(L4871=0,"",COUNTIF(L$2:$L4871,"&lt;&gt;"&amp;0))</f>
        <v/>
      </c>
      <c r="N4871" s="93" t="str">
        <f t="shared" ca="1" si="153"/>
        <v/>
      </c>
    </row>
    <row r="4872" spans="11:14" x14ac:dyDescent="0.25">
      <c r="K4872" s="54" t="s">
        <v>804</v>
      </c>
      <c r="L4872" s="93">
        <f t="shared" ca="1" si="152"/>
        <v>0</v>
      </c>
      <c r="M4872" s="93" t="str">
        <f ca="1">IF(L4872=0,"",COUNTIF(L$2:$L4872,"&lt;&gt;"&amp;0))</f>
        <v/>
      </c>
      <c r="N4872" s="93" t="str">
        <f t="shared" ca="1" si="153"/>
        <v/>
      </c>
    </row>
    <row r="4873" spans="11:14" x14ac:dyDescent="0.25">
      <c r="K4873" t="s">
        <v>5833</v>
      </c>
      <c r="L4873" s="93">
        <f t="shared" ca="1" si="152"/>
        <v>0</v>
      </c>
      <c r="M4873" s="93" t="str">
        <f ca="1">IF(L4873=0,"",COUNTIF(L$2:$L4873,"&lt;&gt;"&amp;0))</f>
        <v/>
      </c>
      <c r="N4873" s="93" t="str">
        <f t="shared" ca="1" si="153"/>
        <v/>
      </c>
    </row>
    <row r="4874" spans="11:14" x14ac:dyDescent="0.25">
      <c r="K4874" s="70" t="s">
        <v>3954</v>
      </c>
      <c r="L4874" s="93">
        <f t="shared" ca="1" si="152"/>
        <v>0</v>
      </c>
      <c r="M4874" s="93" t="str">
        <f ca="1">IF(L4874=0,"",COUNTIF(L$2:$L4874,"&lt;&gt;"&amp;0))</f>
        <v/>
      </c>
      <c r="N4874" s="93" t="str">
        <f t="shared" ca="1" si="153"/>
        <v/>
      </c>
    </row>
    <row r="4875" spans="11:14" x14ac:dyDescent="0.25">
      <c r="K4875" s="70" t="s">
        <v>3955</v>
      </c>
      <c r="L4875" s="93">
        <f t="shared" ca="1" si="152"/>
        <v>0</v>
      </c>
      <c r="M4875" s="93" t="str">
        <f ca="1">IF(L4875=0,"",COUNTIF(L$2:$L4875,"&lt;&gt;"&amp;0))</f>
        <v/>
      </c>
      <c r="N4875" s="93" t="str">
        <f t="shared" ca="1" si="153"/>
        <v/>
      </c>
    </row>
    <row r="4876" spans="11:14" x14ac:dyDescent="0.25">
      <c r="K4876" s="70" t="s">
        <v>3956</v>
      </c>
      <c r="L4876" s="93">
        <f t="shared" ca="1" si="152"/>
        <v>0</v>
      </c>
      <c r="M4876" s="93" t="str">
        <f ca="1">IF(L4876=0,"",COUNTIF(L$2:$L4876,"&lt;&gt;"&amp;0))</f>
        <v/>
      </c>
      <c r="N4876" s="93" t="str">
        <f t="shared" ca="1" si="153"/>
        <v/>
      </c>
    </row>
    <row r="4877" spans="11:14" x14ac:dyDescent="0.25">
      <c r="K4877" s="70" t="s">
        <v>3957</v>
      </c>
      <c r="L4877" s="93">
        <f t="shared" ca="1" si="152"/>
        <v>0</v>
      </c>
      <c r="M4877" s="93" t="str">
        <f ca="1">IF(L4877=0,"",COUNTIF(L$2:$L4877,"&lt;&gt;"&amp;0))</f>
        <v/>
      </c>
      <c r="N4877" s="93" t="str">
        <f t="shared" ca="1" si="153"/>
        <v/>
      </c>
    </row>
    <row r="4878" spans="11:14" x14ac:dyDescent="0.25">
      <c r="K4878" t="s">
        <v>5834</v>
      </c>
      <c r="L4878" s="93">
        <f t="shared" ca="1" si="152"/>
        <v>0</v>
      </c>
      <c r="M4878" s="93" t="str">
        <f ca="1">IF(L4878=0,"",COUNTIF(L$2:$L4878,"&lt;&gt;"&amp;0))</f>
        <v/>
      </c>
      <c r="N4878" s="93" t="str">
        <f t="shared" ca="1" si="153"/>
        <v/>
      </c>
    </row>
    <row r="4879" spans="11:14" x14ac:dyDescent="0.25">
      <c r="K4879" s="70" t="s">
        <v>3958</v>
      </c>
      <c r="L4879" s="93">
        <f t="shared" ca="1" si="152"/>
        <v>0</v>
      </c>
      <c r="M4879" s="93" t="str">
        <f ca="1">IF(L4879=0,"",COUNTIF(L$2:$L4879,"&lt;&gt;"&amp;0))</f>
        <v/>
      </c>
      <c r="N4879" s="93" t="str">
        <f t="shared" ca="1" si="153"/>
        <v/>
      </c>
    </row>
    <row r="4880" spans="11:14" x14ac:dyDescent="0.25">
      <c r="K4880" t="s">
        <v>5835</v>
      </c>
      <c r="L4880" s="93">
        <f t="shared" ca="1" si="152"/>
        <v>0</v>
      </c>
      <c r="M4880" s="93" t="str">
        <f ca="1">IF(L4880=0,"",COUNTIF(L$2:$L4880,"&lt;&gt;"&amp;0))</f>
        <v/>
      </c>
      <c r="N4880" s="93" t="str">
        <f t="shared" ca="1" si="153"/>
        <v/>
      </c>
    </row>
    <row r="4881" spans="11:14" x14ac:dyDescent="0.25">
      <c r="K4881" s="70" t="s">
        <v>3959</v>
      </c>
      <c r="L4881" s="93">
        <f t="shared" ca="1" si="152"/>
        <v>0</v>
      </c>
      <c r="M4881" s="93" t="str">
        <f ca="1">IF(L4881=0,"",COUNTIF(L$2:$L4881,"&lt;&gt;"&amp;0))</f>
        <v/>
      </c>
      <c r="N4881" s="93" t="str">
        <f t="shared" ca="1" si="153"/>
        <v/>
      </c>
    </row>
    <row r="4882" spans="11:14" x14ac:dyDescent="0.25">
      <c r="K4882" t="s">
        <v>5836</v>
      </c>
      <c r="L4882" s="93">
        <f t="shared" ca="1" si="152"/>
        <v>0</v>
      </c>
      <c r="M4882" s="93" t="str">
        <f ca="1">IF(L4882=0,"",COUNTIF(L$2:$L4882,"&lt;&gt;"&amp;0))</f>
        <v/>
      </c>
      <c r="N4882" s="93" t="str">
        <f t="shared" ca="1" si="153"/>
        <v/>
      </c>
    </row>
    <row r="4883" spans="11:14" x14ac:dyDescent="0.25">
      <c r="K4883" s="70" t="s">
        <v>3960</v>
      </c>
      <c r="L4883" s="93">
        <f t="shared" ca="1" si="152"/>
        <v>0</v>
      </c>
      <c r="M4883" s="93" t="str">
        <f ca="1">IF(L4883=0,"",COUNTIF(L$2:$L4883,"&lt;&gt;"&amp;0))</f>
        <v/>
      </c>
      <c r="N4883" s="93" t="str">
        <f t="shared" ca="1" si="153"/>
        <v/>
      </c>
    </row>
    <row r="4884" spans="11:14" x14ac:dyDescent="0.25">
      <c r="K4884" s="70" t="s">
        <v>3961</v>
      </c>
      <c r="L4884" s="93">
        <f t="shared" ca="1" si="152"/>
        <v>0</v>
      </c>
      <c r="M4884" s="93" t="str">
        <f ca="1">IF(L4884=0,"",COUNTIF(L$2:$L4884,"&lt;&gt;"&amp;0))</f>
        <v/>
      </c>
      <c r="N4884" s="93" t="str">
        <f t="shared" ca="1" si="153"/>
        <v/>
      </c>
    </row>
    <row r="4885" spans="11:14" x14ac:dyDescent="0.25">
      <c r="K4885" s="70" t="s">
        <v>3962</v>
      </c>
      <c r="L4885" s="93">
        <f t="shared" ca="1" si="152"/>
        <v>0</v>
      </c>
      <c r="M4885" s="93" t="str">
        <f ca="1">IF(L4885=0,"",COUNTIF(L$2:$L4885,"&lt;&gt;"&amp;0))</f>
        <v/>
      </c>
      <c r="N4885" s="93" t="str">
        <f t="shared" ca="1" si="153"/>
        <v/>
      </c>
    </row>
    <row r="4886" spans="11:14" x14ac:dyDescent="0.25">
      <c r="K4886" s="70" t="s">
        <v>3963</v>
      </c>
      <c r="L4886" s="93">
        <f t="shared" ca="1" si="152"/>
        <v>0</v>
      </c>
      <c r="M4886" s="93" t="str">
        <f ca="1">IF(L4886=0,"",COUNTIF(L$2:$L4886,"&lt;&gt;"&amp;0))</f>
        <v/>
      </c>
      <c r="N4886" s="93" t="str">
        <f t="shared" ca="1" si="153"/>
        <v/>
      </c>
    </row>
    <row r="4887" spans="11:14" x14ac:dyDescent="0.25">
      <c r="K4887" s="70" t="s">
        <v>3964</v>
      </c>
      <c r="L4887" s="93">
        <f t="shared" ca="1" si="152"/>
        <v>0</v>
      </c>
      <c r="M4887" s="93" t="str">
        <f ca="1">IF(L4887=0,"",COUNTIF(L$2:$L4887,"&lt;&gt;"&amp;0))</f>
        <v/>
      </c>
      <c r="N4887" s="93" t="str">
        <f t="shared" ca="1" si="153"/>
        <v/>
      </c>
    </row>
    <row r="4888" spans="11:14" x14ac:dyDescent="0.25">
      <c r="K4888" s="70" t="s">
        <v>3965</v>
      </c>
      <c r="L4888" s="93">
        <f t="shared" ca="1" si="152"/>
        <v>0</v>
      </c>
      <c r="M4888" s="93" t="str">
        <f ca="1">IF(L4888=0,"",COUNTIF(L$2:$L4888,"&lt;&gt;"&amp;0))</f>
        <v/>
      </c>
      <c r="N4888" s="93" t="str">
        <f t="shared" ca="1" si="153"/>
        <v/>
      </c>
    </row>
    <row r="4889" spans="11:14" x14ac:dyDescent="0.25">
      <c r="K4889" s="70" t="s">
        <v>3967</v>
      </c>
      <c r="L4889" s="93">
        <f t="shared" ca="1" si="152"/>
        <v>0</v>
      </c>
      <c r="M4889" s="93" t="str">
        <f ca="1">IF(L4889=0,"",COUNTIF(L$2:$L4889,"&lt;&gt;"&amp;0))</f>
        <v/>
      </c>
      <c r="N4889" s="93" t="str">
        <f t="shared" ca="1" si="153"/>
        <v/>
      </c>
    </row>
    <row r="4890" spans="11:14" x14ac:dyDescent="0.25">
      <c r="K4890" s="71" t="s">
        <v>3968</v>
      </c>
      <c r="L4890" s="93">
        <f t="shared" ca="1" si="152"/>
        <v>0</v>
      </c>
      <c r="M4890" s="93" t="str">
        <f ca="1">IF(L4890=0,"",COUNTIF(L$2:$L4890,"&lt;&gt;"&amp;0))</f>
        <v/>
      </c>
      <c r="N4890" s="93" t="str">
        <f t="shared" ca="1" si="153"/>
        <v/>
      </c>
    </row>
    <row r="4891" spans="11:14" x14ac:dyDescent="0.25">
      <c r="K4891" s="70" t="s">
        <v>3969</v>
      </c>
      <c r="L4891" s="93">
        <f t="shared" ca="1" si="152"/>
        <v>0</v>
      </c>
      <c r="M4891" s="93" t="str">
        <f ca="1">IF(L4891=0,"",COUNTIF(L$2:$L4891,"&lt;&gt;"&amp;0))</f>
        <v/>
      </c>
      <c r="N4891" s="93" t="str">
        <f t="shared" ca="1" si="153"/>
        <v/>
      </c>
    </row>
    <row r="4892" spans="11:14" x14ac:dyDescent="0.25">
      <c r="K4892" s="70" t="s">
        <v>3970</v>
      </c>
      <c r="L4892" s="93">
        <f t="shared" ca="1" si="152"/>
        <v>0</v>
      </c>
      <c r="M4892" s="93" t="str">
        <f ca="1">IF(L4892=0,"",COUNTIF(L$2:$L4892,"&lt;&gt;"&amp;0))</f>
        <v/>
      </c>
      <c r="N4892" s="93" t="str">
        <f t="shared" ca="1" si="153"/>
        <v/>
      </c>
    </row>
    <row r="4893" spans="11:14" x14ac:dyDescent="0.25">
      <c r="K4893" s="70" t="s">
        <v>3971</v>
      </c>
      <c r="L4893" s="93">
        <f t="shared" ca="1" si="152"/>
        <v>0</v>
      </c>
      <c r="M4893" s="93" t="str">
        <f ca="1">IF(L4893=0,"",COUNTIF(L$2:$L4893,"&lt;&gt;"&amp;0))</f>
        <v/>
      </c>
      <c r="N4893" s="93" t="str">
        <f t="shared" ca="1" si="153"/>
        <v/>
      </c>
    </row>
    <row r="4894" spans="11:14" x14ac:dyDescent="0.25">
      <c r="K4894" s="70" t="s">
        <v>3972</v>
      </c>
      <c r="L4894" s="93">
        <f t="shared" ca="1" si="152"/>
        <v>0</v>
      </c>
      <c r="M4894" s="93" t="str">
        <f ca="1">IF(L4894=0,"",COUNTIF(L$2:$L4894,"&lt;&gt;"&amp;0))</f>
        <v/>
      </c>
      <c r="N4894" s="93" t="str">
        <f t="shared" ca="1" si="153"/>
        <v/>
      </c>
    </row>
    <row r="4895" spans="11:14" x14ac:dyDescent="0.25">
      <c r="K4895" s="70" t="s">
        <v>3973</v>
      </c>
      <c r="L4895" s="93">
        <f t="shared" ca="1" si="152"/>
        <v>0</v>
      </c>
      <c r="M4895" s="93" t="str">
        <f ca="1">IF(L4895=0,"",COUNTIF(L$2:$L4895,"&lt;&gt;"&amp;0))</f>
        <v/>
      </c>
      <c r="N4895" s="93" t="str">
        <f t="shared" ca="1" si="153"/>
        <v/>
      </c>
    </row>
    <row r="4896" spans="11:14" x14ac:dyDescent="0.25">
      <c r="K4896" s="70" t="s">
        <v>3974</v>
      </c>
      <c r="L4896" s="93">
        <f t="shared" ca="1" si="152"/>
        <v>0</v>
      </c>
      <c r="M4896" s="93" t="str">
        <f ca="1">IF(L4896=0,"",COUNTIF(L$2:$L4896,"&lt;&gt;"&amp;0))</f>
        <v/>
      </c>
      <c r="N4896" s="93" t="str">
        <f t="shared" ca="1" si="153"/>
        <v/>
      </c>
    </row>
    <row r="4897" spans="11:14" x14ac:dyDescent="0.25">
      <c r="K4897" s="70" t="s">
        <v>3975</v>
      </c>
      <c r="L4897" s="93">
        <f t="shared" ca="1" si="152"/>
        <v>0</v>
      </c>
      <c r="M4897" s="93" t="str">
        <f ca="1">IF(L4897=0,"",COUNTIF(L$2:$L4897,"&lt;&gt;"&amp;0))</f>
        <v/>
      </c>
      <c r="N4897" s="93" t="str">
        <f t="shared" ca="1" si="153"/>
        <v/>
      </c>
    </row>
    <row r="4898" spans="11:14" x14ac:dyDescent="0.25">
      <c r="K4898" s="70" t="s">
        <v>3976</v>
      </c>
      <c r="L4898" s="93">
        <f t="shared" ca="1" si="152"/>
        <v>0</v>
      </c>
      <c r="M4898" s="93" t="str">
        <f ca="1">IF(L4898=0,"",COUNTIF(L$2:$L4898,"&lt;&gt;"&amp;0))</f>
        <v/>
      </c>
      <c r="N4898" s="93" t="str">
        <f t="shared" ca="1" si="153"/>
        <v/>
      </c>
    </row>
    <row r="4899" spans="11:14" x14ac:dyDescent="0.25">
      <c r="K4899" s="70" t="s">
        <v>3977</v>
      </c>
      <c r="L4899" s="93">
        <f t="shared" ca="1" si="152"/>
        <v>0</v>
      </c>
      <c r="M4899" s="93" t="str">
        <f ca="1">IF(L4899=0,"",COUNTIF(L$2:$L4899,"&lt;&gt;"&amp;0))</f>
        <v/>
      </c>
      <c r="N4899" s="93" t="str">
        <f t="shared" ca="1" si="153"/>
        <v/>
      </c>
    </row>
    <row r="4900" spans="11:14" x14ac:dyDescent="0.25">
      <c r="K4900" s="70" t="s">
        <v>3978</v>
      </c>
      <c r="L4900" s="93">
        <f t="shared" ca="1" si="152"/>
        <v>0</v>
      </c>
      <c r="M4900" s="93" t="str">
        <f ca="1">IF(L4900=0,"",COUNTIF(L$2:$L4900,"&lt;&gt;"&amp;0))</f>
        <v/>
      </c>
      <c r="N4900" s="93" t="str">
        <f t="shared" ca="1" si="153"/>
        <v/>
      </c>
    </row>
    <row r="4901" spans="11:14" x14ac:dyDescent="0.25">
      <c r="K4901" s="70" t="s">
        <v>3966</v>
      </c>
      <c r="L4901" s="93">
        <f t="shared" ca="1" si="152"/>
        <v>0</v>
      </c>
      <c r="M4901" s="93" t="str">
        <f ca="1">IF(L4901=0,"",COUNTIF(L$2:$L4901,"&lt;&gt;"&amp;0))</f>
        <v/>
      </c>
      <c r="N4901" s="93" t="str">
        <f t="shared" ca="1" si="153"/>
        <v/>
      </c>
    </row>
    <row r="4902" spans="11:14" x14ac:dyDescent="0.25">
      <c r="K4902" s="70" t="s">
        <v>3979</v>
      </c>
      <c r="L4902" s="93">
        <f t="shared" ca="1" si="152"/>
        <v>0</v>
      </c>
      <c r="M4902" s="93" t="str">
        <f ca="1">IF(L4902=0,"",COUNTIF(L$2:$L4902,"&lt;&gt;"&amp;0))</f>
        <v/>
      </c>
      <c r="N4902" s="93" t="str">
        <f t="shared" ca="1" si="153"/>
        <v/>
      </c>
    </row>
    <row r="4903" spans="11:14" x14ac:dyDescent="0.25">
      <c r="K4903" s="70" t="s">
        <v>3980</v>
      </c>
      <c r="L4903" s="93">
        <f t="shared" ca="1" si="152"/>
        <v>0</v>
      </c>
      <c r="M4903" s="93" t="str">
        <f ca="1">IF(L4903=0,"",COUNTIF(L$2:$L4903,"&lt;&gt;"&amp;0))</f>
        <v/>
      </c>
      <c r="N4903" s="93" t="str">
        <f t="shared" ca="1" si="153"/>
        <v/>
      </c>
    </row>
    <row r="4904" spans="11:14" x14ac:dyDescent="0.25">
      <c r="K4904" s="70" t="s">
        <v>3981</v>
      </c>
      <c r="L4904" s="93">
        <f t="shared" ca="1" si="152"/>
        <v>0</v>
      </c>
      <c r="M4904" s="93" t="str">
        <f ca="1">IF(L4904=0,"",COUNTIF(L$2:$L4904,"&lt;&gt;"&amp;0))</f>
        <v/>
      </c>
      <c r="N4904" s="93" t="str">
        <f t="shared" ca="1" si="153"/>
        <v/>
      </c>
    </row>
    <row r="4905" spans="11:14" x14ac:dyDescent="0.25">
      <c r="K4905" s="70" t="s">
        <v>3982</v>
      </c>
      <c r="L4905" s="93">
        <f t="shared" ca="1" si="152"/>
        <v>0</v>
      </c>
      <c r="M4905" s="93" t="str">
        <f ca="1">IF(L4905=0,"",COUNTIF(L$2:$L4905,"&lt;&gt;"&amp;0))</f>
        <v/>
      </c>
      <c r="N4905" s="93" t="str">
        <f t="shared" ca="1" si="153"/>
        <v/>
      </c>
    </row>
    <row r="4906" spans="11:14" x14ac:dyDescent="0.25">
      <c r="K4906" s="70" t="s">
        <v>3983</v>
      </c>
      <c r="L4906" s="93">
        <f t="shared" ca="1" si="152"/>
        <v>0</v>
      </c>
      <c r="M4906" s="93" t="str">
        <f ca="1">IF(L4906=0,"",COUNTIF(L$2:$L4906,"&lt;&gt;"&amp;0))</f>
        <v/>
      </c>
      <c r="N4906" s="93" t="str">
        <f t="shared" ca="1" si="153"/>
        <v/>
      </c>
    </row>
    <row r="4907" spans="11:14" x14ac:dyDescent="0.25">
      <c r="K4907" s="70" t="s">
        <v>3984</v>
      </c>
      <c r="L4907" s="93">
        <f t="shared" ca="1" si="152"/>
        <v>0</v>
      </c>
      <c r="M4907" s="93" t="str">
        <f ca="1">IF(L4907=0,"",COUNTIF(L$2:$L4907,"&lt;&gt;"&amp;0))</f>
        <v/>
      </c>
      <c r="N4907" s="93" t="str">
        <f t="shared" ca="1" si="153"/>
        <v/>
      </c>
    </row>
    <row r="4908" spans="11:14" x14ac:dyDescent="0.25">
      <c r="K4908" s="70" t="s">
        <v>3985</v>
      </c>
      <c r="L4908" s="93">
        <f t="shared" ca="1" si="152"/>
        <v>0</v>
      </c>
      <c r="M4908" s="93" t="str">
        <f ca="1">IF(L4908=0,"",COUNTIF(L$2:$L4908,"&lt;&gt;"&amp;0))</f>
        <v/>
      </c>
      <c r="N4908" s="93" t="str">
        <f t="shared" ca="1" si="153"/>
        <v/>
      </c>
    </row>
    <row r="4909" spans="11:14" x14ac:dyDescent="0.25">
      <c r="K4909" s="70" t="s">
        <v>3986</v>
      </c>
      <c r="L4909" s="93">
        <f t="shared" ca="1" si="152"/>
        <v>0</v>
      </c>
      <c r="M4909" s="93" t="str">
        <f ca="1">IF(L4909=0,"",COUNTIF(L$2:$L4909,"&lt;&gt;"&amp;0))</f>
        <v/>
      </c>
      <c r="N4909" s="93" t="str">
        <f t="shared" ca="1" si="153"/>
        <v/>
      </c>
    </row>
    <row r="4910" spans="11:14" x14ac:dyDescent="0.25">
      <c r="K4910" s="70" t="s">
        <v>3987</v>
      </c>
      <c r="L4910" s="93">
        <f t="shared" ca="1" si="152"/>
        <v>0</v>
      </c>
      <c r="M4910" s="93" t="str">
        <f ca="1">IF(L4910=0,"",COUNTIF(L$2:$L4910,"&lt;&gt;"&amp;0))</f>
        <v/>
      </c>
      <c r="N4910" s="93" t="str">
        <f t="shared" ca="1" si="153"/>
        <v/>
      </c>
    </row>
    <row r="4911" spans="11:14" x14ac:dyDescent="0.25">
      <c r="K4911" s="70" t="s">
        <v>3988</v>
      </c>
      <c r="L4911" s="93">
        <f t="shared" ca="1" si="152"/>
        <v>0</v>
      </c>
      <c r="M4911" s="93" t="str">
        <f ca="1">IF(L4911=0,"",COUNTIF(L$2:$L4911,"&lt;&gt;"&amp;0))</f>
        <v/>
      </c>
      <c r="N4911" s="93" t="str">
        <f t="shared" ca="1" si="153"/>
        <v/>
      </c>
    </row>
    <row r="4912" spans="11:14" x14ac:dyDescent="0.25">
      <c r="K4912" s="70" t="s">
        <v>3989</v>
      </c>
      <c r="L4912" s="93">
        <f t="shared" ca="1" si="152"/>
        <v>0</v>
      </c>
      <c r="M4912" s="93" t="str">
        <f ca="1">IF(L4912=0,"",COUNTIF(L$2:$L4912,"&lt;&gt;"&amp;0))</f>
        <v/>
      </c>
      <c r="N4912" s="93" t="str">
        <f t="shared" ca="1" si="153"/>
        <v/>
      </c>
    </row>
    <row r="4913" spans="11:14" x14ac:dyDescent="0.25">
      <c r="K4913" t="s">
        <v>5837</v>
      </c>
      <c r="L4913" s="93">
        <f t="shared" ca="1" si="152"/>
        <v>0</v>
      </c>
      <c r="M4913" s="93" t="str">
        <f ca="1">IF(L4913=0,"",COUNTIF(L$2:$L4913,"&lt;&gt;"&amp;0))</f>
        <v/>
      </c>
      <c r="N4913" s="93" t="str">
        <f t="shared" ca="1" si="153"/>
        <v/>
      </c>
    </row>
    <row r="4914" spans="11:14" x14ac:dyDescent="0.25">
      <c r="K4914" s="70" t="s">
        <v>3990</v>
      </c>
      <c r="L4914" s="93">
        <f t="shared" ca="1" si="152"/>
        <v>0</v>
      </c>
      <c r="M4914" s="93" t="str">
        <f ca="1">IF(L4914=0,"",COUNTIF(L$2:$L4914,"&lt;&gt;"&amp;0))</f>
        <v/>
      </c>
      <c r="N4914" s="93" t="str">
        <f t="shared" ca="1" si="153"/>
        <v/>
      </c>
    </row>
    <row r="4915" spans="11:14" x14ac:dyDescent="0.25">
      <c r="K4915" s="70" t="s">
        <v>3992</v>
      </c>
      <c r="L4915" s="93">
        <f t="shared" ca="1" si="152"/>
        <v>0</v>
      </c>
      <c r="M4915" s="93" t="str">
        <f ca="1">IF(L4915=0,"",COUNTIF(L$2:$L4915,"&lt;&gt;"&amp;0))</f>
        <v/>
      </c>
      <c r="N4915" s="93" t="str">
        <f t="shared" ca="1" si="153"/>
        <v/>
      </c>
    </row>
    <row r="4916" spans="11:14" x14ac:dyDescent="0.25">
      <c r="K4916" s="54" t="s">
        <v>3991</v>
      </c>
      <c r="L4916" s="93">
        <f t="shared" ca="1" si="152"/>
        <v>0</v>
      </c>
      <c r="M4916" s="93" t="str">
        <f ca="1">IF(L4916=0,"",COUNTIF(L$2:$L4916,"&lt;&gt;"&amp;0))</f>
        <v/>
      </c>
      <c r="N4916" s="93" t="str">
        <f t="shared" ca="1" si="153"/>
        <v/>
      </c>
    </row>
    <row r="4917" spans="11:14" x14ac:dyDescent="0.25">
      <c r="K4917" t="s">
        <v>5838</v>
      </c>
      <c r="L4917" s="93">
        <f t="shared" ca="1" si="152"/>
        <v>0</v>
      </c>
      <c r="M4917" s="93" t="str">
        <f ca="1">IF(L4917=0,"",COUNTIF(L$2:$L4917,"&lt;&gt;"&amp;0))</f>
        <v/>
      </c>
      <c r="N4917" s="93" t="str">
        <f t="shared" ca="1" si="153"/>
        <v/>
      </c>
    </row>
    <row r="4918" spans="11:14" x14ac:dyDescent="0.25">
      <c r="K4918" s="70" t="s">
        <v>3993</v>
      </c>
      <c r="L4918" s="93">
        <f t="shared" ca="1" si="152"/>
        <v>0</v>
      </c>
      <c r="M4918" s="93" t="str">
        <f ca="1">IF(L4918=0,"",COUNTIF(L$2:$L4918,"&lt;&gt;"&amp;0))</f>
        <v/>
      </c>
      <c r="N4918" s="93" t="str">
        <f t="shared" ca="1" si="153"/>
        <v/>
      </c>
    </row>
    <row r="4919" spans="11:14" x14ac:dyDescent="0.25">
      <c r="K4919" t="s">
        <v>5839</v>
      </c>
      <c r="L4919" s="93">
        <f t="shared" ca="1" si="152"/>
        <v>0</v>
      </c>
      <c r="M4919" s="93" t="str">
        <f ca="1">IF(L4919=0,"",COUNTIF(L$2:$L4919,"&lt;&gt;"&amp;0))</f>
        <v/>
      </c>
      <c r="N4919" s="93" t="str">
        <f t="shared" ca="1" si="153"/>
        <v/>
      </c>
    </row>
    <row r="4920" spans="11:14" x14ac:dyDescent="0.25">
      <c r="K4920" s="70" t="s">
        <v>4002</v>
      </c>
      <c r="L4920" s="93">
        <f t="shared" ca="1" si="152"/>
        <v>0</v>
      </c>
      <c r="M4920" s="93" t="str">
        <f ca="1">IF(L4920=0,"",COUNTIF(L$2:$L4920,"&lt;&gt;"&amp;0))</f>
        <v/>
      </c>
      <c r="N4920" s="93" t="str">
        <f t="shared" ca="1" si="153"/>
        <v/>
      </c>
    </row>
    <row r="4921" spans="11:14" x14ac:dyDescent="0.25">
      <c r="K4921" s="70" t="s">
        <v>3994</v>
      </c>
      <c r="L4921" s="93">
        <f t="shared" ca="1" si="152"/>
        <v>0</v>
      </c>
      <c r="M4921" s="93" t="str">
        <f ca="1">IF(L4921=0,"",COUNTIF(L$2:$L4921,"&lt;&gt;"&amp;0))</f>
        <v/>
      </c>
      <c r="N4921" s="93" t="str">
        <f t="shared" ca="1" si="153"/>
        <v/>
      </c>
    </row>
    <row r="4922" spans="11:14" x14ac:dyDescent="0.25">
      <c r="K4922" s="70" t="s">
        <v>3995</v>
      </c>
      <c r="L4922" s="93">
        <f t="shared" ca="1" si="152"/>
        <v>0</v>
      </c>
      <c r="M4922" s="93" t="str">
        <f ca="1">IF(L4922=0,"",COUNTIF(L$2:$L4922,"&lt;&gt;"&amp;0))</f>
        <v/>
      </c>
      <c r="N4922" s="93" t="str">
        <f t="shared" ca="1" si="153"/>
        <v/>
      </c>
    </row>
    <row r="4923" spans="11:14" x14ac:dyDescent="0.25">
      <c r="K4923" s="70" t="s">
        <v>3996</v>
      </c>
      <c r="L4923" s="93">
        <f t="shared" ca="1" si="152"/>
        <v>0</v>
      </c>
      <c r="M4923" s="93" t="str">
        <f ca="1">IF(L4923=0,"",COUNTIF(L$2:$L4923,"&lt;&gt;"&amp;0))</f>
        <v/>
      </c>
      <c r="N4923" s="93" t="str">
        <f t="shared" ca="1" si="153"/>
        <v/>
      </c>
    </row>
    <row r="4924" spans="11:14" x14ac:dyDescent="0.25">
      <c r="K4924" s="70" t="s">
        <v>3997</v>
      </c>
      <c r="L4924" s="93">
        <f t="shared" ca="1" si="152"/>
        <v>0</v>
      </c>
      <c r="M4924" s="93" t="str">
        <f ca="1">IF(L4924=0,"",COUNTIF(L$2:$L4924,"&lt;&gt;"&amp;0))</f>
        <v/>
      </c>
      <c r="N4924" s="93" t="str">
        <f t="shared" ca="1" si="153"/>
        <v/>
      </c>
    </row>
    <row r="4925" spans="11:14" x14ac:dyDescent="0.25">
      <c r="K4925" s="70" t="s">
        <v>3998</v>
      </c>
      <c r="L4925" s="93">
        <f t="shared" ca="1" si="152"/>
        <v>0</v>
      </c>
      <c r="M4925" s="93" t="str">
        <f ca="1">IF(L4925=0,"",COUNTIF(L$2:$L4925,"&lt;&gt;"&amp;0))</f>
        <v/>
      </c>
      <c r="N4925" s="93" t="str">
        <f t="shared" ca="1" si="153"/>
        <v/>
      </c>
    </row>
    <row r="4926" spans="11:14" x14ac:dyDescent="0.25">
      <c r="K4926" s="71" t="s">
        <v>3999</v>
      </c>
      <c r="L4926" s="93">
        <f t="shared" ca="1" si="152"/>
        <v>0</v>
      </c>
      <c r="M4926" s="93" t="str">
        <f ca="1">IF(L4926=0,"",COUNTIF(L$2:$L4926,"&lt;&gt;"&amp;0))</f>
        <v/>
      </c>
      <c r="N4926" s="93" t="str">
        <f t="shared" ca="1" si="153"/>
        <v/>
      </c>
    </row>
    <row r="4927" spans="11:14" x14ac:dyDescent="0.25">
      <c r="K4927" s="70" t="s">
        <v>4000</v>
      </c>
      <c r="L4927" s="93">
        <f t="shared" ca="1" si="152"/>
        <v>0</v>
      </c>
      <c r="M4927" s="93" t="str">
        <f ca="1">IF(L4927=0,"",COUNTIF(L$2:$L4927,"&lt;&gt;"&amp;0))</f>
        <v/>
      </c>
      <c r="N4927" s="93" t="str">
        <f t="shared" ca="1" si="153"/>
        <v/>
      </c>
    </row>
    <row r="4928" spans="11:14" x14ac:dyDescent="0.25">
      <c r="K4928" s="70" t="s">
        <v>4001</v>
      </c>
      <c r="L4928" s="93">
        <f t="shared" ca="1" si="152"/>
        <v>0</v>
      </c>
      <c r="M4928" s="93" t="str">
        <f ca="1">IF(L4928=0,"",COUNTIF(L$2:$L4928,"&lt;&gt;"&amp;0))</f>
        <v/>
      </c>
      <c r="N4928" s="93" t="str">
        <f t="shared" ca="1" si="153"/>
        <v/>
      </c>
    </row>
    <row r="4929" spans="11:14" x14ac:dyDescent="0.25">
      <c r="K4929" t="s">
        <v>5840</v>
      </c>
      <c r="L4929" s="93">
        <f t="shared" ca="1" si="152"/>
        <v>0</v>
      </c>
      <c r="M4929" s="93" t="str">
        <f ca="1">IF(L4929=0,"",COUNTIF(L$2:$L4929,"&lt;&gt;"&amp;0))</f>
        <v/>
      </c>
      <c r="N4929" s="93" t="str">
        <f t="shared" ca="1" si="153"/>
        <v/>
      </c>
    </row>
    <row r="4930" spans="11:14" x14ac:dyDescent="0.25">
      <c r="K4930" s="70" t="s">
        <v>4003</v>
      </c>
      <c r="L4930" s="93">
        <f t="shared" ca="1" si="152"/>
        <v>0</v>
      </c>
      <c r="M4930" s="93" t="str">
        <f ca="1">IF(L4930=0,"",COUNTIF(L$2:$L4930,"&lt;&gt;"&amp;0))</f>
        <v/>
      </c>
      <c r="N4930" s="93" t="str">
        <f t="shared" ca="1" si="153"/>
        <v/>
      </c>
    </row>
    <row r="4931" spans="11:14" x14ac:dyDescent="0.25">
      <c r="K4931" s="70" t="s">
        <v>4004</v>
      </c>
      <c r="L4931" s="93">
        <f t="shared" ref="L4931:L4994" ca="1" si="154">IFERROR(SEARCH(INDIRECT(CELL("adresse"),TRUE),K4931,1),0)</f>
        <v>0</v>
      </c>
      <c r="M4931" s="93" t="str">
        <f ca="1">IF(L4931=0,"",COUNTIF(L$2:$L4931,"&lt;&gt;"&amp;0))</f>
        <v/>
      </c>
      <c r="N4931" s="93" t="str">
        <f t="shared" ref="N4931:N4994" ca="1" si="155">IFERROR(INDEX($K$2:$K$5796,MATCH(ROW(F4930),$M$2:$M$5796,0),1),"")</f>
        <v/>
      </c>
    </row>
    <row r="4932" spans="11:14" x14ac:dyDescent="0.25">
      <c r="K4932" s="70" t="s">
        <v>4005</v>
      </c>
      <c r="L4932" s="93">
        <f t="shared" ca="1" si="154"/>
        <v>0</v>
      </c>
      <c r="M4932" s="93" t="str">
        <f ca="1">IF(L4932=0,"",COUNTIF(L$2:$L4932,"&lt;&gt;"&amp;0))</f>
        <v/>
      </c>
      <c r="N4932" s="93" t="str">
        <f t="shared" ca="1" si="155"/>
        <v/>
      </c>
    </row>
    <row r="4933" spans="11:14" x14ac:dyDescent="0.25">
      <c r="K4933" s="70" t="s">
        <v>4006</v>
      </c>
      <c r="L4933" s="93">
        <f t="shared" ca="1" si="154"/>
        <v>0</v>
      </c>
      <c r="M4933" s="93" t="str">
        <f ca="1">IF(L4933=0,"",COUNTIF(L$2:$L4933,"&lt;&gt;"&amp;0))</f>
        <v/>
      </c>
      <c r="N4933" s="93" t="str">
        <f t="shared" ca="1" si="155"/>
        <v/>
      </c>
    </row>
    <row r="4934" spans="11:14" x14ac:dyDescent="0.25">
      <c r="K4934" s="70" t="s">
        <v>4007</v>
      </c>
      <c r="L4934" s="93">
        <f t="shared" ca="1" si="154"/>
        <v>0</v>
      </c>
      <c r="M4934" s="93" t="str">
        <f ca="1">IF(L4934=0,"",COUNTIF(L$2:$L4934,"&lt;&gt;"&amp;0))</f>
        <v/>
      </c>
      <c r="N4934" s="93" t="str">
        <f t="shared" ca="1" si="155"/>
        <v/>
      </c>
    </row>
    <row r="4935" spans="11:14" x14ac:dyDescent="0.25">
      <c r="K4935" s="71" t="s">
        <v>4008</v>
      </c>
      <c r="L4935" s="93">
        <f t="shared" ca="1" si="154"/>
        <v>0</v>
      </c>
      <c r="M4935" s="93" t="str">
        <f ca="1">IF(L4935=0,"",COUNTIF(L$2:$L4935,"&lt;&gt;"&amp;0))</f>
        <v/>
      </c>
      <c r="N4935" s="93" t="str">
        <f t="shared" ca="1" si="155"/>
        <v/>
      </c>
    </row>
    <row r="4936" spans="11:14" x14ac:dyDescent="0.25">
      <c r="K4936" s="70" t="s">
        <v>4009</v>
      </c>
      <c r="L4936" s="93">
        <f t="shared" ca="1" si="154"/>
        <v>0</v>
      </c>
      <c r="M4936" s="93" t="str">
        <f ca="1">IF(L4936=0,"",COUNTIF(L$2:$L4936,"&lt;&gt;"&amp;0))</f>
        <v/>
      </c>
      <c r="N4936" s="93" t="str">
        <f t="shared" ca="1" si="155"/>
        <v/>
      </c>
    </row>
    <row r="4937" spans="11:14" x14ac:dyDescent="0.25">
      <c r="K4937" s="70" t="s">
        <v>4010</v>
      </c>
      <c r="L4937" s="93">
        <f t="shared" ca="1" si="154"/>
        <v>0</v>
      </c>
      <c r="M4937" s="93" t="str">
        <f ca="1">IF(L4937=0,"",COUNTIF(L$2:$L4937,"&lt;&gt;"&amp;0))</f>
        <v/>
      </c>
      <c r="N4937" s="93" t="str">
        <f t="shared" ca="1" si="155"/>
        <v/>
      </c>
    </row>
    <row r="4938" spans="11:14" x14ac:dyDescent="0.25">
      <c r="K4938" s="70" t="s">
        <v>4011</v>
      </c>
      <c r="L4938" s="93">
        <f t="shared" ca="1" si="154"/>
        <v>0</v>
      </c>
      <c r="M4938" s="93" t="str">
        <f ca="1">IF(L4938=0,"",COUNTIF(L$2:$L4938,"&lt;&gt;"&amp;0))</f>
        <v/>
      </c>
      <c r="N4938" s="93" t="str">
        <f t="shared" ca="1" si="155"/>
        <v/>
      </c>
    </row>
    <row r="4939" spans="11:14" x14ac:dyDescent="0.25">
      <c r="K4939" s="71" t="s">
        <v>4014</v>
      </c>
      <c r="L4939" s="93">
        <f t="shared" ca="1" si="154"/>
        <v>0</v>
      </c>
      <c r="M4939" s="93" t="str">
        <f ca="1">IF(L4939=0,"",COUNTIF(L$2:$L4939,"&lt;&gt;"&amp;0))</f>
        <v/>
      </c>
      <c r="N4939" s="93" t="str">
        <f t="shared" ca="1" si="155"/>
        <v/>
      </c>
    </row>
    <row r="4940" spans="11:14" x14ac:dyDescent="0.25">
      <c r="K4940" s="70" t="s">
        <v>4012</v>
      </c>
      <c r="L4940" s="93">
        <f t="shared" ca="1" si="154"/>
        <v>0</v>
      </c>
      <c r="M4940" s="93" t="str">
        <f ca="1">IF(L4940=0,"",COUNTIF(L$2:$L4940,"&lt;&gt;"&amp;0))</f>
        <v/>
      </c>
      <c r="N4940" s="93" t="str">
        <f t="shared" ca="1" si="155"/>
        <v/>
      </c>
    </row>
    <row r="4941" spans="11:14" x14ac:dyDescent="0.25">
      <c r="K4941" s="70" t="s">
        <v>4015</v>
      </c>
      <c r="L4941" s="93">
        <f t="shared" ca="1" si="154"/>
        <v>0</v>
      </c>
      <c r="M4941" s="93" t="str">
        <f ca="1">IF(L4941=0,"",COUNTIF(L$2:$L4941,"&lt;&gt;"&amp;0))</f>
        <v/>
      </c>
      <c r="N4941" s="93" t="str">
        <f t="shared" ca="1" si="155"/>
        <v/>
      </c>
    </row>
    <row r="4942" spans="11:14" x14ac:dyDescent="0.25">
      <c r="K4942" s="70" t="s">
        <v>4016</v>
      </c>
      <c r="L4942" s="93">
        <f t="shared" ca="1" si="154"/>
        <v>0</v>
      </c>
      <c r="M4942" s="93" t="str">
        <f ca="1">IF(L4942=0,"",COUNTIF(L$2:$L4942,"&lt;&gt;"&amp;0))</f>
        <v/>
      </c>
      <c r="N4942" s="93" t="str">
        <f t="shared" ca="1" si="155"/>
        <v/>
      </c>
    </row>
    <row r="4943" spans="11:14" x14ac:dyDescent="0.25">
      <c r="K4943" s="70" t="s">
        <v>4017</v>
      </c>
      <c r="L4943" s="93">
        <f t="shared" ca="1" si="154"/>
        <v>0</v>
      </c>
      <c r="M4943" s="93" t="str">
        <f ca="1">IF(L4943=0,"",COUNTIF(L$2:$L4943,"&lt;&gt;"&amp;0))</f>
        <v/>
      </c>
      <c r="N4943" s="93" t="str">
        <f t="shared" ca="1" si="155"/>
        <v/>
      </c>
    </row>
    <row r="4944" spans="11:14" x14ac:dyDescent="0.25">
      <c r="K4944" s="70" t="s">
        <v>4018</v>
      </c>
      <c r="L4944" s="93">
        <f t="shared" ca="1" si="154"/>
        <v>0</v>
      </c>
      <c r="M4944" s="93" t="str">
        <f ca="1">IF(L4944=0,"",COUNTIF(L$2:$L4944,"&lt;&gt;"&amp;0))</f>
        <v/>
      </c>
      <c r="N4944" s="93" t="str">
        <f t="shared" ca="1" si="155"/>
        <v/>
      </c>
    </row>
    <row r="4945" spans="11:14" x14ac:dyDescent="0.25">
      <c r="K4945" s="70" t="s">
        <v>4019</v>
      </c>
      <c r="L4945" s="93">
        <f t="shared" ca="1" si="154"/>
        <v>0</v>
      </c>
      <c r="M4945" s="93" t="str">
        <f ca="1">IF(L4945=0,"",COUNTIF(L$2:$L4945,"&lt;&gt;"&amp;0))</f>
        <v/>
      </c>
      <c r="N4945" s="93" t="str">
        <f t="shared" ca="1" si="155"/>
        <v/>
      </c>
    </row>
    <row r="4946" spans="11:14" x14ac:dyDescent="0.25">
      <c r="K4946" s="70" t="s">
        <v>4020</v>
      </c>
      <c r="L4946" s="93">
        <f t="shared" ca="1" si="154"/>
        <v>0</v>
      </c>
      <c r="M4946" s="93" t="str">
        <f ca="1">IF(L4946=0,"",COUNTIF(L$2:$L4946,"&lt;&gt;"&amp;0))</f>
        <v/>
      </c>
      <c r="N4946" s="93" t="str">
        <f t="shared" ca="1" si="155"/>
        <v/>
      </c>
    </row>
    <row r="4947" spans="11:14" x14ac:dyDescent="0.25">
      <c r="K4947" s="70" t="s">
        <v>4021</v>
      </c>
      <c r="L4947" s="93">
        <f t="shared" ca="1" si="154"/>
        <v>0</v>
      </c>
      <c r="M4947" s="93" t="str">
        <f ca="1">IF(L4947=0,"",COUNTIF(L$2:$L4947,"&lt;&gt;"&amp;0))</f>
        <v/>
      </c>
      <c r="N4947" s="93" t="str">
        <f t="shared" ca="1" si="155"/>
        <v/>
      </c>
    </row>
    <row r="4948" spans="11:14" x14ac:dyDescent="0.25">
      <c r="K4948" s="70" t="s">
        <v>4022</v>
      </c>
      <c r="L4948" s="93">
        <f t="shared" ca="1" si="154"/>
        <v>0</v>
      </c>
      <c r="M4948" s="93" t="str">
        <f ca="1">IF(L4948=0,"",COUNTIF(L$2:$L4948,"&lt;&gt;"&amp;0))</f>
        <v/>
      </c>
      <c r="N4948" s="93" t="str">
        <f t="shared" ca="1" si="155"/>
        <v/>
      </c>
    </row>
    <row r="4949" spans="11:14" x14ac:dyDescent="0.25">
      <c r="K4949" s="70" t="s">
        <v>4023</v>
      </c>
      <c r="L4949" s="93">
        <f t="shared" ca="1" si="154"/>
        <v>0</v>
      </c>
      <c r="M4949" s="93" t="str">
        <f ca="1">IF(L4949=0,"",COUNTIF(L$2:$L4949,"&lt;&gt;"&amp;0))</f>
        <v/>
      </c>
      <c r="N4949" s="93" t="str">
        <f t="shared" ca="1" si="155"/>
        <v/>
      </c>
    </row>
    <row r="4950" spans="11:14" x14ac:dyDescent="0.25">
      <c r="K4950" s="70" t="s">
        <v>4024</v>
      </c>
      <c r="L4950" s="93">
        <f t="shared" ca="1" si="154"/>
        <v>0</v>
      </c>
      <c r="M4950" s="93" t="str">
        <f ca="1">IF(L4950=0,"",COUNTIF(L$2:$L4950,"&lt;&gt;"&amp;0))</f>
        <v/>
      </c>
      <c r="N4950" s="93" t="str">
        <f t="shared" ca="1" si="155"/>
        <v/>
      </c>
    </row>
    <row r="4951" spans="11:14" x14ac:dyDescent="0.25">
      <c r="K4951" s="70" t="s">
        <v>4013</v>
      </c>
      <c r="L4951" s="93">
        <f t="shared" ca="1" si="154"/>
        <v>0</v>
      </c>
      <c r="M4951" s="93" t="str">
        <f ca="1">IF(L4951=0,"",COUNTIF(L$2:$L4951,"&lt;&gt;"&amp;0))</f>
        <v/>
      </c>
      <c r="N4951" s="93" t="str">
        <f t="shared" ca="1" si="155"/>
        <v/>
      </c>
    </row>
    <row r="4952" spans="11:14" x14ac:dyDescent="0.25">
      <c r="K4952" s="70" t="s">
        <v>4025</v>
      </c>
      <c r="L4952" s="93">
        <f t="shared" ca="1" si="154"/>
        <v>0</v>
      </c>
      <c r="M4952" s="93" t="str">
        <f ca="1">IF(L4952=0,"",COUNTIF(L$2:$L4952,"&lt;&gt;"&amp;0))</f>
        <v/>
      </c>
      <c r="N4952" s="93" t="str">
        <f t="shared" ca="1" si="155"/>
        <v/>
      </c>
    </row>
    <row r="4953" spans="11:14" x14ac:dyDescent="0.25">
      <c r="K4953" s="70" t="s">
        <v>4026</v>
      </c>
      <c r="L4953" s="93">
        <f t="shared" ca="1" si="154"/>
        <v>0</v>
      </c>
      <c r="M4953" s="93" t="str">
        <f ca="1">IF(L4953=0,"",COUNTIF(L$2:$L4953,"&lt;&gt;"&amp;0))</f>
        <v/>
      </c>
      <c r="N4953" s="93" t="str">
        <f t="shared" ca="1" si="155"/>
        <v/>
      </c>
    </row>
    <row r="4954" spans="11:14" x14ac:dyDescent="0.25">
      <c r="K4954" s="70" t="s">
        <v>4027</v>
      </c>
      <c r="L4954" s="93">
        <f t="shared" ca="1" si="154"/>
        <v>0</v>
      </c>
      <c r="M4954" s="93" t="str">
        <f ca="1">IF(L4954=0,"",COUNTIF(L$2:$L4954,"&lt;&gt;"&amp;0))</f>
        <v/>
      </c>
      <c r="N4954" s="93" t="str">
        <f t="shared" ca="1" si="155"/>
        <v/>
      </c>
    </row>
    <row r="4955" spans="11:14" x14ac:dyDescent="0.25">
      <c r="K4955" s="70" t="s">
        <v>4028</v>
      </c>
      <c r="L4955" s="93">
        <f t="shared" ca="1" si="154"/>
        <v>0</v>
      </c>
      <c r="M4955" s="93" t="str">
        <f ca="1">IF(L4955=0,"",COUNTIF(L$2:$L4955,"&lt;&gt;"&amp;0))</f>
        <v/>
      </c>
      <c r="N4955" s="93" t="str">
        <f t="shared" ca="1" si="155"/>
        <v/>
      </c>
    </row>
    <row r="4956" spans="11:14" x14ac:dyDescent="0.25">
      <c r="K4956" s="70" t="s">
        <v>4029</v>
      </c>
      <c r="L4956" s="93">
        <f t="shared" ca="1" si="154"/>
        <v>0</v>
      </c>
      <c r="M4956" s="93" t="str">
        <f ca="1">IF(L4956=0,"",COUNTIF(L$2:$L4956,"&lt;&gt;"&amp;0))</f>
        <v/>
      </c>
      <c r="N4956" s="93" t="str">
        <f t="shared" ca="1" si="155"/>
        <v/>
      </c>
    </row>
    <row r="4957" spans="11:14" x14ac:dyDescent="0.25">
      <c r="K4957" s="70" t="s">
        <v>4030</v>
      </c>
      <c r="L4957" s="93">
        <f t="shared" ca="1" si="154"/>
        <v>0</v>
      </c>
      <c r="M4957" s="93" t="str">
        <f ca="1">IF(L4957=0,"",COUNTIF(L$2:$L4957,"&lt;&gt;"&amp;0))</f>
        <v/>
      </c>
      <c r="N4957" s="93" t="str">
        <f t="shared" ca="1" si="155"/>
        <v/>
      </c>
    </row>
    <row r="4958" spans="11:14" x14ac:dyDescent="0.25">
      <c r="K4958" s="70" t="s">
        <v>4031</v>
      </c>
      <c r="L4958" s="93">
        <f t="shared" ca="1" si="154"/>
        <v>0</v>
      </c>
      <c r="M4958" s="93" t="str">
        <f ca="1">IF(L4958=0,"",COUNTIF(L$2:$L4958,"&lt;&gt;"&amp;0))</f>
        <v/>
      </c>
      <c r="N4958" s="93" t="str">
        <f t="shared" ca="1" si="155"/>
        <v/>
      </c>
    </row>
    <row r="4959" spans="11:14" x14ac:dyDescent="0.25">
      <c r="K4959" s="70" t="s">
        <v>4032</v>
      </c>
      <c r="L4959" s="93">
        <f t="shared" ca="1" si="154"/>
        <v>0</v>
      </c>
      <c r="M4959" s="93" t="str">
        <f ca="1">IF(L4959=0,"",COUNTIF(L$2:$L4959,"&lt;&gt;"&amp;0))</f>
        <v/>
      </c>
      <c r="N4959" s="93" t="str">
        <f t="shared" ca="1" si="155"/>
        <v/>
      </c>
    </row>
    <row r="4960" spans="11:14" x14ac:dyDescent="0.25">
      <c r="K4960" t="s">
        <v>5841</v>
      </c>
      <c r="L4960" s="93">
        <f t="shared" ca="1" si="154"/>
        <v>0</v>
      </c>
      <c r="M4960" s="93" t="str">
        <f ca="1">IF(L4960=0,"",COUNTIF(L$2:$L4960,"&lt;&gt;"&amp;0))</f>
        <v/>
      </c>
      <c r="N4960" s="93" t="str">
        <f t="shared" ca="1" si="155"/>
        <v/>
      </c>
    </row>
    <row r="4961" spans="11:14" x14ac:dyDescent="0.25">
      <c r="K4961" s="70" t="s">
        <v>4033</v>
      </c>
      <c r="L4961" s="93">
        <f t="shared" ca="1" si="154"/>
        <v>0</v>
      </c>
      <c r="M4961" s="93" t="str">
        <f ca="1">IF(L4961=0,"",COUNTIF(L$2:$L4961,"&lt;&gt;"&amp;0))</f>
        <v/>
      </c>
      <c r="N4961" s="93" t="str">
        <f t="shared" ca="1" si="155"/>
        <v/>
      </c>
    </row>
    <row r="4962" spans="11:14" x14ac:dyDescent="0.25">
      <c r="K4962" t="s">
        <v>5842</v>
      </c>
      <c r="L4962" s="93">
        <f t="shared" ca="1" si="154"/>
        <v>0</v>
      </c>
      <c r="M4962" s="93" t="str">
        <f ca="1">IF(L4962=0,"",COUNTIF(L$2:$L4962,"&lt;&gt;"&amp;0))</f>
        <v/>
      </c>
      <c r="N4962" s="93" t="str">
        <f t="shared" ca="1" si="155"/>
        <v/>
      </c>
    </row>
    <row r="4963" spans="11:14" x14ac:dyDescent="0.25">
      <c r="K4963" s="70" t="s">
        <v>4034</v>
      </c>
      <c r="L4963" s="93">
        <f t="shared" ca="1" si="154"/>
        <v>0</v>
      </c>
      <c r="M4963" s="93" t="str">
        <f ca="1">IF(L4963=0,"",COUNTIF(L$2:$L4963,"&lt;&gt;"&amp;0))</f>
        <v/>
      </c>
      <c r="N4963" s="93" t="str">
        <f t="shared" ca="1" si="155"/>
        <v/>
      </c>
    </row>
    <row r="4964" spans="11:14" x14ac:dyDescent="0.25">
      <c r="K4964" s="70" t="s">
        <v>4035</v>
      </c>
      <c r="L4964" s="93">
        <f t="shared" ca="1" si="154"/>
        <v>0</v>
      </c>
      <c r="M4964" s="93" t="str">
        <f ca="1">IF(L4964=0,"",COUNTIF(L$2:$L4964,"&lt;&gt;"&amp;0))</f>
        <v/>
      </c>
      <c r="N4964" s="93" t="str">
        <f t="shared" ca="1" si="155"/>
        <v/>
      </c>
    </row>
    <row r="4965" spans="11:14" x14ac:dyDescent="0.25">
      <c r="K4965" s="70" t="s">
        <v>4036</v>
      </c>
      <c r="L4965" s="93">
        <f t="shared" ca="1" si="154"/>
        <v>0</v>
      </c>
      <c r="M4965" s="93" t="str">
        <f ca="1">IF(L4965=0,"",COUNTIF(L$2:$L4965,"&lt;&gt;"&amp;0))</f>
        <v/>
      </c>
      <c r="N4965" s="93" t="str">
        <f t="shared" ca="1" si="155"/>
        <v/>
      </c>
    </row>
    <row r="4966" spans="11:14" x14ac:dyDescent="0.25">
      <c r="K4966" t="s">
        <v>5843</v>
      </c>
      <c r="L4966" s="93">
        <f t="shared" ca="1" si="154"/>
        <v>0</v>
      </c>
      <c r="M4966" s="93" t="str">
        <f ca="1">IF(L4966=0,"",COUNTIF(L$2:$L4966,"&lt;&gt;"&amp;0))</f>
        <v/>
      </c>
      <c r="N4966" s="93" t="str">
        <f t="shared" ca="1" si="155"/>
        <v/>
      </c>
    </row>
    <row r="4967" spans="11:14" x14ac:dyDescent="0.25">
      <c r="K4967" s="70" t="s">
        <v>4037</v>
      </c>
      <c r="L4967" s="93">
        <f t="shared" ca="1" si="154"/>
        <v>0</v>
      </c>
      <c r="M4967" s="93" t="str">
        <f ca="1">IF(L4967=0,"",COUNTIF(L$2:$L4967,"&lt;&gt;"&amp;0))</f>
        <v/>
      </c>
      <c r="N4967" s="93" t="str">
        <f t="shared" ca="1" si="155"/>
        <v/>
      </c>
    </row>
    <row r="4968" spans="11:14" x14ac:dyDescent="0.25">
      <c r="K4968" s="70" t="s">
        <v>4038</v>
      </c>
      <c r="L4968" s="93">
        <f t="shared" ca="1" si="154"/>
        <v>0</v>
      </c>
      <c r="M4968" s="93" t="str">
        <f ca="1">IF(L4968=0,"",COUNTIF(L$2:$L4968,"&lt;&gt;"&amp;0))</f>
        <v/>
      </c>
      <c r="N4968" s="93" t="str">
        <f t="shared" ca="1" si="155"/>
        <v/>
      </c>
    </row>
    <row r="4969" spans="11:14" x14ac:dyDescent="0.25">
      <c r="K4969" s="70" t="s">
        <v>4039</v>
      </c>
      <c r="L4969" s="93">
        <f t="shared" ca="1" si="154"/>
        <v>0</v>
      </c>
      <c r="M4969" s="93" t="str">
        <f ca="1">IF(L4969=0,"",COUNTIF(L$2:$L4969,"&lt;&gt;"&amp;0))</f>
        <v/>
      </c>
      <c r="N4969" s="93" t="str">
        <f t="shared" ca="1" si="155"/>
        <v/>
      </c>
    </row>
    <row r="4970" spans="11:14" x14ac:dyDescent="0.25">
      <c r="K4970" s="70" t="s">
        <v>4040</v>
      </c>
      <c r="L4970" s="93">
        <f t="shared" ca="1" si="154"/>
        <v>0</v>
      </c>
      <c r="M4970" s="93" t="str">
        <f ca="1">IF(L4970=0,"",COUNTIF(L$2:$L4970,"&lt;&gt;"&amp;0))</f>
        <v/>
      </c>
      <c r="N4970" s="93" t="str">
        <f t="shared" ca="1" si="155"/>
        <v/>
      </c>
    </row>
    <row r="4971" spans="11:14" x14ac:dyDescent="0.25">
      <c r="K4971" s="70" t="s">
        <v>4041</v>
      </c>
      <c r="L4971" s="93">
        <f t="shared" ca="1" si="154"/>
        <v>0</v>
      </c>
      <c r="M4971" s="93" t="str">
        <f ca="1">IF(L4971=0,"",COUNTIF(L$2:$L4971,"&lt;&gt;"&amp;0))</f>
        <v/>
      </c>
      <c r="N4971" s="93" t="str">
        <f t="shared" ca="1" si="155"/>
        <v/>
      </c>
    </row>
    <row r="4972" spans="11:14" x14ac:dyDescent="0.25">
      <c r="K4972" s="70" t="s">
        <v>4042</v>
      </c>
      <c r="L4972" s="93">
        <f t="shared" ca="1" si="154"/>
        <v>0</v>
      </c>
      <c r="M4972" s="93" t="str">
        <f ca="1">IF(L4972=0,"",COUNTIF(L$2:$L4972,"&lt;&gt;"&amp;0))</f>
        <v/>
      </c>
      <c r="N4972" s="93" t="str">
        <f t="shared" ca="1" si="155"/>
        <v/>
      </c>
    </row>
    <row r="4973" spans="11:14" x14ac:dyDescent="0.25">
      <c r="K4973" s="70" t="s">
        <v>4043</v>
      </c>
      <c r="L4973" s="93">
        <f t="shared" ca="1" si="154"/>
        <v>0</v>
      </c>
      <c r="M4973" s="93" t="str">
        <f ca="1">IF(L4973=0,"",COUNTIF(L$2:$L4973,"&lt;&gt;"&amp;0))</f>
        <v/>
      </c>
      <c r="N4973" s="93" t="str">
        <f t="shared" ca="1" si="155"/>
        <v/>
      </c>
    </row>
    <row r="4974" spans="11:14" x14ac:dyDescent="0.25">
      <c r="K4974" t="s">
        <v>5844</v>
      </c>
      <c r="L4974" s="93">
        <f t="shared" ca="1" si="154"/>
        <v>0</v>
      </c>
      <c r="M4974" s="93" t="str">
        <f ca="1">IF(L4974=0,"",COUNTIF(L$2:$L4974,"&lt;&gt;"&amp;0))</f>
        <v/>
      </c>
      <c r="N4974" s="93" t="str">
        <f t="shared" ca="1" si="155"/>
        <v/>
      </c>
    </row>
    <row r="4975" spans="11:14" x14ac:dyDescent="0.25">
      <c r="K4975" s="70" t="s">
        <v>4044</v>
      </c>
      <c r="L4975" s="93">
        <f t="shared" ca="1" si="154"/>
        <v>0</v>
      </c>
      <c r="M4975" s="93" t="str">
        <f ca="1">IF(L4975=0,"",COUNTIF(L$2:$L4975,"&lt;&gt;"&amp;0))</f>
        <v/>
      </c>
      <c r="N4975" s="93" t="str">
        <f t="shared" ca="1" si="155"/>
        <v/>
      </c>
    </row>
    <row r="4976" spans="11:14" x14ac:dyDescent="0.25">
      <c r="K4976" s="70" t="s">
        <v>4045</v>
      </c>
      <c r="L4976" s="93">
        <f t="shared" ca="1" si="154"/>
        <v>0</v>
      </c>
      <c r="M4976" s="93" t="str">
        <f ca="1">IF(L4976=0,"",COUNTIF(L$2:$L4976,"&lt;&gt;"&amp;0))</f>
        <v/>
      </c>
      <c r="N4976" s="93" t="str">
        <f t="shared" ca="1" si="155"/>
        <v/>
      </c>
    </row>
    <row r="4977" spans="11:14" x14ac:dyDescent="0.25">
      <c r="K4977" s="70" t="s">
        <v>4046</v>
      </c>
      <c r="L4977" s="93">
        <f t="shared" ca="1" si="154"/>
        <v>0</v>
      </c>
      <c r="M4977" s="93" t="str">
        <f ca="1">IF(L4977=0,"",COUNTIF(L$2:$L4977,"&lt;&gt;"&amp;0))</f>
        <v/>
      </c>
      <c r="N4977" s="93" t="str">
        <f t="shared" ca="1" si="155"/>
        <v/>
      </c>
    </row>
    <row r="4978" spans="11:14" x14ac:dyDescent="0.25">
      <c r="K4978" t="s">
        <v>5845</v>
      </c>
      <c r="L4978" s="93">
        <f t="shared" ca="1" si="154"/>
        <v>0</v>
      </c>
      <c r="M4978" s="93" t="str">
        <f ca="1">IF(L4978=0,"",COUNTIF(L$2:$L4978,"&lt;&gt;"&amp;0))</f>
        <v/>
      </c>
      <c r="N4978" s="93" t="str">
        <f t="shared" ca="1" si="155"/>
        <v/>
      </c>
    </row>
    <row r="4979" spans="11:14" x14ac:dyDescent="0.25">
      <c r="K4979" s="70" t="s">
        <v>4047</v>
      </c>
      <c r="L4979" s="93">
        <f t="shared" ca="1" si="154"/>
        <v>0</v>
      </c>
      <c r="M4979" s="93" t="str">
        <f ca="1">IF(L4979=0,"",COUNTIF(L$2:$L4979,"&lt;&gt;"&amp;0))</f>
        <v/>
      </c>
      <c r="N4979" s="93" t="str">
        <f t="shared" ca="1" si="155"/>
        <v/>
      </c>
    </row>
    <row r="4980" spans="11:14" x14ac:dyDescent="0.25">
      <c r="K4980" s="70" t="s">
        <v>4048</v>
      </c>
      <c r="L4980" s="93">
        <f t="shared" ca="1" si="154"/>
        <v>0</v>
      </c>
      <c r="M4980" s="93" t="str">
        <f ca="1">IF(L4980=0,"",COUNTIF(L$2:$L4980,"&lt;&gt;"&amp;0))</f>
        <v/>
      </c>
      <c r="N4980" s="93" t="str">
        <f t="shared" ca="1" si="155"/>
        <v/>
      </c>
    </row>
    <row r="4981" spans="11:14" x14ac:dyDescent="0.25">
      <c r="K4981" s="70" t="s">
        <v>4049</v>
      </c>
      <c r="L4981" s="93">
        <f t="shared" ca="1" si="154"/>
        <v>0</v>
      </c>
      <c r="M4981" s="93" t="str">
        <f ca="1">IF(L4981=0,"",COUNTIF(L$2:$L4981,"&lt;&gt;"&amp;0))</f>
        <v/>
      </c>
      <c r="N4981" s="93" t="str">
        <f t="shared" ca="1" si="155"/>
        <v/>
      </c>
    </row>
    <row r="4982" spans="11:14" x14ac:dyDescent="0.25">
      <c r="K4982" s="70" t="s">
        <v>4050</v>
      </c>
      <c r="L4982" s="93">
        <f t="shared" ca="1" si="154"/>
        <v>0</v>
      </c>
      <c r="M4982" s="93" t="str">
        <f ca="1">IF(L4982=0,"",COUNTIF(L$2:$L4982,"&lt;&gt;"&amp;0))</f>
        <v/>
      </c>
      <c r="N4982" s="93" t="str">
        <f t="shared" ca="1" si="155"/>
        <v/>
      </c>
    </row>
    <row r="4983" spans="11:14" x14ac:dyDescent="0.25">
      <c r="K4983" s="70" t="s">
        <v>4051</v>
      </c>
      <c r="L4983" s="93">
        <f t="shared" ca="1" si="154"/>
        <v>0</v>
      </c>
      <c r="M4983" s="93" t="str">
        <f ca="1">IF(L4983=0,"",COUNTIF(L$2:$L4983,"&lt;&gt;"&amp;0))</f>
        <v/>
      </c>
      <c r="N4983" s="93" t="str">
        <f t="shared" ca="1" si="155"/>
        <v/>
      </c>
    </row>
    <row r="4984" spans="11:14" x14ac:dyDescent="0.25">
      <c r="K4984" s="70" t="s">
        <v>4052</v>
      </c>
      <c r="L4984" s="93">
        <f t="shared" ca="1" si="154"/>
        <v>0</v>
      </c>
      <c r="M4984" s="93" t="str">
        <f ca="1">IF(L4984=0,"",COUNTIF(L$2:$L4984,"&lt;&gt;"&amp;0))</f>
        <v/>
      </c>
      <c r="N4984" s="93" t="str">
        <f t="shared" ca="1" si="155"/>
        <v/>
      </c>
    </row>
    <row r="4985" spans="11:14" x14ac:dyDescent="0.25">
      <c r="K4985" s="70" t="s">
        <v>4053</v>
      </c>
      <c r="L4985" s="93">
        <f t="shared" ca="1" si="154"/>
        <v>0</v>
      </c>
      <c r="M4985" s="93" t="str">
        <f ca="1">IF(L4985=0,"",COUNTIF(L$2:$L4985,"&lt;&gt;"&amp;0))</f>
        <v/>
      </c>
      <c r="N4985" s="93" t="str">
        <f t="shared" ca="1" si="155"/>
        <v/>
      </c>
    </row>
    <row r="4986" spans="11:14" x14ac:dyDescent="0.25">
      <c r="K4986" t="s">
        <v>5846</v>
      </c>
      <c r="L4986" s="93">
        <f t="shared" ca="1" si="154"/>
        <v>0</v>
      </c>
      <c r="M4986" s="93" t="str">
        <f ca="1">IF(L4986=0,"",COUNTIF(L$2:$L4986,"&lt;&gt;"&amp;0))</f>
        <v/>
      </c>
      <c r="N4986" s="93" t="str">
        <f t="shared" ca="1" si="155"/>
        <v/>
      </c>
    </row>
    <row r="4987" spans="11:14" x14ac:dyDescent="0.25">
      <c r="K4987" s="70" t="s">
        <v>4054</v>
      </c>
      <c r="L4987" s="93">
        <f t="shared" ca="1" si="154"/>
        <v>0</v>
      </c>
      <c r="M4987" s="93" t="str">
        <f ca="1">IF(L4987=0,"",COUNTIF(L$2:$L4987,"&lt;&gt;"&amp;0))</f>
        <v/>
      </c>
      <c r="N4987" s="93" t="str">
        <f t="shared" ca="1" si="155"/>
        <v/>
      </c>
    </row>
    <row r="4988" spans="11:14" x14ac:dyDescent="0.25">
      <c r="K4988" t="s">
        <v>5847</v>
      </c>
      <c r="L4988" s="93">
        <f t="shared" ca="1" si="154"/>
        <v>0</v>
      </c>
      <c r="M4988" s="93" t="str">
        <f ca="1">IF(L4988=0,"",COUNTIF(L$2:$L4988,"&lt;&gt;"&amp;0))</f>
        <v/>
      </c>
      <c r="N4988" s="93" t="str">
        <f t="shared" ca="1" si="155"/>
        <v/>
      </c>
    </row>
    <row r="4989" spans="11:14" x14ac:dyDescent="0.25">
      <c r="K4989" s="70" t="s">
        <v>4055</v>
      </c>
      <c r="L4989" s="93">
        <f t="shared" ca="1" si="154"/>
        <v>0</v>
      </c>
      <c r="M4989" s="93" t="str">
        <f ca="1">IF(L4989=0,"",COUNTIF(L$2:$L4989,"&lt;&gt;"&amp;0))</f>
        <v/>
      </c>
      <c r="N4989" s="93" t="str">
        <f t="shared" ca="1" si="155"/>
        <v/>
      </c>
    </row>
    <row r="4990" spans="11:14" x14ac:dyDescent="0.25">
      <c r="K4990" t="s">
        <v>5848</v>
      </c>
      <c r="L4990" s="93">
        <f t="shared" ca="1" si="154"/>
        <v>0</v>
      </c>
      <c r="M4990" s="93" t="str">
        <f ca="1">IF(L4990=0,"",COUNTIF(L$2:$L4990,"&lt;&gt;"&amp;0))</f>
        <v/>
      </c>
      <c r="N4990" s="93" t="str">
        <f t="shared" ca="1" si="155"/>
        <v/>
      </c>
    </row>
    <row r="4991" spans="11:14" x14ac:dyDescent="0.25">
      <c r="K4991" s="70" t="s">
        <v>4056</v>
      </c>
      <c r="L4991" s="93">
        <f t="shared" ca="1" si="154"/>
        <v>0</v>
      </c>
      <c r="M4991" s="93" t="str">
        <f ca="1">IF(L4991=0,"",COUNTIF(L$2:$L4991,"&lt;&gt;"&amp;0))</f>
        <v/>
      </c>
      <c r="N4991" s="93" t="str">
        <f t="shared" ca="1" si="155"/>
        <v/>
      </c>
    </row>
    <row r="4992" spans="11:14" x14ac:dyDescent="0.25">
      <c r="K4992" t="s">
        <v>5849</v>
      </c>
      <c r="L4992" s="93">
        <f t="shared" ca="1" si="154"/>
        <v>0</v>
      </c>
      <c r="M4992" s="93" t="str">
        <f ca="1">IF(L4992=0,"",COUNTIF(L$2:$L4992,"&lt;&gt;"&amp;0))</f>
        <v/>
      </c>
      <c r="N4992" s="93" t="str">
        <f t="shared" ca="1" si="155"/>
        <v/>
      </c>
    </row>
    <row r="4993" spans="11:14" x14ac:dyDescent="0.25">
      <c r="K4993" t="s">
        <v>5850</v>
      </c>
      <c r="L4993" s="93">
        <f t="shared" ca="1" si="154"/>
        <v>0</v>
      </c>
      <c r="M4993" s="93" t="str">
        <f ca="1">IF(L4993=0,"",COUNTIF(L$2:$L4993,"&lt;&gt;"&amp;0))</f>
        <v/>
      </c>
      <c r="N4993" s="93" t="str">
        <f t="shared" ca="1" si="155"/>
        <v/>
      </c>
    </row>
    <row r="4994" spans="11:14" x14ac:dyDescent="0.25">
      <c r="K4994" s="70" t="s">
        <v>4057</v>
      </c>
      <c r="L4994" s="93">
        <f t="shared" ca="1" si="154"/>
        <v>0</v>
      </c>
      <c r="M4994" s="93" t="str">
        <f ca="1">IF(L4994=0,"",COUNTIF(L$2:$L4994,"&lt;&gt;"&amp;0))</f>
        <v/>
      </c>
      <c r="N4994" s="93" t="str">
        <f t="shared" ca="1" si="155"/>
        <v/>
      </c>
    </row>
    <row r="4995" spans="11:14" x14ac:dyDescent="0.25">
      <c r="K4995" s="70" t="s">
        <v>4058</v>
      </c>
      <c r="L4995" s="93">
        <f t="shared" ref="L4995:L5058" ca="1" si="156">IFERROR(SEARCH(INDIRECT(CELL("adresse"),TRUE),K4995,1),0)</f>
        <v>0</v>
      </c>
      <c r="M4995" s="93" t="str">
        <f ca="1">IF(L4995=0,"",COUNTIF(L$2:$L4995,"&lt;&gt;"&amp;0))</f>
        <v/>
      </c>
      <c r="N4995" s="93" t="str">
        <f t="shared" ref="N4995:N5058" ca="1" si="157">IFERROR(INDEX($K$2:$K$5796,MATCH(ROW(F4994),$M$2:$M$5796,0),1),"")</f>
        <v/>
      </c>
    </row>
    <row r="4996" spans="11:14" x14ac:dyDescent="0.25">
      <c r="K4996" t="s">
        <v>5851</v>
      </c>
      <c r="L4996" s="93">
        <f t="shared" ca="1" si="156"/>
        <v>0</v>
      </c>
      <c r="M4996" s="93" t="str">
        <f ca="1">IF(L4996=0,"",COUNTIF(L$2:$L4996,"&lt;&gt;"&amp;0))</f>
        <v/>
      </c>
      <c r="N4996" s="93" t="str">
        <f t="shared" ca="1" si="157"/>
        <v/>
      </c>
    </row>
    <row r="4997" spans="11:14" x14ac:dyDescent="0.25">
      <c r="K4997" t="s">
        <v>5852</v>
      </c>
      <c r="L4997" s="93">
        <f t="shared" ca="1" si="156"/>
        <v>0</v>
      </c>
      <c r="M4997" s="93" t="str">
        <f ca="1">IF(L4997=0,"",COUNTIF(L$2:$L4997,"&lt;&gt;"&amp;0))</f>
        <v/>
      </c>
      <c r="N4997" s="93" t="str">
        <f t="shared" ca="1" si="157"/>
        <v/>
      </c>
    </row>
    <row r="4998" spans="11:14" x14ac:dyDescent="0.25">
      <c r="K4998" s="70" t="s">
        <v>4059</v>
      </c>
      <c r="L4998" s="93">
        <f t="shared" ca="1" si="156"/>
        <v>0</v>
      </c>
      <c r="M4998" s="93" t="str">
        <f ca="1">IF(L4998=0,"",COUNTIF(L$2:$L4998,"&lt;&gt;"&amp;0))</f>
        <v/>
      </c>
      <c r="N4998" s="93" t="str">
        <f t="shared" ca="1" si="157"/>
        <v/>
      </c>
    </row>
    <row r="4999" spans="11:14" x14ac:dyDescent="0.25">
      <c r="K4999" t="s">
        <v>5853</v>
      </c>
      <c r="L4999" s="93">
        <f t="shared" ca="1" si="156"/>
        <v>0</v>
      </c>
      <c r="M4999" s="93" t="str">
        <f ca="1">IF(L4999=0,"",COUNTIF(L$2:$L4999,"&lt;&gt;"&amp;0))</f>
        <v/>
      </c>
      <c r="N4999" s="93" t="str">
        <f t="shared" ca="1" si="157"/>
        <v/>
      </c>
    </row>
    <row r="5000" spans="11:14" x14ac:dyDescent="0.25">
      <c r="K5000" s="70" t="s">
        <v>4060</v>
      </c>
      <c r="L5000" s="93">
        <f t="shared" ca="1" si="156"/>
        <v>0</v>
      </c>
      <c r="M5000" s="93" t="str">
        <f ca="1">IF(L5000=0,"",COUNTIF(L$2:$L5000,"&lt;&gt;"&amp;0))</f>
        <v/>
      </c>
      <c r="N5000" s="93" t="str">
        <f t="shared" ca="1" si="157"/>
        <v/>
      </c>
    </row>
    <row r="5001" spans="11:14" x14ac:dyDescent="0.25">
      <c r="K5001" s="70" t="s">
        <v>4061</v>
      </c>
      <c r="L5001" s="93">
        <f t="shared" ca="1" si="156"/>
        <v>0</v>
      </c>
      <c r="M5001" s="93" t="str">
        <f ca="1">IF(L5001=0,"",COUNTIF(L$2:$L5001,"&lt;&gt;"&amp;0))</f>
        <v/>
      </c>
      <c r="N5001" s="93" t="str">
        <f t="shared" ca="1" si="157"/>
        <v/>
      </c>
    </row>
    <row r="5002" spans="11:14" x14ac:dyDescent="0.25">
      <c r="K5002" s="70" t="s">
        <v>4062</v>
      </c>
      <c r="L5002" s="93">
        <f t="shared" ca="1" si="156"/>
        <v>0</v>
      </c>
      <c r="M5002" s="93" t="str">
        <f ca="1">IF(L5002=0,"",COUNTIF(L$2:$L5002,"&lt;&gt;"&amp;0))</f>
        <v/>
      </c>
      <c r="N5002" s="93" t="str">
        <f t="shared" ca="1" si="157"/>
        <v/>
      </c>
    </row>
    <row r="5003" spans="11:14" x14ac:dyDescent="0.25">
      <c r="K5003" s="70" t="s">
        <v>4063</v>
      </c>
      <c r="L5003" s="93">
        <f t="shared" ca="1" si="156"/>
        <v>0</v>
      </c>
      <c r="M5003" s="93" t="str">
        <f ca="1">IF(L5003=0,"",COUNTIF(L$2:$L5003,"&lt;&gt;"&amp;0))</f>
        <v/>
      </c>
      <c r="N5003" s="93" t="str">
        <f t="shared" ca="1" si="157"/>
        <v/>
      </c>
    </row>
    <row r="5004" spans="11:14" x14ac:dyDescent="0.25">
      <c r="K5004" s="70" t="s">
        <v>4064</v>
      </c>
      <c r="L5004" s="93">
        <f t="shared" ca="1" si="156"/>
        <v>0</v>
      </c>
      <c r="M5004" s="93" t="str">
        <f ca="1">IF(L5004=0,"",COUNTIF(L$2:$L5004,"&lt;&gt;"&amp;0))</f>
        <v/>
      </c>
      <c r="N5004" s="93" t="str">
        <f t="shared" ca="1" si="157"/>
        <v/>
      </c>
    </row>
    <row r="5005" spans="11:14" x14ac:dyDescent="0.25">
      <c r="K5005" s="70" t="s">
        <v>4065</v>
      </c>
      <c r="L5005" s="93">
        <f t="shared" ca="1" si="156"/>
        <v>0</v>
      </c>
      <c r="M5005" s="93" t="str">
        <f ca="1">IF(L5005=0,"",COUNTIF(L$2:$L5005,"&lt;&gt;"&amp;0))</f>
        <v/>
      </c>
      <c r="N5005" s="93" t="str">
        <f t="shared" ca="1" si="157"/>
        <v/>
      </c>
    </row>
    <row r="5006" spans="11:14" x14ac:dyDescent="0.25">
      <c r="K5006" s="70" t="s">
        <v>4066</v>
      </c>
      <c r="L5006" s="93">
        <f t="shared" ca="1" si="156"/>
        <v>0</v>
      </c>
      <c r="M5006" s="93" t="str">
        <f ca="1">IF(L5006=0,"",COUNTIF(L$2:$L5006,"&lt;&gt;"&amp;0))</f>
        <v/>
      </c>
      <c r="N5006" s="93" t="str">
        <f t="shared" ca="1" si="157"/>
        <v/>
      </c>
    </row>
    <row r="5007" spans="11:14" x14ac:dyDescent="0.25">
      <c r="K5007" s="70" t="s">
        <v>4067</v>
      </c>
      <c r="L5007" s="93">
        <f t="shared" ca="1" si="156"/>
        <v>0</v>
      </c>
      <c r="M5007" s="93" t="str">
        <f ca="1">IF(L5007=0,"",COUNTIF(L$2:$L5007,"&lt;&gt;"&amp;0))</f>
        <v/>
      </c>
      <c r="N5007" s="93" t="str">
        <f t="shared" ca="1" si="157"/>
        <v/>
      </c>
    </row>
    <row r="5008" spans="11:14" x14ac:dyDescent="0.25">
      <c r="K5008" s="70" t="s">
        <v>4068</v>
      </c>
      <c r="L5008" s="93">
        <f t="shared" ca="1" si="156"/>
        <v>0</v>
      </c>
      <c r="M5008" s="93" t="str">
        <f ca="1">IF(L5008=0,"",COUNTIF(L$2:$L5008,"&lt;&gt;"&amp;0))</f>
        <v/>
      </c>
      <c r="N5008" s="93" t="str">
        <f t="shared" ca="1" si="157"/>
        <v/>
      </c>
    </row>
    <row r="5009" spans="11:14" x14ac:dyDescent="0.25">
      <c r="K5009" s="70" t="s">
        <v>4069</v>
      </c>
      <c r="L5009" s="93">
        <f t="shared" ca="1" si="156"/>
        <v>0</v>
      </c>
      <c r="M5009" s="93" t="str">
        <f ca="1">IF(L5009=0,"",COUNTIF(L$2:$L5009,"&lt;&gt;"&amp;0))</f>
        <v/>
      </c>
      <c r="N5009" s="93" t="str">
        <f t="shared" ca="1" si="157"/>
        <v/>
      </c>
    </row>
    <row r="5010" spans="11:14" x14ac:dyDescent="0.25">
      <c r="K5010" s="70" t="s">
        <v>4070</v>
      </c>
      <c r="L5010" s="93">
        <f t="shared" ca="1" si="156"/>
        <v>0</v>
      </c>
      <c r="M5010" s="93" t="str">
        <f ca="1">IF(L5010=0,"",COUNTIF(L$2:$L5010,"&lt;&gt;"&amp;0))</f>
        <v/>
      </c>
      <c r="N5010" s="93" t="str">
        <f t="shared" ca="1" si="157"/>
        <v/>
      </c>
    </row>
    <row r="5011" spans="11:14" x14ac:dyDescent="0.25">
      <c r="K5011" s="70" t="s">
        <v>4071</v>
      </c>
      <c r="L5011" s="93">
        <f t="shared" ca="1" si="156"/>
        <v>0</v>
      </c>
      <c r="M5011" s="93" t="str">
        <f ca="1">IF(L5011=0,"",COUNTIF(L$2:$L5011,"&lt;&gt;"&amp;0))</f>
        <v/>
      </c>
      <c r="N5011" s="93" t="str">
        <f t="shared" ca="1" si="157"/>
        <v/>
      </c>
    </row>
    <row r="5012" spans="11:14" x14ac:dyDescent="0.25">
      <c r="K5012" s="70" t="s">
        <v>4072</v>
      </c>
      <c r="L5012" s="93">
        <f t="shared" ca="1" si="156"/>
        <v>0</v>
      </c>
      <c r="M5012" s="93" t="str">
        <f ca="1">IF(L5012=0,"",COUNTIF(L$2:$L5012,"&lt;&gt;"&amp;0))</f>
        <v/>
      </c>
      <c r="N5012" s="93" t="str">
        <f t="shared" ca="1" si="157"/>
        <v/>
      </c>
    </row>
    <row r="5013" spans="11:14" x14ac:dyDescent="0.25">
      <c r="K5013" s="70" t="s">
        <v>4073</v>
      </c>
      <c r="L5013" s="93">
        <f t="shared" ca="1" si="156"/>
        <v>0</v>
      </c>
      <c r="M5013" s="93" t="str">
        <f ca="1">IF(L5013=0,"",COUNTIF(L$2:$L5013,"&lt;&gt;"&amp;0))</f>
        <v/>
      </c>
      <c r="N5013" s="93" t="str">
        <f t="shared" ca="1" si="157"/>
        <v/>
      </c>
    </row>
    <row r="5014" spans="11:14" x14ac:dyDescent="0.25">
      <c r="K5014" s="71" t="s">
        <v>4074</v>
      </c>
      <c r="L5014" s="93">
        <f t="shared" ca="1" si="156"/>
        <v>0</v>
      </c>
      <c r="M5014" s="93" t="str">
        <f ca="1">IF(L5014=0,"",COUNTIF(L$2:$L5014,"&lt;&gt;"&amp;0))</f>
        <v/>
      </c>
      <c r="N5014" s="93" t="str">
        <f t="shared" ca="1" si="157"/>
        <v/>
      </c>
    </row>
    <row r="5015" spans="11:14" x14ac:dyDescent="0.25">
      <c r="K5015" s="70" t="s">
        <v>4075</v>
      </c>
      <c r="L5015" s="93">
        <f t="shared" ca="1" si="156"/>
        <v>0</v>
      </c>
      <c r="M5015" s="93" t="str">
        <f ca="1">IF(L5015=0,"",COUNTIF(L$2:$L5015,"&lt;&gt;"&amp;0))</f>
        <v/>
      </c>
      <c r="N5015" s="93" t="str">
        <f t="shared" ca="1" si="157"/>
        <v/>
      </c>
    </row>
    <row r="5016" spans="11:14" x14ac:dyDescent="0.25">
      <c r="K5016" s="70" t="s">
        <v>4076</v>
      </c>
      <c r="L5016" s="93">
        <f t="shared" ca="1" si="156"/>
        <v>0</v>
      </c>
      <c r="M5016" s="93" t="str">
        <f ca="1">IF(L5016=0,"",COUNTIF(L$2:$L5016,"&lt;&gt;"&amp;0))</f>
        <v/>
      </c>
      <c r="N5016" s="93" t="str">
        <f t="shared" ca="1" si="157"/>
        <v/>
      </c>
    </row>
    <row r="5017" spans="11:14" x14ac:dyDescent="0.25">
      <c r="K5017" s="70" t="s">
        <v>4077</v>
      </c>
      <c r="L5017" s="93">
        <f t="shared" ca="1" si="156"/>
        <v>0</v>
      </c>
      <c r="M5017" s="93" t="str">
        <f ca="1">IF(L5017=0,"",COUNTIF(L$2:$L5017,"&lt;&gt;"&amp;0))</f>
        <v/>
      </c>
      <c r="N5017" s="93" t="str">
        <f t="shared" ca="1" si="157"/>
        <v/>
      </c>
    </row>
    <row r="5018" spans="11:14" x14ac:dyDescent="0.25">
      <c r="K5018" s="70" t="s">
        <v>4078</v>
      </c>
      <c r="L5018" s="93">
        <f t="shared" ca="1" si="156"/>
        <v>0</v>
      </c>
      <c r="M5018" s="93" t="str">
        <f ca="1">IF(L5018=0,"",COUNTIF(L$2:$L5018,"&lt;&gt;"&amp;0))</f>
        <v/>
      </c>
      <c r="N5018" s="93" t="str">
        <f t="shared" ca="1" si="157"/>
        <v/>
      </c>
    </row>
    <row r="5019" spans="11:14" x14ac:dyDescent="0.25">
      <c r="K5019" s="70" t="s">
        <v>4079</v>
      </c>
      <c r="L5019" s="93">
        <f t="shared" ca="1" si="156"/>
        <v>0</v>
      </c>
      <c r="M5019" s="93" t="str">
        <f ca="1">IF(L5019=0,"",COUNTIF(L$2:$L5019,"&lt;&gt;"&amp;0))</f>
        <v/>
      </c>
      <c r="N5019" s="93" t="str">
        <f t="shared" ca="1" si="157"/>
        <v/>
      </c>
    </row>
    <row r="5020" spans="11:14" x14ac:dyDescent="0.25">
      <c r="K5020" s="70" t="s">
        <v>4080</v>
      </c>
      <c r="L5020" s="93">
        <f t="shared" ca="1" si="156"/>
        <v>0</v>
      </c>
      <c r="M5020" s="93" t="str">
        <f ca="1">IF(L5020=0,"",COUNTIF(L$2:$L5020,"&lt;&gt;"&amp;0))</f>
        <v/>
      </c>
      <c r="N5020" s="93" t="str">
        <f t="shared" ca="1" si="157"/>
        <v/>
      </c>
    </row>
    <row r="5021" spans="11:14" x14ac:dyDescent="0.25">
      <c r="K5021" s="70" t="s">
        <v>4081</v>
      </c>
      <c r="L5021" s="93">
        <f t="shared" ca="1" si="156"/>
        <v>0</v>
      </c>
      <c r="M5021" s="93" t="str">
        <f ca="1">IF(L5021=0,"",COUNTIF(L$2:$L5021,"&lt;&gt;"&amp;0))</f>
        <v/>
      </c>
      <c r="N5021" s="93" t="str">
        <f t="shared" ca="1" si="157"/>
        <v/>
      </c>
    </row>
    <row r="5022" spans="11:14" x14ac:dyDescent="0.25">
      <c r="K5022" s="70" t="s">
        <v>4082</v>
      </c>
      <c r="L5022" s="93">
        <f t="shared" ca="1" si="156"/>
        <v>0</v>
      </c>
      <c r="M5022" s="93" t="str">
        <f ca="1">IF(L5022=0,"",COUNTIF(L$2:$L5022,"&lt;&gt;"&amp;0))</f>
        <v/>
      </c>
      <c r="N5022" s="93" t="str">
        <f t="shared" ca="1" si="157"/>
        <v/>
      </c>
    </row>
    <row r="5023" spans="11:14" x14ac:dyDescent="0.25">
      <c r="K5023" s="70" t="s">
        <v>4083</v>
      </c>
      <c r="L5023" s="93">
        <f t="shared" ca="1" si="156"/>
        <v>0</v>
      </c>
      <c r="M5023" s="93" t="str">
        <f ca="1">IF(L5023=0,"",COUNTIF(L$2:$L5023,"&lt;&gt;"&amp;0))</f>
        <v/>
      </c>
      <c r="N5023" s="93" t="str">
        <f t="shared" ca="1" si="157"/>
        <v/>
      </c>
    </row>
    <row r="5024" spans="11:14" x14ac:dyDescent="0.25">
      <c r="K5024" s="70" t="s">
        <v>4084</v>
      </c>
      <c r="L5024" s="93">
        <f t="shared" ca="1" si="156"/>
        <v>0</v>
      </c>
      <c r="M5024" s="93" t="str">
        <f ca="1">IF(L5024=0,"",COUNTIF(L$2:$L5024,"&lt;&gt;"&amp;0))</f>
        <v/>
      </c>
      <c r="N5024" s="93" t="str">
        <f t="shared" ca="1" si="157"/>
        <v/>
      </c>
    </row>
    <row r="5025" spans="11:14" x14ac:dyDescent="0.25">
      <c r="K5025" s="70" t="s">
        <v>4085</v>
      </c>
      <c r="L5025" s="93">
        <f t="shared" ca="1" si="156"/>
        <v>0</v>
      </c>
      <c r="M5025" s="93" t="str">
        <f ca="1">IF(L5025=0,"",COUNTIF(L$2:$L5025,"&lt;&gt;"&amp;0))</f>
        <v/>
      </c>
      <c r="N5025" s="93" t="str">
        <f t="shared" ca="1" si="157"/>
        <v/>
      </c>
    </row>
    <row r="5026" spans="11:14" x14ac:dyDescent="0.25">
      <c r="K5026" s="70" t="s">
        <v>4086</v>
      </c>
      <c r="L5026" s="93">
        <f t="shared" ca="1" si="156"/>
        <v>0</v>
      </c>
      <c r="M5026" s="93" t="str">
        <f ca="1">IF(L5026=0,"",COUNTIF(L$2:$L5026,"&lt;&gt;"&amp;0))</f>
        <v/>
      </c>
      <c r="N5026" s="93" t="str">
        <f t="shared" ca="1" si="157"/>
        <v/>
      </c>
    </row>
    <row r="5027" spans="11:14" x14ac:dyDescent="0.25">
      <c r="K5027" s="70" t="s">
        <v>4087</v>
      </c>
      <c r="L5027" s="93">
        <f t="shared" ca="1" si="156"/>
        <v>0</v>
      </c>
      <c r="M5027" s="93" t="str">
        <f ca="1">IF(L5027=0,"",COUNTIF(L$2:$L5027,"&lt;&gt;"&amp;0))</f>
        <v/>
      </c>
      <c r="N5027" s="93" t="str">
        <f t="shared" ca="1" si="157"/>
        <v/>
      </c>
    </row>
    <row r="5028" spans="11:14" x14ac:dyDescent="0.25">
      <c r="K5028" s="70" t="s">
        <v>4088</v>
      </c>
      <c r="L5028" s="93">
        <f t="shared" ca="1" si="156"/>
        <v>0</v>
      </c>
      <c r="M5028" s="93" t="str">
        <f ca="1">IF(L5028=0,"",COUNTIF(L$2:$L5028,"&lt;&gt;"&amp;0))</f>
        <v/>
      </c>
      <c r="N5028" s="93" t="str">
        <f t="shared" ca="1" si="157"/>
        <v/>
      </c>
    </row>
    <row r="5029" spans="11:14" x14ac:dyDescent="0.25">
      <c r="K5029" s="70" t="s">
        <v>4089</v>
      </c>
      <c r="L5029" s="93">
        <f t="shared" ca="1" si="156"/>
        <v>0</v>
      </c>
      <c r="M5029" s="93" t="str">
        <f ca="1">IF(L5029=0,"",COUNTIF(L$2:$L5029,"&lt;&gt;"&amp;0))</f>
        <v/>
      </c>
      <c r="N5029" s="93" t="str">
        <f t="shared" ca="1" si="157"/>
        <v/>
      </c>
    </row>
    <row r="5030" spans="11:14" x14ac:dyDescent="0.25">
      <c r="K5030" s="70" t="s">
        <v>4090</v>
      </c>
      <c r="L5030" s="93">
        <f t="shared" ca="1" si="156"/>
        <v>0</v>
      </c>
      <c r="M5030" s="93" t="str">
        <f ca="1">IF(L5030=0,"",COUNTIF(L$2:$L5030,"&lt;&gt;"&amp;0))</f>
        <v/>
      </c>
      <c r="N5030" s="93" t="str">
        <f t="shared" ca="1" si="157"/>
        <v/>
      </c>
    </row>
    <row r="5031" spans="11:14" x14ac:dyDescent="0.25">
      <c r="K5031" s="70" t="s">
        <v>4091</v>
      </c>
      <c r="L5031" s="93">
        <f t="shared" ca="1" si="156"/>
        <v>0</v>
      </c>
      <c r="M5031" s="93" t="str">
        <f ca="1">IF(L5031=0,"",COUNTIF(L$2:$L5031,"&lt;&gt;"&amp;0))</f>
        <v/>
      </c>
      <c r="N5031" s="93" t="str">
        <f t="shared" ca="1" si="157"/>
        <v/>
      </c>
    </row>
    <row r="5032" spans="11:14" x14ac:dyDescent="0.25">
      <c r="K5032" t="s">
        <v>5854</v>
      </c>
      <c r="L5032" s="93">
        <f t="shared" ca="1" si="156"/>
        <v>0</v>
      </c>
      <c r="M5032" s="93" t="str">
        <f ca="1">IF(L5032=0,"",COUNTIF(L$2:$L5032,"&lt;&gt;"&amp;0))</f>
        <v/>
      </c>
      <c r="N5032" s="93" t="str">
        <f t="shared" ca="1" si="157"/>
        <v/>
      </c>
    </row>
    <row r="5033" spans="11:14" x14ac:dyDescent="0.25">
      <c r="K5033" s="70" t="s">
        <v>4092</v>
      </c>
      <c r="L5033" s="93">
        <f t="shared" ca="1" si="156"/>
        <v>0</v>
      </c>
      <c r="M5033" s="93" t="str">
        <f ca="1">IF(L5033=0,"",COUNTIF(L$2:$L5033,"&lt;&gt;"&amp;0))</f>
        <v/>
      </c>
      <c r="N5033" s="93" t="str">
        <f t="shared" ca="1" si="157"/>
        <v/>
      </c>
    </row>
    <row r="5034" spans="11:14" x14ac:dyDescent="0.25">
      <c r="K5034" t="s">
        <v>5855</v>
      </c>
      <c r="L5034" s="93">
        <f t="shared" ca="1" si="156"/>
        <v>0</v>
      </c>
      <c r="M5034" s="93" t="str">
        <f ca="1">IF(L5034=0,"",COUNTIF(L$2:$L5034,"&lt;&gt;"&amp;0))</f>
        <v/>
      </c>
      <c r="N5034" s="93" t="str">
        <f t="shared" ca="1" si="157"/>
        <v/>
      </c>
    </row>
    <row r="5035" spans="11:14" x14ac:dyDescent="0.25">
      <c r="K5035" s="70" t="s">
        <v>4093</v>
      </c>
      <c r="L5035" s="93">
        <f t="shared" ca="1" si="156"/>
        <v>0</v>
      </c>
      <c r="M5035" s="93" t="str">
        <f ca="1">IF(L5035=0,"",COUNTIF(L$2:$L5035,"&lt;&gt;"&amp;0))</f>
        <v/>
      </c>
      <c r="N5035" s="93" t="str">
        <f t="shared" ca="1" si="157"/>
        <v/>
      </c>
    </row>
    <row r="5036" spans="11:14" x14ac:dyDescent="0.25">
      <c r="K5036" s="54" t="s">
        <v>148</v>
      </c>
      <c r="L5036" s="93">
        <f t="shared" ca="1" si="156"/>
        <v>0</v>
      </c>
      <c r="M5036" s="93" t="str">
        <f ca="1">IF(L5036=0,"",COUNTIF(L$2:$L5036,"&lt;&gt;"&amp;0))</f>
        <v/>
      </c>
      <c r="N5036" s="93" t="str">
        <f t="shared" ca="1" si="157"/>
        <v/>
      </c>
    </row>
    <row r="5037" spans="11:14" x14ac:dyDescent="0.25">
      <c r="K5037" t="s">
        <v>5856</v>
      </c>
      <c r="L5037" s="93">
        <f t="shared" ca="1" si="156"/>
        <v>0</v>
      </c>
      <c r="M5037" s="93" t="str">
        <f ca="1">IF(L5037=0,"",COUNTIF(L$2:$L5037,"&lt;&gt;"&amp;0))</f>
        <v/>
      </c>
      <c r="N5037" s="93" t="str">
        <f t="shared" ca="1" si="157"/>
        <v/>
      </c>
    </row>
    <row r="5038" spans="11:14" x14ac:dyDescent="0.25">
      <c r="K5038" s="70" t="s">
        <v>4094</v>
      </c>
      <c r="L5038" s="93">
        <f t="shared" ca="1" si="156"/>
        <v>0</v>
      </c>
      <c r="M5038" s="93" t="str">
        <f ca="1">IF(L5038=0,"",COUNTIF(L$2:$L5038,"&lt;&gt;"&amp;0))</f>
        <v/>
      </c>
      <c r="N5038" s="93" t="str">
        <f t="shared" ca="1" si="157"/>
        <v/>
      </c>
    </row>
    <row r="5039" spans="11:14" x14ac:dyDescent="0.25">
      <c r="K5039" s="71" t="s">
        <v>4095</v>
      </c>
      <c r="L5039" s="93">
        <f t="shared" ca="1" si="156"/>
        <v>0</v>
      </c>
      <c r="M5039" s="93" t="str">
        <f ca="1">IF(L5039=0,"",COUNTIF(L$2:$L5039,"&lt;&gt;"&amp;0))</f>
        <v/>
      </c>
      <c r="N5039" s="93" t="str">
        <f t="shared" ca="1" si="157"/>
        <v/>
      </c>
    </row>
    <row r="5040" spans="11:14" x14ac:dyDescent="0.25">
      <c r="K5040" s="70" t="s">
        <v>4096</v>
      </c>
      <c r="L5040" s="93">
        <f t="shared" ca="1" si="156"/>
        <v>0</v>
      </c>
      <c r="M5040" s="93" t="str">
        <f ca="1">IF(L5040=0,"",COUNTIF(L$2:$L5040,"&lt;&gt;"&amp;0))</f>
        <v/>
      </c>
      <c r="N5040" s="93" t="str">
        <f t="shared" ca="1" si="157"/>
        <v/>
      </c>
    </row>
    <row r="5041" spans="11:14" x14ac:dyDescent="0.25">
      <c r="K5041" t="s">
        <v>5857</v>
      </c>
      <c r="L5041" s="93">
        <f t="shared" ca="1" si="156"/>
        <v>0</v>
      </c>
      <c r="M5041" s="93" t="str">
        <f ca="1">IF(L5041=0,"",COUNTIF(L$2:$L5041,"&lt;&gt;"&amp;0))</f>
        <v/>
      </c>
      <c r="N5041" s="93" t="str">
        <f t="shared" ca="1" si="157"/>
        <v/>
      </c>
    </row>
    <row r="5042" spans="11:14" x14ac:dyDescent="0.25">
      <c r="K5042" s="70" t="s">
        <v>4097</v>
      </c>
      <c r="L5042" s="93">
        <f t="shared" ca="1" si="156"/>
        <v>0</v>
      </c>
      <c r="M5042" s="93" t="str">
        <f ca="1">IF(L5042=0,"",COUNTIF(L$2:$L5042,"&lt;&gt;"&amp;0))</f>
        <v/>
      </c>
      <c r="N5042" s="93" t="str">
        <f t="shared" ca="1" si="157"/>
        <v/>
      </c>
    </row>
    <row r="5043" spans="11:14" x14ac:dyDescent="0.25">
      <c r="K5043" t="s">
        <v>5858</v>
      </c>
      <c r="L5043" s="93">
        <f t="shared" ca="1" si="156"/>
        <v>0</v>
      </c>
      <c r="M5043" s="93" t="str">
        <f ca="1">IF(L5043=0,"",COUNTIF(L$2:$L5043,"&lt;&gt;"&amp;0))</f>
        <v/>
      </c>
      <c r="N5043" s="93" t="str">
        <f t="shared" ca="1" si="157"/>
        <v/>
      </c>
    </row>
    <row r="5044" spans="11:14" x14ac:dyDescent="0.25">
      <c r="K5044" s="70" t="s">
        <v>4098</v>
      </c>
      <c r="L5044" s="93">
        <f t="shared" ca="1" si="156"/>
        <v>0</v>
      </c>
      <c r="M5044" s="93" t="str">
        <f ca="1">IF(L5044=0,"",COUNTIF(L$2:$L5044,"&lt;&gt;"&amp;0))</f>
        <v/>
      </c>
      <c r="N5044" s="93" t="str">
        <f t="shared" ca="1" si="157"/>
        <v/>
      </c>
    </row>
    <row r="5045" spans="11:14" x14ac:dyDescent="0.25">
      <c r="K5045" t="s">
        <v>5859</v>
      </c>
      <c r="L5045" s="93">
        <f t="shared" ca="1" si="156"/>
        <v>0</v>
      </c>
      <c r="M5045" s="93" t="str">
        <f ca="1">IF(L5045=0,"",COUNTIF(L$2:$L5045,"&lt;&gt;"&amp;0))</f>
        <v/>
      </c>
      <c r="N5045" s="93" t="str">
        <f t="shared" ca="1" si="157"/>
        <v/>
      </c>
    </row>
    <row r="5046" spans="11:14" x14ac:dyDescent="0.25">
      <c r="K5046" s="70" t="s">
        <v>4099</v>
      </c>
      <c r="L5046" s="93">
        <f t="shared" ca="1" si="156"/>
        <v>0</v>
      </c>
      <c r="M5046" s="93" t="str">
        <f ca="1">IF(L5046=0,"",COUNTIF(L$2:$L5046,"&lt;&gt;"&amp;0))</f>
        <v/>
      </c>
      <c r="N5046" s="93" t="str">
        <f t="shared" ca="1" si="157"/>
        <v/>
      </c>
    </row>
    <row r="5047" spans="11:14" x14ac:dyDescent="0.25">
      <c r="K5047" s="70" t="s">
        <v>4100</v>
      </c>
      <c r="L5047" s="93">
        <f t="shared" ca="1" si="156"/>
        <v>0</v>
      </c>
      <c r="M5047" s="93" t="str">
        <f ca="1">IF(L5047=0,"",COUNTIF(L$2:$L5047,"&lt;&gt;"&amp;0))</f>
        <v/>
      </c>
      <c r="N5047" s="93" t="str">
        <f t="shared" ca="1" si="157"/>
        <v/>
      </c>
    </row>
    <row r="5048" spans="11:14" x14ac:dyDescent="0.25">
      <c r="K5048" s="70" t="s">
        <v>4101</v>
      </c>
      <c r="L5048" s="93">
        <f t="shared" ca="1" si="156"/>
        <v>0</v>
      </c>
      <c r="M5048" s="93" t="str">
        <f ca="1">IF(L5048=0,"",COUNTIF(L$2:$L5048,"&lt;&gt;"&amp;0))</f>
        <v/>
      </c>
      <c r="N5048" s="93" t="str">
        <f t="shared" ca="1" si="157"/>
        <v/>
      </c>
    </row>
    <row r="5049" spans="11:14" x14ac:dyDescent="0.25">
      <c r="K5049" s="70" t="s">
        <v>4102</v>
      </c>
      <c r="L5049" s="93">
        <f t="shared" ca="1" si="156"/>
        <v>0</v>
      </c>
      <c r="M5049" s="93" t="str">
        <f ca="1">IF(L5049=0,"",COUNTIF(L$2:$L5049,"&lt;&gt;"&amp;0))</f>
        <v/>
      </c>
      <c r="N5049" s="93" t="str">
        <f t="shared" ca="1" si="157"/>
        <v/>
      </c>
    </row>
    <row r="5050" spans="11:14" x14ac:dyDescent="0.25">
      <c r="K5050" s="70" t="s">
        <v>4103</v>
      </c>
      <c r="L5050" s="93">
        <f t="shared" ca="1" si="156"/>
        <v>0</v>
      </c>
      <c r="M5050" s="93" t="str">
        <f ca="1">IF(L5050=0,"",COUNTIF(L$2:$L5050,"&lt;&gt;"&amp;0))</f>
        <v/>
      </c>
      <c r="N5050" s="93" t="str">
        <f t="shared" ca="1" si="157"/>
        <v/>
      </c>
    </row>
    <row r="5051" spans="11:14" x14ac:dyDescent="0.25">
      <c r="K5051" s="70" t="s">
        <v>4104</v>
      </c>
      <c r="L5051" s="93">
        <f t="shared" ca="1" si="156"/>
        <v>0</v>
      </c>
      <c r="M5051" s="93" t="str">
        <f ca="1">IF(L5051=0,"",COUNTIF(L$2:$L5051,"&lt;&gt;"&amp;0))</f>
        <v/>
      </c>
      <c r="N5051" s="93" t="str">
        <f t="shared" ca="1" si="157"/>
        <v/>
      </c>
    </row>
    <row r="5052" spans="11:14" x14ac:dyDescent="0.25">
      <c r="K5052" s="70" t="s">
        <v>4105</v>
      </c>
      <c r="L5052" s="93">
        <f t="shared" ca="1" si="156"/>
        <v>0</v>
      </c>
      <c r="M5052" s="93" t="str">
        <f ca="1">IF(L5052=0,"",COUNTIF(L$2:$L5052,"&lt;&gt;"&amp;0))</f>
        <v/>
      </c>
      <c r="N5052" s="93" t="str">
        <f t="shared" ca="1" si="157"/>
        <v/>
      </c>
    </row>
    <row r="5053" spans="11:14" x14ac:dyDescent="0.25">
      <c r="K5053" s="70" t="s">
        <v>4106</v>
      </c>
      <c r="L5053" s="93">
        <f t="shared" ca="1" si="156"/>
        <v>0</v>
      </c>
      <c r="M5053" s="93" t="str">
        <f ca="1">IF(L5053=0,"",COUNTIF(L$2:$L5053,"&lt;&gt;"&amp;0))</f>
        <v/>
      </c>
      <c r="N5053" s="93" t="str">
        <f t="shared" ca="1" si="157"/>
        <v/>
      </c>
    </row>
    <row r="5054" spans="11:14" x14ac:dyDescent="0.25">
      <c r="K5054" t="s">
        <v>5860</v>
      </c>
      <c r="L5054" s="93">
        <f t="shared" ca="1" si="156"/>
        <v>0</v>
      </c>
      <c r="M5054" s="93" t="str">
        <f ca="1">IF(L5054=0,"",COUNTIF(L$2:$L5054,"&lt;&gt;"&amp;0))</f>
        <v/>
      </c>
      <c r="N5054" s="93" t="str">
        <f t="shared" ca="1" si="157"/>
        <v/>
      </c>
    </row>
    <row r="5055" spans="11:14" x14ac:dyDescent="0.25">
      <c r="K5055" s="70" t="s">
        <v>4107</v>
      </c>
      <c r="L5055" s="93">
        <f t="shared" ca="1" si="156"/>
        <v>0</v>
      </c>
      <c r="M5055" s="93" t="str">
        <f ca="1">IF(L5055=0,"",COUNTIF(L$2:$L5055,"&lt;&gt;"&amp;0))</f>
        <v/>
      </c>
      <c r="N5055" s="93" t="str">
        <f t="shared" ca="1" si="157"/>
        <v/>
      </c>
    </row>
    <row r="5056" spans="11:14" x14ac:dyDescent="0.25">
      <c r="K5056" t="s">
        <v>5861</v>
      </c>
      <c r="L5056" s="93">
        <f t="shared" ca="1" si="156"/>
        <v>0</v>
      </c>
      <c r="M5056" s="93" t="str">
        <f ca="1">IF(L5056=0,"",COUNTIF(L$2:$L5056,"&lt;&gt;"&amp;0))</f>
        <v/>
      </c>
      <c r="N5056" s="93" t="str">
        <f t="shared" ca="1" si="157"/>
        <v/>
      </c>
    </row>
    <row r="5057" spans="11:14" x14ac:dyDescent="0.25">
      <c r="K5057" s="70" t="s">
        <v>4108</v>
      </c>
      <c r="L5057" s="93">
        <f t="shared" ca="1" si="156"/>
        <v>0</v>
      </c>
      <c r="M5057" s="93" t="str">
        <f ca="1">IF(L5057=0,"",COUNTIF(L$2:$L5057,"&lt;&gt;"&amp;0))</f>
        <v/>
      </c>
      <c r="N5057" s="93" t="str">
        <f t="shared" ca="1" si="157"/>
        <v/>
      </c>
    </row>
    <row r="5058" spans="11:14" x14ac:dyDescent="0.25">
      <c r="K5058" s="54" t="s">
        <v>6017</v>
      </c>
      <c r="L5058" s="93">
        <f t="shared" ca="1" si="156"/>
        <v>0</v>
      </c>
      <c r="M5058" s="93" t="str">
        <f ca="1">IF(L5058=0,"",COUNTIF(L$2:$L5058,"&lt;&gt;"&amp;0))</f>
        <v/>
      </c>
      <c r="N5058" s="93" t="str">
        <f t="shared" ca="1" si="157"/>
        <v/>
      </c>
    </row>
    <row r="5059" spans="11:14" x14ac:dyDescent="0.25">
      <c r="K5059" t="s">
        <v>5862</v>
      </c>
      <c r="L5059" s="93">
        <f t="shared" ref="L5059:L5122" ca="1" si="158">IFERROR(SEARCH(INDIRECT(CELL("adresse"),TRUE),K5059,1),0)</f>
        <v>0</v>
      </c>
      <c r="M5059" s="93" t="str">
        <f ca="1">IF(L5059=0,"",COUNTIF(L$2:$L5059,"&lt;&gt;"&amp;0))</f>
        <v/>
      </c>
      <c r="N5059" s="93" t="str">
        <f t="shared" ref="N5059:N5122" ca="1" si="159">IFERROR(INDEX($K$2:$K$5796,MATCH(ROW(F5058),$M$2:$M$5796,0),1),"")</f>
        <v/>
      </c>
    </row>
    <row r="5060" spans="11:14" x14ac:dyDescent="0.25">
      <c r="K5060" t="s">
        <v>5863</v>
      </c>
      <c r="L5060" s="93">
        <f t="shared" ca="1" si="158"/>
        <v>0</v>
      </c>
      <c r="M5060" s="93" t="str">
        <f ca="1">IF(L5060=0,"",COUNTIF(L$2:$L5060,"&lt;&gt;"&amp;0))</f>
        <v/>
      </c>
      <c r="N5060" s="93" t="str">
        <f t="shared" ca="1" si="159"/>
        <v/>
      </c>
    </row>
    <row r="5061" spans="11:14" x14ac:dyDescent="0.25">
      <c r="K5061" s="70" t="s">
        <v>4109</v>
      </c>
      <c r="L5061" s="93">
        <f t="shared" ca="1" si="158"/>
        <v>0</v>
      </c>
      <c r="M5061" s="93" t="str">
        <f ca="1">IF(L5061=0,"",COUNTIF(L$2:$L5061,"&lt;&gt;"&amp;0))</f>
        <v/>
      </c>
      <c r="N5061" s="93" t="str">
        <f t="shared" ca="1" si="159"/>
        <v/>
      </c>
    </row>
    <row r="5062" spans="11:14" x14ac:dyDescent="0.25">
      <c r="K5062" s="54" t="s">
        <v>657</v>
      </c>
      <c r="L5062" s="93">
        <f t="shared" ca="1" si="158"/>
        <v>0</v>
      </c>
      <c r="M5062" s="93" t="str">
        <f ca="1">IF(L5062=0,"",COUNTIF(L$2:$L5062,"&lt;&gt;"&amp;0))</f>
        <v/>
      </c>
      <c r="N5062" s="93" t="str">
        <f t="shared" ca="1" si="159"/>
        <v/>
      </c>
    </row>
    <row r="5063" spans="11:14" x14ac:dyDescent="0.25">
      <c r="K5063" t="s">
        <v>5864</v>
      </c>
      <c r="L5063" s="93">
        <f t="shared" ca="1" si="158"/>
        <v>0</v>
      </c>
      <c r="M5063" s="93" t="str">
        <f ca="1">IF(L5063=0,"",COUNTIF(L$2:$L5063,"&lt;&gt;"&amp;0))</f>
        <v/>
      </c>
      <c r="N5063" s="93" t="str">
        <f t="shared" ca="1" si="159"/>
        <v/>
      </c>
    </row>
    <row r="5064" spans="11:14" x14ac:dyDescent="0.25">
      <c r="K5064" s="70" t="s">
        <v>4110</v>
      </c>
      <c r="L5064" s="93">
        <f t="shared" ca="1" si="158"/>
        <v>0</v>
      </c>
      <c r="M5064" s="93" t="str">
        <f ca="1">IF(L5064=0,"",COUNTIF(L$2:$L5064,"&lt;&gt;"&amp;0))</f>
        <v/>
      </c>
      <c r="N5064" s="93" t="str">
        <f t="shared" ca="1" si="159"/>
        <v/>
      </c>
    </row>
    <row r="5065" spans="11:14" x14ac:dyDescent="0.25">
      <c r="K5065" s="70" t="s">
        <v>4111</v>
      </c>
      <c r="L5065" s="93">
        <f t="shared" ca="1" si="158"/>
        <v>0</v>
      </c>
      <c r="M5065" s="93" t="str">
        <f ca="1">IF(L5065=0,"",COUNTIF(L$2:$L5065,"&lt;&gt;"&amp;0))</f>
        <v/>
      </c>
      <c r="N5065" s="93" t="str">
        <f t="shared" ca="1" si="159"/>
        <v/>
      </c>
    </row>
    <row r="5066" spans="11:14" x14ac:dyDescent="0.25">
      <c r="K5066" s="70" t="s">
        <v>4112</v>
      </c>
      <c r="L5066" s="93">
        <f t="shared" ca="1" si="158"/>
        <v>0</v>
      </c>
      <c r="M5066" s="93" t="str">
        <f ca="1">IF(L5066=0,"",COUNTIF(L$2:$L5066,"&lt;&gt;"&amp;0))</f>
        <v/>
      </c>
      <c r="N5066" s="93" t="str">
        <f t="shared" ca="1" si="159"/>
        <v/>
      </c>
    </row>
    <row r="5067" spans="11:14" x14ac:dyDescent="0.25">
      <c r="K5067" s="70" t="s">
        <v>4113</v>
      </c>
      <c r="L5067" s="93">
        <f t="shared" ca="1" si="158"/>
        <v>0</v>
      </c>
      <c r="M5067" s="93" t="str">
        <f ca="1">IF(L5067=0,"",COUNTIF(L$2:$L5067,"&lt;&gt;"&amp;0))</f>
        <v/>
      </c>
      <c r="N5067" s="93" t="str">
        <f t="shared" ca="1" si="159"/>
        <v/>
      </c>
    </row>
    <row r="5068" spans="11:14" x14ac:dyDescent="0.25">
      <c r="K5068" s="70" t="s">
        <v>4114</v>
      </c>
      <c r="L5068" s="93">
        <f t="shared" ca="1" si="158"/>
        <v>0</v>
      </c>
      <c r="M5068" s="93" t="str">
        <f ca="1">IF(L5068=0,"",COUNTIF(L$2:$L5068,"&lt;&gt;"&amp;0))</f>
        <v/>
      </c>
      <c r="N5068" s="93" t="str">
        <f t="shared" ca="1" si="159"/>
        <v/>
      </c>
    </row>
    <row r="5069" spans="11:14" x14ac:dyDescent="0.25">
      <c r="K5069" s="70" t="s">
        <v>4115</v>
      </c>
      <c r="L5069" s="93">
        <f t="shared" ca="1" si="158"/>
        <v>0</v>
      </c>
      <c r="M5069" s="93" t="str">
        <f ca="1">IF(L5069=0,"",COUNTIF(L$2:$L5069,"&lt;&gt;"&amp;0))</f>
        <v/>
      </c>
      <c r="N5069" s="93" t="str">
        <f t="shared" ca="1" si="159"/>
        <v/>
      </c>
    </row>
    <row r="5070" spans="11:14" x14ac:dyDescent="0.25">
      <c r="K5070" s="70" t="s">
        <v>4116</v>
      </c>
      <c r="L5070" s="93">
        <f t="shared" ca="1" si="158"/>
        <v>0</v>
      </c>
      <c r="M5070" s="93" t="str">
        <f ca="1">IF(L5070=0,"",COUNTIF(L$2:$L5070,"&lt;&gt;"&amp;0))</f>
        <v/>
      </c>
      <c r="N5070" s="93" t="str">
        <f t="shared" ca="1" si="159"/>
        <v/>
      </c>
    </row>
    <row r="5071" spans="11:14" x14ac:dyDescent="0.25">
      <c r="K5071" s="70" t="s">
        <v>4117</v>
      </c>
      <c r="L5071" s="93">
        <f t="shared" ca="1" si="158"/>
        <v>0</v>
      </c>
      <c r="M5071" s="93" t="str">
        <f ca="1">IF(L5071=0,"",COUNTIF(L$2:$L5071,"&lt;&gt;"&amp;0))</f>
        <v/>
      </c>
      <c r="N5071" s="93" t="str">
        <f t="shared" ca="1" si="159"/>
        <v/>
      </c>
    </row>
    <row r="5072" spans="11:14" x14ac:dyDescent="0.25">
      <c r="K5072" s="70" t="s">
        <v>4118</v>
      </c>
      <c r="L5072" s="93">
        <f t="shared" ca="1" si="158"/>
        <v>0</v>
      </c>
      <c r="M5072" s="93" t="str">
        <f ca="1">IF(L5072=0,"",COUNTIF(L$2:$L5072,"&lt;&gt;"&amp;0))</f>
        <v/>
      </c>
      <c r="N5072" s="93" t="str">
        <f t="shared" ca="1" si="159"/>
        <v/>
      </c>
    </row>
    <row r="5073" spans="11:14" x14ac:dyDescent="0.25">
      <c r="K5073" s="70" t="s">
        <v>4119</v>
      </c>
      <c r="L5073" s="93">
        <f t="shared" ca="1" si="158"/>
        <v>0</v>
      </c>
      <c r="M5073" s="93" t="str">
        <f ca="1">IF(L5073=0,"",COUNTIF(L$2:$L5073,"&lt;&gt;"&amp;0))</f>
        <v/>
      </c>
      <c r="N5073" s="93" t="str">
        <f t="shared" ca="1" si="159"/>
        <v/>
      </c>
    </row>
    <row r="5074" spans="11:14" x14ac:dyDescent="0.25">
      <c r="K5074" s="70" t="s">
        <v>4120</v>
      </c>
      <c r="L5074" s="93">
        <f t="shared" ca="1" si="158"/>
        <v>0</v>
      </c>
      <c r="M5074" s="93" t="str">
        <f ca="1">IF(L5074=0,"",COUNTIF(L$2:$L5074,"&lt;&gt;"&amp;0))</f>
        <v/>
      </c>
      <c r="N5074" s="93" t="str">
        <f t="shared" ca="1" si="159"/>
        <v/>
      </c>
    </row>
    <row r="5075" spans="11:14" x14ac:dyDescent="0.25">
      <c r="K5075" s="70" t="s">
        <v>4121</v>
      </c>
      <c r="L5075" s="93">
        <f t="shared" ca="1" si="158"/>
        <v>0</v>
      </c>
      <c r="M5075" s="93" t="str">
        <f ca="1">IF(L5075=0,"",COUNTIF(L$2:$L5075,"&lt;&gt;"&amp;0))</f>
        <v/>
      </c>
      <c r="N5075" s="93" t="str">
        <f t="shared" ca="1" si="159"/>
        <v/>
      </c>
    </row>
    <row r="5076" spans="11:14" x14ac:dyDescent="0.25">
      <c r="K5076" s="70" t="s">
        <v>4122</v>
      </c>
      <c r="L5076" s="93">
        <f t="shared" ca="1" si="158"/>
        <v>0</v>
      </c>
      <c r="M5076" s="93" t="str">
        <f ca="1">IF(L5076=0,"",COUNTIF(L$2:$L5076,"&lt;&gt;"&amp;0))</f>
        <v/>
      </c>
      <c r="N5076" s="93" t="str">
        <f t="shared" ca="1" si="159"/>
        <v/>
      </c>
    </row>
    <row r="5077" spans="11:14" x14ac:dyDescent="0.25">
      <c r="K5077" t="s">
        <v>5865</v>
      </c>
      <c r="L5077" s="93">
        <f t="shared" ca="1" si="158"/>
        <v>0</v>
      </c>
      <c r="M5077" s="93" t="str">
        <f ca="1">IF(L5077=0,"",COUNTIF(L$2:$L5077,"&lt;&gt;"&amp;0))</f>
        <v/>
      </c>
      <c r="N5077" s="93" t="str">
        <f t="shared" ca="1" si="159"/>
        <v/>
      </c>
    </row>
    <row r="5078" spans="11:14" x14ac:dyDescent="0.25">
      <c r="K5078" s="70" t="s">
        <v>4123</v>
      </c>
      <c r="L5078" s="93">
        <f t="shared" ca="1" si="158"/>
        <v>0</v>
      </c>
      <c r="M5078" s="93" t="str">
        <f ca="1">IF(L5078=0,"",COUNTIF(L$2:$L5078,"&lt;&gt;"&amp;0))</f>
        <v/>
      </c>
      <c r="N5078" s="93" t="str">
        <f t="shared" ca="1" si="159"/>
        <v/>
      </c>
    </row>
    <row r="5079" spans="11:14" x14ac:dyDescent="0.25">
      <c r="K5079" s="70" t="s">
        <v>4124</v>
      </c>
      <c r="L5079" s="93">
        <f t="shared" ca="1" si="158"/>
        <v>0</v>
      </c>
      <c r="M5079" s="93" t="str">
        <f ca="1">IF(L5079=0,"",COUNTIF(L$2:$L5079,"&lt;&gt;"&amp;0))</f>
        <v/>
      </c>
      <c r="N5079" s="93" t="str">
        <f t="shared" ca="1" si="159"/>
        <v/>
      </c>
    </row>
    <row r="5080" spans="11:14" x14ac:dyDescent="0.25">
      <c r="K5080" s="70" t="s">
        <v>4125</v>
      </c>
      <c r="L5080" s="93">
        <f t="shared" ca="1" si="158"/>
        <v>0</v>
      </c>
      <c r="M5080" s="93" t="str">
        <f ca="1">IF(L5080=0,"",COUNTIF(L$2:$L5080,"&lt;&gt;"&amp;0))</f>
        <v/>
      </c>
      <c r="N5080" s="93" t="str">
        <f t="shared" ca="1" si="159"/>
        <v/>
      </c>
    </row>
    <row r="5081" spans="11:14" x14ac:dyDescent="0.25">
      <c r="K5081" s="71" t="s">
        <v>4126</v>
      </c>
      <c r="L5081" s="93">
        <f t="shared" ca="1" si="158"/>
        <v>0</v>
      </c>
      <c r="M5081" s="93" t="str">
        <f ca="1">IF(L5081=0,"",COUNTIF(L$2:$L5081,"&lt;&gt;"&amp;0))</f>
        <v/>
      </c>
      <c r="N5081" s="93" t="str">
        <f t="shared" ca="1" si="159"/>
        <v/>
      </c>
    </row>
    <row r="5082" spans="11:14" x14ac:dyDescent="0.25">
      <c r="K5082" t="s">
        <v>5866</v>
      </c>
      <c r="L5082" s="93">
        <f t="shared" ca="1" si="158"/>
        <v>0</v>
      </c>
      <c r="M5082" s="93" t="str">
        <f ca="1">IF(L5082=0,"",COUNTIF(L$2:$L5082,"&lt;&gt;"&amp;0))</f>
        <v/>
      </c>
      <c r="N5082" s="93" t="str">
        <f t="shared" ca="1" si="159"/>
        <v/>
      </c>
    </row>
    <row r="5083" spans="11:14" x14ac:dyDescent="0.25">
      <c r="K5083" s="70" t="s">
        <v>4127</v>
      </c>
      <c r="L5083" s="93">
        <f t="shared" ca="1" si="158"/>
        <v>0</v>
      </c>
      <c r="M5083" s="93" t="str">
        <f ca="1">IF(L5083=0,"",COUNTIF(L$2:$L5083,"&lt;&gt;"&amp;0))</f>
        <v/>
      </c>
      <c r="N5083" s="93" t="str">
        <f t="shared" ca="1" si="159"/>
        <v/>
      </c>
    </row>
    <row r="5084" spans="11:14" x14ac:dyDescent="0.25">
      <c r="K5084" t="s">
        <v>5867</v>
      </c>
      <c r="L5084" s="93">
        <f t="shared" ca="1" si="158"/>
        <v>0</v>
      </c>
      <c r="M5084" s="93" t="str">
        <f ca="1">IF(L5084=0,"",COUNTIF(L$2:$L5084,"&lt;&gt;"&amp;0))</f>
        <v/>
      </c>
      <c r="N5084" s="93" t="str">
        <f t="shared" ca="1" si="159"/>
        <v/>
      </c>
    </row>
    <row r="5085" spans="11:14" x14ac:dyDescent="0.25">
      <c r="K5085" s="70" t="s">
        <v>4129</v>
      </c>
      <c r="L5085" s="93">
        <f t="shared" ca="1" si="158"/>
        <v>0</v>
      </c>
      <c r="M5085" s="93" t="str">
        <f ca="1">IF(L5085=0,"",COUNTIF(L$2:$L5085,"&lt;&gt;"&amp;0))</f>
        <v/>
      </c>
      <c r="N5085" s="93" t="str">
        <f t="shared" ca="1" si="159"/>
        <v/>
      </c>
    </row>
    <row r="5086" spans="11:14" x14ac:dyDescent="0.25">
      <c r="K5086" s="70" t="s">
        <v>4128</v>
      </c>
      <c r="L5086" s="93">
        <f t="shared" ca="1" si="158"/>
        <v>0</v>
      </c>
      <c r="M5086" s="93" t="str">
        <f ca="1">IF(L5086=0,"",COUNTIF(L$2:$L5086,"&lt;&gt;"&amp;0))</f>
        <v/>
      </c>
      <c r="N5086" s="93" t="str">
        <f t="shared" ca="1" si="159"/>
        <v/>
      </c>
    </row>
    <row r="5087" spans="11:14" x14ac:dyDescent="0.25">
      <c r="K5087" s="70" t="s">
        <v>4130</v>
      </c>
      <c r="L5087" s="93">
        <f t="shared" ca="1" si="158"/>
        <v>0</v>
      </c>
      <c r="M5087" s="93" t="str">
        <f ca="1">IF(L5087=0,"",COUNTIF(L$2:$L5087,"&lt;&gt;"&amp;0))</f>
        <v/>
      </c>
      <c r="N5087" s="93" t="str">
        <f t="shared" ca="1" si="159"/>
        <v/>
      </c>
    </row>
    <row r="5088" spans="11:14" x14ac:dyDescent="0.25">
      <c r="K5088" s="70" t="s">
        <v>4131</v>
      </c>
      <c r="L5088" s="93">
        <f t="shared" ca="1" si="158"/>
        <v>0</v>
      </c>
      <c r="M5088" s="93" t="str">
        <f ca="1">IF(L5088=0,"",COUNTIF(L$2:$L5088,"&lt;&gt;"&amp;0))</f>
        <v/>
      </c>
      <c r="N5088" s="93" t="str">
        <f t="shared" ca="1" si="159"/>
        <v/>
      </c>
    </row>
    <row r="5089" spans="11:14" x14ac:dyDescent="0.25">
      <c r="K5089" s="70" t="s">
        <v>4132</v>
      </c>
      <c r="L5089" s="93">
        <f t="shared" ca="1" si="158"/>
        <v>0</v>
      </c>
      <c r="M5089" s="93" t="str">
        <f ca="1">IF(L5089=0,"",COUNTIF(L$2:$L5089,"&lt;&gt;"&amp;0))</f>
        <v/>
      </c>
      <c r="N5089" s="93" t="str">
        <f t="shared" ca="1" si="159"/>
        <v/>
      </c>
    </row>
    <row r="5090" spans="11:14" x14ac:dyDescent="0.25">
      <c r="K5090" s="70" t="s">
        <v>4133</v>
      </c>
      <c r="L5090" s="93">
        <f t="shared" ca="1" si="158"/>
        <v>0</v>
      </c>
      <c r="M5090" s="93" t="str">
        <f ca="1">IF(L5090=0,"",COUNTIF(L$2:$L5090,"&lt;&gt;"&amp;0))</f>
        <v/>
      </c>
      <c r="N5090" s="93" t="str">
        <f t="shared" ca="1" si="159"/>
        <v/>
      </c>
    </row>
    <row r="5091" spans="11:14" x14ac:dyDescent="0.25">
      <c r="K5091" s="70" t="s">
        <v>4134</v>
      </c>
      <c r="L5091" s="93">
        <f t="shared" ca="1" si="158"/>
        <v>0</v>
      </c>
      <c r="M5091" s="93" t="str">
        <f ca="1">IF(L5091=0,"",COUNTIF(L$2:$L5091,"&lt;&gt;"&amp;0))</f>
        <v/>
      </c>
      <c r="N5091" s="93" t="str">
        <f t="shared" ca="1" si="159"/>
        <v/>
      </c>
    </row>
    <row r="5092" spans="11:14" x14ac:dyDescent="0.25">
      <c r="K5092" s="70" t="s">
        <v>4135</v>
      </c>
      <c r="L5092" s="93">
        <f t="shared" ca="1" si="158"/>
        <v>0</v>
      </c>
      <c r="M5092" s="93" t="str">
        <f ca="1">IF(L5092=0,"",COUNTIF(L$2:$L5092,"&lt;&gt;"&amp;0))</f>
        <v/>
      </c>
      <c r="N5092" s="93" t="str">
        <f t="shared" ca="1" si="159"/>
        <v/>
      </c>
    </row>
    <row r="5093" spans="11:14" x14ac:dyDescent="0.25">
      <c r="K5093" t="s">
        <v>5868</v>
      </c>
      <c r="L5093" s="93">
        <f t="shared" ca="1" si="158"/>
        <v>0</v>
      </c>
      <c r="M5093" s="93" t="str">
        <f ca="1">IF(L5093=0,"",COUNTIF(L$2:$L5093,"&lt;&gt;"&amp;0))</f>
        <v/>
      </c>
      <c r="N5093" s="93" t="str">
        <f t="shared" ca="1" si="159"/>
        <v/>
      </c>
    </row>
    <row r="5094" spans="11:14" x14ac:dyDescent="0.25">
      <c r="K5094" s="70" t="s">
        <v>4136</v>
      </c>
      <c r="L5094" s="93">
        <f t="shared" ca="1" si="158"/>
        <v>0</v>
      </c>
      <c r="M5094" s="93" t="str">
        <f ca="1">IF(L5094=0,"",COUNTIF(L$2:$L5094,"&lt;&gt;"&amp;0))</f>
        <v/>
      </c>
      <c r="N5094" s="93" t="str">
        <f t="shared" ca="1" si="159"/>
        <v/>
      </c>
    </row>
    <row r="5095" spans="11:14" x14ac:dyDescent="0.25">
      <c r="K5095" s="70" t="s">
        <v>4137</v>
      </c>
      <c r="L5095" s="93">
        <f t="shared" ca="1" si="158"/>
        <v>0</v>
      </c>
      <c r="M5095" s="93" t="str">
        <f ca="1">IF(L5095=0,"",COUNTIF(L$2:$L5095,"&lt;&gt;"&amp;0))</f>
        <v/>
      </c>
      <c r="N5095" s="93" t="str">
        <f t="shared" ca="1" si="159"/>
        <v/>
      </c>
    </row>
    <row r="5096" spans="11:14" x14ac:dyDescent="0.25">
      <c r="K5096" s="70" t="s">
        <v>4138</v>
      </c>
      <c r="L5096" s="93">
        <f t="shared" ca="1" si="158"/>
        <v>0</v>
      </c>
      <c r="M5096" s="93" t="str">
        <f ca="1">IF(L5096=0,"",COUNTIF(L$2:$L5096,"&lt;&gt;"&amp;0))</f>
        <v/>
      </c>
      <c r="N5096" s="93" t="str">
        <f t="shared" ca="1" si="159"/>
        <v/>
      </c>
    </row>
    <row r="5097" spans="11:14" x14ac:dyDescent="0.25">
      <c r="K5097" s="70" t="s">
        <v>4139</v>
      </c>
      <c r="L5097" s="93">
        <f t="shared" ca="1" si="158"/>
        <v>0</v>
      </c>
      <c r="M5097" s="93" t="str">
        <f ca="1">IF(L5097=0,"",COUNTIF(L$2:$L5097,"&lt;&gt;"&amp;0))</f>
        <v/>
      </c>
      <c r="N5097" s="93" t="str">
        <f t="shared" ca="1" si="159"/>
        <v/>
      </c>
    </row>
    <row r="5098" spans="11:14" x14ac:dyDescent="0.25">
      <c r="K5098" s="71" t="s">
        <v>4140</v>
      </c>
      <c r="L5098" s="93">
        <f t="shared" ca="1" si="158"/>
        <v>0</v>
      </c>
      <c r="M5098" s="93" t="str">
        <f ca="1">IF(L5098=0,"",COUNTIF(L$2:$L5098,"&lt;&gt;"&amp;0))</f>
        <v/>
      </c>
      <c r="N5098" s="93" t="str">
        <f t="shared" ca="1" si="159"/>
        <v/>
      </c>
    </row>
    <row r="5099" spans="11:14" x14ac:dyDescent="0.25">
      <c r="K5099" s="70" t="s">
        <v>4141</v>
      </c>
      <c r="L5099" s="93">
        <f t="shared" ca="1" si="158"/>
        <v>0</v>
      </c>
      <c r="M5099" s="93" t="str">
        <f ca="1">IF(L5099=0,"",COUNTIF(L$2:$L5099,"&lt;&gt;"&amp;0))</f>
        <v/>
      </c>
      <c r="N5099" s="93" t="str">
        <f t="shared" ca="1" si="159"/>
        <v/>
      </c>
    </row>
    <row r="5100" spans="11:14" x14ac:dyDescent="0.25">
      <c r="K5100" s="70" t="s">
        <v>4142</v>
      </c>
      <c r="L5100" s="93">
        <f t="shared" ca="1" si="158"/>
        <v>0</v>
      </c>
      <c r="M5100" s="93" t="str">
        <f ca="1">IF(L5100=0,"",COUNTIF(L$2:$L5100,"&lt;&gt;"&amp;0))</f>
        <v/>
      </c>
      <c r="N5100" s="93" t="str">
        <f t="shared" ca="1" si="159"/>
        <v/>
      </c>
    </row>
    <row r="5101" spans="11:14" x14ac:dyDescent="0.25">
      <c r="K5101" s="70" t="s">
        <v>4143</v>
      </c>
      <c r="L5101" s="93">
        <f t="shared" ca="1" si="158"/>
        <v>0</v>
      </c>
      <c r="M5101" s="93" t="str">
        <f ca="1">IF(L5101=0,"",COUNTIF(L$2:$L5101,"&lt;&gt;"&amp;0))</f>
        <v/>
      </c>
      <c r="N5101" s="93" t="str">
        <f t="shared" ca="1" si="159"/>
        <v/>
      </c>
    </row>
    <row r="5102" spans="11:14" x14ac:dyDescent="0.25">
      <c r="K5102" t="s">
        <v>5869</v>
      </c>
      <c r="L5102" s="93">
        <f t="shared" ca="1" si="158"/>
        <v>0</v>
      </c>
      <c r="M5102" s="93" t="str">
        <f ca="1">IF(L5102=0,"",COUNTIF(L$2:$L5102,"&lt;&gt;"&amp;0))</f>
        <v/>
      </c>
      <c r="N5102" s="93" t="str">
        <f t="shared" ca="1" si="159"/>
        <v/>
      </c>
    </row>
    <row r="5103" spans="11:14" x14ac:dyDescent="0.25">
      <c r="K5103" s="70" t="s">
        <v>4144</v>
      </c>
      <c r="L5103" s="93">
        <f t="shared" ca="1" si="158"/>
        <v>0</v>
      </c>
      <c r="M5103" s="93" t="str">
        <f ca="1">IF(L5103=0,"",COUNTIF(L$2:$L5103,"&lt;&gt;"&amp;0))</f>
        <v/>
      </c>
      <c r="N5103" s="93" t="str">
        <f t="shared" ca="1" si="159"/>
        <v/>
      </c>
    </row>
    <row r="5104" spans="11:14" x14ac:dyDescent="0.25">
      <c r="K5104" t="s">
        <v>5870</v>
      </c>
      <c r="L5104" s="93">
        <f t="shared" ca="1" si="158"/>
        <v>0</v>
      </c>
      <c r="M5104" s="93" t="str">
        <f ca="1">IF(L5104=0,"",COUNTIF(L$2:$L5104,"&lt;&gt;"&amp;0))</f>
        <v/>
      </c>
      <c r="N5104" s="93" t="str">
        <f t="shared" ca="1" si="159"/>
        <v/>
      </c>
    </row>
    <row r="5105" spans="11:14" x14ac:dyDescent="0.25">
      <c r="K5105" s="70" t="s">
        <v>4145</v>
      </c>
      <c r="L5105" s="93">
        <f t="shared" ca="1" si="158"/>
        <v>0</v>
      </c>
      <c r="M5105" s="93" t="str">
        <f ca="1">IF(L5105=0,"",COUNTIF(L$2:$L5105,"&lt;&gt;"&amp;0))</f>
        <v/>
      </c>
      <c r="N5105" s="93" t="str">
        <f t="shared" ca="1" si="159"/>
        <v/>
      </c>
    </row>
    <row r="5106" spans="11:14" x14ac:dyDescent="0.25">
      <c r="K5106" s="70" t="s">
        <v>4146</v>
      </c>
      <c r="L5106" s="93">
        <f t="shared" ca="1" si="158"/>
        <v>0</v>
      </c>
      <c r="M5106" s="93" t="str">
        <f ca="1">IF(L5106=0,"",COUNTIF(L$2:$L5106,"&lt;&gt;"&amp;0))</f>
        <v/>
      </c>
      <c r="N5106" s="93" t="str">
        <f t="shared" ca="1" si="159"/>
        <v/>
      </c>
    </row>
    <row r="5107" spans="11:14" x14ac:dyDescent="0.25">
      <c r="K5107" s="70" t="s">
        <v>4147</v>
      </c>
      <c r="L5107" s="93">
        <f t="shared" ca="1" si="158"/>
        <v>0</v>
      </c>
      <c r="M5107" s="93" t="str">
        <f ca="1">IF(L5107=0,"",COUNTIF(L$2:$L5107,"&lt;&gt;"&amp;0))</f>
        <v/>
      </c>
      <c r="N5107" s="93" t="str">
        <f t="shared" ca="1" si="159"/>
        <v/>
      </c>
    </row>
    <row r="5108" spans="11:14" x14ac:dyDescent="0.25">
      <c r="K5108" s="70" t="s">
        <v>4148</v>
      </c>
      <c r="L5108" s="93">
        <f t="shared" ca="1" si="158"/>
        <v>0</v>
      </c>
      <c r="M5108" s="93" t="str">
        <f ca="1">IF(L5108=0,"",COUNTIF(L$2:$L5108,"&lt;&gt;"&amp;0))</f>
        <v/>
      </c>
      <c r="N5108" s="93" t="str">
        <f t="shared" ca="1" si="159"/>
        <v/>
      </c>
    </row>
    <row r="5109" spans="11:14" x14ac:dyDescent="0.25">
      <c r="K5109" s="70" t="s">
        <v>4149</v>
      </c>
      <c r="L5109" s="93">
        <f t="shared" ca="1" si="158"/>
        <v>0</v>
      </c>
      <c r="M5109" s="93" t="str">
        <f ca="1">IF(L5109=0,"",COUNTIF(L$2:$L5109,"&lt;&gt;"&amp;0))</f>
        <v/>
      </c>
      <c r="N5109" s="93" t="str">
        <f t="shared" ca="1" si="159"/>
        <v/>
      </c>
    </row>
    <row r="5110" spans="11:14" x14ac:dyDescent="0.25">
      <c r="K5110" s="70" t="s">
        <v>4150</v>
      </c>
      <c r="L5110" s="93">
        <f t="shared" ca="1" si="158"/>
        <v>0</v>
      </c>
      <c r="M5110" s="93" t="str">
        <f ca="1">IF(L5110=0,"",COUNTIF(L$2:$L5110,"&lt;&gt;"&amp;0))</f>
        <v/>
      </c>
      <c r="N5110" s="93" t="str">
        <f t="shared" ca="1" si="159"/>
        <v/>
      </c>
    </row>
    <row r="5111" spans="11:14" x14ac:dyDescent="0.25">
      <c r="K5111" s="70" t="s">
        <v>4151</v>
      </c>
      <c r="L5111" s="93">
        <f t="shared" ca="1" si="158"/>
        <v>0</v>
      </c>
      <c r="M5111" s="93" t="str">
        <f ca="1">IF(L5111=0,"",COUNTIF(L$2:$L5111,"&lt;&gt;"&amp;0))</f>
        <v/>
      </c>
      <c r="N5111" s="93" t="str">
        <f t="shared" ca="1" si="159"/>
        <v/>
      </c>
    </row>
    <row r="5112" spans="11:14" x14ac:dyDescent="0.25">
      <c r="K5112" s="70" t="s">
        <v>4152</v>
      </c>
      <c r="L5112" s="93">
        <f t="shared" ca="1" si="158"/>
        <v>0</v>
      </c>
      <c r="M5112" s="93" t="str">
        <f ca="1">IF(L5112=0,"",COUNTIF(L$2:$L5112,"&lt;&gt;"&amp;0))</f>
        <v/>
      </c>
      <c r="N5112" s="93" t="str">
        <f t="shared" ca="1" si="159"/>
        <v/>
      </c>
    </row>
    <row r="5113" spans="11:14" x14ac:dyDescent="0.25">
      <c r="K5113" s="70" t="s">
        <v>4153</v>
      </c>
      <c r="L5113" s="93">
        <f t="shared" ca="1" si="158"/>
        <v>0</v>
      </c>
      <c r="M5113" s="93" t="str">
        <f ca="1">IF(L5113=0,"",COUNTIF(L$2:$L5113,"&lt;&gt;"&amp;0))</f>
        <v/>
      </c>
      <c r="N5113" s="93" t="str">
        <f t="shared" ca="1" si="159"/>
        <v/>
      </c>
    </row>
    <row r="5114" spans="11:14" x14ac:dyDescent="0.25">
      <c r="K5114" s="70" t="s">
        <v>4154</v>
      </c>
      <c r="L5114" s="93">
        <f t="shared" ca="1" si="158"/>
        <v>0</v>
      </c>
      <c r="M5114" s="93" t="str">
        <f ca="1">IF(L5114=0,"",COUNTIF(L$2:$L5114,"&lt;&gt;"&amp;0))</f>
        <v/>
      </c>
      <c r="N5114" s="93" t="str">
        <f t="shared" ca="1" si="159"/>
        <v/>
      </c>
    </row>
    <row r="5115" spans="11:14" x14ac:dyDescent="0.25">
      <c r="K5115" s="70" t="s">
        <v>4155</v>
      </c>
      <c r="L5115" s="93">
        <f t="shared" ca="1" si="158"/>
        <v>0</v>
      </c>
      <c r="M5115" s="93" t="str">
        <f ca="1">IF(L5115=0,"",COUNTIF(L$2:$L5115,"&lt;&gt;"&amp;0))</f>
        <v/>
      </c>
      <c r="N5115" s="93" t="str">
        <f t="shared" ca="1" si="159"/>
        <v/>
      </c>
    </row>
    <row r="5116" spans="11:14" x14ac:dyDescent="0.25">
      <c r="K5116" s="70" t="s">
        <v>4156</v>
      </c>
      <c r="L5116" s="93">
        <f t="shared" ca="1" si="158"/>
        <v>0</v>
      </c>
      <c r="M5116" s="93" t="str">
        <f ca="1">IF(L5116=0,"",COUNTIF(L$2:$L5116,"&lt;&gt;"&amp;0))</f>
        <v/>
      </c>
      <c r="N5116" s="93" t="str">
        <f t="shared" ca="1" si="159"/>
        <v/>
      </c>
    </row>
    <row r="5117" spans="11:14" x14ac:dyDescent="0.25">
      <c r="K5117" t="s">
        <v>5871</v>
      </c>
      <c r="L5117" s="93">
        <f t="shared" ca="1" si="158"/>
        <v>0</v>
      </c>
      <c r="M5117" s="93" t="str">
        <f ca="1">IF(L5117=0,"",COUNTIF(L$2:$L5117,"&lt;&gt;"&amp;0))</f>
        <v/>
      </c>
      <c r="N5117" s="93" t="str">
        <f t="shared" ca="1" si="159"/>
        <v/>
      </c>
    </row>
    <row r="5118" spans="11:14" x14ac:dyDescent="0.25">
      <c r="K5118" s="70" t="s">
        <v>4157</v>
      </c>
      <c r="L5118" s="93">
        <f t="shared" ca="1" si="158"/>
        <v>0</v>
      </c>
      <c r="M5118" s="93" t="str">
        <f ca="1">IF(L5118=0,"",COUNTIF(L$2:$L5118,"&lt;&gt;"&amp;0))</f>
        <v/>
      </c>
      <c r="N5118" s="93" t="str">
        <f t="shared" ca="1" si="159"/>
        <v/>
      </c>
    </row>
    <row r="5119" spans="11:14" x14ac:dyDescent="0.25">
      <c r="K5119" s="70" t="s">
        <v>4158</v>
      </c>
      <c r="L5119" s="93">
        <f t="shared" ca="1" si="158"/>
        <v>0</v>
      </c>
      <c r="M5119" s="93" t="str">
        <f ca="1">IF(L5119=0,"",COUNTIF(L$2:$L5119,"&lt;&gt;"&amp;0))</f>
        <v/>
      </c>
      <c r="N5119" s="93" t="str">
        <f t="shared" ca="1" si="159"/>
        <v/>
      </c>
    </row>
    <row r="5120" spans="11:14" x14ac:dyDescent="0.25">
      <c r="K5120" t="s">
        <v>5872</v>
      </c>
      <c r="L5120" s="93">
        <f t="shared" ca="1" si="158"/>
        <v>0</v>
      </c>
      <c r="M5120" s="93" t="str">
        <f ca="1">IF(L5120=0,"",COUNTIF(L$2:$L5120,"&lt;&gt;"&amp;0))</f>
        <v/>
      </c>
      <c r="N5120" s="93" t="str">
        <f t="shared" ca="1" si="159"/>
        <v/>
      </c>
    </row>
    <row r="5121" spans="11:14" x14ac:dyDescent="0.25">
      <c r="K5121" s="70" t="s">
        <v>4159</v>
      </c>
      <c r="L5121" s="93">
        <f t="shared" ca="1" si="158"/>
        <v>0</v>
      </c>
      <c r="M5121" s="93" t="str">
        <f ca="1">IF(L5121=0,"",COUNTIF(L$2:$L5121,"&lt;&gt;"&amp;0))</f>
        <v/>
      </c>
      <c r="N5121" s="93" t="str">
        <f t="shared" ca="1" si="159"/>
        <v/>
      </c>
    </row>
    <row r="5122" spans="11:14" x14ac:dyDescent="0.25">
      <c r="K5122" s="70" t="s">
        <v>4161</v>
      </c>
      <c r="L5122" s="93">
        <f t="shared" ca="1" si="158"/>
        <v>0</v>
      </c>
      <c r="M5122" s="93" t="str">
        <f ca="1">IF(L5122=0,"",COUNTIF(L$2:$L5122,"&lt;&gt;"&amp;0))</f>
        <v/>
      </c>
      <c r="N5122" s="93" t="str">
        <f t="shared" ca="1" si="159"/>
        <v/>
      </c>
    </row>
    <row r="5123" spans="11:14" x14ac:dyDescent="0.25">
      <c r="K5123" s="70" t="s">
        <v>4162</v>
      </c>
      <c r="L5123" s="93">
        <f t="shared" ref="L5123:L5186" ca="1" si="160">IFERROR(SEARCH(INDIRECT(CELL("adresse"),TRUE),K5123,1),0)</f>
        <v>0</v>
      </c>
      <c r="M5123" s="93" t="str">
        <f ca="1">IF(L5123=0,"",COUNTIF(L$2:$L5123,"&lt;&gt;"&amp;0))</f>
        <v/>
      </c>
      <c r="N5123" s="93" t="str">
        <f t="shared" ref="N5123:N5186" ca="1" si="161">IFERROR(INDEX($K$2:$K$5796,MATCH(ROW(F5122),$M$2:$M$5796,0),1),"")</f>
        <v/>
      </c>
    </row>
    <row r="5124" spans="11:14" x14ac:dyDescent="0.25">
      <c r="K5124" s="70" t="s">
        <v>4163</v>
      </c>
      <c r="L5124" s="93">
        <f t="shared" ca="1" si="160"/>
        <v>0</v>
      </c>
      <c r="M5124" s="93" t="str">
        <f ca="1">IF(L5124=0,"",COUNTIF(L$2:$L5124,"&lt;&gt;"&amp;0))</f>
        <v/>
      </c>
      <c r="N5124" s="93" t="str">
        <f t="shared" ca="1" si="161"/>
        <v/>
      </c>
    </row>
    <row r="5125" spans="11:14" x14ac:dyDescent="0.25">
      <c r="K5125" s="70" t="s">
        <v>4164</v>
      </c>
      <c r="L5125" s="93">
        <f t="shared" ca="1" si="160"/>
        <v>0</v>
      </c>
      <c r="M5125" s="93" t="str">
        <f ca="1">IF(L5125=0,"",COUNTIF(L$2:$L5125,"&lt;&gt;"&amp;0))</f>
        <v/>
      </c>
      <c r="N5125" s="93" t="str">
        <f t="shared" ca="1" si="161"/>
        <v/>
      </c>
    </row>
    <row r="5126" spans="11:14" x14ac:dyDescent="0.25">
      <c r="K5126" s="70" t="s">
        <v>4165</v>
      </c>
      <c r="L5126" s="93">
        <f t="shared" ca="1" si="160"/>
        <v>0</v>
      </c>
      <c r="M5126" s="93" t="str">
        <f ca="1">IF(L5126=0,"",COUNTIF(L$2:$L5126,"&lt;&gt;"&amp;0))</f>
        <v/>
      </c>
      <c r="N5126" s="93" t="str">
        <f t="shared" ca="1" si="161"/>
        <v/>
      </c>
    </row>
    <row r="5127" spans="11:14" x14ac:dyDescent="0.25">
      <c r="K5127" s="70" t="s">
        <v>4166</v>
      </c>
      <c r="L5127" s="93">
        <f t="shared" ca="1" si="160"/>
        <v>0</v>
      </c>
      <c r="M5127" s="93" t="str">
        <f ca="1">IF(L5127=0,"",COUNTIF(L$2:$L5127,"&lt;&gt;"&amp;0))</f>
        <v/>
      </c>
      <c r="N5127" s="93" t="str">
        <f t="shared" ca="1" si="161"/>
        <v/>
      </c>
    </row>
    <row r="5128" spans="11:14" x14ac:dyDescent="0.25">
      <c r="K5128" s="70" t="s">
        <v>4167</v>
      </c>
      <c r="L5128" s="93">
        <f t="shared" ca="1" si="160"/>
        <v>0</v>
      </c>
      <c r="M5128" s="93" t="str">
        <f ca="1">IF(L5128=0,"",COUNTIF(L$2:$L5128,"&lt;&gt;"&amp;0))</f>
        <v/>
      </c>
      <c r="N5128" s="93" t="str">
        <f t="shared" ca="1" si="161"/>
        <v/>
      </c>
    </row>
    <row r="5129" spans="11:14" x14ac:dyDescent="0.25">
      <c r="K5129" t="s">
        <v>5873</v>
      </c>
      <c r="L5129" s="93">
        <f t="shared" ca="1" si="160"/>
        <v>0</v>
      </c>
      <c r="M5129" s="93" t="str">
        <f ca="1">IF(L5129=0,"",COUNTIF(L$2:$L5129,"&lt;&gt;"&amp;0))</f>
        <v/>
      </c>
      <c r="N5129" s="93" t="str">
        <f t="shared" ca="1" si="161"/>
        <v/>
      </c>
    </row>
    <row r="5130" spans="11:14" x14ac:dyDescent="0.25">
      <c r="K5130" s="70" t="s">
        <v>4168</v>
      </c>
      <c r="L5130" s="93">
        <f t="shared" ca="1" si="160"/>
        <v>0</v>
      </c>
      <c r="M5130" s="93" t="str">
        <f ca="1">IF(L5130=0,"",COUNTIF(L$2:$L5130,"&lt;&gt;"&amp;0))</f>
        <v/>
      </c>
      <c r="N5130" s="93" t="str">
        <f t="shared" ca="1" si="161"/>
        <v/>
      </c>
    </row>
    <row r="5131" spans="11:14" x14ac:dyDescent="0.25">
      <c r="K5131" t="s">
        <v>5874</v>
      </c>
      <c r="L5131" s="93">
        <f t="shared" ca="1" si="160"/>
        <v>0</v>
      </c>
      <c r="M5131" s="93" t="str">
        <f ca="1">IF(L5131=0,"",COUNTIF(L$2:$L5131,"&lt;&gt;"&amp;0))</f>
        <v/>
      </c>
      <c r="N5131" s="93" t="str">
        <f t="shared" ca="1" si="161"/>
        <v/>
      </c>
    </row>
    <row r="5132" spans="11:14" x14ac:dyDescent="0.25">
      <c r="K5132" s="70" t="s">
        <v>4169</v>
      </c>
      <c r="L5132" s="93">
        <f t="shared" ca="1" si="160"/>
        <v>0</v>
      </c>
      <c r="M5132" s="93" t="str">
        <f ca="1">IF(L5132=0,"",COUNTIF(L$2:$L5132,"&lt;&gt;"&amp;0))</f>
        <v/>
      </c>
      <c r="N5132" s="93" t="str">
        <f t="shared" ca="1" si="161"/>
        <v/>
      </c>
    </row>
    <row r="5133" spans="11:14" x14ac:dyDescent="0.25">
      <c r="K5133" s="70" t="s">
        <v>4170</v>
      </c>
      <c r="L5133" s="93">
        <f t="shared" ca="1" si="160"/>
        <v>0</v>
      </c>
      <c r="M5133" s="93" t="str">
        <f ca="1">IF(L5133=0,"",COUNTIF(L$2:$L5133,"&lt;&gt;"&amp;0))</f>
        <v/>
      </c>
      <c r="N5133" s="93" t="str">
        <f t="shared" ca="1" si="161"/>
        <v/>
      </c>
    </row>
    <row r="5134" spans="11:14" x14ac:dyDescent="0.25">
      <c r="K5134" t="s">
        <v>5875</v>
      </c>
      <c r="L5134" s="93">
        <f t="shared" ca="1" si="160"/>
        <v>0</v>
      </c>
      <c r="M5134" s="93" t="str">
        <f ca="1">IF(L5134=0,"",COUNTIF(L$2:$L5134,"&lt;&gt;"&amp;0))</f>
        <v/>
      </c>
      <c r="N5134" s="93" t="str">
        <f t="shared" ca="1" si="161"/>
        <v/>
      </c>
    </row>
    <row r="5135" spans="11:14" x14ac:dyDescent="0.25">
      <c r="K5135" s="70" t="s">
        <v>4171</v>
      </c>
      <c r="L5135" s="93">
        <f t="shared" ca="1" si="160"/>
        <v>0</v>
      </c>
      <c r="M5135" s="93" t="str">
        <f ca="1">IF(L5135=0,"",COUNTIF(L$2:$L5135,"&lt;&gt;"&amp;0))</f>
        <v/>
      </c>
      <c r="N5135" s="93" t="str">
        <f t="shared" ca="1" si="161"/>
        <v/>
      </c>
    </row>
    <row r="5136" spans="11:14" x14ac:dyDescent="0.25">
      <c r="K5136" s="70" t="s">
        <v>4172</v>
      </c>
      <c r="L5136" s="93">
        <f t="shared" ca="1" si="160"/>
        <v>0</v>
      </c>
      <c r="M5136" s="93" t="str">
        <f ca="1">IF(L5136=0,"",COUNTIF(L$2:$L5136,"&lt;&gt;"&amp;0))</f>
        <v/>
      </c>
      <c r="N5136" s="93" t="str">
        <f t="shared" ca="1" si="161"/>
        <v/>
      </c>
    </row>
    <row r="5137" spans="11:14" x14ac:dyDescent="0.25">
      <c r="K5137" s="70" t="s">
        <v>4173</v>
      </c>
      <c r="L5137" s="93">
        <f t="shared" ca="1" si="160"/>
        <v>0</v>
      </c>
      <c r="M5137" s="93" t="str">
        <f ca="1">IF(L5137=0,"",COUNTIF(L$2:$L5137,"&lt;&gt;"&amp;0))</f>
        <v/>
      </c>
      <c r="N5137" s="93" t="str">
        <f t="shared" ca="1" si="161"/>
        <v/>
      </c>
    </row>
    <row r="5138" spans="11:14" x14ac:dyDescent="0.25">
      <c r="K5138" s="70" t="s">
        <v>4174</v>
      </c>
      <c r="L5138" s="93">
        <f t="shared" ca="1" si="160"/>
        <v>0</v>
      </c>
      <c r="M5138" s="93" t="str">
        <f ca="1">IF(L5138=0,"",COUNTIF(L$2:$L5138,"&lt;&gt;"&amp;0))</f>
        <v/>
      </c>
      <c r="N5138" s="93" t="str">
        <f t="shared" ca="1" si="161"/>
        <v/>
      </c>
    </row>
    <row r="5139" spans="11:14" x14ac:dyDescent="0.25">
      <c r="K5139" t="s">
        <v>5876</v>
      </c>
      <c r="L5139" s="93">
        <f t="shared" ca="1" si="160"/>
        <v>0</v>
      </c>
      <c r="M5139" s="93" t="str">
        <f ca="1">IF(L5139=0,"",COUNTIF(L$2:$L5139,"&lt;&gt;"&amp;0))</f>
        <v/>
      </c>
      <c r="N5139" s="93" t="str">
        <f t="shared" ca="1" si="161"/>
        <v/>
      </c>
    </row>
    <row r="5140" spans="11:14" x14ac:dyDescent="0.25">
      <c r="K5140" s="70" t="s">
        <v>4175</v>
      </c>
      <c r="L5140" s="93">
        <f t="shared" ca="1" si="160"/>
        <v>0</v>
      </c>
      <c r="M5140" s="93" t="str">
        <f ca="1">IF(L5140=0,"",COUNTIF(L$2:$L5140,"&lt;&gt;"&amp;0))</f>
        <v/>
      </c>
      <c r="N5140" s="93" t="str">
        <f t="shared" ca="1" si="161"/>
        <v/>
      </c>
    </row>
    <row r="5141" spans="11:14" x14ac:dyDescent="0.25">
      <c r="K5141" t="s">
        <v>5877</v>
      </c>
      <c r="L5141" s="93">
        <f t="shared" ca="1" si="160"/>
        <v>0</v>
      </c>
      <c r="M5141" s="93" t="str">
        <f ca="1">IF(L5141=0,"",COUNTIF(L$2:$L5141,"&lt;&gt;"&amp;0))</f>
        <v/>
      </c>
      <c r="N5141" s="93" t="str">
        <f t="shared" ca="1" si="161"/>
        <v/>
      </c>
    </row>
    <row r="5142" spans="11:14" x14ac:dyDescent="0.25">
      <c r="K5142" s="70" t="s">
        <v>4181</v>
      </c>
      <c r="L5142" s="93">
        <f t="shared" ca="1" si="160"/>
        <v>0</v>
      </c>
      <c r="M5142" s="93" t="str">
        <f ca="1">IF(L5142=0,"",COUNTIF(L$2:$L5142,"&lt;&gt;"&amp;0))</f>
        <v/>
      </c>
      <c r="N5142" s="93" t="str">
        <f t="shared" ca="1" si="161"/>
        <v/>
      </c>
    </row>
    <row r="5143" spans="11:14" x14ac:dyDescent="0.25">
      <c r="K5143" s="70" t="s">
        <v>4182</v>
      </c>
      <c r="L5143" s="93">
        <f t="shared" ca="1" si="160"/>
        <v>0</v>
      </c>
      <c r="M5143" s="93" t="str">
        <f ca="1">IF(L5143=0,"",COUNTIF(L$2:$L5143,"&lt;&gt;"&amp;0))</f>
        <v/>
      </c>
      <c r="N5143" s="93" t="str">
        <f t="shared" ca="1" si="161"/>
        <v/>
      </c>
    </row>
    <row r="5144" spans="11:14" x14ac:dyDescent="0.25">
      <c r="K5144" s="70" t="s">
        <v>4183</v>
      </c>
      <c r="L5144" s="93">
        <f t="shared" ca="1" si="160"/>
        <v>0</v>
      </c>
      <c r="M5144" s="93" t="str">
        <f ca="1">IF(L5144=0,"",COUNTIF(L$2:$L5144,"&lt;&gt;"&amp;0))</f>
        <v/>
      </c>
      <c r="N5144" s="93" t="str">
        <f t="shared" ca="1" si="161"/>
        <v/>
      </c>
    </row>
    <row r="5145" spans="11:14" x14ac:dyDescent="0.25">
      <c r="K5145" s="70" t="s">
        <v>4176</v>
      </c>
      <c r="L5145" s="93">
        <f t="shared" ca="1" si="160"/>
        <v>0</v>
      </c>
      <c r="M5145" s="93" t="str">
        <f ca="1">IF(L5145=0,"",COUNTIF(L$2:$L5145,"&lt;&gt;"&amp;0))</f>
        <v/>
      </c>
      <c r="N5145" s="93" t="str">
        <f t="shared" ca="1" si="161"/>
        <v/>
      </c>
    </row>
    <row r="5146" spans="11:14" x14ac:dyDescent="0.25">
      <c r="K5146" s="70" t="s">
        <v>4177</v>
      </c>
      <c r="L5146" s="93">
        <f t="shared" ca="1" si="160"/>
        <v>0</v>
      </c>
      <c r="M5146" s="93" t="str">
        <f ca="1">IF(L5146=0,"",COUNTIF(L$2:$L5146,"&lt;&gt;"&amp;0))</f>
        <v/>
      </c>
      <c r="N5146" s="93" t="str">
        <f t="shared" ca="1" si="161"/>
        <v/>
      </c>
    </row>
    <row r="5147" spans="11:14" x14ac:dyDescent="0.25">
      <c r="K5147" s="70" t="s">
        <v>4178</v>
      </c>
      <c r="L5147" s="93">
        <f t="shared" ca="1" si="160"/>
        <v>0</v>
      </c>
      <c r="M5147" s="93" t="str">
        <f ca="1">IF(L5147=0,"",COUNTIF(L$2:$L5147,"&lt;&gt;"&amp;0))</f>
        <v/>
      </c>
      <c r="N5147" s="93" t="str">
        <f t="shared" ca="1" si="161"/>
        <v/>
      </c>
    </row>
    <row r="5148" spans="11:14" x14ac:dyDescent="0.25">
      <c r="K5148" s="70" t="s">
        <v>4180</v>
      </c>
      <c r="L5148" s="93">
        <f t="shared" ca="1" si="160"/>
        <v>0</v>
      </c>
      <c r="M5148" s="93" t="str">
        <f ca="1">IF(L5148=0,"",COUNTIF(L$2:$L5148,"&lt;&gt;"&amp;0))</f>
        <v/>
      </c>
      <c r="N5148" s="93" t="str">
        <f t="shared" ca="1" si="161"/>
        <v/>
      </c>
    </row>
    <row r="5149" spans="11:14" x14ac:dyDescent="0.25">
      <c r="K5149" s="70" t="s">
        <v>4179</v>
      </c>
      <c r="L5149" s="93">
        <f t="shared" ca="1" si="160"/>
        <v>0</v>
      </c>
      <c r="M5149" s="93" t="str">
        <f ca="1">IF(L5149=0,"",COUNTIF(L$2:$L5149,"&lt;&gt;"&amp;0))</f>
        <v/>
      </c>
      <c r="N5149" s="93" t="str">
        <f t="shared" ca="1" si="161"/>
        <v/>
      </c>
    </row>
    <row r="5150" spans="11:14" x14ac:dyDescent="0.25">
      <c r="K5150" t="s">
        <v>5878</v>
      </c>
      <c r="L5150" s="93">
        <f t="shared" ca="1" si="160"/>
        <v>0</v>
      </c>
      <c r="M5150" s="93" t="str">
        <f ca="1">IF(L5150=0,"",COUNTIF(L$2:$L5150,"&lt;&gt;"&amp;0))</f>
        <v/>
      </c>
      <c r="N5150" s="93" t="str">
        <f t="shared" ca="1" si="161"/>
        <v/>
      </c>
    </row>
    <row r="5151" spans="11:14" x14ac:dyDescent="0.25">
      <c r="K5151" s="70" t="s">
        <v>4184</v>
      </c>
      <c r="L5151" s="93">
        <f t="shared" ca="1" si="160"/>
        <v>0</v>
      </c>
      <c r="M5151" s="93" t="str">
        <f ca="1">IF(L5151=0,"",COUNTIF(L$2:$L5151,"&lt;&gt;"&amp;0))</f>
        <v/>
      </c>
      <c r="N5151" s="93" t="str">
        <f t="shared" ca="1" si="161"/>
        <v/>
      </c>
    </row>
    <row r="5152" spans="11:14" x14ac:dyDescent="0.25">
      <c r="K5152" s="70" t="s">
        <v>4185</v>
      </c>
      <c r="L5152" s="93">
        <f t="shared" ca="1" si="160"/>
        <v>0</v>
      </c>
      <c r="M5152" s="93" t="str">
        <f ca="1">IF(L5152=0,"",COUNTIF(L$2:$L5152,"&lt;&gt;"&amp;0))</f>
        <v/>
      </c>
      <c r="N5152" s="93" t="str">
        <f t="shared" ca="1" si="161"/>
        <v/>
      </c>
    </row>
    <row r="5153" spans="11:14" x14ac:dyDescent="0.25">
      <c r="K5153" t="s">
        <v>5879</v>
      </c>
      <c r="L5153" s="93">
        <f t="shared" ca="1" si="160"/>
        <v>0</v>
      </c>
      <c r="M5153" s="93" t="str">
        <f ca="1">IF(L5153=0,"",COUNTIF(L$2:$L5153,"&lt;&gt;"&amp;0))</f>
        <v/>
      </c>
      <c r="N5153" s="93" t="str">
        <f t="shared" ca="1" si="161"/>
        <v/>
      </c>
    </row>
    <row r="5154" spans="11:14" x14ac:dyDescent="0.25">
      <c r="K5154" s="70" t="s">
        <v>4186</v>
      </c>
      <c r="L5154" s="93">
        <f t="shared" ca="1" si="160"/>
        <v>0</v>
      </c>
      <c r="M5154" s="93" t="str">
        <f ca="1">IF(L5154=0,"",COUNTIF(L$2:$L5154,"&lt;&gt;"&amp;0))</f>
        <v/>
      </c>
      <c r="N5154" s="93" t="str">
        <f t="shared" ca="1" si="161"/>
        <v/>
      </c>
    </row>
    <row r="5155" spans="11:14" x14ac:dyDescent="0.25">
      <c r="K5155" t="s">
        <v>5880</v>
      </c>
      <c r="L5155" s="93">
        <f t="shared" ca="1" si="160"/>
        <v>0</v>
      </c>
      <c r="M5155" s="93" t="str">
        <f ca="1">IF(L5155=0,"",COUNTIF(L$2:$L5155,"&lt;&gt;"&amp;0))</f>
        <v/>
      </c>
      <c r="N5155" s="93" t="str">
        <f t="shared" ca="1" si="161"/>
        <v/>
      </c>
    </row>
    <row r="5156" spans="11:14" x14ac:dyDescent="0.25">
      <c r="K5156" s="70" t="s">
        <v>4187</v>
      </c>
      <c r="L5156" s="93">
        <f t="shared" ca="1" si="160"/>
        <v>0</v>
      </c>
      <c r="M5156" s="93" t="str">
        <f ca="1">IF(L5156=0,"",COUNTIF(L$2:$L5156,"&lt;&gt;"&amp;0))</f>
        <v/>
      </c>
      <c r="N5156" s="93" t="str">
        <f t="shared" ca="1" si="161"/>
        <v/>
      </c>
    </row>
    <row r="5157" spans="11:14" x14ac:dyDescent="0.25">
      <c r="K5157" s="70" t="s">
        <v>4188</v>
      </c>
      <c r="L5157" s="93">
        <f t="shared" ca="1" si="160"/>
        <v>0</v>
      </c>
      <c r="M5157" s="93" t="str">
        <f ca="1">IF(L5157=0,"",COUNTIF(L$2:$L5157,"&lt;&gt;"&amp;0))</f>
        <v/>
      </c>
      <c r="N5157" s="93" t="str">
        <f t="shared" ca="1" si="161"/>
        <v/>
      </c>
    </row>
    <row r="5158" spans="11:14" x14ac:dyDescent="0.25">
      <c r="K5158" s="70" t="s">
        <v>4189</v>
      </c>
      <c r="L5158" s="93">
        <f t="shared" ca="1" si="160"/>
        <v>0</v>
      </c>
      <c r="M5158" s="93" t="str">
        <f ca="1">IF(L5158=0,"",COUNTIF(L$2:$L5158,"&lt;&gt;"&amp;0))</f>
        <v/>
      </c>
      <c r="N5158" s="93" t="str">
        <f t="shared" ca="1" si="161"/>
        <v/>
      </c>
    </row>
    <row r="5159" spans="11:14" x14ac:dyDescent="0.25">
      <c r="K5159" t="s">
        <v>5881</v>
      </c>
      <c r="L5159" s="93">
        <f t="shared" ca="1" si="160"/>
        <v>0</v>
      </c>
      <c r="M5159" s="93" t="str">
        <f ca="1">IF(L5159=0,"",COUNTIF(L$2:$L5159,"&lt;&gt;"&amp;0))</f>
        <v/>
      </c>
      <c r="N5159" s="93" t="str">
        <f t="shared" ca="1" si="161"/>
        <v/>
      </c>
    </row>
    <row r="5160" spans="11:14" x14ac:dyDescent="0.25">
      <c r="K5160" s="70" t="s">
        <v>4205</v>
      </c>
      <c r="L5160" s="93">
        <f t="shared" ca="1" si="160"/>
        <v>0</v>
      </c>
      <c r="M5160" s="93" t="str">
        <f ca="1">IF(L5160=0,"",COUNTIF(L$2:$L5160,"&lt;&gt;"&amp;0))</f>
        <v/>
      </c>
      <c r="N5160" s="93" t="str">
        <f t="shared" ca="1" si="161"/>
        <v/>
      </c>
    </row>
    <row r="5161" spans="11:14" x14ac:dyDescent="0.25">
      <c r="K5161" s="70" t="s">
        <v>4190</v>
      </c>
      <c r="L5161" s="93">
        <f t="shared" ca="1" si="160"/>
        <v>0</v>
      </c>
      <c r="M5161" s="93" t="str">
        <f ca="1">IF(L5161=0,"",COUNTIF(L$2:$L5161,"&lt;&gt;"&amp;0))</f>
        <v/>
      </c>
      <c r="N5161" s="93" t="str">
        <f t="shared" ca="1" si="161"/>
        <v/>
      </c>
    </row>
    <row r="5162" spans="11:14" x14ac:dyDescent="0.25">
      <c r="K5162" s="71" t="s">
        <v>4191</v>
      </c>
      <c r="L5162" s="93">
        <f t="shared" ca="1" si="160"/>
        <v>0</v>
      </c>
      <c r="M5162" s="93" t="str">
        <f ca="1">IF(L5162=0,"",COUNTIF(L$2:$L5162,"&lt;&gt;"&amp;0))</f>
        <v/>
      </c>
      <c r="N5162" s="93" t="str">
        <f t="shared" ca="1" si="161"/>
        <v/>
      </c>
    </row>
    <row r="5163" spans="11:14" x14ac:dyDescent="0.25">
      <c r="K5163" s="70" t="s">
        <v>4192</v>
      </c>
      <c r="L5163" s="93">
        <f t="shared" ca="1" si="160"/>
        <v>0</v>
      </c>
      <c r="M5163" s="93" t="str">
        <f ca="1">IF(L5163=0,"",COUNTIF(L$2:$L5163,"&lt;&gt;"&amp;0))</f>
        <v/>
      </c>
      <c r="N5163" s="93" t="str">
        <f t="shared" ca="1" si="161"/>
        <v/>
      </c>
    </row>
    <row r="5164" spans="11:14" x14ac:dyDescent="0.25">
      <c r="K5164" s="70" t="s">
        <v>4193</v>
      </c>
      <c r="L5164" s="93">
        <f t="shared" ca="1" si="160"/>
        <v>0</v>
      </c>
      <c r="M5164" s="93" t="str">
        <f ca="1">IF(L5164=0,"",COUNTIF(L$2:$L5164,"&lt;&gt;"&amp;0))</f>
        <v/>
      </c>
      <c r="N5164" s="93" t="str">
        <f t="shared" ca="1" si="161"/>
        <v/>
      </c>
    </row>
    <row r="5165" spans="11:14" x14ac:dyDescent="0.25">
      <c r="K5165" s="70" t="s">
        <v>4194</v>
      </c>
      <c r="L5165" s="93">
        <f t="shared" ca="1" si="160"/>
        <v>0</v>
      </c>
      <c r="M5165" s="93" t="str">
        <f ca="1">IF(L5165=0,"",COUNTIF(L$2:$L5165,"&lt;&gt;"&amp;0))</f>
        <v/>
      </c>
      <c r="N5165" s="93" t="str">
        <f t="shared" ca="1" si="161"/>
        <v/>
      </c>
    </row>
    <row r="5166" spans="11:14" x14ac:dyDescent="0.25">
      <c r="K5166" s="70" t="s">
        <v>4195</v>
      </c>
      <c r="L5166" s="93">
        <f t="shared" ca="1" si="160"/>
        <v>0</v>
      </c>
      <c r="M5166" s="93" t="str">
        <f ca="1">IF(L5166=0,"",COUNTIF(L$2:$L5166,"&lt;&gt;"&amp;0))</f>
        <v/>
      </c>
      <c r="N5166" s="93" t="str">
        <f t="shared" ca="1" si="161"/>
        <v/>
      </c>
    </row>
    <row r="5167" spans="11:14" x14ac:dyDescent="0.25">
      <c r="K5167" s="70" t="s">
        <v>4196</v>
      </c>
      <c r="L5167" s="93">
        <f t="shared" ca="1" si="160"/>
        <v>0</v>
      </c>
      <c r="M5167" s="93" t="str">
        <f ca="1">IF(L5167=0,"",COUNTIF(L$2:$L5167,"&lt;&gt;"&amp;0))</f>
        <v/>
      </c>
      <c r="N5167" s="93" t="str">
        <f t="shared" ca="1" si="161"/>
        <v/>
      </c>
    </row>
    <row r="5168" spans="11:14" x14ac:dyDescent="0.25">
      <c r="K5168" s="70" t="s">
        <v>4197</v>
      </c>
      <c r="L5168" s="93">
        <f t="shared" ca="1" si="160"/>
        <v>0</v>
      </c>
      <c r="M5168" s="93" t="str">
        <f ca="1">IF(L5168=0,"",COUNTIF(L$2:$L5168,"&lt;&gt;"&amp;0))</f>
        <v/>
      </c>
      <c r="N5168" s="93" t="str">
        <f t="shared" ca="1" si="161"/>
        <v/>
      </c>
    </row>
    <row r="5169" spans="11:14" x14ac:dyDescent="0.25">
      <c r="K5169" s="71" t="s">
        <v>4198</v>
      </c>
      <c r="L5169" s="93">
        <f t="shared" ca="1" si="160"/>
        <v>0</v>
      </c>
      <c r="M5169" s="93" t="str">
        <f ca="1">IF(L5169=0,"",COUNTIF(L$2:$L5169,"&lt;&gt;"&amp;0))</f>
        <v/>
      </c>
      <c r="N5169" s="93" t="str">
        <f t="shared" ca="1" si="161"/>
        <v/>
      </c>
    </row>
    <row r="5170" spans="11:14" x14ac:dyDescent="0.25">
      <c r="K5170" s="70" t="s">
        <v>4199</v>
      </c>
      <c r="L5170" s="93">
        <f t="shared" ca="1" si="160"/>
        <v>0</v>
      </c>
      <c r="M5170" s="93" t="str">
        <f ca="1">IF(L5170=0,"",COUNTIF(L$2:$L5170,"&lt;&gt;"&amp;0))</f>
        <v/>
      </c>
      <c r="N5170" s="93" t="str">
        <f t="shared" ca="1" si="161"/>
        <v/>
      </c>
    </row>
    <row r="5171" spans="11:14" x14ac:dyDescent="0.25">
      <c r="K5171" s="70" t="s">
        <v>4200</v>
      </c>
      <c r="L5171" s="93">
        <f t="shared" ca="1" si="160"/>
        <v>0</v>
      </c>
      <c r="M5171" s="93" t="str">
        <f ca="1">IF(L5171=0,"",COUNTIF(L$2:$L5171,"&lt;&gt;"&amp;0))</f>
        <v/>
      </c>
      <c r="N5171" s="93" t="str">
        <f t="shared" ca="1" si="161"/>
        <v/>
      </c>
    </row>
    <row r="5172" spans="11:14" x14ac:dyDescent="0.25">
      <c r="K5172" s="70" t="s">
        <v>4201</v>
      </c>
      <c r="L5172" s="93">
        <f t="shared" ca="1" si="160"/>
        <v>0</v>
      </c>
      <c r="M5172" s="93" t="str">
        <f ca="1">IF(L5172=0,"",COUNTIF(L$2:$L5172,"&lt;&gt;"&amp;0))</f>
        <v/>
      </c>
      <c r="N5172" s="93" t="str">
        <f t="shared" ca="1" si="161"/>
        <v/>
      </c>
    </row>
    <row r="5173" spans="11:14" x14ac:dyDescent="0.25">
      <c r="K5173" s="70" t="s">
        <v>4202</v>
      </c>
      <c r="L5173" s="93">
        <f t="shared" ca="1" si="160"/>
        <v>0</v>
      </c>
      <c r="M5173" s="93" t="str">
        <f ca="1">IF(L5173=0,"",COUNTIF(L$2:$L5173,"&lt;&gt;"&amp;0))</f>
        <v/>
      </c>
      <c r="N5173" s="93" t="str">
        <f t="shared" ca="1" si="161"/>
        <v/>
      </c>
    </row>
    <row r="5174" spans="11:14" x14ac:dyDescent="0.25">
      <c r="K5174" s="70" t="s">
        <v>4203</v>
      </c>
      <c r="L5174" s="93">
        <f t="shared" ca="1" si="160"/>
        <v>0</v>
      </c>
      <c r="M5174" s="93" t="str">
        <f ca="1">IF(L5174=0,"",COUNTIF(L$2:$L5174,"&lt;&gt;"&amp;0))</f>
        <v/>
      </c>
      <c r="N5174" s="93" t="str">
        <f t="shared" ca="1" si="161"/>
        <v/>
      </c>
    </row>
    <row r="5175" spans="11:14" x14ac:dyDescent="0.25">
      <c r="K5175" s="70" t="s">
        <v>4204</v>
      </c>
      <c r="L5175" s="93">
        <f t="shared" ca="1" si="160"/>
        <v>0</v>
      </c>
      <c r="M5175" s="93" t="str">
        <f ca="1">IF(L5175=0,"",COUNTIF(L$2:$L5175,"&lt;&gt;"&amp;0))</f>
        <v/>
      </c>
      <c r="N5175" s="93" t="str">
        <f t="shared" ca="1" si="161"/>
        <v/>
      </c>
    </row>
    <row r="5176" spans="11:14" x14ac:dyDescent="0.25">
      <c r="K5176" t="s">
        <v>5882</v>
      </c>
      <c r="L5176" s="93">
        <f t="shared" ca="1" si="160"/>
        <v>0</v>
      </c>
      <c r="M5176" s="93" t="str">
        <f ca="1">IF(L5176=0,"",COUNTIF(L$2:$L5176,"&lt;&gt;"&amp;0))</f>
        <v/>
      </c>
      <c r="N5176" s="93" t="str">
        <f t="shared" ca="1" si="161"/>
        <v/>
      </c>
    </row>
    <row r="5177" spans="11:14" x14ac:dyDescent="0.25">
      <c r="K5177" t="s">
        <v>5883</v>
      </c>
      <c r="L5177" s="93">
        <f t="shared" ca="1" si="160"/>
        <v>0</v>
      </c>
      <c r="M5177" s="93" t="str">
        <f ca="1">IF(L5177=0,"",COUNTIF(L$2:$L5177,"&lt;&gt;"&amp;0))</f>
        <v/>
      </c>
      <c r="N5177" s="93" t="str">
        <f t="shared" ca="1" si="161"/>
        <v/>
      </c>
    </row>
    <row r="5178" spans="11:14" x14ac:dyDescent="0.25">
      <c r="K5178" s="70" t="s">
        <v>4206</v>
      </c>
      <c r="L5178" s="93">
        <f t="shared" ca="1" si="160"/>
        <v>0</v>
      </c>
      <c r="M5178" s="93" t="str">
        <f ca="1">IF(L5178=0,"",COUNTIF(L$2:$L5178,"&lt;&gt;"&amp;0))</f>
        <v/>
      </c>
      <c r="N5178" s="93" t="str">
        <f t="shared" ca="1" si="161"/>
        <v/>
      </c>
    </row>
    <row r="5179" spans="11:14" x14ac:dyDescent="0.25">
      <c r="K5179" s="54" t="s">
        <v>4207</v>
      </c>
      <c r="L5179" s="93">
        <f t="shared" ca="1" si="160"/>
        <v>0</v>
      </c>
      <c r="M5179" s="93" t="str">
        <f ca="1">IF(L5179=0,"",COUNTIF(L$2:$L5179,"&lt;&gt;"&amp;0))</f>
        <v/>
      </c>
      <c r="N5179" s="93" t="str">
        <f t="shared" ca="1" si="161"/>
        <v/>
      </c>
    </row>
    <row r="5180" spans="11:14" x14ac:dyDescent="0.25">
      <c r="K5180" t="s">
        <v>5884</v>
      </c>
      <c r="L5180" s="93">
        <f t="shared" ca="1" si="160"/>
        <v>0</v>
      </c>
      <c r="M5180" s="93" t="str">
        <f ca="1">IF(L5180=0,"",COUNTIF(L$2:$L5180,"&lt;&gt;"&amp;0))</f>
        <v/>
      </c>
      <c r="N5180" s="93" t="str">
        <f t="shared" ca="1" si="161"/>
        <v/>
      </c>
    </row>
    <row r="5181" spans="11:14" x14ac:dyDescent="0.25">
      <c r="K5181" s="70" t="s">
        <v>4208</v>
      </c>
      <c r="L5181" s="93">
        <f t="shared" ca="1" si="160"/>
        <v>0</v>
      </c>
      <c r="M5181" s="93" t="str">
        <f ca="1">IF(L5181=0,"",COUNTIF(L$2:$L5181,"&lt;&gt;"&amp;0))</f>
        <v/>
      </c>
      <c r="N5181" s="93" t="str">
        <f t="shared" ca="1" si="161"/>
        <v/>
      </c>
    </row>
    <row r="5182" spans="11:14" x14ac:dyDescent="0.25">
      <c r="K5182" s="70" t="s">
        <v>4209</v>
      </c>
      <c r="L5182" s="93">
        <f t="shared" ca="1" si="160"/>
        <v>0</v>
      </c>
      <c r="M5182" s="93" t="str">
        <f ca="1">IF(L5182=0,"",COUNTIF(L$2:$L5182,"&lt;&gt;"&amp;0))</f>
        <v/>
      </c>
      <c r="N5182" s="93" t="str">
        <f t="shared" ca="1" si="161"/>
        <v/>
      </c>
    </row>
    <row r="5183" spans="11:14" x14ac:dyDescent="0.25">
      <c r="K5183" s="70" t="s">
        <v>4210</v>
      </c>
      <c r="L5183" s="93">
        <f t="shared" ca="1" si="160"/>
        <v>0</v>
      </c>
      <c r="M5183" s="93" t="str">
        <f ca="1">IF(L5183=0,"",COUNTIF(L$2:$L5183,"&lt;&gt;"&amp;0))</f>
        <v/>
      </c>
      <c r="N5183" s="93" t="str">
        <f t="shared" ca="1" si="161"/>
        <v/>
      </c>
    </row>
    <row r="5184" spans="11:14" x14ac:dyDescent="0.25">
      <c r="K5184" s="70" t="s">
        <v>4211</v>
      </c>
      <c r="L5184" s="93">
        <f t="shared" ca="1" si="160"/>
        <v>0</v>
      </c>
      <c r="M5184" s="93" t="str">
        <f ca="1">IF(L5184=0,"",COUNTIF(L$2:$L5184,"&lt;&gt;"&amp;0))</f>
        <v/>
      </c>
      <c r="N5184" s="93" t="str">
        <f t="shared" ca="1" si="161"/>
        <v/>
      </c>
    </row>
    <row r="5185" spans="11:14" x14ac:dyDescent="0.25">
      <c r="K5185" s="70" t="s">
        <v>4212</v>
      </c>
      <c r="L5185" s="93">
        <f t="shared" ca="1" si="160"/>
        <v>0</v>
      </c>
      <c r="M5185" s="93" t="str">
        <f ca="1">IF(L5185=0,"",COUNTIF(L$2:$L5185,"&lt;&gt;"&amp;0))</f>
        <v/>
      </c>
      <c r="N5185" s="93" t="str">
        <f t="shared" ca="1" si="161"/>
        <v/>
      </c>
    </row>
    <row r="5186" spans="11:14" x14ac:dyDescent="0.25">
      <c r="K5186" s="70" t="s">
        <v>4213</v>
      </c>
      <c r="L5186" s="93">
        <f t="shared" ca="1" si="160"/>
        <v>0</v>
      </c>
      <c r="M5186" s="93" t="str">
        <f ca="1">IF(L5186=0,"",COUNTIF(L$2:$L5186,"&lt;&gt;"&amp;0))</f>
        <v/>
      </c>
      <c r="N5186" s="93" t="str">
        <f t="shared" ca="1" si="161"/>
        <v/>
      </c>
    </row>
    <row r="5187" spans="11:14" x14ac:dyDescent="0.25">
      <c r="K5187" s="70" t="s">
        <v>4214</v>
      </c>
      <c r="L5187" s="93">
        <f t="shared" ref="L5187:L5250" ca="1" si="162">IFERROR(SEARCH(INDIRECT(CELL("adresse"),TRUE),K5187,1),0)</f>
        <v>0</v>
      </c>
      <c r="M5187" s="93" t="str">
        <f ca="1">IF(L5187=0,"",COUNTIF(L$2:$L5187,"&lt;&gt;"&amp;0))</f>
        <v/>
      </c>
      <c r="N5187" s="93" t="str">
        <f t="shared" ref="N5187:N5250" ca="1" si="163">IFERROR(INDEX($K$2:$K$5796,MATCH(ROW(F5186),$M$2:$M$5796,0),1),"")</f>
        <v/>
      </c>
    </row>
    <row r="5188" spans="11:14" x14ac:dyDescent="0.25">
      <c r="K5188" s="70" t="s">
        <v>4215</v>
      </c>
      <c r="L5188" s="93">
        <f t="shared" ca="1" si="162"/>
        <v>0</v>
      </c>
      <c r="M5188" s="93" t="str">
        <f ca="1">IF(L5188=0,"",COUNTIF(L$2:$L5188,"&lt;&gt;"&amp;0))</f>
        <v/>
      </c>
      <c r="N5188" s="93" t="str">
        <f t="shared" ca="1" si="163"/>
        <v/>
      </c>
    </row>
    <row r="5189" spans="11:14" x14ac:dyDescent="0.25">
      <c r="K5189" s="70" t="s">
        <v>4216</v>
      </c>
      <c r="L5189" s="93">
        <f t="shared" ca="1" si="162"/>
        <v>0</v>
      </c>
      <c r="M5189" s="93" t="str">
        <f ca="1">IF(L5189=0,"",COUNTIF(L$2:$L5189,"&lt;&gt;"&amp;0))</f>
        <v/>
      </c>
      <c r="N5189" s="93" t="str">
        <f t="shared" ca="1" si="163"/>
        <v/>
      </c>
    </row>
    <row r="5190" spans="11:14" x14ac:dyDescent="0.25">
      <c r="K5190" s="70" t="s">
        <v>4217</v>
      </c>
      <c r="L5190" s="93">
        <f t="shared" ca="1" si="162"/>
        <v>0</v>
      </c>
      <c r="M5190" s="93" t="str">
        <f ca="1">IF(L5190=0,"",COUNTIF(L$2:$L5190,"&lt;&gt;"&amp;0))</f>
        <v/>
      </c>
      <c r="N5190" s="93" t="str">
        <f t="shared" ca="1" si="163"/>
        <v/>
      </c>
    </row>
    <row r="5191" spans="11:14" x14ac:dyDescent="0.25">
      <c r="K5191" s="70" t="s">
        <v>4218</v>
      </c>
      <c r="L5191" s="93">
        <f t="shared" ca="1" si="162"/>
        <v>0</v>
      </c>
      <c r="M5191" s="93" t="str">
        <f ca="1">IF(L5191=0,"",COUNTIF(L$2:$L5191,"&lt;&gt;"&amp;0))</f>
        <v/>
      </c>
      <c r="N5191" s="93" t="str">
        <f t="shared" ca="1" si="163"/>
        <v/>
      </c>
    </row>
    <row r="5192" spans="11:14" x14ac:dyDescent="0.25">
      <c r="K5192" s="70" t="s">
        <v>4219</v>
      </c>
      <c r="L5192" s="93">
        <f t="shared" ca="1" si="162"/>
        <v>0</v>
      </c>
      <c r="M5192" s="93" t="str">
        <f ca="1">IF(L5192=0,"",COUNTIF(L$2:$L5192,"&lt;&gt;"&amp;0))</f>
        <v/>
      </c>
      <c r="N5192" s="93" t="str">
        <f t="shared" ca="1" si="163"/>
        <v/>
      </c>
    </row>
    <row r="5193" spans="11:14" x14ac:dyDescent="0.25">
      <c r="K5193" t="s">
        <v>5885</v>
      </c>
      <c r="L5193" s="93">
        <f t="shared" ca="1" si="162"/>
        <v>0</v>
      </c>
      <c r="M5193" s="93" t="str">
        <f ca="1">IF(L5193=0,"",COUNTIF(L$2:$L5193,"&lt;&gt;"&amp;0))</f>
        <v/>
      </c>
      <c r="N5193" s="93" t="str">
        <f t="shared" ca="1" si="163"/>
        <v/>
      </c>
    </row>
    <row r="5194" spans="11:14" x14ac:dyDescent="0.25">
      <c r="K5194" s="70" t="s">
        <v>4220</v>
      </c>
      <c r="L5194" s="93">
        <f t="shared" ca="1" si="162"/>
        <v>0</v>
      </c>
      <c r="M5194" s="93" t="str">
        <f ca="1">IF(L5194=0,"",COUNTIF(L$2:$L5194,"&lt;&gt;"&amp;0))</f>
        <v/>
      </c>
      <c r="N5194" s="93" t="str">
        <f t="shared" ca="1" si="163"/>
        <v/>
      </c>
    </row>
    <row r="5195" spans="11:14" x14ac:dyDescent="0.25">
      <c r="K5195" s="70" t="s">
        <v>4221</v>
      </c>
      <c r="L5195" s="93">
        <f t="shared" ca="1" si="162"/>
        <v>0</v>
      </c>
      <c r="M5195" s="93" t="str">
        <f ca="1">IF(L5195=0,"",COUNTIF(L$2:$L5195,"&lt;&gt;"&amp;0))</f>
        <v/>
      </c>
      <c r="N5195" s="93" t="str">
        <f t="shared" ca="1" si="163"/>
        <v/>
      </c>
    </row>
    <row r="5196" spans="11:14" x14ac:dyDescent="0.25">
      <c r="K5196" s="70" t="s">
        <v>4222</v>
      </c>
      <c r="L5196" s="93">
        <f t="shared" ca="1" si="162"/>
        <v>0</v>
      </c>
      <c r="M5196" s="93" t="str">
        <f ca="1">IF(L5196=0,"",COUNTIF(L$2:$L5196,"&lt;&gt;"&amp;0))</f>
        <v/>
      </c>
      <c r="N5196" s="93" t="str">
        <f t="shared" ca="1" si="163"/>
        <v/>
      </c>
    </row>
    <row r="5197" spans="11:14" x14ac:dyDescent="0.25">
      <c r="K5197" t="s">
        <v>5886</v>
      </c>
      <c r="L5197" s="93">
        <f t="shared" ca="1" si="162"/>
        <v>0</v>
      </c>
      <c r="M5197" s="93" t="str">
        <f ca="1">IF(L5197=0,"",COUNTIF(L$2:$L5197,"&lt;&gt;"&amp;0))</f>
        <v/>
      </c>
      <c r="N5197" s="93" t="str">
        <f t="shared" ca="1" si="163"/>
        <v/>
      </c>
    </row>
    <row r="5198" spans="11:14" x14ac:dyDescent="0.25">
      <c r="K5198" t="s">
        <v>5887</v>
      </c>
      <c r="L5198" s="93">
        <f t="shared" ca="1" si="162"/>
        <v>0</v>
      </c>
      <c r="M5198" s="93" t="str">
        <f ca="1">IF(L5198=0,"",COUNTIF(L$2:$L5198,"&lt;&gt;"&amp;0))</f>
        <v/>
      </c>
      <c r="N5198" s="93" t="str">
        <f t="shared" ca="1" si="163"/>
        <v/>
      </c>
    </row>
    <row r="5199" spans="11:14" x14ac:dyDescent="0.25">
      <c r="K5199" t="s">
        <v>5888</v>
      </c>
      <c r="L5199" s="93">
        <f t="shared" ca="1" si="162"/>
        <v>0</v>
      </c>
      <c r="M5199" s="93" t="str">
        <f ca="1">IF(L5199=0,"",COUNTIF(L$2:$L5199,"&lt;&gt;"&amp;0))</f>
        <v/>
      </c>
      <c r="N5199" s="93" t="str">
        <f t="shared" ca="1" si="163"/>
        <v/>
      </c>
    </row>
    <row r="5200" spans="11:14" x14ac:dyDescent="0.25">
      <c r="K5200" s="70" t="s">
        <v>4223</v>
      </c>
      <c r="L5200" s="93">
        <f t="shared" ca="1" si="162"/>
        <v>0</v>
      </c>
      <c r="M5200" s="93" t="str">
        <f ca="1">IF(L5200=0,"",COUNTIF(L$2:$L5200,"&lt;&gt;"&amp;0))</f>
        <v/>
      </c>
      <c r="N5200" s="93" t="str">
        <f t="shared" ca="1" si="163"/>
        <v/>
      </c>
    </row>
    <row r="5201" spans="11:14" x14ac:dyDescent="0.25">
      <c r="K5201" s="70" t="s">
        <v>4224</v>
      </c>
      <c r="L5201" s="93">
        <f t="shared" ca="1" si="162"/>
        <v>0</v>
      </c>
      <c r="M5201" s="93" t="str">
        <f ca="1">IF(L5201=0,"",COUNTIF(L$2:$L5201,"&lt;&gt;"&amp;0))</f>
        <v/>
      </c>
      <c r="N5201" s="93" t="str">
        <f t="shared" ca="1" si="163"/>
        <v/>
      </c>
    </row>
    <row r="5202" spans="11:14" x14ac:dyDescent="0.25">
      <c r="K5202" s="70" t="s">
        <v>4226</v>
      </c>
      <c r="L5202" s="93">
        <f t="shared" ca="1" si="162"/>
        <v>0</v>
      </c>
      <c r="M5202" s="93" t="str">
        <f ca="1">IF(L5202=0,"",COUNTIF(L$2:$L5202,"&lt;&gt;"&amp;0))</f>
        <v/>
      </c>
      <c r="N5202" s="93" t="str">
        <f t="shared" ca="1" si="163"/>
        <v/>
      </c>
    </row>
    <row r="5203" spans="11:14" x14ac:dyDescent="0.25">
      <c r="K5203" s="70" t="s">
        <v>4227</v>
      </c>
      <c r="L5203" s="93">
        <f t="shared" ca="1" si="162"/>
        <v>0</v>
      </c>
      <c r="M5203" s="93" t="str">
        <f ca="1">IF(L5203=0,"",COUNTIF(L$2:$L5203,"&lt;&gt;"&amp;0))</f>
        <v/>
      </c>
      <c r="N5203" s="93" t="str">
        <f t="shared" ca="1" si="163"/>
        <v/>
      </c>
    </row>
    <row r="5204" spans="11:14" x14ac:dyDescent="0.25">
      <c r="K5204" s="70" t="s">
        <v>4228</v>
      </c>
      <c r="L5204" s="93">
        <f t="shared" ca="1" si="162"/>
        <v>0</v>
      </c>
      <c r="M5204" s="93" t="str">
        <f ca="1">IF(L5204=0,"",COUNTIF(L$2:$L5204,"&lt;&gt;"&amp;0))</f>
        <v/>
      </c>
      <c r="N5204" s="93" t="str">
        <f t="shared" ca="1" si="163"/>
        <v/>
      </c>
    </row>
    <row r="5205" spans="11:14" x14ac:dyDescent="0.25">
      <c r="K5205" s="70" t="s">
        <v>4225</v>
      </c>
      <c r="L5205" s="93">
        <f t="shared" ca="1" si="162"/>
        <v>0</v>
      </c>
      <c r="M5205" s="93" t="str">
        <f ca="1">IF(L5205=0,"",COUNTIF(L$2:$L5205,"&lt;&gt;"&amp;0))</f>
        <v/>
      </c>
      <c r="N5205" s="93" t="str">
        <f t="shared" ca="1" si="163"/>
        <v/>
      </c>
    </row>
    <row r="5206" spans="11:14" x14ac:dyDescent="0.25">
      <c r="K5206" s="70" t="s">
        <v>4229</v>
      </c>
      <c r="L5206" s="93">
        <f t="shared" ca="1" si="162"/>
        <v>0</v>
      </c>
      <c r="M5206" s="93" t="str">
        <f ca="1">IF(L5206=0,"",COUNTIF(L$2:$L5206,"&lt;&gt;"&amp;0))</f>
        <v/>
      </c>
      <c r="N5206" s="93" t="str">
        <f t="shared" ca="1" si="163"/>
        <v/>
      </c>
    </row>
    <row r="5207" spans="11:14" x14ac:dyDescent="0.25">
      <c r="K5207" s="70" t="s">
        <v>4230</v>
      </c>
      <c r="L5207" s="93">
        <f t="shared" ca="1" si="162"/>
        <v>0</v>
      </c>
      <c r="M5207" s="93" t="str">
        <f ca="1">IF(L5207=0,"",COUNTIF(L$2:$L5207,"&lt;&gt;"&amp;0))</f>
        <v/>
      </c>
      <c r="N5207" s="93" t="str">
        <f t="shared" ca="1" si="163"/>
        <v/>
      </c>
    </row>
    <row r="5208" spans="11:14" x14ac:dyDescent="0.25">
      <c r="K5208" s="70" t="s">
        <v>4231</v>
      </c>
      <c r="L5208" s="93">
        <f t="shared" ca="1" si="162"/>
        <v>0</v>
      </c>
      <c r="M5208" s="93" t="str">
        <f ca="1">IF(L5208=0,"",COUNTIF(L$2:$L5208,"&lt;&gt;"&amp;0))</f>
        <v/>
      </c>
      <c r="N5208" s="93" t="str">
        <f t="shared" ca="1" si="163"/>
        <v/>
      </c>
    </row>
    <row r="5209" spans="11:14" x14ac:dyDescent="0.25">
      <c r="K5209" s="70" t="s">
        <v>4232</v>
      </c>
      <c r="L5209" s="93">
        <f t="shared" ca="1" si="162"/>
        <v>0</v>
      </c>
      <c r="M5209" s="93" t="str">
        <f ca="1">IF(L5209=0,"",COUNTIF(L$2:$L5209,"&lt;&gt;"&amp;0))</f>
        <v/>
      </c>
      <c r="N5209" s="93" t="str">
        <f t="shared" ca="1" si="163"/>
        <v/>
      </c>
    </row>
    <row r="5210" spans="11:14" x14ac:dyDescent="0.25">
      <c r="K5210" s="70" t="s">
        <v>4233</v>
      </c>
      <c r="L5210" s="93">
        <f t="shared" ca="1" si="162"/>
        <v>0</v>
      </c>
      <c r="M5210" s="93" t="str">
        <f ca="1">IF(L5210=0,"",COUNTIF(L$2:$L5210,"&lt;&gt;"&amp;0))</f>
        <v/>
      </c>
      <c r="N5210" s="93" t="str">
        <f t="shared" ca="1" si="163"/>
        <v/>
      </c>
    </row>
    <row r="5211" spans="11:14" x14ac:dyDescent="0.25">
      <c r="K5211" t="s">
        <v>5889</v>
      </c>
      <c r="L5211" s="93">
        <f t="shared" ca="1" si="162"/>
        <v>0</v>
      </c>
      <c r="M5211" s="93" t="str">
        <f ca="1">IF(L5211=0,"",COUNTIF(L$2:$L5211,"&lt;&gt;"&amp;0))</f>
        <v/>
      </c>
      <c r="N5211" s="93" t="str">
        <f t="shared" ca="1" si="163"/>
        <v/>
      </c>
    </row>
    <row r="5212" spans="11:14" x14ac:dyDescent="0.25">
      <c r="K5212" s="70" t="s">
        <v>4234</v>
      </c>
      <c r="L5212" s="93">
        <f t="shared" ca="1" si="162"/>
        <v>0</v>
      </c>
      <c r="M5212" s="93" t="str">
        <f ca="1">IF(L5212=0,"",COUNTIF(L$2:$L5212,"&lt;&gt;"&amp;0))</f>
        <v/>
      </c>
      <c r="N5212" s="93" t="str">
        <f t="shared" ca="1" si="163"/>
        <v/>
      </c>
    </row>
    <row r="5213" spans="11:14" x14ac:dyDescent="0.25">
      <c r="K5213" t="s">
        <v>5890</v>
      </c>
      <c r="L5213" s="93">
        <f t="shared" ca="1" si="162"/>
        <v>0</v>
      </c>
      <c r="M5213" s="93" t="str">
        <f ca="1">IF(L5213=0,"",COUNTIF(L$2:$L5213,"&lt;&gt;"&amp;0))</f>
        <v/>
      </c>
      <c r="N5213" s="93" t="str">
        <f t="shared" ca="1" si="163"/>
        <v/>
      </c>
    </row>
    <row r="5214" spans="11:14" x14ac:dyDescent="0.25">
      <c r="K5214" s="70" t="s">
        <v>4235</v>
      </c>
      <c r="L5214" s="93">
        <f t="shared" ca="1" si="162"/>
        <v>0</v>
      </c>
      <c r="M5214" s="93" t="str">
        <f ca="1">IF(L5214=0,"",COUNTIF(L$2:$L5214,"&lt;&gt;"&amp;0))</f>
        <v/>
      </c>
      <c r="N5214" s="93" t="str">
        <f t="shared" ca="1" si="163"/>
        <v/>
      </c>
    </row>
    <row r="5215" spans="11:14" x14ac:dyDescent="0.25">
      <c r="K5215" t="s">
        <v>5891</v>
      </c>
      <c r="L5215" s="93">
        <f t="shared" ca="1" si="162"/>
        <v>0</v>
      </c>
      <c r="M5215" s="93" t="str">
        <f ca="1">IF(L5215=0,"",COUNTIF(L$2:$L5215,"&lt;&gt;"&amp;0))</f>
        <v/>
      </c>
      <c r="N5215" s="93" t="str">
        <f t="shared" ca="1" si="163"/>
        <v/>
      </c>
    </row>
    <row r="5216" spans="11:14" x14ac:dyDescent="0.25">
      <c r="K5216" s="70" t="s">
        <v>4236</v>
      </c>
      <c r="L5216" s="93">
        <f t="shared" ca="1" si="162"/>
        <v>0</v>
      </c>
      <c r="M5216" s="93" t="str">
        <f ca="1">IF(L5216=0,"",COUNTIF(L$2:$L5216,"&lt;&gt;"&amp;0))</f>
        <v/>
      </c>
      <c r="N5216" s="93" t="str">
        <f t="shared" ca="1" si="163"/>
        <v/>
      </c>
    </row>
    <row r="5217" spans="11:14" x14ac:dyDescent="0.25">
      <c r="K5217" t="s">
        <v>5892</v>
      </c>
      <c r="L5217" s="93">
        <f t="shared" ca="1" si="162"/>
        <v>0</v>
      </c>
      <c r="M5217" s="93" t="str">
        <f ca="1">IF(L5217=0,"",COUNTIF(L$2:$L5217,"&lt;&gt;"&amp;0))</f>
        <v/>
      </c>
      <c r="N5217" s="93" t="str">
        <f t="shared" ca="1" si="163"/>
        <v/>
      </c>
    </row>
    <row r="5218" spans="11:14" x14ac:dyDescent="0.25">
      <c r="K5218" s="70" t="s">
        <v>4237</v>
      </c>
      <c r="L5218" s="93">
        <f t="shared" ca="1" si="162"/>
        <v>0</v>
      </c>
      <c r="M5218" s="93" t="str">
        <f ca="1">IF(L5218=0,"",COUNTIF(L$2:$L5218,"&lt;&gt;"&amp;0))</f>
        <v/>
      </c>
      <c r="N5218" s="93" t="str">
        <f t="shared" ca="1" si="163"/>
        <v/>
      </c>
    </row>
    <row r="5219" spans="11:14" x14ac:dyDescent="0.25">
      <c r="K5219" t="s">
        <v>5893</v>
      </c>
      <c r="L5219" s="93">
        <f t="shared" ca="1" si="162"/>
        <v>0</v>
      </c>
      <c r="M5219" s="93" t="str">
        <f ca="1">IF(L5219=0,"",COUNTIF(L$2:$L5219,"&lt;&gt;"&amp;0))</f>
        <v/>
      </c>
      <c r="N5219" s="93" t="str">
        <f t="shared" ca="1" si="163"/>
        <v/>
      </c>
    </row>
    <row r="5220" spans="11:14" x14ac:dyDescent="0.25">
      <c r="K5220" s="70" t="s">
        <v>4238</v>
      </c>
      <c r="L5220" s="93">
        <f t="shared" ca="1" si="162"/>
        <v>0</v>
      </c>
      <c r="M5220" s="93" t="str">
        <f ca="1">IF(L5220=0,"",COUNTIF(L$2:$L5220,"&lt;&gt;"&amp;0))</f>
        <v/>
      </c>
      <c r="N5220" s="93" t="str">
        <f t="shared" ca="1" si="163"/>
        <v/>
      </c>
    </row>
    <row r="5221" spans="11:14" x14ac:dyDescent="0.25">
      <c r="K5221" t="s">
        <v>5894</v>
      </c>
      <c r="L5221" s="93">
        <f t="shared" ca="1" si="162"/>
        <v>0</v>
      </c>
      <c r="M5221" s="93" t="str">
        <f ca="1">IF(L5221=0,"",COUNTIF(L$2:$L5221,"&lt;&gt;"&amp;0))</f>
        <v/>
      </c>
      <c r="N5221" s="93" t="str">
        <f t="shared" ca="1" si="163"/>
        <v/>
      </c>
    </row>
    <row r="5222" spans="11:14" x14ac:dyDescent="0.25">
      <c r="K5222" s="70" t="s">
        <v>4239</v>
      </c>
      <c r="L5222" s="93">
        <f t="shared" ca="1" si="162"/>
        <v>0</v>
      </c>
      <c r="M5222" s="93" t="str">
        <f ca="1">IF(L5222=0,"",COUNTIF(L$2:$L5222,"&lt;&gt;"&amp;0))</f>
        <v/>
      </c>
      <c r="N5222" s="93" t="str">
        <f t="shared" ca="1" si="163"/>
        <v/>
      </c>
    </row>
    <row r="5223" spans="11:14" x14ac:dyDescent="0.25">
      <c r="K5223" t="s">
        <v>5895</v>
      </c>
      <c r="L5223" s="93">
        <f t="shared" ca="1" si="162"/>
        <v>0</v>
      </c>
      <c r="M5223" s="93" t="str">
        <f ca="1">IF(L5223=0,"",COUNTIF(L$2:$L5223,"&lt;&gt;"&amp;0))</f>
        <v/>
      </c>
      <c r="N5223" s="93" t="str">
        <f t="shared" ca="1" si="163"/>
        <v/>
      </c>
    </row>
    <row r="5224" spans="11:14" x14ac:dyDescent="0.25">
      <c r="K5224" s="70" t="s">
        <v>4240</v>
      </c>
      <c r="L5224" s="93">
        <f t="shared" ca="1" si="162"/>
        <v>0</v>
      </c>
      <c r="M5224" s="93" t="str">
        <f ca="1">IF(L5224=0,"",COUNTIF(L$2:$L5224,"&lt;&gt;"&amp;0))</f>
        <v/>
      </c>
      <c r="N5224" s="93" t="str">
        <f t="shared" ca="1" si="163"/>
        <v/>
      </c>
    </row>
    <row r="5225" spans="11:14" x14ac:dyDescent="0.25">
      <c r="K5225" s="70" t="s">
        <v>4241</v>
      </c>
      <c r="L5225" s="93">
        <f t="shared" ca="1" si="162"/>
        <v>0</v>
      </c>
      <c r="M5225" s="93" t="str">
        <f ca="1">IF(L5225=0,"",COUNTIF(L$2:$L5225,"&lt;&gt;"&amp;0))</f>
        <v/>
      </c>
      <c r="N5225" s="93" t="str">
        <f t="shared" ca="1" si="163"/>
        <v/>
      </c>
    </row>
    <row r="5226" spans="11:14" x14ac:dyDescent="0.25">
      <c r="K5226" t="s">
        <v>5896</v>
      </c>
      <c r="L5226" s="93">
        <f t="shared" ca="1" si="162"/>
        <v>0</v>
      </c>
      <c r="M5226" s="93" t="str">
        <f ca="1">IF(L5226=0,"",COUNTIF(L$2:$L5226,"&lt;&gt;"&amp;0))</f>
        <v/>
      </c>
      <c r="N5226" s="93" t="str">
        <f t="shared" ca="1" si="163"/>
        <v/>
      </c>
    </row>
    <row r="5227" spans="11:14" x14ac:dyDescent="0.25">
      <c r="K5227" s="70" t="s">
        <v>4248</v>
      </c>
      <c r="L5227" s="93">
        <f t="shared" ca="1" si="162"/>
        <v>0</v>
      </c>
      <c r="M5227" s="93" t="str">
        <f ca="1">IF(L5227=0,"",COUNTIF(L$2:$L5227,"&lt;&gt;"&amp;0))</f>
        <v/>
      </c>
      <c r="N5227" s="93" t="str">
        <f t="shared" ca="1" si="163"/>
        <v/>
      </c>
    </row>
    <row r="5228" spans="11:14" x14ac:dyDescent="0.25">
      <c r="K5228" s="70" t="s">
        <v>4242</v>
      </c>
      <c r="L5228" s="93">
        <f t="shared" ca="1" si="162"/>
        <v>0</v>
      </c>
      <c r="M5228" s="93" t="str">
        <f ca="1">IF(L5228=0,"",COUNTIF(L$2:$L5228,"&lt;&gt;"&amp;0))</f>
        <v/>
      </c>
      <c r="N5228" s="93" t="str">
        <f t="shared" ca="1" si="163"/>
        <v/>
      </c>
    </row>
    <row r="5229" spans="11:14" x14ac:dyDescent="0.25">
      <c r="K5229" s="70" t="s">
        <v>4244</v>
      </c>
      <c r="L5229" s="93">
        <f t="shared" ca="1" si="162"/>
        <v>0</v>
      </c>
      <c r="M5229" s="93" t="str">
        <f ca="1">IF(L5229=0,"",COUNTIF(L$2:$L5229,"&lt;&gt;"&amp;0))</f>
        <v/>
      </c>
      <c r="N5229" s="93" t="str">
        <f t="shared" ca="1" si="163"/>
        <v/>
      </c>
    </row>
    <row r="5230" spans="11:14" x14ac:dyDescent="0.25">
      <c r="K5230" s="70" t="s">
        <v>4245</v>
      </c>
      <c r="L5230" s="93">
        <f t="shared" ca="1" si="162"/>
        <v>0</v>
      </c>
      <c r="M5230" s="93" t="str">
        <f ca="1">IF(L5230=0,"",COUNTIF(L$2:$L5230,"&lt;&gt;"&amp;0))</f>
        <v/>
      </c>
      <c r="N5230" s="93" t="str">
        <f t="shared" ca="1" si="163"/>
        <v/>
      </c>
    </row>
    <row r="5231" spans="11:14" x14ac:dyDescent="0.25">
      <c r="K5231" s="70" t="s">
        <v>4243</v>
      </c>
      <c r="L5231" s="93">
        <f t="shared" ca="1" si="162"/>
        <v>0</v>
      </c>
      <c r="M5231" s="93" t="str">
        <f ca="1">IF(L5231=0,"",COUNTIF(L$2:$L5231,"&lt;&gt;"&amp;0))</f>
        <v/>
      </c>
      <c r="N5231" s="93" t="str">
        <f t="shared" ca="1" si="163"/>
        <v/>
      </c>
    </row>
    <row r="5232" spans="11:14" x14ac:dyDescent="0.25">
      <c r="K5232" s="70" t="s">
        <v>4246</v>
      </c>
      <c r="L5232" s="93">
        <f t="shared" ca="1" si="162"/>
        <v>0</v>
      </c>
      <c r="M5232" s="93" t="str">
        <f ca="1">IF(L5232=0,"",COUNTIF(L$2:$L5232,"&lt;&gt;"&amp;0))</f>
        <v/>
      </c>
      <c r="N5232" s="93" t="str">
        <f t="shared" ca="1" si="163"/>
        <v/>
      </c>
    </row>
    <row r="5233" spans="11:14" x14ac:dyDescent="0.25">
      <c r="K5233" s="70" t="s">
        <v>4247</v>
      </c>
      <c r="L5233" s="93">
        <f t="shared" ca="1" si="162"/>
        <v>0</v>
      </c>
      <c r="M5233" s="93" t="str">
        <f ca="1">IF(L5233=0,"",COUNTIF(L$2:$L5233,"&lt;&gt;"&amp;0))</f>
        <v/>
      </c>
      <c r="N5233" s="93" t="str">
        <f t="shared" ca="1" si="163"/>
        <v/>
      </c>
    </row>
    <row r="5234" spans="11:14" x14ac:dyDescent="0.25">
      <c r="K5234" t="s">
        <v>5897</v>
      </c>
      <c r="L5234" s="93">
        <f t="shared" ca="1" si="162"/>
        <v>0</v>
      </c>
      <c r="M5234" s="93" t="str">
        <f ca="1">IF(L5234=0,"",COUNTIF(L$2:$L5234,"&lt;&gt;"&amp;0))</f>
        <v/>
      </c>
      <c r="N5234" s="93" t="str">
        <f t="shared" ca="1" si="163"/>
        <v/>
      </c>
    </row>
    <row r="5235" spans="11:14" x14ac:dyDescent="0.25">
      <c r="K5235" t="s">
        <v>5898</v>
      </c>
      <c r="L5235" s="93">
        <f t="shared" ca="1" si="162"/>
        <v>0</v>
      </c>
      <c r="M5235" s="93" t="str">
        <f ca="1">IF(L5235=0,"",COUNTIF(L$2:$L5235,"&lt;&gt;"&amp;0))</f>
        <v/>
      </c>
      <c r="N5235" s="93" t="str">
        <f t="shared" ca="1" si="163"/>
        <v/>
      </c>
    </row>
    <row r="5236" spans="11:14" x14ac:dyDescent="0.25">
      <c r="K5236" s="70" t="s">
        <v>4249</v>
      </c>
      <c r="L5236" s="93">
        <f t="shared" ca="1" si="162"/>
        <v>0</v>
      </c>
      <c r="M5236" s="93" t="str">
        <f ca="1">IF(L5236=0,"",COUNTIF(L$2:$L5236,"&lt;&gt;"&amp;0))</f>
        <v/>
      </c>
      <c r="N5236" s="93" t="str">
        <f t="shared" ca="1" si="163"/>
        <v/>
      </c>
    </row>
    <row r="5237" spans="11:14" x14ac:dyDescent="0.25">
      <c r="K5237" t="s">
        <v>5899</v>
      </c>
      <c r="L5237" s="93">
        <f t="shared" ca="1" si="162"/>
        <v>0</v>
      </c>
      <c r="M5237" s="93" t="str">
        <f ca="1">IF(L5237=0,"",COUNTIF(L$2:$L5237,"&lt;&gt;"&amp;0))</f>
        <v/>
      </c>
      <c r="N5237" s="93" t="str">
        <f t="shared" ca="1" si="163"/>
        <v/>
      </c>
    </row>
    <row r="5238" spans="11:14" x14ac:dyDescent="0.25">
      <c r="K5238" s="70" t="s">
        <v>4250</v>
      </c>
      <c r="L5238" s="93">
        <f t="shared" ca="1" si="162"/>
        <v>0</v>
      </c>
      <c r="M5238" s="93" t="str">
        <f ca="1">IF(L5238=0,"",COUNTIF(L$2:$L5238,"&lt;&gt;"&amp;0))</f>
        <v/>
      </c>
      <c r="N5238" s="93" t="str">
        <f t="shared" ca="1" si="163"/>
        <v/>
      </c>
    </row>
    <row r="5239" spans="11:14" x14ac:dyDescent="0.25">
      <c r="K5239" s="70" t="s">
        <v>4251</v>
      </c>
      <c r="L5239" s="93">
        <f t="shared" ca="1" si="162"/>
        <v>0</v>
      </c>
      <c r="M5239" s="93" t="str">
        <f ca="1">IF(L5239=0,"",COUNTIF(L$2:$L5239,"&lt;&gt;"&amp;0))</f>
        <v/>
      </c>
      <c r="N5239" s="93" t="str">
        <f t="shared" ca="1" si="163"/>
        <v/>
      </c>
    </row>
    <row r="5240" spans="11:14" x14ac:dyDescent="0.25">
      <c r="K5240" s="54" t="s">
        <v>2833</v>
      </c>
      <c r="L5240" s="93">
        <f t="shared" ca="1" si="162"/>
        <v>0</v>
      </c>
      <c r="M5240" s="93" t="str">
        <f ca="1">IF(L5240=0,"",COUNTIF(L$2:$L5240,"&lt;&gt;"&amp;0))</f>
        <v/>
      </c>
      <c r="N5240" s="93" t="str">
        <f t="shared" ca="1" si="163"/>
        <v/>
      </c>
    </row>
    <row r="5241" spans="11:14" x14ac:dyDescent="0.25">
      <c r="K5241" t="s">
        <v>5900</v>
      </c>
      <c r="L5241" s="93">
        <f t="shared" ca="1" si="162"/>
        <v>0</v>
      </c>
      <c r="M5241" s="93" t="str">
        <f ca="1">IF(L5241=0,"",COUNTIF(L$2:$L5241,"&lt;&gt;"&amp;0))</f>
        <v/>
      </c>
      <c r="N5241" s="93" t="str">
        <f t="shared" ca="1" si="163"/>
        <v/>
      </c>
    </row>
    <row r="5242" spans="11:14" x14ac:dyDescent="0.25">
      <c r="K5242" s="70" t="s">
        <v>4252</v>
      </c>
      <c r="L5242" s="93">
        <f t="shared" ca="1" si="162"/>
        <v>0</v>
      </c>
      <c r="M5242" s="93" t="str">
        <f ca="1">IF(L5242=0,"",COUNTIF(L$2:$L5242,"&lt;&gt;"&amp;0))</f>
        <v/>
      </c>
      <c r="N5242" s="93" t="str">
        <f t="shared" ca="1" si="163"/>
        <v/>
      </c>
    </row>
    <row r="5243" spans="11:14" x14ac:dyDescent="0.25">
      <c r="K5243" t="s">
        <v>5901</v>
      </c>
      <c r="L5243" s="93">
        <f t="shared" ca="1" si="162"/>
        <v>0</v>
      </c>
      <c r="M5243" s="93" t="str">
        <f ca="1">IF(L5243=0,"",COUNTIF(L$2:$L5243,"&lt;&gt;"&amp;0))</f>
        <v/>
      </c>
      <c r="N5243" s="93" t="str">
        <f t="shared" ca="1" si="163"/>
        <v/>
      </c>
    </row>
    <row r="5244" spans="11:14" x14ac:dyDescent="0.25">
      <c r="K5244" s="70" t="s">
        <v>4254</v>
      </c>
      <c r="L5244" s="93">
        <f t="shared" ca="1" si="162"/>
        <v>0</v>
      </c>
      <c r="M5244" s="93" t="str">
        <f ca="1">IF(L5244=0,"",COUNTIF(L$2:$L5244,"&lt;&gt;"&amp;0))</f>
        <v/>
      </c>
      <c r="N5244" s="93" t="str">
        <f t="shared" ca="1" si="163"/>
        <v/>
      </c>
    </row>
    <row r="5245" spans="11:14" x14ac:dyDescent="0.25">
      <c r="K5245" s="70" t="s">
        <v>4255</v>
      </c>
      <c r="L5245" s="93">
        <f t="shared" ca="1" si="162"/>
        <v>0</v>
      </c>
      <c r="M5245" s="93" t="str">
        <f ca="1">IF(L5245=0,"",COUNTIF(L$2:$L5245,"&lt;&gt;"&amp;0))</f>
        <v/>
      </c>
      <c r="N5245" s="93" t="str">
        <f t="shared" ca="1" si="163"/>
        <v/>
      </c>
    </row>
    <row r="5246" spans="11:14" x14ac:dyDescent="0.25">
      <c r="K5246" s="70" t="s">
        <v>4256</v>
      </c>
      <c r="L5246" s="93">
        <f t="shared" ca="1" si="162"/>
        <v>0</v>
      </c>
      <c r="M5246" s="93" t="str">
        <f ca="1">IF(L5246=0,"",COUNTIF(L$2:$L5246,"&lt;&gt;"&amp;0))</f>
        <v/>
      </c>
      <c r="N5246" s="93" t="str">
        <f t="shared" ca="1" si="163"/>
        <v/>
      </c>
    </row>
    <row r="5247" spans="11:14" x14ac:dyDescent="0.25">
      <c r="K5247" s="71" t="s">
        <v>4257</v>
      </c>
      <c r="L5247" s="93">
        <f t="shared" ca="1" si="162"/>
        <v>0</v>
      </c>
      <c r="M5247" s="93" t="str">
        <f ca="1">IF(L5247=0,"",COUNTIF(L$2:$L5247,"&lt;&gt;"&amp;0))</f>
        <v/>
      </c>
      <c r="N5247" s="93" t="str">
        <f t="shared" ca="1" si="163"/>
        <v/>
      </c>
    </row>
    <row r="5248" spans="11:14" x14ac:dyDescent="0.25">
      <c r="K5248" s="70" t="s">
        <v>4258</v>
      </c>
      <c r="L5248" s="93">
        <f t="shared" ca="1" si="162"/>
        <v>0</v>
      </c>
      <c r="M5248" s="93" t="str">
        <f ca="1">IF(L5248=0,"",COUNTIF(L$2:$L5248,"&lt;&gt;"&amp;0))</f>
        <v/>
      </c>
      <c r="N5248" s="93" t="str">
        <f t="shared" ca="1" si="163"/>
        <v/>
      </c>
    </row>
    <row r="5249" spans="11:14" x14ac:dyDescent="0.25">
      <c r="K5249" s="70" t="s">
        <v>4259</v>
      </c>
      <c r="L5249" s="93">
        <f t="shared" ca="1" si="162"/>
        <v>0</v>
      </c>
      <c r="M5249" s="93" t="str">
        <f ca="1">IF(L5249=0,"",COUNTIF(L$2:$L5249,"&lt;&gt;"&amp;0))</f>
        <v/>
      </c>
      <c r="N5249" s="93" t="str">
        <f t="shared" ca="1" si="163"/>
        <v/>
      </c>
    </row>
    <row r="5250" spans="11:14" x14ac:dyDescent="0.25">
      <c r="K5250" s="70" t="s">
        <v>4260</v>
      </c>
      <c r="L5250" s="93">
        <f t="shared" ca="1" si="162"/>
        <v>0</v>
      </c>
      <c r="M5250" s="93" t="str">
        <f ca="1">IF(L5250=0,"",COUNTIF(L$2:$L5250,"&lt;&gt;"&amp;0))</f>
        <v/>
      </c>
      <c r="N5250" s="93" t="str">
        <f t="shared" ca="1" si="163"/>
        <v/>
      </c>
    </row>
    <row r="5251" spans="11:14" x14ac:dyDescent="0.25">
      <c r="K5251" t="s">
        <v>5902</v>
      </c>
      <c r="L5251" s="93">
        <f t="shared" ref="L5251:L5314" ca="1" si="164">IFERROR(SEARCH(INDIRECT(CELL("adresse"),TRUE),K5251,1),0)</f>
        <v>0</v>
      </c>
      <c r="M5251" s="93" t="str">
        <f ca="1">IF(L5251=0,"",COUNTIF(L$2:$L5251,"&lt;&gt;"&amp;0))</f>
        <v/>
      </c>
      <c r="N5251" s="93" t="str">
        <f t="shared" ref="N5251:N5314" ca="1" si="165">IFERROR(INDEX($K$2:$K$5796,MATCH(ROW(F5250),$M$2:$M$5796,0),1),"")</f>
        <v/>
      </c>
    </row>
    <row r="5252" spans="11:14" x14ac:dyDescent="0.25">
      <c r="K5252" s="70" t="s">
        <v>4261</v>
      </c>
      <c r="L5252" s="93">
        <f t="shared" ca="1" si="164"/>
        <v>0</v>
      </c>
      <c r="M5252" s="93" t="str">
        <f ca="1">IF(L5252=0,"",COUNTIF(L$2:$L5252,"&lt;&gt;"&amp;0))</f>
        <v/>
      </c>
      <c r="N5252" s="93" t="str">
        <f t="shared" ca="1" si="165"/>
        <v/>
      </c>
    </row>
    <row r="5253" spans="11:14" x14ac:dyDescent="0.25">
      <c r="K5253" s="70" t="s">
        <v>4262</v>
      </c>
      <c r="L5253" s="93">
        <f t="shared" ca="1" si="164"/>
        <v>0</v>
      </c>
      <c r="M5253" s="93" t="str">
        <f ca="1">IF(L5253=0,"",COUNTIF(L$2:$L5253,"&lt;&gt;"&amp;0))</f>
        <v/>
      </c>
      <c r="N5253" s="93" t="str">
        <f t="shared" ca="1" si="165"/>
        <v/>
      </c>
    </row>
    <row r="5254" spans="11:14" x14ac:dyDescent="0.25">
      <c r="K5254" s="70" t="s">
        <v>4263</v>
      </c>
      <c r="L5254" s="93">
        <f t="shared" ca="1" si="164"/>
        <v>0</v>
      </c>
      <c r="M5254" s="93" t="str">
        <f ca="1">IF(L5254=0,"",COUNTIF(L$2:$L5254,"&lt;&gt;"&amp;0))</f>
        <v/>
      </c>
      <c r="N5254" s="93" t="str">
        <f t="shared" ca="1" si="165"/>
        <v/>
      </c>
    </row>
    <row r="5255" spans="11:14" x14ac:dyDescent="0.25">
      <c r="K5255" s="70" t="s">
        <v>4264</v>
      </c>
      <c r="L5255" s="93">
        <f t="shared" ca="1" si="164"/>
        <v>0</v>
      </c>
      <c r="M5255" s="93" t="str">
        <f ca="1">IF(L5255=0,"",COUNTIF(L$2:$L5255,"&lt;&gt;"&amp;0))</f>
        <v/>
      </c>
      <c r="N5255" s="93" t="str">
        <f t="shared" ca="1" si="165"/>
        <v/>
      </c>
    </row>
    <row r="5256" spans="11:14" x14ac:dyDescent="0.25">
      <c r="K5256" s="70" t="s">
        <v>4265</v>
      </c>
      <c r="L5256" s="93">
        <f t="shared" ca="1" si="164"/>
        <v>0</v>
      </c>
      <c r="M5256" s="93" t="str">
        <f ca="1">IF(L5256=0,"",COUNTIF(L$2:$L5256,"&lt;&gt;"&amp;0))</f>
        <v/>
      </c>
      <c r="N5256" s="93" t="str">
        <f t="shared" ca="1" si="165"/>
        <v/>
      </c>
    </row>
    <row r="5257" spans="11:14" x14ac:dyDescent="0.25">
      <c r="K5257" s="70" t="s">
        <v>4266</v>
      </c>
      <c r="L5257" s="93">
        <f t="shared" ca="1" si="164"/>
        <v>0</v>
      </c>
      <c r="M5257" s="93" t="str">
        <f ca="1">IF(L5257=0,"",COUNTIF(L$2:$L5257,"&lt;&gt;"&amp;0))</f>
        <v/>
      </c>
      <c r="N5257" s="93" t="str">
        <f t="shared" ca="1" si="165"/>
        <v/>
      </c>
    </row>
    <row r="5258" spans="11:14" x14ac:dyDescent="0.25">
      <c r="K5258" s="70" t="s">
        <v>4267</v>
      </c>
      <c r="L5258" s="93">
        <f t="shared" ca="1" si="164"/>
        <v>0</v>
      </c>
      <c r="M5258" s="93" t="str">
        <f ca="1">IF(L5258=0,"",COUNTIF(L$2:$L5258,"&lt;&gt;"&amp;0))</f>
        <v/>
      </c>
      <c r="N5258" s="93" t="str">
        <f t="shared" ca="1" si="165"/>
        <v/>
      </c>
    </row>
    <row r="5259" spans="11:14" x14ac:dyDescent="0.25">
      <c r="K5259" s="70" t="s">
        <v>4268</v>
      </c>
      <c r="L5259" s="93">
        <f t="shared" ca="1" si="164"/>
        <v>0</v>
      </c>
      <c r="M5259" s="93" t="str">
        <f ca="1">IF(L5259=0,"",COUNTIF(L$2:$L5259,"&lt;&gt;"&amp;0))</f>
        <v/>
      </c>
      <c r="N5259" s="93" t="str">
        <f t="shared" ca="1" si="165"/>
        <v/>
      </c>
    </row>
    <row r="5260" spans="11:14" x14ac:dyDescent="0.25">
      <c r="K5260" s="70" t="s">
        <v>4269</v>
      </c>
      <c r="L5260" s="93">
        <f t="shared" ca="1" si="164"/>
        <v>0</v>
      </c>
      <c r="M5260" s="93" t="str">
        <f ca="1">IF(L5260=0,"",COUNTIF(L$2:$L5260,"&lt;&gt;"&amp;0))</f>
        <v/>
      </c>
      <c r="N5260" s="93" t="str">
        <f t="shared" ca="1" si="165"/>
        <v/>
      </c>
    </row>
    <row r="5261" spans="11:14" x14ac:dyDescent="0.25">
      <c r="K5261" s="70" t="s">
        <v>4270</v>
      </c>
      <c r="L5261" s="93">
        <f t="shared" ca="1" si="164"/>
        <v>0</v>
      </c>
      <c r="M5261" s="93" t="str">
        <f ca="1">IF(L5261=0,"",COUNTIF(L$2:$L5261,"&lt;&gt;"&amp;0))</f>
        <v/>
      </c>
      <c r="N5261" s="93" t="str">
        <f t="shared" ca="1" si="165"/>
        <v/>
      </c>
    </row>
    <row r="5262" spans="11:14" x14ac:dyDescent="0.25">
      <c r="K5262" s="70" t="s">
        <v>4271</v>
      </c>
      <c r="L5262" s="93">
        <f t="shared" ca="1" si="164"/>
        <v>0</v>
      </c>
      <c r="M5262" s="93" t="str">
        <f ca="1">IF(L5262=0,"",COUNTIF(L$2:$L5262,"&lt;&gt;"&amp;0))</f>
        <v/>
      </c>
      <c r="N5262" s="93" t="str">
        <f t="shared" ca="1" si="165"/>
        <v/>
      </c>
    </row>
    <row r="5263" spans="11:14" x14ac:dyDescent="0.25">
      <c r="K5263" s="70" t="s">
        <v>4272</v>
      </c>
      <c r="L5263" s="93">
        <f t="shared" ca="1" si="164"/>
        <v>0</v>
      </c>
      <c r="M5263" s="93" t="str">
        <f ca="1">IF(L5263=0,"",COUNTIF(L$2:$L5263,"&lt;&gt;"&amp;0))</f>
        <v/>
      </c>
      <c r="N5263" s="93" t="str">
        <f t="shared" ca="1" si="165"/>
        <v/>
      </c>
    </row>
    <row r="5264" spans="11:14" x14ac:dyDescent="0.25">
      <c r="K5264" s="70" t="s">
        <v>4273</v>
      </c>
      <c r="L5264" s="93">
        <f t="shared" ca="1" si="164"/>
        <v>0</v>
      </c>
      <c r="M5264" s="93" t="str">
        <f ca="1">IF(L5264=0,"",COUNTIF(L$2:$L5264,"&lt;&gt;"&amp;0))</f>
        <v/>
      </c>
      <c r="N5264" s="93" t="str">
        <f t="shared" ca="1" si="165"/>
        <v/>
      </c>
    </row>
    <row r="5265" spans="11:14" x14ac:dyDescent="0.25">
      <c r="K5265" s="54" t="s">
        <v>4276</v>
      </c>
      <c r="L5265" s="93">
        <f t="shared" ca="1" si="164"/>
        <v>0</v>
      </c>
      <c r="M5265" s="93" t="str">
        <f ca="1">IF(L5265=0,"",COUNTIF(L$2:$L5265,"&lt;&gt;"&amp;0))</f>
        <v/>
      </c>
      <c r="N5265" s="93" t="str">
        <f t="shared" ca="1" si="165"/>
        <v/>
      </c>
    </row>
    <row r="5266" spans="11:14" x14ac:dyDescent="0.25">
      <c r="K5266" t="s">
        <v>5903</v>
      </c>
      <c r="L5266" s="93">
        <f t="shared" ca="1" si="164"/>
        <v>0</v>
      </c>
      <c r="M5266" s="93" t="str">
        <f ca="1">IF(L5266=0,"",COUNTIF(L$2:$L5266,"&lt;&gt;"&amp;0))</f>
        <v/>
      </c>
      <c r="N5266" s="93" t="str">
        <f t="shared" ca="1" si="165"/>
        <v/>
      </c>
    </row>
    <row r="5267" spans="11:14" x14ac:dyDescent="0.25">
      <c r="K5267" s="70" t="s">
        <v>4274</v>
      </c>
      <c r="L5267" s="93">
        <f t="shared" ca="1" si="164"/>
        <v>0</v>
      </c>
      <c r="M5267" s="93" t="str">
        <f ca="1">IF(L5267=0,"",COUNTIF(L$2:$L5267,"&lt;&gt;"&amp;0))</f>
        <v/>
      </c>
      <c r="N5267" s="93" t="str">
        <f t="shared" ca="1" si="165"/>
        <v/>
      </c>
    </row>
    <row r="5268" spans="11:14" x14ac:dyDescent="0.25">
      <c r="K5268" t="s">
        <v>5904</v>
      </c>
      <c r="L5268" s="93">
        <f t="shared" ca="1" si="164"/>
        <v>0</v>
      </c>
      <c r="M5268" s="93" t="str">
        <f ca="1">IF(L5268=0,"",COUNTIF(L$2:$L5268,"&lt;&gt;"&amp;0))</f>
        <v/>
      </c>
      <c r="N5268" s="93" t="str">
        <f t="shared" ca="1" si="165"/>
        <v/>
      </c>
    </row>
    <row r="5269" spans="11:14" x14ac:dyDescent="0.25">
      <c r="K5269" s="70" t="s">
        <v>4275</v>
      </c>
      <c r="L5269" s="93">
        <f t="shared" ca="1" si="164"/>
        <v>0</v>
      </c>
      <c r="M5269" s="93" t="str">
        <f ca="1">IF(L5269=0,"",COUNTIF(L$2:$L5269,"&lt;&gt;"&amp;0))</f>
        <v/>
      </c>
      <c r="N5269" s="93" t="str">
        <f t="shared" ca="1" si="165"/>
        <v/>
      </c>
    </row>
    <row r="5270" spans="11:14" x14ac:dyDescent="0.25">
      <c r="K5270" t="s">
        <v>5905</v>
      </c>
      <c r="L5270" s="93">
        <f t="shared" ca="1" si="164"/>
        <v>0</v>
      </c>
      <c r="M5270" s="93" t="str">
        <f ca="1">IF(L5270=0,"",COUNTIF(L$2:$L5270,"&lt;&gt;"&amp;0))</f>
        <v/>
      </c>
      <c r="N5270" s="93" t="str">
        <f t="shared" ca="1" si="165"/>
        <v/>
      </c>
    </row>
    <row r="5271" spans="11:14" x14ac:dyDescent="0.25">
      <c r="K5271" s="70" t="s">
        <v>4277</v>
      </c>
      <c r="L5271" s="93">
        <f t="shared" ca="1" si="164"/>
        <v>0</v>
      </c>
      <c r="M5271" s="93" t="str">
        <f ca="1">IF(L5271=0,"",COUNTIF(L$2:$L5271,"&lt;&gt;"&amp;0))</f>
        <v/>
      </c>
      <c r="N5271" s="93" t="str">
        <f t="shared" ca="1" si="165"/>
        <v/>
      </c>
    </row>
    <row r="5272" spans="11:14" x14ac:dyDescent="0.25">
      <c r="K5272" t="s">
        <v>5906</v>
      </c>
      <c r="L5272" s="93">
        <f t="shared" ca="1" si="164"/>
        <v>0</v>
      </c>
      <c r="M5272" s="93" t="str">
        <f ca="1">IF(L5272=0,"",COUNTIF(L$2:$L5272,"&lt;&gt;"&amp;0))</f>
        <v/>
      </c>
      <c r="N5272" s="93" t="str">
        <f t="shared" ca="1" si="165"/>
        <v/>
      </c>
    </row>
    <row r="5273" spans="11:14" x14ac:dyDescent="0.25">
      <c r="K5273" s="70" t="s">
        <v>4278</v>
      </c>
      <c r="L5273" s="93">
        <f t="shared" ca="1" si="164"/>
        <v>0</v>
      </c>
      <c r="M5273" s="93" t="str">
        <f ca="1">IF(L5273=0,"",COUNTIF(L$2:$L5273,"&lt;&gt;"&amp;0))</f>
        <v/>
      </c>
      <c r="N5273" s="93" t="str">
        <f t="shared" ca="1" si="165"/>
        <v/>
      </c>
    </row>
    <row r="5274" spans="11:14" x14ac:dyDescent="0.25">
      <c r="K5274" t="s">
        <v>5907</v>
      </c>
      <c r="L5274" s="93">
        <f t="shared" ca="1" si="164"/>
        <v>0</v>
      </c>
      <c r="M5274" s="93" t="str">
        <f ca="1">IF(L5274=0,"",COUNTIF(L$2:$L5274,"&lt;&gt;"&amp;0))</f>
        <v/>
      </c>
      <c r="N5274" s="93" t="str">
        <f t="shared" ca="1" si="165"/>
        <v/>
      </c>
    </row>
    <row r="5275" spans="11:14" x14ac:dyDescent="0.25">
      <c r="K5275" s="70" t="s">
        <v>4279</v>
      </c>
      <c r="L5275" s="93">
        <f t="shared" ca="1" si="164"/>
        <v>0</v>
      </c>
      <c r="M5275" s="93" t="str">
        <f ca="1">IF(L5275=0,"",COUNTIF(L$2:$L5275,"&lt;&gt;"&amp;0))</f>
        <v/>
      </c>
      <c r="N5275" s="93" t="str">
        <f t="shared" ca="1" si="165"/>
        <v/>
      </c>
    </row>
    <row r="5276" spans="11:14" x14ac:dyDescent="0.25">
      <c r="K5276" t="s">
        <v>5908</v>
      </c>
      <c r="L5276" s="93">
        <f t="shared" ca="1" si="164"/>
        <v>0</v>
      </c>
      <c r="M5276" s="93" t="str">
        <f ca="1">IF(L5276=0,"",COUNTIF(L$2:$L5276,"&lt;&gt;"&amp;0))</f>
        <v/>
      </c>
      <c r="N5276" s="93" t="str">
        <f t="shared" ca="1" si="165"/>
        <v/>
      </c>
    </row>
    <row r="5277" spans="11:14" x14ac:dyDescent="0.25">
      <c r="K5277" s="70" t="s">
        <v>4280</v>
      </c>
      <c r="L5277" s="93">
        <f t="shared" ca="1" si="164"/>
        <v>0</v>
      </c>
      <c r="M5277" s="93" t="str">
        <f ca="1">IF(L5277=0,"",COUNTIF(L$2:$L5277,"&lt;&gt;"&amp;0))</f>
        <v/>
      </c>
      <c r="N5277" s="93" t="str">
        <f t="shared" ca="1" si="165"/>
        <v/>
      </c>
    </row>
    <row r="5278" spans="11:14" x14ac:dyDescent="0.25">
      <c r="K5278" t="s">
        <v>5909</v>
      </c>
      <c r="L5278" s="93">
        <f t="shared" ca="1" si="164"/>
        <v>0</v>
      </c>
      <c r="M5278" s="93" t="str">
        <f ca="1">IF(L5278=0,"",COUNTIF(L$2:$L5278,"&lt;&gt;"&amp;0))</f>
        <v/>
      </c>
      <c r="N5278" s="93" t="str">
        <f t="shared" ca="1" si="165"/>
        <v/>
      </c>
    </row>
    <row r="5279" spans="11:14" x14ac:dyDescent="0.25">
      <c r="K5279" s="70" t="s">
        <v>4281</v>
      </c>
      <c r="L5279" s="93">
        <f t="shared" ca="1" si="164"/>
        <v>0</v>
      </c>
      <c r="M5279" s="93" t="str">
        <f ca="1">IF(L5279=0,"",COUNTIF(L$2:$L5279,"&lt;&gt;"&amp;0))</f>
        <v/>
      </c>
      <c r="N5279" s="93" t="str">
        <f t="shared" ca="1" si="165"/>
        <v/>
      </c>
    </row>
    <row r="5280" spans="11:14" x14ac:dyDescent="0.25">
      <c r="K5280" s="70" t="s">
        <v>4282</v>
      </c>
      <c r="L5280" s="93">
        <f t="shared" ca="1" si="164"/>
        <v>0</v>
      </c>
      <c r="M5280" s="93" t="str">
        <f ca="1">IF(L5280=0,"",COUNTIF(L$2:$L5280,"&lt;&gt;"&amp;0))</f>
        <v/>
      </c>
      <c r="N5280" s="93" t="str">
        <f t="shared" ca="1" si="165"/>
        <v/>
      </c>
    </row>
    <row r="5281" spans="11:14" x14ac:dyDescent="0.25">
      <c r="K5281" s="71" t="s">
        <v>4283</v>
      </c>
      <c r="L5281" s="93">
        <f t="shared" ca="1" si="164"/>
        <v>0</v>
      </c>
      <c r="M5281" s="93" t="str">
        <f ca="1">IF(L5281=0,"",COUNTIF(L$2:$L5281,"&lt;&gt;"&amp;0))</f>
        <v/>
      </c>
      <c r="N5281" s="93" t="str">
        <f t="shared" ca="1" si="165"/>
        <v/>
      </c>
    </row>
    <row r="5282" spans="11:14" x14ac:dyDescent="0.25">
      <c r="K5282" s="70" t="s">
        <v>4284</v>
      </c>
      <c r="L5282" s="93">
        <f t="shared" ca="1" si="164"/>
        <v>0</v>
      </c>
      <c r="M5282" s="93" t="str">
        <f ca="1">IF(L5282=0,"",COUNTIF(L$2:$L5282,"&lt;&gt;"&amp;0))</f>
        <v/>
      </c>
      <c r="N5282" s="93" t="str">
        <f t="shared" ca="1" si="165"/>
        <v/>
      </c>
    </row>
    <row r="5283" spans="11:14" x14ac:dyDescent="0.25">
      <c r="K5283" s="70" t="s">
        <v>4285</v>
      </c>
      <c r="L5283" s="93">
        <f t="shared" ca="1" si="164"/>
        <v>0</v>
      </c>
      <c r="M5283" s="93" t="str">
        <f ca="1">IF(L5283=0,"",COUNTIF(L$2:$L5283,"&lt;&gt;"&amp;0))</f>
        <v/>
      </c>
      <c r="N5283" s="93" t="str">
        <f t="shared" ca="1" si="165"/>
        <v/>
      </c>
    </row>
    <row r="5284" spans="11:14" x14ac:dyDescent="0.25">
      <c r="K5284" t="s">
        <v>5910</v>
      </c>
      <c r="L5284" s="93">
        <f t="shared" ca="1" si="164"/>
        <v>0</v>
      </c>
      <c r="M5284" s="93" t="str">
        <f ca="1">IF(L5284=0,"",COUNTIF(L$2:$L5284,"&lt;&gt;"&amp;0))</f>
        <v/>
      </c>
      <c r="N5284" s="93" t="str">
        <f t="shared" ca="1" si="165"/>
        <v/>
      </c>
    </row>
    <row r="5285" spans="11:14" x14ac:dyDescent="0.25">
      <c r="K5285" s="70" t="s">
        <v>4286</v>
      </c>
      <c r="L5285" s="93">
        <f t="shared" ca="1" si="164"/>
        <v>0</v>
      </c>
      <c r="M5285" s="93" t="str">
        <f ca="1">IF(L5285=0,"",COUNTIF(L$2:$L5285,"&lt;&gt;"&amp;0))</f>
        <v/>
      </c>
      <c r="N5285" s="93" t="str">
        <f t="shared" ca="1" si="165"/>
        <v/>
      </c>
    </row>
    <row r="5286" spans="11:14" x14ac:dyDescent="0.25">
      <c r="K5286" t="s">
        <v>5911</v>
      </c>
      <c r="L5286" s="93">
        <f t="shared" ca="1" si="164"/>
        <v>0</v>
      </c>
      <c r="M5286" s="93" t="str">
        <f ca="1">IF(L5286=0,"",COUNTIF(L$2:$L5286,"&lt;&gt;"&amp;0))</f>
        <v/>
      </c>
      <c r="N5286" s="93" t="str">
        <f t="shared" ca="1" si="165"/>
        <v/>
      </c>
    </row>
    <row r="5287" spans="11:14" x14ac:dyDescent="0.25">
      <c r="K5287" t="s">
        <v>5912</v>
      </c>
      <c r="L5287" s="93">
        <f t="shared" ca="1" si="164"/>
        <v>0</v>
      </c>
      <c r="M5287" s="93" t="str">
        <f ca="1">IF(L5287=0,"",COUNTIF(L$2:$L5287,"&lt;&gt;"&amp;0))</f>
        <v/>
      </c>
      <c r="N5287" s="93" t="str">
        <f t="shared" ca="1" si="165"/>
        <v/>
      </c>
    </row>
    <row r="5288" spans="11:14" x14ac:dyDescent="0.25">
      <c r="K5288" s="70" t="s">
        <v>4287</v>
      </c>
      <c r="L5288" s="93">
        <f t="shared" ca="1" si="164"/>
        <v>0</v>
      </c>
      <c r="M5288" s="93" t="str">
        <f ca="1">IF(L5288=0,"",COUNTIF(L$2:$L5288,"&lt;&gt;"&amp;0))</f>
        <v/>
      </c>
      <c r="N5288" s="93" t="str">
        <f t="shared" ca="1" si="165"/>
        <v/>
      </c>
    </row>
    <row r="5289" spans="11:14" x14ac:dyDescent="0.25">
      <c r="K5289" s="70" t="s">
        <v>4288</v>
      </c>
      <c r="L5289" s="93">
        <f t="shared" ca="1" si="164"/>
        <v>0</v>
      </c>
      <c r="M5289" s="93" t="str">
        <f ca="1">IF(L5289=0,"",COUNTIF(L$2:$L5289,"&lt;&gt;"&amp;0))</f>
        <v/>
      </c>
      <c r="N5289" s="93" t="str">
        <f t="shared" ca="1" si="165"/>
        <v/>
      </c>
    </row>
    <row r="5290" spans="11:14" x14ac:dyDescent="0.25">
      <c r="K5290" s="70" t="s">
        <v>4289</v>
      </c>
      <c r="L5290" s="93">
        <f t="shared" ca="1" si="164"/>
        <v>0</v>
      </c>
      <c r="M5290" s="93" t="str">
        <f ca="1">IF(L5290=0,"",COUNTIF(L$2:$L5290,"&lt;&gt;"&amp;0))</f>
        <v/>
      </c>
      <c r="N5290" s="93" t="str">
        <f t="shared" ca="1" si="165"/>
        <v/>
      </c>
    </row>
    <row r="5291" spans="11:14" x14ac:dyDescent="0.25">
      <c r="K5291" s="70" t="s">
        <v>4290</v>
      </c>
      <c r="L5291" s="93">
        <f t="shared" ca="1" si="164"/>
        <v>0</v>
      </c>
      <c r="M5291" s="93" t="str">
        <f ca="1">IF(L5291=0,"",COUNTIF(L$2:$L5291,"&lt;&gt;"&amp;0))</f>
        <v/>
      </c>
      <c r="N5291" s="93" t="str">
        <f t="shared" ca="1" si="165"/>
        <v/>
      </c>
    </row>
    <row r="5292" spans="11:14" x14ac:dyDescent="0.25">
      <c r="K5292" s="71" t="s">
        <v>4291</v>
      </c>
      <c r="L5292" s="93">
        <f t="shared" ca="1" si="164"/>
        <v>0</v>
      </c>
      <c r="M5292" s="93" t="str">
        <f ca="1">IF(L5292=0,"",COUNTIF(L$2:$L5292,"&lt;&gt;"&amp;0))</f>
        <v/>
      </c>
      <c r="N5292" s="93" t="str">
        <f t="shared" ca="1" si="165"/>
        <v/>
      </c>
    </row>
    <row r="5293" spans="11:14" x14ac:dyDescent="0.25">
      <c r="K5293" s="70" t="s">
        <v>4292</v>
      </c>
      <c r="L5293" s="93">
        <f t="shared" ca="1" si="164"/>
        <v>0</v>
      </c>
      <c r="M5293" s="93" t="str">
        <f ca="1">IF(L5293=0,"",COUNTIF(L$2:$L5293,"&lt;&gt;"&amp;0))</f>
        <v/>
      </c>
      <c r="N5293" s="93" t="str">
        <f t="shared" ca="1" si="165"/>
        <v/>
      </c>
    </row>
    <row r="5294" spans="11:14" x14ac:dyDescent="0.25">
      <c r="K5294" t="s">
        <v>5913</v>
      </c>
      <c r="L5294" s="93">
        <f t="shared" ca="1" si="164"/>
        <v>0</v>
      </c>
      <c r="M5294" s="93" t="str">
        <f ca="1">IF(L5294=0,"",COUNTIF(L$2:$L5294,"&lt;&gt;"&amp;0))</f>
        <v/>
      </c>
      <c r="N5294" s="93" t="str">
        <f t="shared" ca="1" si="165"/>
        <v/>
      </c>
    </row>
    <row r="5295" spans="11:14" x14ac:dyDescent="0.25">
      <c r="K5295" s="70" t="s">
        <v>4293</v>
      </c>
      <c r="L5295" s="93">
        <f t="shared" ca="1" si="164"/>
        <v>0</v>
      </c>
      <c r="M5295" s="93" t="str">
        <f ca="1">IF(L5295=0,"",COUNTIF(L$2:$L5295,"&lt;&gt;"&amp;0))</f>
        <v/>
      </c>
      <c r="N5295" s="93" t="str">
        <f t="shared" ca="1" si="165"/>
        <v/>
      </c>
    </row>
    <row r="5296" spans="11:14" x14ac:dyDescent="0.25">
      <c r="K5296" s="70" t="s">
        <v>4294</v>
      </c>
      <c r="L5296" s="93">
        <f t="shared" ca="1" si="164"/>
        <v>0</v>
      </c>
      <c r="M5296" s="93" t="str">
        <f ca="1">IF(L5296=0,"",COUNTIF(L$2:$L5296,"&lt;&gt;"&amp;0))</f>
        <v/>
      </c>
      <c r="N5296" s="93" t="str">
        <f t="shared" ca="1" si="165"/>
        <v/>
      </c>
    </row>
    <row r="5297" spans="11:14" x14ac:dyDescent="0.25">
      <c r="K5297" s="70" t="s">
        <v>4295</v>
      </c>
      <c r="L5297" s="93">
        <f t="shared" ca="1" si="164"/>
        <v>0</v>
      </c>
      <c r="M5297" s="93" t="str">
        <f ca="1">IF(L5297=0,"",COUNTIF(L$2:$L5297,"&lt;&gt;"&amp;0))</f>
        <v/>
      </c>
      <c r="N5297" s="93" t="str">
        <f t="shared" ca="1" si="165"/>
        <v/>
      </c>
    </row>
    <row r="5298" spans="11:14" x14ac:dyDescent="0.25">
      <c r="K5298" s="70" t="s">
        <v>4296</v>
      </c>
      <c r="L5298" s="93">
        <f t="shared" ca="1" si="164"/>
        <v>0</v>
      </c>
      <c r="M5298" s="93" t="str">
        <f ca="1">IF(L5298=0,"",COUNTIF(L$2:$L5298,"&lt;&gt;"&amp;0))</f>
        <v/>
      </c>
      <c r="N5298" s="93" t="str">
        <f t="shared" ca="1" si="165"/>
        <v/>
      </c>
    </row>
    <row r="5299" spans="11:14" x14ac:dyDescent="0.25">
      <c r="K5299" s="70" t="s">
        <v>4297</v>
      </c>
      <c r="L5299" s="93">
        <f t="shared" ca="1" si="164"/>
        <v>0</v>
      </c>
      <c r="M5299" s="93" t="str">
        <f ca="1">IF(L5299=0,"",COUNTIF(L$2:$L5299,"&lt;&gt;"&amp;0))</f>
        <v/>
      </c>
      <c r="N5299" s="93" t="str">
        <f t="shared" ca="1" si="165"/>
        <v/>
      </c>
    </row>
    <row r="5300" spans="11:14" x14ac:dyDescent="0.25">
      <c r="K5300" s="70" t="s">
        <v>4298</v>
      </c>
      <c r="L5300" s="93">
        <f t="shared" ca="1" si="164"/>
        <v>0</v>
      </c>
      <c r="M5300" s="93" t="str">
        <f ca="1">IF(L5300=0,"",COUNTIF(L$2:$L5300,"&lt;&gt;"&amp;0))</f>
        <v/>
      </c>
      <c r="N5300" s="93" t="str">
        <f t="shared" ca="1" si="165"/>
        <v/>
      </c>
    </row>
    <row r="5301" spans="11:14" x14ac:dyDescent="0.25">
      <c r="K5301" s="70" t="s">
        <v>4299</v>
      </c>
      <c r="L5301" s="93">
        <f t="shared" ca="1" si="164"/>
        <v>0</v>
      </c>
      <c r="M5301" s="93" t="str">
        <f ca="1">IF(L5301=0,"",COUNTIF(L$2:$L5301,"&lt;&gt;"&amp;0))</f>
        <v/>
      </c>
      <c r="N5301" s="93" t="str">
        <f t="shared" ca="1" si="165"/>
        <v/>
      </c>
    </row>
    <row r="5302" spans="11:14" x14ac:dyDescent="0.25">
      <c r="K5302" s="70" t="s">
        <v>4301</v>
      </c>
      <c r="L5302" s="93">
        <f t="shared" ca="1" si="164"/>
        <v>0</v>
      </c>
      <c r="M5302" s="93" t="str">
        <f ca="1">IF(L5302=0,"",COUNTIF(L$2:$L5302,"&lt;&gt;"&amp;0))</f>
        <v/>
      </c>
      <c r="N5302" s="93" t="str">
        <f t="shared" ca="1" si="165"/>
        <v/>
      </c>
    </row>
    <row r="5303" spans="11:14" x14ac:dyDescent="0.25">
      <c r="K5303" s="70" t="s">
        <v>4302</v>
      </c>
      <c r="L5303" s="93">
        <f t="shared" ca="1" si="164"/>
        <v>0</v>
      </c>
      <c r="M5303" s="93" t="str">
        <f ca="1">IF(L5303=0,"",COUNTIF(L$2:$L5303,"&lt;&gt;"&amp;0))</f>
        <v/>
      </c>
      <c r="N5303" s="93" t="str">
        <f t="shared" ca="1" si="165"/>
        <v/>
      </c>
    </row>
    <row r="5304" spans="11:14" x14ac:dyDescent="0.25">
      <c r="K5304" s="70" t="s">
        <v>4303</v>
      </c>
      <c r="L5304" s="93">
        <f t="shared" ca="1" si="164"/>
        <v>0</v>
      </c>
      <c r="M5304" s="93" t="str">
        <f ca="1">IF(L5304=0,"",COUNTIF(L$2:$L5304,"&lt;&gt;"&amp;0))</f>
        <v/>
      </c>
      <c r="N5304" s="93" t="str">
        <f t="shared" ca="1" si="165"/>
        <v/>
      </c>
    </row>
    <row r="5305" spans="11:14" x14ac:dyDescent="0.25">
      <c r="K5305" s="70" t="s">
        <v>4304</v>
      </c>
      <c r="L5305" s="93">
        <f t="shared" ca="1" si="164"/>
        <v>0</v>
      </c>
      <c r="M5305" s="93" t="str">
        <f ca="1">IF(L5305=0,"",COUNTIF(L$2:$L5305,"&lt;&gt;"&amp;0))</f>
        <v/>
      </c>
      <c r="N5305" s="93" t="str">
        <f t="shared" ca="1" si="165"/>
        <v/>
      </c>
    </row>
    <row r="5306" spans="11:14" x14ac:dyDescent="0.25">
      <c r="K5306" s="70" t="s">
        <v>4305</v>
      </c>
      <c r="L5306" s="93">
        <f t="shared" ca="1" si="164"/>
        <v>0</v>
      </c>
      <c r="M5306" s="93" t="str">
        <f ca="1">IF(L5306=0,"",COUNTIF(L$2:$L5306,"&lt;&gt;"&amp;0))</f>
        <v/>
      </c>
      <c r="N5306" s="93" t="str">
        <f t="shared" ca="1" si="165"/>
        <v/>
      </c>
    </row>
    <row r="5307" spans="11:14" x14ac:dyDescent="0.25">
      <c r="K5307" s="54" t="s">
        <v>6018</v>
      </c>
      <c r="L5307" s="93">
        <f t="shared" ca="1" si="164"/>
        <v>0</v>
      </c>
      <c r="M5307" s="93" t="str">
        <f ca="1">IF(L5307=0,"",COUNTIF(L$2:$L5307,"&lt;&gt;"&amp;0))</f>
        <v/>
      </c>
      <c r="N5307" s="93" t="str">
        <f t="shared" ca="1" si="165"/>
        <v/>
      </c>
    </row>
    <row r="5308" spans="11:14" x14ac:dyDescent="0.25">
      <c r="K5308" s="54" t="s">
        <v>2969</v>
      </c>
      <c r="L5308" s="93">
        <f t="shared" ca="1" si="164"/>
        <v>0</v>
      </c>
      <c r="M5308" s="93" t="str">
        <f ca="1">IF(L5308=0,"",COUNTIF(L$2:$L5308,"&lt;&gt;"&amp;0))</f>
        <v/>
      </c>
      <c r="N5308" s="93" t="str">
        <f t="shared" ca="1" si="165"/>
        <v/>
      </c>
    </row>
    <row r="5309" spans="11:14" x14ac:dyDescent="0.25">
      <c r="K5309" t="s">
        <v>5914</v>
      </c>
      <c r="L5309" s="93">
        <f t="shared" ca="1" si="164"/>
        <v>0</v>
      </c>
      <c r="M5309" s="93" t="str">
        <f ca="1">IF(L5309=0,"",COUNTIF(L$2:$L5309,"&lt;&gt;"&amp;0))</f>
        <v/>
      </c>
      <c r="N5309" s="93" t="str">
        <f t="shared" ca="1" si="165"/>
        <v/>
      </c>
    </row>
    <row r="5310" spans="11:14" x14ac:dyDescent="0.25">
      <c r="K5310" s="70" t="s">
        <v>4306</v>
      </c>
      <c r="L5310" s="93">
        <f t="shared" ca="1" si="164"/>
        <v>0</v>
      </c>
      <c r="M5310" s="93" t="str">
        <f ca="1">IF(L5310=0,"",COUNTIF(L$2:$L5310,"&lt;&gt;"&amp;0))</f>
        <v/>
      </c>
      <c r="N5310" s="93" t="str">
        <f t="shared" ca="1" si="165"/>
        <v/>
      </c>
    </row>
    <row r="5311" spans="11:14" x14ac:dyDescent="0.25">
      <c r="K5311" t="s">
        <v>5915</v>
      </c>
      <c r="L5311" s="93">
        <f t="shared" ca="1" si="164"/>
        <v>0</v>
      </c>
      <c r="M5311" s="93" t="str">
        <f ca="1">IF(L5311=0,"",COUNTIF(L$2:$L5311,"&lt;&gt;"&amp;0))</f>
        <v/>
      </c>
      <c r="N5311" s="93" t="str">
        <f t="shared" ca="1" si="165"/>
        <v/>
      </c>
    </row>
    <row r="5312" spans="11:14" x14ac:dyDescent="0.25">
      <c r="K5312" s="70" t="s">
        <v>4307</v>
      </c>
      <c r="L5312" s="93">
        <f t="shared" ca="1" si="164"/>
        <v>0</v>
      </c>
      <c r="M5312" s="93" t="str">
        <f ca="1">IF(L5312=0,"",COUNTIF(L$2:$L5312,"&lt;&gt;"&amp;0))</f>
        <v/>
      </c>
      <c r="N5312" s="93" t="str">
        <f t="shared" ca="1" si="165"/>
        <v/>
      </c>
    </row>
    <row r="5313" spans="11:14" x14ac:dyDescent="0.25">
      <c r="K5313" s="70" t="s">
        <v>4308</v>
      </c>
      <c r="L5313" s="93">
        <f t="shared" ca="1" si="164"/>
        <v>0</v>
      </c>
      <c r="M5313" s="93" t="str">
        <f ca="1">IF(L5313=0,"",COUNTIF(L$2:$L5313,"&lt;&gt;"&amp;0))</f>
        <v/>
      </c>
      <c r="N5313" s="93" t="str">
        <f t="shared" ca="1" si="165"/>
        <v/>
      </c>
    </row>
    <row r="5314" spans="11:14" x14ac:dyDescent="0.25">
      <c r="K5314" s="70" t="s">
        <v>4309</v>
      </c>
      <c r="L5314" s="93">
        <f t="shared" ca="1" si="164"/>
        <v>0</v>
      </c>
      <c r="M5314" s="93" t="str">
        <f ca="1">IF(L5314=0,"",COUNTIF(L$2:$L5314,"&lt;&gt;"&amp;0))</f>
        <v/>
      </c>
      <c r="N5314" s="93" t="str">
        <f t="shared" ca="1" si="165"/>
        <v/>
      </c>
    </row>
    <row r="5315" spans="11:14" x14ac:dyDescent="0.25">
      <c r="K5315" s="70" t="s">
        <v>4310</v>
      </c>
      <c r="L5315" s="93">
        <f t="shared" ref="L5315:L5378" ca="1" si="166">IFERROR(SEARCH(INDIRECT(CELL("adresse"),TRUE),K5315,1),0)</f>
        <v>0</v>
      </c>
      <c r="M5315" s="93" t="str">
        <f ca="1">IF(L5315=0,"",COUNTIF(L$2:$L5315,"&lt;&gt;"&amp;0))</f>
        <v/>
      </c>
      <c r="N5315" s="93" t="str">
        <f t="shared" ref="N5315:N5378" ca="1" si="167">IFERROR(INDEX($K$2:$K$5796,MATCH(ROW(F5314),$M$2:$M$5796,0),1),"")</f>
        <v/>
      </c>
    </row>
    <row r="5316" spans="11:14" x14ac:dyDescent="0.25">
      <c r="K5316" s="70" t="s">
        <v>4311</v>
      </c>
      <c r="L5316" s="93">
        <f t="shared" ca="1" si="166"/>
        <v>0</v>
      </c>
      <c r="M5316" s="93" t="str">
        <f ca="1">IF(L5316=0,"",COUNTIF(L$2:$L5316,"&lt;&gt;"&amp;0))</f>
        <v/>
      </c>
      <c r="N5316" s="93" t="str">
        <f t="shared" ca="1" si="167"/>
        <v/>
      </c>
    </row>
    <row r="5317" spans="11:14" x14ac:dyDescent="0.25">
      <c r="K5317" s="70" t="s">
        <v>4312</v>
      </c>
      <c r="L5317" s="93">
        <f t="shared" ca="1" si="166"/>
        <v>0</v>
      </c>
      <c r="M5317" s="93" t="str">
        <f ca="1">IF(L5317=0,"",COUNTIF(L$2:$L5317,"&lt;&gt;"&amp;0))</f>
        <v/>
      </c>
      <c r="N5317" s="93" t="str">
        <f t="shared" ca="1" si="167"/>
        <v/>
      </c>
    </row>
    <row r="5318" spans="11:14" x14ac:dyDescent="0.25">
      <c r="K5318" s="70" t="s">
        <v>4313</v>
      </c>
      <c r="L5318" s="93">
        <f t="shared" ca="1" si="166"/>
        <v>0</v>
      </c>
      <c r="M5318" s="93" t="str">
        <f ca="1">IF(L5318=0,"",COUNTIF(L$2:$L5318,"&lt;&gt;"&amp;0))</f>
        <v/>
      </c>
      <c r="N5318" s="93" t="str">
        <f t="shared" ca="1" si="167"/>
        <v/>
      </c>
    </row>
    <row r="5319" spans="11:14" x14ac:dyDescent="0.25">
      <c r="K5319" s="70" t="s">
        <v>4314</v>
      </c>
      <c r="L5319" s="93">
        <f t="shared" ca="1" si="166"/>
        <v>0</v>
      </c>
      <c r="M5319" s="93" t="str">
        <f ca="1">IF(L5319=0,"",COUNTIF(L$2:$L5319,"&lt;&gt;"&amp;0))</f>
        <v/>
      </c>
      <c r="N5319" s="93" t="str">
        <f t="shared" ca="1" si="167"/>
        <v/>
      </c>
    </row>
    <row r="5320" spans="11:14" x14ac:dyDescent="0.25">
      <c r="K5320" s="70" t="s">
        <v>4315</v>
      </c>
      <c r="L5320" s="93">
        <f t="shared" ca="1" si="166"/>
        <v>0</v>
      </c>
      <c r="M5320" s="93" t="str">
        <f ca="1">IF(L5320=0,"",COUNTIF(L$2:$L5320,"&lt;&gt;"&amp;0))</f>
        <v/>
      </c>
      <c r="N5320" s="93" t="str">
        <f t="shared" ca="1" si="167"/>
        <v/>
      </c>
    </row>
    <row r="5321" spans="11:14" x14ac:dyDescent="0.25">
      <c r="K5321" t="s">
        <v>5916</v>
      </c>
      <c r="L5321" s="93">
        <f t="shared" ca="1" si="166"/>
        <v>0</v>
      </c>
      <c r="M5321" s="93" t="str">
        <f ca="1">IF(L5321=0,"",COUNTIF(L$2:$L5321,"&lt;&gt;"&amp;0))</f>
        <v/>
      </c>
      <c r="N5321" s="93" t="str">
        <f t="shared" ca="1" si="167"/>
        <v/>
      </c>
    </row>
    <row r="5322" spans="11:14" x14ac:dyDescent="0.25">
      <c r="K5322" t="s">
        <v>5917</v>
      </c>
      <c r="L5322" s="93">
        <f t="shared" ca="1" si="166"/>
        <v>0</v>
      </c>
      <c r="M5322" s="93" t="str">
        <f ca="1">IF(L5322=0,"",COUNTIF(L$2:$L5322,"&lt;&gt;"&amp;0))</f>
        <v/>
      </c>
      <c r="N5322" s="93" t="str">
        <f t="shared" ca="1" si="167"/>
        <v/>
      </c>
    </row>
    <row r="5323" spans="11:14" x14ac:dyDescent="0.25">
      <c r="K5323" s="70" t="s">
        <v>4316</v>
      </c>
      <c r="L5323" s="93">
        <f t="shared" ca="1" si="166"/>
        <v>0</v>
      </c>
      <c r="M5323" s="93" t="str">
        <f ca="1">IF(L5323=0,"",COUNTIF(L$2:$L5323,"&lt;&gt;"&amp;0))</f>
        <v/>
      </c>
      <c r="N5323" s="93" t="str">
        <f t="shared" ca="1" si="167"/>
        <v/>
      </c>
    </row>
    <row r="5324" spans="11:14" x14ac:dyDescent="0.25">
      <c r="K5324" s="70" t="s">
        <v>4317</v>
      </c>
      <c r="L5324" s="93">
        <f t="shared" ca="1" si="166"/>
        <v>0</v>
      </c>
      <c r="M5324" s="93" t="str">
        <f ca="1">IF(L5324=0,"",COUNTIF(L$2:$L5324,"&lt;&gt;"&amp;0))</f>
        <v/>
      </c>
      <c r="N5324" s="93" t="str">
        <f t="shared" ca="1" si="167"/>
        <v/>
      </c>
    </row>
    <row r="5325" spans="11:14" x14ac:dyDescent="0.25">
      <c r="K5325" s="70" t="s">
        <v>4318</v>
      </c>
      <c r="L5325" s="93">
        <f t="shared" ca="1" si="166"/>
        <v>0</v>
      </c>
      <c r="M5325" s="93" t="str">
        <f ca="1">IF(L5325=0,"",COUNTIF(L$2:$L5325,"&lt;&gt;"&amp;0))</f>
        <v/>
      </c>
      <c r="N5325" s="93" t="str">
        <f t="shared" ca="1" si="167"/>
        <v/>
      </c>
    </row>
    <row r="5326" spans="11:14" x14ac:dyDescent="0.25">
      <c r="K5326" s="70" t="s">
        <v>4319</v>
      </c>
      <c r="L5326" s="93">
        <f t="shared" ca="1" si="166"/>
        <v>0</v>
      </c>
      <c r="M5326" s="93" t="str">
        <f ca="1">IF(L5326=0,"",COUNTIF(L$2:$L5326,"&lt;&gt;"&amp;0))</f>
        <v/>
      </c>
      <c r="N5326" s="93" t="str">
        <f t="shared" ca="1" si="167"/>
        <v/>
      </c>
    </row>
    <row r="5327" spans="11:14" x14ac:dyDescent="0.25">
      <c r="K5327" s="70" t="s">
        <v>4320</v>
      </c>
      <c r="L5327" s="93">
        <f t="shared" ca="1" si="166"/>
        <v>0</v>
      </c>
      <c r="M5327" s="93" t="str">
        <f ca="1">IF(L5327=0,"",COUNTIF(L$2:$L5327,"&lt;&gt;"&amp;0))</f>
        <v/>
      </c>
      <c r="N5327" s="93" t="str">
        <f t="shared" ca="1" si="167"/>
        <v/>
      </c>
    </row>
    <row r="5328" spans="11:14" x14ac:dyDescent="0.25">
      <c r="K5328" s="70" t="s">
        <v>4321</v>
      </c>
      <c r="L5328" s="93">
        <f t="shared" ca="1" si="166"/>
        <v>0</v>
      </c>
      <c r="M5328" s="93" t="str">
        <f ca="1">IF(L5328=0,"",COUNTIF(L$2:$L5328,"&lt;&gt;"&amp;0))</f>
        <v/>
      </c>
      <c r="N5328" s="93" t="str">
        <f t="shared" ca="1" si="167"/>
        <v/>
      </c>
    </row>
    <row r="5329" spans="11:14" x14ac:dyDescent="0.25">
      <c r="K5329" s="70" t="s">
        <v>4322</v>
      </c>
      <c r="L5329" s="93">
        <f t="shared" ca="1" si="166"/>
        <v>0</v>
      </c>
      <c r="M5329" s="93" t="str">
        <f ca="1">IF(L5329=0,"",COUNTIF(L$2:$L5329,"&lt;&gt;"&amp;0))</f>
        <v/>
      </c>
      <c r="N5329" s="93" t="str">
        <f t="shared" ca="1" si="167"/>
        <v/>
      </c>
    </row>
    <row r="5330" spans="11:14" x14ac:dyDescent="0.25">
      <c r="K5330" s="70" t="s">
        <v>4323</v>
      </c>
      <c r="L5330" s="93">
        <f t="shared" ca="1" si="166"/>
        <v>0</v>
      </c>
      <c r="M5330" s="93" t="str">
        <f ca="1">IF(L5330=0,"",COUNTIF(L$2:$L5330,"&lt;&gt;"&amp;0))</f>
        <v/>
      </c>
      <c r="N5330" s="93" t="str">
        <f t="shared" ca="1" si="167"/>
        <v/>
      </c>
    </row>
    <row r="5331" spans="11:14" x14ac:dyDescent="0.25">
      <c r="K5331" s="70" t="s">
        <v>4324</v>
      </c>
      <c r="L5331" s="93">
        <f t="shared" ca="1" si="166"/>
        <v>0</v>
      </c>
      <c r="M5331" s="93" t="str">
        <f ca="1">IF(L5331=0,"",COUNTIF(L$2:$L5331,"&lt;&gt;"&amp;0))</f>
        <v/>
      </c>
      <c r="N5331" s="93" t="str">
        <f t="shared" ca="1" si="167"/>
        <v/>
      </c>
    </row>
    <row r="5332" spans="11:14" x14ac:dyDescent="0.25">
      <c r="K5332" s="70" t="s">
        <v>4325</v>
      </c>
      <c r="L5332" s="93">
        <f t="shared" ca="1" si="166"/>
        <v>0</v>
      </c>
      <c r="M5332" s="93" t="str">
        <f ca="1">IF(L5332=0,"",COUNTIF(L$2:$L5332,"&lt;&gt;"&amp;0))</f>
        <v/>
      </c>
      <c r="N5332" s="93" t="str">
        <f t="shared" ca="1" si="167"/>
        <v/>
      </c>
    </row>
    <row r="5333" spans="11:14" x14ac:dyDescent="0.25">
      <c r="K5333" s="70" t="s">
        <v>4326</v>
      </c>
      <c r="L5333" s="93">
        <f t="shared" ca="1" si="166"/>
        <v>0</v>
      </c>
      <c r="M5333" s="93" t="str">
        <f ca="1">IF(L5333=0,"",COUNTIF(L$2:$L5333,"&lt;&gt;"&amp;0))</f>
        <v/>
      </c>
      <c r="N5333" s="93" t="str">
        <f t="shared" ca="1" si="167"/>
        <v/>
      </c>
    </row>
    <row r="5334" spans="11:14" x14ac:dyDescent="0.25">
      <c r="K5334" s="70" t="s">
        <v>4327</v>
      </c>
      <c r="L5334" s="93">
        <f t="shared" ca="1" si="166"/>
        <v>0</v>
      </c>
      <c r="M5334" s="93" t="str">
        <f ca="1">IF(L5334=0,"",COUNTIF(L$2:$L5334,"&lt;&gt;"&amp;0))</f>
        <v/>
      </c>
      <c r="N5334" s="93" t="str">
        <f t="shared" ca="1" si="167"/>
        <v/>
      </c>
    </row>
    <row r="5335" spans="11:14" x14ac:dyDescent="0.25">
      <c r="K5335" s="70" t="s">
        <v>4328</v>
      </c>
      <c r="L5335" s="93">
        <f t="shared" ca="1" si="166"/>
        <v>0</v>
      </c>
      <c r="M5335" s="93" t="str">
        <f ca="1">IF(L5335=0,"",COUNTIF(L$2:$L5335,"&lt;&gt;"&amp;0))</f>
        <v/>
      </c>
      <c r="N5335" s="93" t="str">
        <f t="shared" ca="1" si="167"/>
        <v/>
      </c>
    </row>
    <row r="5336" spans="11:14" x14ac:dyDescent="0.25">
      <c r="K5336" t="s">
        <v>5918</v>
      </c>
      <c r="L5336" s="93">
        <f t="shared" ca="1" si="166"/>
        <v>0</v>
      </c>
      <c r="M5336" s="93" t="str">
        <f ca="1">IF(L5336=0,"",COUNTIF(L$2:$L5336,"&lt;&gt;"&amp;0))</f>
        <v/>
      </c>
      <c r="N5336" s="93" t="str">
        <f t="shared" ca="1" si="167"/>
        <v/>
      </c>
    </row>
    <row r="5337" spans="11:14" x14ac:dyDescent="0.25">
      <c r="K5337" s="70" t="s">
        <v>4329</v>
      </c>
      <c r="L5337" s="93">
        <f t="shared" ca="1" si="166"/>
        <v>0</v>
      </c>
      <c r="M5337" s="93" t="str">
        <f ca="1">IF(L5337=0,"",COUNTIF(L$2:$L5337,"&lt;&gt;"&amp;0))</f>
        <v/>
      </c>
      <c r="N5337" s="93" t="str">
        <f t="shared" ca="1" si="167"/>
        <v/>
      </c>
    </row>
    <row r="5338" spans="11:14" x14ac:dyDescent="0.25">
      <c r="K5338" s="70" t="s">
        <v>4330</v>
      </c>
      <c r="L5338" s="93">
        <f t="shared" ca="1" si="166"/>
        <v>0</v>
      </c>
      <c r="M5338" s="93" t="str">
        <f ca="1">IF(L5338=0,"",COUNTIF(L$2:$L5338,"&lt;&gt;"&amp;0))</f>
        <v/>
      </c>
      <c r="N5338" s="93" t="str">
        <f t="shared" ca="1" si="167"/>
        <v/>
      </c>
    </row>
    <row r="5339" spans="11:14" x14ac:dyDescent="0.25">
      <c r="K5339" t="s">
        <v>5919</v>
      </c>
      <c r="L5339" s="93">
        <f t="shared" ca="1" si="166"/>
        <v>0</v>
      </c>
      <c r="M5339" s="93" t="str">
        <f ca="1">IF(L5339=0,"",COUNTIF(L$2:$L5339,"&lt;&gt;"&amp;0))</f>
        <v/>
      </c>
      <c r="N5339" s="93" t="str">
        <f t="shared" ca="1" si="167"/>
        <v/>
      </c>
    </row>
    <row r="5340" spans="11:14" x14ac:dyDescent="0.25">
      <c r="K5340" s="70" t="s">
        <v>4331</v>
      </c>
      <c r="L5340" s="93">
        <f t="shared" ca="1" si="166"/>
        <v>0</v>
      </c>
      <c r="M5340" s="93" t="str">
        <f ca="1">IF(L5340=0,"",COUNTIF(L$2:$L5340,"&lt;&gt;"&amp;0))</f>
        <v/>
      </c>
      <c r="N5340" s="93" t="str">
        <f t="shared" ca="1" si="167"/>
        <v/>
      </c>
    </row>
    <row r="5341" spans="11:14" x14ac:dyDescent="0.25">
      <c r="K5341" s="54" t="s">
        <v>1487</v>
      </c>
      <c r="L5341" s="93">
        <f t="shared" ca="1" si="166"/>
        <v>0</v>
      </c>
      <c r="M5341" s="93" t="str">
        <f ca="1">IF(L5341=0,"",COUNTIF(L$2:$L5341,"&lt;&gt;"&amp;0))</f>
        <v/>
      </c>
      <c r="N5341" s="93" t="str">
        <f t="shared" ca="1" si="167"/>
        <v/>
      </c>
    </row>
    <row r="5342" spans="11:14" x14ac:dyDescent="0.25">
      <c r="K5342" t="s">
        <v>5920</v>
      </c>
      <c r="L5342" s="93">
        <f t="shared" ca="1" si="166"/>
        <v>0</v>
      </c>
      <c r="M5342" s="93" t="str">
        <f ca="1">IF(L5342=0,"",COUNTIF(L$2:$L5342,"&lt;&gt;"&amp;0))</f>
        <v/>
      </c>
      <c r="N5342" s="93" t="str">
        <f t="shared" ca="1" si="167"/>
        <v/>
      </c>
    </row>
    <row r="5343" spans="11:14" x14ac:dyDescent="0.25">
      <c r="K5343" s="70" t="s">
        <v>4332</v>
      </c>
      <c r="L5343" s="93">
        <f t="shared" ca="1" si="166"/>
        <v>0</v>
      </c>
      <c r="M5343" s="93" t="str">
        <f ca="1">IF(L5343=0,"",COUNTIF(L$2:$L5343,"&lt;&gt;"&amp;0))</f>
        <v/>
      </c>
      <c r="N5343" s="93" t="str">
        <f t="shared" ca="1" si="167"/>
        <v/>
      </c>
    </row>
    <row r="5344" spans="11:14" x14ac:dyDescent="0.25">
      <c r="K5344" s="70" t="s">
        <v>4334</v>
      </c>
      <c r="L5344" s="93">
        <f t="shared" ca="1" si="166"/>
        <v>0</v>
      </c>
      <c r="M5344" s="93" t="str">
        <f ca="1">IF(L5344=0,"",COUNTIF(L$2:$L5344,"&lt;&gt;"&amp;0))</f>
        <v/>
      </c>
      <c r="N5344" s="93" t="str">
        <f t="shared" ca="1" si="167"/>
        <v/>
      </c>
    </row>
    <row r="5345" spans="11:14" x14ac:dyDescent="0.25">
      <c r="K5345" s="70" t="s">
        <v>4335</v>
      </c>
      <c r="L5345" s="93">
        <f t="shared" ca="1" si="166"/>
        <v>0</v>
      </c>
      <c r="M5345" s="93" t="str">
        <f ca="1">IF(L5345=0,"",COUNTIF(L$2:$L5345,"&lt;&gt;"&amp;0))</f>
        <v/>
      </c>
      <c r="N5345" s="93" t="str">
        <f t="shared" ca="1" si="167"/>
        <v/>
      </c>
    </row>
    <row r="5346" spans="11:14" x14ac:dyDescent="0.25">
      <c r="K5346" s="70" t="s">
        <v>4336</v>
      </c>
      <c r="L5346" s="93">
        <f t="shared" ca="1" si="166"/>
        <v>0</v>
      </c>
      <c r="M5346" s="93" t="str">
        <f ca="1">IF(L5346=0,"",COUNTIF(L$2:$L5346,"&lt;&gt;"&amp;0))</f>
        <v/>
      </c>
      <c r="N5346" s="93" t="str">
        <f t="shared" ca="1" si="167"/>
        <v/>
      </c>
    </row>
    <row r="5347" spans="11:14" x14ac:dyDescent="0.25">
      <c r="K5347" s="70" t="s">
        <v>4337</v>
      </c>
      <c r="L5347" s="93">
        <f t="shared" ca="1" si="166"/>
        <v>0</v>
      </c>
      <c r="M5347" s="93" t="str">
        <f ca="1">IF(L5347=0,"",COUNTIF(L$2:$L5347,"&lt;&gt;"&amp;0))</f>
        <v/>
      </c>
      <c r="N5347" s="93" t="str">
        <f t="shared" ca="1" si="167"/>
        <v/>
      </c>
    </row>
    <row r="5348" spans="11:14" x14ac:dyDescent="0.25">
      <c r="K5348" s="70" t="s">
        <v>4338</v>
      </c>
      <c r="L5348" s="93">
        <f t="shared" ca="1" si="166"/>
        <v>0</v>
      </c>
      <c r="M5348" s="93" t="str">
        <f ca="1">IF(L5348=0,"",COUNTIF(L$2:$L5348,"&lt;&gt;"&amp;0))</f>
        <v/>
      </c>
      <c r="N5348" s="93" t="str">
        <f t="shared" ca="1" si="167"/>
        <v/>
      </c>
    </row>
    <row r="5349" spans="11:14" x14ac:dyDescent="0.25">
      <c r="K5349" s="70" t="s">
        <v>4339</v>
      </c>
      <c r="L5349" s="93">
        <f t="shared" ca="1" si="166"/>
        <v>0</v>
      </c>
      <c r="M5349" s="93" t="str">
        <f ca="1">IF(L5349=0,"",COUNTIF(L$2:$L5349,"&lt;&gt;"&amp;0))</f>
        <v/>
      </c>
      <c r="N5349" s="93" t="str">
        <f t="shared" ca="1" si="167"/>
        <v/>
      </c>
    </row>
    <row r="5350" spans="11:14" x14ac:dyDescent="0.25">
      <c r="K5350" s="70" t="s">
        <v>4340</v>
      </c>
      <c r="L5350" s="93">
        <f t="shared" ca="1" si="166"/>
        <v>0</v>
      </c>
      <c r="M5350" s="93" t="str">
        <f ca="1">IF(L5350=0,"",COUNTIF(L$2:$L5350,"&lt;&gt;"&amp;0))</f>
        <v/>
      </c>
      <c r="N5350" s="93" t="str">
        <f t="shared" ca="1" si="167"/>
        <v/>
      </c>
    </row>
    <row r="5351" spans="11:14" x14ac:dyDescent="0.25">
      <c r="K5351" s="70" t="s">
        <v>4341</v>
      </c>
      <c r="L5351" s="93">
        <f t="shared" ca="1" si="166"/>
        <v>0</v>
      </c>
      <c r="M5351" s="93" t="str">
        <f ca="1">IF(L5351=0,"",COUNTIF(L$2:$L5351,"&lt;&gt;"&amp;0))</f>
        <v/>
      </c>
      <c r="N5351" s="93" t="str">
        <f t="shared" ca="1" si="167"/>
        <v/>
      </c>
    </row>
    <row r="5352" spans="11:14" x14ac:dyDescent="0.25">
      <c r="K5352" s="70" t="s">
        <v>4342</v>
      </c>
      <c r="L5352" s="93">
        <f t="shared" ca="1" si="166"/>
        <v>0</v>
      </c>
      <c r="M5352" s="93" t="str">
        <f ca="1">IF(L5352=0,"",COUNTIF(L$2:$L5352,"&lt;&gt;"&amp;0))</f>
        <v/>
      </c>
      <c r="N5352" s="93" t="str">
        <f t="shared" ca="1" si="167"/>
        <v/>
      </c>
    </row>
    <row r="5353" spans="11:14" x14ac:dyDescent="0.25">
      <c r="K5353" s="70" t="s">
        <v>4343</v>
      </c>
      <c r="L5353" s="93">
        <f t="shared" ca="1" si="166"/>
        <v>0</v>
      </c>
      <c r="M5353" s="93" t="str">
        <f ca="1">IF(L5353=0,"",COUNTIF(L$2:$L5353,"&lt;&gt;"&amp;0))</f>
        <v/>
      </c>
      <c r="N5353" s="93" t="str">
        <f t="shared" ca="1" si="167"/>
        <v/>
      </c>
    </row>
    <row r="5354" spans="11:14" x14ac:dyDescent="0.25">
      <c r="K5354" s="70" t="s">
        <v>4333</v>
      </c>
      <c r="L5354" s="93">
        <f t="shared" ca="1" si="166"/>
        <v>0</v>
      </c>
      <c r="M5354" s="93" t="str">
        <f ca="1">IF(L5354=0,"",COUNTIF(L$2:$L5354,"&lt;&gt;"&amp;0))</f>
        <v/>
      </c>
      <c r="N5354" s="93" t="str">
        <f t="shared" ca="1" si="167"/>
        <v/>
      </c>
    </row>
    <row r="5355" spans="11:14" x14ac:dyDescent="0.25">
      <c r="K5355" s="70" t="s">
        <v>4344</v>
      </c>
      <c r="L5355" s="93">
        <f t="shared" ca="1" si="166"/>
        <v>0</v>
      </c>
      <c r="M5355" s="93" t="str">
        <f ca="1">IF(L5355=0,"",COUNTIF(L$2:$L5355,"&lt;&gt;"&amp;0))</f>
        <v/>
      </c>
      <c r="N5355" s="93" t="str">
        <f t="shared" ca="1" si="167"/>
        <v/>
      </c>
    </row>
    <row r="5356" spans="11:14" x14ac:dyDescent="0.25">
      <c r="K5356" t="s">
        <v>5921</v>
      </c>
      <c r="L5356" s="93">
        <f t="shared" ca="1" si="166"/>
        <v>0</v>
      </c>
      <c r="M5356" s="93" t="str">
        <f ca="1">IF(L5356=0,"",COUNTIF(L$2:$L5356,"&lt;&gt;"&amp;0))</f>
        <v/>
      </c>
      <c r="N5356" s="93" t="str">
        <f t="shared" ca="1" si="167"/>
        <v/>
      </c>
    </row>
    <row r="5357" spans="11:14" x14ac:dyDescent="0.25">
      <c r="K5357" s="70" t="s">
        <v>4345</v>
      </c>
      <c r="L5357" s="93">
        <f t="shared" ca="1" si="166"/>
        <v>0</v>
      </c>
      <c r="M5357" s="93" t="str">
        <f ca="1">IF(L5357=0,"",COUNTIF(L$2:$L5357,"&lt;&gt;"&amp;0))</f>
        <v/>
      </c>
      <c r="N5357" s="93" t="str">
        <f t="shared" ca="1" si="167"/>
        <v/>
      </c>
    </row>
    <row r="5358" spans="11:14" x14ac:dyDescent="0.25">
      <c r="K5358" s="70" t="s">
        <v>4346</v>
      </c>
      <c r="L5358" s="93">
        <f t="shared" ca="1" si="166"/>
        <v>0</v>
      </c>
      <c r="M5358" s="93" t="str">
        <f ca="1">IF(L5358=0,"",COUNTIF(L$2:$L5358,"&lt;&gt;"&amp;0))</f>
        <v/>
      </c>
      <c r="N5358" s="93" t="str">
        <f t="shared" ca="1" si="167"/>
        <v/>
      </c>
    </row>
    <row r="5359" spans="11:14" x14ac:dyDescent="0.25">
      <c r="K5359" s="70" t="s">
        <v>4347</v>
      </c>
      <c r="L5359" s="93">
        <f t="shared" ca="1" si="166"/>
        <v>0</v>
      </c>
      <c r="M5359" s="93" t="str">
        <f ca="1">IF(L5359=0,"",COUNTIF(L$2:$L5359,"&lt;&gt;"&amp;0))</f>
        <v/>
      </c>
      <c r="N5359" s="93" t="str">
        <f t="shared" ca="1" si="167"/>
        <v/>
      </c>
    </row>
    <row r="5360" spans="11:14" x14ac:dyDescent="0.25">
      <c r="K5360" s="70" t="s">
        <v>4348</v>
      </c>
      <c r="L5360" s="93">
        <f t="shared" ca="1" si="166"/>
        <v>0</v>
      </c>
      <c r="M5360" s="93" t="str">
        <f ca="1">IF(L5360=0,"",COUNTIF(L$2:$L5360,"&lt;&gt;"&amp;0))</f>
        <v/>
      </c>
      <c r="N5360" s="93" t="str">
        <f t="shared" ca="1" si="167"/>
        <v/>
      </c>
    </row>
    <row r="5361" spans="11:14" x14ac:dyDescent="0.25">
      <c r="K5361" s="70" t="s">
        <v>4349</v>
      </c>
      <c r="L5361" s="93">
        <f t="shared" ca="1" si="166"/>
        <v>0</v>
      </c>
      <c r="M5361" s="93" t="str">
        <f ca="1">IF(L5361=0,"",COUNTIF(L$2:$L5361,"&lt;&gt;"&amp;0))</f>
        <v/>
      </c>
      <c r="N5361" s="93" t="str">
        <f t="shared" ca="1" si="167"/>
        <v/>
      </c>
    </row>
    <row r="5362" spans="11:14" x14ac:dyDescent="0.25">
      <c r="K5362" t="s">
        <v>5922</v>
      </c>
      <c r="L5362" s="93">
        <f t="shared" ca="1" si="166"/>
        <v>0</v>
      </c>
      <c r="M5362" s="93" t="str">
        <f ca="1">IF(L5362=0,"",COUNTIF(L$2:$L5362,"&lt;&gt;"&amp;0))</f>
        <v/>
      </c>
      <c r="N5362" s="93" t="str">
        <f t="shared" ca="1" si="167"/>
        <v/>
      </c>
    </row>
    <row r="5363" spans="11:14" x14ac:dyDescent="0.25">
      <c r="K5363" s="70" t="s">
        <v>4350</v>
      </c>
      <c r="L5363" s="93">
        <f t="shared" ca="1" si="166"/>
        <v>0</v>
      </c>
      <c r="M5363" s="93" t="str">
        <f ca="1">IF(L5363=0,"",COUNTIF(L$2:$L5363,"&lt;&gt;"&amp;0))</f>
        <v/>
      </c>
      <c r="N5363" s="93" t="str">
        <f t="shared" ca="1" si="167"/>
        <v/>
      </c>
    </row>
    <row r="5364" spans="11:14" x14ac:dyDescent="0.25">
      <c r="K5364" s="70" t="s">
        <v>4352</v>
      </c>
      <c r="L5364" s="93">
        <f t="shared" ca="1" si="166"/>
        <v>0</v>
      </c>
      <c r="M5364" s="93" t="str">
        <f ca="1">IF(L5364=0,"",COUNTIF(L$2:$L5364,"&lt;&gt;"&amp;0))</f>
        <v/>
      </c>
      <c r="N5364" s="93" t="str">
        <f t="shared" ca="1" si="167"/>
        <v/>
      </c>
    </row>
    <row r="5365" spans="11:14" x14ac:dyDescent="0.25">
      <c r="K5365" s="54" t="s">
        <v>4351</v>
      </c>
      <c r="L5365" s="93">
        <f t="shared" ca="1" si="166"/>
        <v>0</v>
      </c>
      <c r="M5365" s="93" t="str">
        <f ca="1">IF(L5365=0,"",COUNTIF(L$2:$L5365,"&lt;&gt;"&amp;0))</f>
        <v/>
      </c>
      <c r="N5365" s="93" t="str">
        <f t="shared" ca="1" si="167"/>
        <v/>
      </c>
    </row>
    <row r="5366" spans="11:14" x14ac:dyDescent="0.25">
      <c r="K5366" t="s">
        <v>5923</v>
      </c>
      <c r="L5366" s="93">
        <f t="shared" ca="1" si="166"/>
        <v>0</v>
      </c>
      <c r="M5366" s="93" t="str">
        <f ca="1">IF(L5366=0,"",COUNTIF(L$2:$L5366,"&lt;&gt;"&amp;0))</f>
        <v/>
      </c>
      <c r="N5366" s="93" t="str">
        <f t="shared" ca="1" si="167"/>
        <v/>
      </c>
    </row>
    <row r="5367" spans="11:14" x14ac:dyDescent="0.25">
      <c r="K5367" t="s">
        <v>5924</v>
      </c>
      <c r="L5367" s="93">
        <f t="shared" ca="1" si="166"/>
        <v>0</v>
      </c>
      <c r="M5367" s="93" t="str">
        <f ca="1">IF(L5367=0,"",COUNTIF(L$2:$L5367,"&lt;&gt;"&amp;0))</f>
        <v/>
      </c>
      <c r="N5367" s="93" t="str">
        <f t="shared" ca="1" si="167"/>
        <v/>
      </c>
    </row>
    <row r="5368" spans="11:14" x14ac:dyDescent="0.25">
      <c r="K5368" s="70" t="s">
        <v>4353</v>
      </c>
      <c r="L5368" s="93">
        <f t="shared" ca="1" si="166"/>
        <v>0</v>
      </c>
      <c r="M5368" s="93" t="str">
        <f ca="1">IF(L5368=0,"",COUNTIF(L$2:$L5368,"&lt;&gt;"&amp;0))</f>
        <v/>
      </c>
      <c r="N5368" s="93" t="str">
        <f t="shared" ca="1" si="167"/>
        <v/>
      </c>
    </row>
    <row r="5369" spans="11:14" x14ac:dyDescent="0.25">
      <c r="K5369" t="s">
        <v>5925</v>
      </c>
      <c r="L5369" s="93">
        <f t="shared" ca="1" si="166"/>
        <v>0</v>
      </c>
      <c r="M5369" s="93" t="str">
        <f ca="1">IF(L5369=0,"",COUNTIF(L$2:$L5369,"&lt;&gt;"&amp;0))</f>
        <v/>
      </c>
      <c r="N5369" s="93" t="str">
        <f t="shared" ca="1" si="167"/>
        <v/>
      </c>
    </row>
    <row r="5370" spans="11:14" x14ac:dyDescent="0.25">
      <c r="K5370" s="70" t="s">
        <v>4354</v>
      </c>
      <c r="L5370" s="93">
        <f t="shared" ca="1" si="166"/>
        <v>0</v>
      </c>
      <c r="M5370" s="93" t="str">
        <f ca="1">IF(L5370=0,"",COUNTIF(L$2:$L5370,"&lt;&gt;"&amp;0))</f>
        <v/>
      </c>
      <c r="N5370" s="93" t="str">
        <f t="shared" ca="1" si="167"/>
        <v/>
      </c>
    </row>
    <row r="5371" spans="11:14" x14ac:dyDescent="0.25">
      <c r="K5371" s="71" t="s">
        <v>4355</v>
      </c>
      <c r="L5371" s="93">
        <f t="shared" ca="1" si="166"/>
        <v>0</v>
      </c>
      <c r="M5371" s="93" t="str">
        <f ca="1">IF(L5371=0,"",COUNTIF(L$2:$L5371,"&lt;&gt;"&amp;0))</f>
        <v/>
      </c>
      <c r="N5371" s="93" t="str">
        <f t="shared" ca="1" si="167"/>
        <v/>
      </c>
    </row>
    <row r="5372" spans="11:14" x14ac:dyDescent="0.25">
      <c r="K5372" s="70" t="s">
        <v>4356</v>
      </c>
      <c r="L5372" s="93">
        <f t="shared" ca="1" si="166"/>
        <v>0</v>
      </c>
      <c r="M5372" s="93" t="str">
        <f ca="1">IF(L5372=0,"",COUNTIF(L$2:$L5372,"&lt;&gt;"&amp;0))</f>
        <v/>
      </c>
      <c r="N5372" s="93" t="str">
        <f t="shared" ca="1" si="167"/>
        <v/>
      </c>
    </row>
    <row r="5373" spans="11:14" x14ac:dyDescent="0.25">
      <c r="K5373" s="70" t="s">
        <v>4357</v>
      </c>
      <c r="L5373" s="93">
        <f t="shared" ca="1" si="166"/>
        <v>0</v>
      </c>
      <c r="M5373" s="93" t="str">
        <f ca="1">IF(L5373=0,"",COUNTIF(L$2:$L5373,"&lt;&gt;"&amp;0))</f>
        <v/>
      </c>
      <c r="N5373" s="93" t="str">
        <f t="shared" ca="1" si="167"/>
        <v/>
      </c>
    </row>
    <row r="5374" spans="11:14" x14ac:dyDescent="0.25">
      <c r="K5374" s="70" t="s">
        <v>4358</v>
      </c>
      <c r="L5374" s="93">
        <f t="shared" ca="1" si="166"/>
        <v>0</v>
      </c>
      <c r="M5374" s="93" t="str">
        <f ca="1">IF(L5374=0,"",COUNTIF(L$2:$L5374,"&lt;&gt;"&amp;0))</f>
        <v/>
      </c>
      <c r="N5374" s="93" t="str">
        <f t="shared" ca="1" si="167"/>
        <v/>
      </c>
    </row>
    <row r="5375" spans="11:14" x14ac:dyDescent="0.25">
      <c r="K5375" t="s">
        <v>5926</v>
      </c>
      <c r="L5375" s="93">
        <f t="shared" ca="1" si="166"/>
        <v>0</v>
      </c>
      <c r="M5375" s="93" t="str">
        <f ca="1">IF(L5375=0,"",COUNTIF(L$2:$L5375,"&lt;&gt;"&amp;0))</f>
        <v/>
      </c>
      <c r="N5375" s="93" t="str">
        <f t="shared" ca="1" si="167"/>
        <v/>
      </c>
    </row>
    <row r="5376" spans="11:14" x14ac:dyDescent="0.25">
      <c r="K5376" s="70" t="s">
        <v>4359</v>
      </c>
      <c r="L5376" s="93">
        <f t="shared" ca="1" si="166"/>
        <v>0</v>
      </c>
      <c r="M5376" s="93" t="str">
        <f ca="1">IF(L5376=0,"",COUNTIF(L$2:$L5376,"&lt;&gt;"&amp;0))</f>
        <v/>
      </c>
      <c r="N5376" s="93" t="str">
        <f t="shared" ca="1" si="167"/>
        <v/>
      </c>
    </row>
    <row r="5377" spans="11:14" x14ac:dyDescent="0.25">
      <c r="K5377" t="s">
        <v>5927</v>
      </c>
      <c r="L5377" s="93">
        <f t="shared" ca="1" si="166"/>
        <v>0</v>
      </c>
      <c r="M5377" s="93" t="str">
        <f ca="1">IF(L5377=0,"",COUNTIF(L$2:$L5377,"&lt;&gt;"&amp;0))</f>
        <v/>
      </c>
      <c r="N5377" s="93" t="str">
        <f t="shared" ca="1" si="167"/>
        <v/>
      </c>
    </row>
    <row r="5378" spans="11:14" x14ac:dyDescent="0.25">
      <c r="K5378" s="70" t="s">
        <v>4360</v>
      </c>
      <c r="L5378" s="93">
        <f t="shared" ca="1" si="166"/>
        <v>0</v>
      </c>
      <c r="M5378" s="93" t="str">
        <f ca="1">IF(L5378=0,"",COUNTIF(L$2:$L5378,"&lt;&gt;"&amp;0))</f>
        <v/>
      </c>
      <c r="N5378" s="93" t="str">
        <f t="shared" ca="1" si="167"/>
        <v/>
      </c>
    </row>
    <row r="5379" spans="11:14" x14ac:dyDescent="0.25">
      <c r="K5379" t="s">
        <v>5928</v>
      </c>
      <c r="L5379" s="93">
        <f t="shared" ref="L5379:L5442" ca="1" si="168">IFERROR(SEARCH(INDIRECT(CELL("adresse"),TRUE),K5379,1),0)</f>
        <v>0</v>
      </c>
      <c r="M5379" s="93" t="str">
        <f ca="1">IF(L5379=0,"",COUNTIF(L$2:$L5379,"&lt;&gt;"&amp;0))</f>
        <v/>
      </c>
      <c r="N5379" s="93" t="str">
        <f t="shared" ref="N5379:N5442" ca="1" si="169">IFERROR(INDEX($K$2:$K$5796,MATCH(ROW(F5378),$M$2:$M$5796,0),1),"")</f>
        <v/>
      </c>
    </row>
    <row r="5380" spans="11:14" x14ac:dyDescent="0.25">
      <c r="K5380" s="55" t="s">
        <v>6019</v>
      </c>
      <c r="L5380" s="93">
        <f t="shared" ca="1" si="168"/>
        <v>0</v>
      </c>
      <c r="M5380" s="93" t="str">
        <f ca="1">IF(L5380=0,"",COUNTIF(L$2:$L5380,"&lt;&gt;"&amp;0))</f>
        <v/>
      </c>
      <c r="N5380" s="93" t="str">
        <f t="shared" ca="1" si="169"/>
        <v/>
      </c>
    </row>
    <row r="5381" spans="11:14" x14ac:dyDescent="0.25">
      <c r="K5381" t="s">
        <v>5929</v>
      </c>
      <c r="L5381" s="93">
        <f t="shared" ca="1" si="168"/>
        <v>0</v>
      </c>
      <c r="M5381" s="93" t="str">
        <f ca="1">IF(L5381=0,"",COUNTIF(L$2:$L5381,"&lt;&gt;"&amp;0))</f>
        <v/>
      </c>
      <c r="N5381" s="93" t="str">
        <f t="shared" ca="1" si="169"/>
        <v/>
      </c>
    </row>
    <row r="5382" spans="11:14" x14ac:dyDescent="0.25">
      <c r="K5382" s="70" t="s">
        <v>4361</v>
      </c>
      <c r="L5382" s="93">
        <f t="shared" ca="1" si="168"/>
        <v>0</v>
      </c>
      <c r="M5382" s="93" t="str">
        <f ca="1">IF(L5382=0,"",COUNTIF(L$2:$L5382,"&lt;&gt;"&amp;0))</f>
        <v/>
      </c>
      <c r="N5382" s="93" t="str">
        <f t="shared" ca="1" si="169"/>
        <v/>
      </c>
    </row>
    <row r="5383" spans="11:14" x14ac:dyDescent="0.25">
      <c r="K5383" t="s">
        <v>5930</v>
      </c>
      <c r="L5383" s="93">
        <f t="shared" ca="1" si="168"/>
        <v>0</v>
      </c>
      <c r="M5383" s="93" t="str">
        <f ca="1">IF(L5383=0,"",COUNTIF(L$2:$L5383,"&lt;&gt;"&amp;0))</f>
        <v/>
      </c>
      <c r="N5383" s="93" t="str">
        <f t="shared" ca="1" si="169"/>
        <v/>
      </c>
    </row>
    <row r="5384" spans="11:14" x14ac:dyDescent="0.25">
      <c r="K5384" s="70" t="s">
        <v>4363</v>
      </c>
      <c r="L5384" s="93">
        <f t="shared" ca="1" si="168"/>
        <v>0</v>
      </c>
      <c r="M5384" s="93" t="str">
        <f ca="1">IF(L5384=0,"",COUNTIF(L$2:$L5384,"&lt;&gt;"&amp;0))</f>
        <v/>
      </c>
      <c r="N5384" s="93" t="str">
        <f t="shared" ca="1" si="169"/>
        <v/>
      </c>
    </row>
    <row r="5385" spans="11:14" x14ac:dyDescent="0.25">
      <c r="K5385" t="s">
        <v>5931</v>
      </c>
      <c r="L5385" s="93">
        <f t="shared" ca="1" si="168"/>
        <v>0</v>
      </c>
      <c r="M5385" s="93" t="str">
        <f ca="1">IF(L5385=0,"",COUNTIF(L$2:$L5385,"&lt;&gt;"&amp;0))</f>
        <v/>
      </c>
      <c r="N5385" s="93" t="str">
        <f t="shared" ca="1" si="169"/>
        <v/>
      </c>
    </row>
    <row r="5386" spans="11:14" x14ac:dyDescent="0.25">
      <c r="K5386" s="70" t="s">
        <v>4365</v>
      </c>
      <c r="L5386" s="93">
        <f t="shared" ca="1" si="168"/>
        <v>0</v>
      </c>
      <c r="M5386" s="93" t="str">
        <f ca="1">IF(L5386=0,"",COUNTIF(L$2:$L5386,"&lt;&gt;"&amp;0))</f>
        <v/>
      </c>
      <c r="N5386" s="93" t="str">
        <f t="shared" ca="1" si="169"/>
        <v/>
      </c>
    </row>
    <row r="5387" spans="11:14" x14ac:dyDescent="0.25">
      <c r="K5387" t="s">
        <v>5932</v>
      </c>
      <c r="L5387" s="93">
        <f t="shared" ca="1" si="168"/>
        <v>0</v>
      </c>
      <c r="M5387" s="93" t="str">
        <f ca="1">IF(L5387=0,"",COUNTIF(L$2:$L5387,"&lt;&gt;"&amp;0))</f>
        <v/>
      </c>
      <c r="N5387" s="93" t="str">
        <f t="shared" ca="1" si="169"/>
        <v/>
      </c>
    </row>
    <row r="5388" spans="11:14" x14ac:dyDescent="0.25">
      <c r="K5388" s="70" t="s">
        <v>4364</v>
      </c>
      <c r="L5388" s="93">
        <f t="shared" ca="1" si="168"/>
        <v>0</v>
      </c>
      <c r="M5388" s="93" t="str">
        <f ca="1">IF(L5388=0,"",COUNTIF(L$2:$L5388,"&lt;&gt;"&amp;0))</f>
        <v/>
      </c>
      <c r="N5388" s="93" t="str">
        <f t="shared" ca="1" si="169"/>
        <v/>
      </c>
    </row>
    <row r="5389" spans="11:14" x14ac:dyDescent="0.25">
      <c r="K5389" s="70" t="s">
        <v>4366</v>
      </c>
      <c r="L5389" s="93">
        <f t="shared" ca="1" si="168"/>
        <v>0</v>
      </c>
      <c r="M5389" s="93" t="str">
        <f ca="1">IF(L5389=0,"",COUNTIF(L$2:$L5389,"&lt;&gt;"&amp;0))</f>
        <v/>
      </c>
      <c r="N5389" s="93" t="str">
        <f t="shared" ca="1" si="169"/>
        <v/>
      </c>
    </row>
    <row r="5390" spans="11:14" x14ac:dyDescent="0.25">
      <c r="K5390" s="70" t="s">
        <v>4367</v>
      </c>
      <c r="L5390" s="93">
        <f t="shared" ca="1" si="168"/>
        <v>0</v>
      </c>
      <c r="M5390" s="93" t="str">
        <f ca="1">IF(L5390=0,"",COUNTIF(L$2:$L5390,"&lt;&gt;"&amp;0))</f>
        <v/>
      </c>
      <c r="N5390" s="93" t="str">
        <f t="shared" ca="1" si="169"/>
        <v/>
      </c>
    </row>
    <row r="5391" spans="11:14" x14ac:dyDescent="0.25">
      <c r="K5391" s="71" t="s">
        <v>4368</v>
      </c>
      <c r="L5391" s="93">
        <f t="shared" ca="1" si="168"/>
        <v>0</v>
      </c>
      <c r="M5391" s="93" t="str">
        <f ca="1">IF(L5391=0,"",COUNTIF(L$2:$L5391,"&lt;&gt;"&amp;0))</f>
        <v/>
      </c>
      <c r="N5391" s="93" t="str">
        <f t="shared" ca="1" si="169"/>
        <v/>
      </c>
    </row>
    <row r="5392" spans="11:14" x14ac:dyDescent="0.25">
      <c r="K5392" s="70" t="s">
        <v>4369</v>
      </c>
      <c r="L5392" s="93">
        <f t="shared" ca="1" si="168"/>
        <v>0</v>
      </c>
      <c r="M5392" s="93" t="str">
        <f ca="1">IF(L5392=0,"",COUNTIF(L$2:$L5392,"&lt;&gt;"&amp;0))</f>
        <v/>
      </c>
      <c r="N5392" s="93" t="str">
        <f t="shared" ca="1" si="169"/>
        <v/>
      </c>
    </row>
    <row r="5393" spans="11:14" x14ac:dyDescent="0.25">
      <c r="K5393" s="70" t="s">
        <v>4370</v>
      </c>
      <c r="L5393" s="93">
        <f t="shared" ca="1" si="168"/>
        <v>0</v>
      </c>
      <c r="M5393" s="93" t="str">
        <f ca="1">IF(L5393=0,"",COUNTIF(L$2:$L5393,"&lt;&gt;"&amp;0))</f>
        <v/>
      </c>
      <c r="N5393" s="93" t="str">
        <f t="shared" ca="1" si="169"/>
        <v/>
      </c>
    </row>
    <row r="5394" spans="11:14" x14ac:dyDescent="0.25">
      <c r="K5394" s="70" t="s">
        <v>4371</v>
      </c>
      <c r="L5394" s="93">
        <f t="shared" ca="1" si="168"/>
        <v>0</v>
      </c>
      <c r="M5394" s="93" t="str">
        <f ca="1">IF(L5394=0,"",COUNTIF(L$2:$L5394,"&lt;&gt;"&amp;0))</f>
        <v/>
      </c>
      <c r="N5394" s="93" t="str">
        <f t="shared" ca="1" si="169"/>
        <v/>
      </c>
    </row>
    <row r="5395" spans="11:14" x14ac:dyDescent="0.25">
      <c r="K5395" s="70" t="s">
        <v>4372</v>
      </c>
      <c r="L5395" s="93">
        <f t="shared" ca="1" si="168"/>
        <v>0</v>
      </c>
      <c r="M5395" s="93" t="str">
        <f ca="1">IF(L5395=0,"",COUNTIF(L$2:$L5395,"&lt;&gt;"&amp;0))</f>
        <v/>
      </c>
      <c r="N5395" s="93" t="str">
        <f t="shared" ca="1" si="169"/>
        <v/>
      </c>
    </row>
    <row r="5396" spans="11:14" x14ac:dyDescent="0.25">
      <c r="K5396" t="s">
        <v>5933</v>
      </c>
      <c r="L5396" s="93">
        <f t="shared" ca="1" si="168"/>
        <v>0</v>
      </c>
      <c r="M5396" s="93" t="str">
        <f ca="1">IF(L5396=0,"",COUNTIF(L$2:$L5396,"&lt;&gt;"&amp;0))</f>
        <v/>
      </c>
      <c r="N5396" s="93" t="str">
        <f t="shared" ca="1" si="169"/>
        <v/>
      </c>
    </row>
    <row r="5397" spans="11:14" x14ac:dyDescent="0.25">
      <c r="K5397" s="70" t="s">
        <v>4373</v>
      </c>
      <c r="L5397" s="93">
        <f t="shared" ca="1" si="168"/>
        <v>0</v>
      </c>
      <c r="M5397" s="93" t="str">
        <f ca="1">IF(L5397=0,"",COUNTIF(L$2:$L5397,"&lt;&gt;"&amp;0))</f>
        <v/>
      </c>
      <c r="N5397" s="93" t="str">
        <f t="shared" ca="1" si="169"/>
        <v/>
      </c>
    </row>
    <row r="5398" spans="11:14" x14ac:dyDescent="0.25">
      <c r="K5398" t="s">
        <v>5934</v>
      </c>
      <c r="L5398" s="93">
        <f t="shared" ca="1" si="168"/>
        <v>0</v>
      </c>
      <c r="M5398" s="93" t="str">
        <f ca="1">IF(L5398=0,"",COUNTIF(L$2:$L5398,"&lt;&gt;"&amp;0))</f>
        <v/>
      </c>
      <c r="N5398" s="93" t="str">
        <f t="shared" ca="1" si="169"/>
        <v/>
      </c>
    </row>
    <row r="5399" spans="11:14" x14ac:dyDescent="0.25">
      <c r="K5399" s="70" t="s">
        <v>4374</v>
      </c>
      <c r="L5399" s="93">
        <f t="shared" ca="1" si="168"/>
        <v>0</v>
      </c>
      <c r="M5399" s="93" t="str">
        <f ca="1">IF(L5399=0,"",COUNTIF(L$2:$L5399,"&lt;&gt;"&amp;0))</f>
        <v/>
      </c>
      <c r="N5399" s="93" t="str">
        <f t="shared" ca="1" si="169"/>
        <v/>
      </c>
    </row>
    <row r="5400" spans="11:14" x14ac:dyDescent="0.25">
      <c r="K5400" t="s">
        <v>5935</v>
      </c>
      <c r="L5400" s="93">
        <f t="shared" ca="1" si="168"/>
        <v>0</v>
      </c>
      <c r="M5400" s="93" t="str">
        <f ca="1">IF(L5400=0,"",COUNTIF(L$2:$L5400,"&lt;&gt;"&amp;0))</f>
        <v/>
      </c>
      <c r="N5400" s="93" t="str">
        <f t="shared" ca="1" si="169"/>
        <v/>
      </c>
    </row>
    <row r="5401" spans="11:14" x14ac:dyDescent="0.25">
      <c r="K5401" s="70" t="s">
        <v>4375</v>
      </c>
      <c r="L5401" s="93">
        <f t="shared" ca="1" si="168"/>
        <v>0</v>
      </c>
      <c r="M5401" s="93" t="str">
        <f ca="1">IF(L5401=0,"",COUNTIF(L$2:$L5401,"&lt;&gt;"&amp;0))</f>
        <v/>
      </c>
      <c r="N5401" s="93" t="str">
        <f t="shared" ca="1" si="169"/>
        <v/>
      </c>
    </row>
    <row r="5402" spans="11:14" x14ac:dyDescent="0.25">
      <c r="K5402" t="s">
        <v>5936</v>
      </c>
      <c r="L5402" s="93">
        <f t="shared" ca="1" si="168"/>
        <v>0</v>
      </c>
      <c r="M5402" s="93" t="str">
        <f ca="1">IF(L5402=0,"",COUNTIF(L$2:$L5402,"&lt;&gt;"&amp;0))</f>
        <v/>
      </c>
      <c r="N5402" s="93" t="str">
        <f t="shared" ca="1" si="169"/>
        <v/>
      </c>
    </row>
    <row r="5403" spans="11:14" x14ac:dyDescent="0.25">
      <c r="K5403" s="70" t="s">
        <v>4376</v>
      </c>
      <c r="L5403" s="93">
        <f t="shared" ca="1" si="168"/>
        <v>0</v>
      </c>
      <c r="M5403" s="93" t="str">
        <f ca="1">IF(L5403=0,"",COUNTIF(L$2:$L5403,"&lt;&gt;"&amp;0))</f>
        <v/>
      </c>
      <c r="N5403" s="93" t="str">
        <f t="shared" ca="1" si="169"/>
        <v/>
      </c>
    </row>
    <row r="5404" spans="11:14" x14ac:dyDescent="0.25">
      <c r="K5404" t="s">
        <v>5937</v>
      </c>
      <c r="L5404" s="93">
        <f t="shared" ca="1" si="168"/>
        <v>0</v>
      </c>
      <c r="M5404" s="93" t="str">
        <f ca="1">IF(L5404=0,"",COUNTIF(L$2:$L5404,"&lt;&gt;"&amp;0))</f>
        <v/>
      </c>
      <c r="N5404" s="93" t="str">
        <f t="shared" ca="1" si="169"/>
        <v/>
      </c>
    </row>
    <row r="5405" spans="11:14" x14ac:dyDescent="0.25">
      <c r="K5405" t="s">
        <v>5938</v>
      </c>
      <c r="L5405" s="93">
        <f t="shared" ca="1" si="168"/>
        <v>0</v>
      </c>
      <c r="M5405" s="93" t="str">
        <f ca="1">IF(L5405=0,"",COUNTIF(L$2:$L5405,"&lt;&gt;"&amp;0))</f>
        <v/>
      </c>
      <c r="N5405" s="93" t="str">
        <f t="shared" ca="1" si="169"/>
        <v/>
      </c>
    </row>
    <row r="5406" spans="11:14" x14ac:dyDescent="0.25">
      <c r="K5406" s="70" t="s">
        <v>4378</v>
      </c>
      <c r="L5406" s="93">
        <f t="shared" ca="1" si="168"/>
        <v>0</v>
      </c>
      <c r="M5406" s="93" t="str">
        <f ca="1">IF(L5406=0,"",COUNTIF(L$2:$L5406,"&lt;&gt;"&amp;0))</f>
        <v/>
      </c>
      <c r="N5406" s="93" t="str">
        <f t="shared" ca="1" si="169"/>
        <v/>
      </c>
    </row>
    <row r="5407" spans="11:14" x14ac:dyDescent="0.25">
      <c r="K5407" s="70" t="s">
        <v>4379</v>
      </c>
      <c r="L5407" s="93">
        <f t="shared" ca="1" si="168"/>
        <v>0</v>
      </c>
      <c r="M5407" s="93" t="str">
        <f ca="1">IF(L5407=0,"",COUNTIF(L$2:$L5407,"&lt;&gt;"&amp;0))</f>
        <v/>
      </c>
      <c r="N5407" s="93" t="str">
        <f t="shared" ca="1" si="169"/>
        <v/>
      </c>
    </row>
    <row r="5408" spans="11:14" x14ac:dyDescent="0.25">
      <c r="K5408" s="70" t="s">
        <v>4380</v>
      </c>
      <c r="L5408" s="93">
        <f t="shared" ca="1" si="168"/>
        <v>0</v>
      </c>
      <c r="M5408" s="93" t="str">
        <f ca="1">IF(L5408=0,"",COUNTIF(L$2:$L5408,"&lt;&gt;"&amp;0))</f>
        <v/>
      </c>
      <c r="N5408" s="93" t="str">
        <f t="shared" ca="1" si="169"/>
        <v/>
      </c>
    </row>
    <row r="5409" spans="11:14" x14ac:dyDescent="0.25">
      <c r="K5409" s="70" t="s">
        <v>4381</v>
      </c>
      <c r="L5409" s="93">
        <f t="shared" ca="1" si="168"/>
        <v>0</v>
      </c>
      <c r="M5409" s="93" t="str">
        <f ca="1">IF(L5409=0,"",COUNTIF(L$2:$L5409,"&lt;&gt;"&amp;0))</f>
        <v/>
      </c>
      <c r="N5409" s="93" t="str">
        <f t="shared" ca="1" si="169"/>
        <v/>
      </c>
    </row>
    <row r="5410" spans="11:14" x14ac:dyDescent="0.25">
      <c r="K5410" s="70" t="s">
        <v>4382</v>
      </c>
      <c r="L5410" s="93">
        <f t="shared" ca="1" si="168"/>
        <v>0</v>
      </c>
      <c r="M5410" s="93" t="str">
        <f ca="1">IF(L5410=0,"",COUNTIF(L$2:$L5410,"&lt;&gt;"&amp;0))</f>
        <v/>
      </c>
      <c r="N5410" s="93" t="str">
        <f t="shared" ca="1" si="169"/>
        <v/>
      </c>
    </row>
    <row r="5411" spans="11:14" x14ac:dyDescent="0.25">
      <c r="K5411" t="s">
        <v>5939</v>
      </c>
      <c r="L5411" s="93">
        <f t="shared" ca="1" si="168"/>
        <v>0</v>
      </c>
      <c r="M5411" s="93" t="str">
        <f ca="1">IF(L5411=0,"",COUNTIF(L$2:$L5411,"&lt;&gt;"&amp;0))</f>
        <v/>
      </c>
      <c r="N5411" s="93" t="str">
        <f t="shared" ca="1" si="169"/>
        <v/>
      </c>
    </row>
    <row r="5412" spans="11:14" x14ac:dyDescent="0.25">
      <c r="K5412" s="70" t="s">
        <v>4383</v>
      </c>
      <c r="L5412" s="93">
        <f t="shared" ca="1" si="168"/>
        <v>0</v>
      </c>
      <c r="M5412" s="93" t="str">
        <f ca="1">IF(L5412=0,"",COUNTIF(L$2:$L5412,"&lt;&gt;"&amp;0))</f>
        <v/>
      </c>
      <c r="N5412" s="93" t="str">
        <f t="shared" ca="1" si="169"/>
        <v/>
      </c>
    </row>
    <row r="5413" spans="11:14" x14ac:dyDescent="0.25">
      <c r="K5413" t="s">
        <v>5940</v>
      </c>
      <c r="L5413" s="93">
        <f t="shared" ca="1" si="168"/>
        <v>0</v>
      </c>
      <c r="M5413" s="93" t="str">
        <f ca="1">IF(L5413=0,"",COUNTIF(L$2:$L5413,"&lt;&gt;"&amp;0))</f>
        <v/>
      </c>
      <c r="N5413" s="93" t="str">
        <f t="shared" ca="1" si="169"/>
        <v/>
      </c>
    </row>
    <row r="5414" spans="11:14" x14ac:dyDescent="0.25">
      <c r="K5414" s="70" t="s">
        <v>4384</v>
      </c>
      <c r="L5414" s="93">
        <f t="shared" ca="1" si="168"/>
        <v>0</v>
      </c>
      <c r="M5414" s="93" t="str">
        <f ca="1">IF(L5414=0,"",COUNTIF(L$2:$L5414,"&lt;&gt;"&amp;0))</f>
        <v/>
      </c>
      <c r="N5414" s="93" t="str">
        <f t="shared" ca="1" si="169"/>
        <v/>
      </c>
    </row>
    <row r="5415" spans="11:14" x14ac:dyDescent="0.25">
      <c r="K5415" s="70" t="s">
        <v>4385</v>
      </c>
      <c r="L5415" s="93">
        <f t="shared" ca="1" si="168"/>
        <v>0</v>
      </c>
      <c r="M5415" s="93" t="str">
        <f ca="1">IF(L5415=0,"",COUNTIF(L$2:$L5415,"&lt;&gt;"&amp;0))</f>
        <v/>
      </c>
      <c r="N5415" s="93" t="str">
        <f t="shared" ca="1" si="169"/>
        <v/>
      </c>
    </row>
    <row r="5416" spans="11:14" x14ac:dyDescent="0.25">
      <c r="K5416" s="70" t="s">
        <v>4386</v>
      </c>
      <c r="L5416" s="93">
        <f t="shared" ca="1" si="168"/>
        <v>0</v>
      </c>
      <c r="M5416" s="93" t="str">
        <f ca="1">IF(L5416=0,"",COUNTIF(L$2:$L5416,"&lt;&gt;"&amp;0))</f>
        <v/>
      </c>
      <c r="N5416" s="93" t="str">
        <f t="shared" ca="1" si="169"/>
        <v/>
      </c>
    </row>
    <row r="5417" spans="11:14" x14ac:dyDescent="0.25">
      <c r="K5417" s="70" t="s">
        <v>4387</v>
      </c>
      <c r="L5417" s="93">
        <f t="shared" ca="1" si="168"/>
        <v>0</v>
      </c>
      <c r="M5417" s="93" t="str">
        <f ca="1">IF(L5417=0,"",COUNTIF(L$2:$L5417,"&lt;&gt;"&amp;0))</f>
        <v/>
      </c>
      <c r="N5417" s="93" t="str">
        <f t="shared" ca="1" si="169"/>
        <v/>
      </c>
    </row>
    <row r="5418" spans="11:14" x14ac:dyDescent="0.25">
      <c r="K5418" s="70" t="s">
        <v>4388</v>
      </c>
      <c r="L5418" s="93">
        <f t="shared" ca="1" si="168"/>
        <v>0</v>
      </c>
      <c r="M5418" s="93" t="str">
        <f ca="1">IF(L5418=0,"",COUNTIF(L$2:$L5418,"&lt;&gt;"&amp;0))</f>
        <v/>
      </c>
      <c r="N5418" s="93" t="str">
        <f t="shared" ca="1" si="169"/>
        <v/>
      </c>
    </row>
    <row r="5419" spans="11:14" x14ac:dyDescent="0.25">
      <c r="K5419" s="70" t="s">
        <v>4389</v>
      </c>
      <c r="L5419" s="93">
        <f t="shared" ca="1" si="168"/>
        <v>0</v>
      </c>
      <c r="M5419" s="93" t="str">
        <f ca="1">IF(L5419=0,"",COUNTIF(L$2:$L5419,"&lt;&gt;"&amp;0))</f>
        <v/>
      </c>
      <c r="N5419" s="93" t="str">
        <f t="shared" ca="1" si="169"/>
        <v/>
      </c>
    </row>
    <row r="5420" spans="11:14" x14ac:dyDescent="0.25">
      <c r="K5420" s="70" t="s">
        <v>4390</v>
      </c>
      <c r="L5420" s="93">
        <f t="shared" ca="1" si="168"/>
        <v>0</v>
      </c>
      <c r="M5420" s="93" t="str">
        <f ca="1">IF(L5420=0,"",COUNTIF(L$2:$L5420,"&lt;&gt;"&amp;0))</f>
        <v/>
      </c>
      <c r="N5420" s="93" t="str">
        <f t="shared" ca="1" si="169"/>
        <v/>
      </c>
    </row>
    <row r="5421" spans="11:14" x14ac:dyDescent="0.25">
      <c r="K5421" s="70" t="s">
        <v>4391</v>
      </c>
      <c r="L5421" s="93">
        <f t="shared" ca="1" si="168"/>
        <v>0</v>
      </c>
      <c r="M5421" s="93" t="str">
        <f ca="1">IF(L5421=0,"",COUNTIF(L$2:$L5421,"&lt;&gt;"&amp;0))</f>
        <v/>
      </c>
      <c r="N5421" s="93" t="str">
        <f t="shared" ca="1" si="169"/>
        <v/>
      </c>
    </row>
    <row r="5422" spans="11:14" x14ac:dyDescent="0.25">
      <c r="K5422" s="70" t="s">
        <v>4392</v>
      </c>
      <c r="L5422" s="93">
        <f t="shared" ca="1" si="168"/>
        <v>0</v>
      </c>
      <c r="M5422" s="93" t="str">
        <f ca="1">IF(L5422=0,"",COUNTIF(L$2:$L5422,"&lt;&gt;"&amp;0))</f>
        <v/>
      </c>
      <c r="N5422" s="93" t="str">
        <f t="shared" ca="1" si="169"/>
        <v/>
      </c>
    </row>
    <row r="5423" spans="11:14" x14ac:dyDescent="0.25">
      <c r="K5423" s="70" t="s">
        <v>4393</v>
      </c>
      <c r="L5423" s="93">
        <f t="shared" ca="1" si="168"/>
        <v>0</v>
      </c>
      <c r="M5423" s="93" t="str">
        <f ca="1">IF(L5423=0,"",COUNTIF(L$2:$L5423,"&lt;&gt;"&amp;0))</f>
        <v/>
      </c>
      <c r="N5423" s="93" t="str">
        <f t="shared" ca="1" si="169"/>
        <v/>
      </c>
    </row>
    <row r="5424" spans="11:14" x14ac:dyDescent="0.25">
      <c r="K5424" s="70" t="s">
        <v>4394</v>
      </c>
      <c r="L5424" s="93">
        <f t="shared" ca="1" si="168"/>
        <v>0</v>
      </c>
      <c r="M5424" s="93" t="str">
        <f ca="1">IF(L5424=0,"",COUNTIF(L$2:$L5424,"&lt;&gt;"&amp;0))</f>
        <v/>
      </c>
      <c r="N5424" s="93" t="str">
        <f t="shared" ca="1" si="169"/>
        <v/>
      </c>
    </row>
    <row r="5425" spans="11:14" x14ac:dyDescent="0.25">
      <c r="K5425" s="70" t="s">
        <v>4395</v>
      </c>
      <c r="L5425" s="93">
        <f t="shared" ca="1" si="168"/>
        <v>0</v>
      </c>
      <c r="M5425" s="93" t="str">
        <f ca="1">IF(L5425=0,"",COUNTIF(L$2:$L5425,"&lt;&gt;"&amp;0))</f>
        <v/>
      </c>
      <c r="N5425" s="93" t="str">
        <f t="shared" ca="1" si="169"/>
        <v/>
      </c>
    </row>
    <row r="5426" spans="11:14" x14ac:dyDescent="0.25">
      <c r="K5426" s="70" t="s">
        <v>4396</v>
      </c>
      <c r="L5426" s="93">
        <f t="shared" ca="1" si="168"/>
        <v>0</v>
      </c>
      <c r="M5426" s="93" t="str">
        <f ca="1">IF(L5426=0,"",COUNTIF(L$2:$L5426,"&lt;&gt;"&amp;0))</f>
        <v/>
      </c>
      <c r="N5426" s="93" t="str">
        <f t="shared" ca="1" si="169"/>
        <v/>
      </c>
    </row>
    <row r="5427" spans="11:14" x14ac:dyDescent="0.25">
      <c r="K5427" s="70" t="s">
        <v>4397</v>
      </c>
      <c r="L5427" s="93">
        <f t="shared" ca="1" si="168"/>
        <v>0</v>
      </c>
      <c r="M5427" s="93" t="str">
        <f ca="1">IF(L5427=0,"",COUNTIF(L$2:$L5427,"&lt;&gt;"&amp;0))</f>
        <v/>
      </c>
      <c r="N5427" s="93" t="str">
        <f t="shared" ca="1" si="169"/>
        <v/>
      </c>
    </row>
    <row r="5428" spans="11:14" x14ac:dyDescent="0.25">
      <c r="K5428" s="70" t="s">
        <v>4398</v>
      </c>
      <c r="L5428" s="93">
        <f t="shared" ca="1" si="168"/>
        <v>0</v>
      </c>
      <c r="M5428" s="93" t="str">
        <f ca="1">IF(L5428=0,"",COUNTIF(L$2:$L5428,"&lt;&gt;"&amp;0))</f>
        <v/>
      </c>
      <c r="N5428" s="93" t="str">
        <f t="shared" ca="1" si="169"/>
        <v/>
      </c>
    </row>
    <row r="5429" spans="11:14" x14ac:dyDescent="0.25">
      <c r="K5429" s="70" t="s">
        <v>4399</v>
      </c>
      <c r="L5429" s="93">
        <f t="shared" ca="1" si="168"/>
        <v>0</v>
      </c>
      <c r="M5429" s="93" t="str">
        <f ca="1">IF(L5429=0,"",COUNTIF(L$2:$L5429,"&lt;&gt;"&amp;0))</f>
        <v/>
      </c>
      <c r="N5429" s="93" t="str">
        <f t="shared" ca="1" si="169"/>
        <v/>
      </c>
    </row>
    <row r="5430" spans="11:14" x14ac:dyDescent="0.25">
      <c r="K5430" s="70" t="s">
        <v>4400</v>
      </c>
      <c r="L5430" s="93">
        <f t="shared" ca="1" si="168"/>
        <v>0</v>
      </c>
      <c r="M5430" s="93" t="str">
        <f ca="1">IF(L5430=0,"",COUNTIF(L$2:$L5430,"&lt;&gt;"&amp;0))</f>
        <v/>
      </c>
      <c r="N5430" s="93" t="str">
        <f t="shared" ca="1" si="169"/>
        <v/>
      </c>
    </row>
    <row r="5431" spans="11:14" x14ac:dyDescent="0.25">
      <c r="K5431" s="70" t="s">
        <v>4401</v>
      </c>
      <c r="L5431" s="93">
        <f t="shared" ca="1" si="168"/>
        <v>0</v>
      </c>
      <c r="M5431" s="93" t="str">
        <f ca="1">IF(L5431=0,"",COUNTIF(L$2:$L5431,"&lt;&gt;"&amp;0))</f>
        <v/>
      </c>
      <c r="N5431" s="93" t="str">
        <f t="shared" ca="1" si="169"/>
        <v/>
      </c>
    </row>
    <row r="5432" spans="11:14" x14ac:dyDescent="0.25">
      <c r="K5432" s="70" t="s">
        <v>4402</v>
      </c>
      <c r="L5432" s="93">
        <f t="shared" ca="1" si="168"/>
        <v>0</v>
      </c>
      <c r="M5432" s="93" t="str">
        <f ca="1">IF(L5432=0,"",COUNTIF(L$2:$L5432,"&lt;&gt;"&amp;0))</f>
        <v/>
      </c>
      <c r="N5432" s="93" t="str">
        <f t="shared" ca="1" si="169"/>
        <v/>
      </c>
    </row>
    <row r="5433" spans="11:14" x14ac:dyDescent="0.25">
      <c r="K5433" s="70" t="s">
        <v>4403</v>
      </c>
      <c r="L5433" s="93">
        <f t="shared" ca="1" si="168"/>
        <v>0</v>
      </c>
      <c r="M5433" s="93" t="str">
        <f ca="1">IF(L5433=0,"",COUNTIF(L$2:$L5433,"&lt;&gt;"&amp;0))</f>
        <v/>
      </c>
      <c r="N5433" s="93" t="str">
        <f t="shared" ca="1" si="169"/>
        <v/>
      </c>
    </row>
    <row r="5434" spans="11:14" x14ac:dyDescent="0.25">
      <c r="K5434" s="71" t="s">
        <v>4404</v>
      </c>
      <c r="L5434" s="93">
        <f t="shared" ca="1" si="168"/>
        <v>0</v>
      </c>
      <c r="M5434" s="93" t="str">
        <f ca="1">IF(L5434=0,"",COUNTIF(L$2:$L5434,"&lt;&gt;"&amp;0))</f>
        <v/>
      </c>
      <c r="N5434" s="93" t="str">
        <f t="shared" ca="1" si="169"/>
        <v/>
      </c>
    </row>
    <row r="5435" spans="11:14" x14ac:dyDescent="0.25">
      <c r="K5435" s="70" t="s">
        <v>4405</v>
      </c>
      <c r="L5435" s="93">
        <f t="shared" ca="1" si="168"/>
        <v>0</v>
      </c>
      <c r="M5435" s="93" t="str">
        <f ca="1">IF(L5435=0,"",COUNTIF(L$2:$L5435,"&lt;&gt;"&amp;0))</f>
        <v/>
      </c>
      <c r="N5435" s="93" t="str">
        <f t="shared" ca="1" si="169"/>
        <v/>
      </c>
    </row>
    <row r="5436" spans="11:14" x14ac:dyDescent="0.25">
      <c r="K5436" s="70" t="s">
        <v>4406</v>
      </c>
      <c r="L5436" s="93">
        <f t="shared" ca="1" si="168"/>
        <v>0</v>
      </c>
      <c r="M5436" s="93" t="str">
        <f ca="1">IF(L5436=0,"",COUNTIF(L$2:$L5436,"&lt;&gt;"&amp;0))</f>
        <v/>
      </c>
      <c r="N5436" s="93" t="str">
        <f t="shared" ca="1" si="169"/>
        <v/>
      </c>
    </row>
    <row r="5437" spans="11:14" x14ac:dyDescent="0.25">
      <c r="K5437" s="70" t="s">
        <v>4407</v>
      </c>
      <c r="L5437" s="93">
        <f t="shared" ca="1" si="168"/>
        <v>0</v>
      </c>
      <c r="M5437" s="93" t="str">
        <f ca="1">IF(L5437=0,"",COUNTIF(L$2:$L5437,"&lt;&gt;"&amp;0))</f>
        <v/>
      </c>
      <c r="N5437" s="93" t="str">
        <f t="shared" ca="1" si="169"/>
        <v/>
      </c>
    </row>
    <row r="5438" spans="11:14" x14ac:dyDescent="0.25">
      <c r="K5438" s="70" t="s">
        <v>4408</v>
      </c>
      <c r="L5438" s="93">
        <f t="shared" ca="1" si="168"/>
        <v>0</v>
      </c>
      <c r="M5438" s="93" t="str">
        <f ca="1">IF(L5438=0,"",COUNTIF(L$2:$L5438,"&lt;&gt;"&amp;0))</f>
        <v/>
      </c>
      <c r="N5438" s="93" t="str">
        <f t="shared" ca="1" si="169"/>
        <v/>
      </c>
    </row>
    <row r="5439" spans="11:14" x14ac:dyDescent="0.25">
      <c r="K5439" s="70" t="s">
        <v>4409</v>
      </c>
      <c r="L5439" s="93">
        <f t="shared" ca="1" si="168"/>
        <v>0</v>
      </c>
      <c r="M5439" s="93" t="str">
        <f ca="1">IF(L5439=0,"",COUNTIF(L$2:$L5439,"&lt;&gt;"&amp;0))</f>
        <v/>
      </c>
      <c r="N5439" s="93" t="str">
        <f t="shared" ca="1" si="169"/>
        <v/>
      </c>
    </row>
    <row r="5440" spans="11:14" x14ac:dyDescent="0.25">
      <c r="K5440" s="70" t="s">
        <v>4410</v>
      </c>
      <c r="L5440" s="93">
        <f t="shared" ca="1" si="168"/>
        <v>0</v>
      </c>
      <c r="M5440" s="93" t="str">
        <f ca="1">IF(L5440=0,"",COUNTIF(L$2:$L5440,"&lt;&gt;"&amp;0))</f>
        <v/>
      </c>
      <c r="N5440" s="93" t="str">
        <f t="shared" ca="1" si="169"/>
        <v/>
      </c>
    </row>
    <row r="5441" spans="11:14" x14ac:dyDescent="0.25">
      <c r="K5441" s="70" t="s">
        <v>4411</v>
      </c>
      <c r="L5441" s="93">
        <f t="shared" ca="1" si="168"/>
        <v>0</v>
      </c>
      <c r="M5441" s="93" t="str">
        <f ca="1">IF(L5441=0,"",COUNTIF(L$2:$L5441,"&lt;&gt;"&amp;0))</f>
        <v/>
      </c>
      <c r="N5441" s="93" t="str">
        <f t="shared" ca="1" si="169"/>
        <v/>
      </c>
    </row>
    <row r="5442" spans="11:14" x14ac:dyDescent="0.25">
      <c r="K5442" s="70" t="s">
        <v>4412</v>
      </c>
      <c r="L5442" s="93">
        <f t="shared" ca="1" si="168"/>
        <v>0</v>
      </c>
      <c r="M5442" s="93" t="str">
        <f ca="1">IF(L5442=0,"",COUNTIF(L$2:$L5442,"&lt;&gt;"&amp;0))</f>
        <v/>
      </c>
      <c r="N5442" s="93" t="str">
        <f t="shared" ca="1" si="169"/>
        <v/>
      </c>
    </row>
    <row r="5443" spans="11:14" x14ac:dyDescent="0.25">
      <c r="K5443" s="70" t="s">
        <v>4413</v>
      </c>
      <c r="L5443" s="93">
        <f t="shared" ref="L5443:L5506" ca="1" si="170">IFERROR(SEARCH(INDIRECT(CELL("adresse"),TRUE),K5443,1),0)</f>
        <v>0</v>
      </c>
      <c r="M5443" s="93" t="str">
        <f ca="1">IF(L5443=0,"",COUNTIF(L$2:$L5443,"&lt;&gt;"&amp;0))</f>
        <v/>
      </c>
      <c r="N5443" s="93" t="str">
        <f t="shared" ref="N5443:N5506" ca="1" si="171">IFERROR(INDEX($K$2:$K$5796,MATCH(ROW(F5442),$M$2:$M$5796,0),1),"")</f>
        <v/>
      </c>
    </row>
    <row r="5444" spans="11:14" x14ac:dyDescent="0.25">
      <c r="K5444" s="70" t="s">
        <v>4414</v>
      </c>
      <c r="L5444" s="93">
        <f t="shared" ca="1" si="170"/>
        <v>0</v>
      </c>
      <c r="M5444" s="93" t="str">
        <f ca="1">IF(L5444=0,"",COUNTIF(L$2:$L5444,"&lt;&gt;"&amp;0))</f>
        <v/>
      </c>
      <c r="N5444" s="93" t="str">
        <f t="shared" ca="1" si="171"/>
        <v/>
      </c>
    </row>
    <row r="5445" spans="11:14" x14ac:dyDescent="0.25">
      <c r="K5445" s="70" t="s">
        <v>4415</v>
      </c>
      <c r="L5445" s="93">
        <f t="shared" ca="1" si="170"/>
        <v>0</v>
      </c>
      <c r="M5445" s="93" t="str">
        <f ca="1">IF(L5445=0,"",COUNTIF(L$2:$L5445,"&lt;&gt;"&amp;0))</f>
        <v/>
      </c>
      <c r="N5445" s="93" t="str">
        <f t="shared" ca="1" si="171"/>
        <v/>
      </c>
    </row>
    <row r="5446" spans="11:14" x14ac:dyDescent="0.25">
      <c r="K5446" s="70" t="s">
        <v>4416</v>
      </c>
      <c r="L5446" s="93">
        <f t="shared" ca="1" si="170"/>
        <v>0</v>
      </c>
      <c r="M5446" s="93" t="str">
        <f ca="1">IF(L5446=0,"",COUNTIF(L$2:$L5446,"&lt;&gt;"&amp;0))</f>
        <v/>
      </c>
      <c r="N5446" s="93" t="str">
        <f t="shared" ca="1" si="171"/>
        <v/>
      </c>
    </row>
    <row r="5447" spans="11:14" x14ac:dyDescent="0.25">
      <c r="K5447" s="70" t="s">
        <v>4417</v>
      </c>
      <c r="L5447" s="93">
        <f t="shared" ca="1" si="170"/>
        <v>0</v>
      </c>
      <c r="M5447" s="93" t="str">
        <f ca="1">IF(L5447=0,"",COUNTIF(L$2:$L5447,"&lt;&gt;"&amp;0))</f>
        <v/>
      </c>
      <c r="N5447" s="93" t="str">
        <f t="shared" ca="1" si="171"/>
        <v/>
      </c>
    </row>
    <row r="5448" spans="11:14" x14ac:dyDescent="0.25">
      <c r="K5448" s="70" t="s">
        <v>4418</v>
      </c>
      <c r="L5448" s="93">
        <f t="shared" ca="1" si="170"/>
        <v>0</v>
      </c>
      <c r="M5448" s="93" t="str">
        <f ca="1">IF(L5448=0,"",COUNTIF(L$2:$L5448,"&lt;&gt;"&amp;0))</f>
        <v/>
      </c>
      <c r="N5448" s="93" t="str">
        <f t="shared" ca="1" si="171"/>
        <v/>
      </c>
    </row>
    <row r="5449" spans="11:14" x14ac:dyDescent="0.25">
      <c r="K5449" s="70" t="s">
        <v>4419</v>
      </c>
      <c r="L5449" s="93">
        <f t="shared" ca="1" si="170"/>
        <v>0</v>
      </c>
      <c r="M5449" s="93" t="str">
        <f ca="1">IF(L5449=0,"",COUNTIF(L$2:$L5449,"&lt;&gt;"&amp;0))</f>
        <v/>
      </c>
      <c r="N5449" s="93" t="str">
        <f t="shared" ca="1" si="171"/>
        <v/>
      </c>
    </row>
    <row r="5450" spans="11:14" x14ac:dyDescent="0.25">
      <c r="K5450" s="70" t="s">
        <v>4420</v>
      </c>
      <c r="L5450" s="93">
        <f t="shared" ca="1" si="170"/>
        <v>0</v>
      </c>
      <c r="M5450" s="93" t="str">
        <f ca="1">IF(L5450=0,"",COUNTIF(L$2:$L5450,"&lt;&gt;"&amp;0))</f>
        <v/>
      </c>
      <c r="N5450" s="93" t="str">
        <f t="shared" ca="1" si="171"/>
        <v/>
      </c>
    </row>
    <row r="5451" spans="11:14" x14ac:dyDescent="0.25">
      <c r="K5451" s="70" t="s">
        <v>4421</v>
      </c>
      <c r="L5451" s="93">
        <f t="shared" ca="1" si="170"/>
        <v>0</v>
      </c>
      <c r="M5451" s="93" t="str">
        <f ca="1">IF(L5451=0,"",COUNTIF(L$2:$L5451,"&lt;&gt;"&amp;0))</f>
        <v/>
      </c>
      <c r="N5451" s="93" t="str">
        <f t="shared" ca="1" si="171"/>
        <v/>
      </c>
    </row>
    <row r="5452" spans="11:14" x14ac:dyDescent="0.25">
      <c r="K5452" s="70" t="s">
        <v>4422</v>
      </c>
      <c r="L5452" s="93">
        <f t="shared" ca="1" si="170"/>
        <v>0</v>
      </c>
      <c r="M5452" s="93" t="str">
        <f ca="1">IF(L5452=0,"",COUNTIF(L$2:$L5452,"&lt;&gt;"&amp;0))</f>
        <v/>
      </c>
      <c r="N5452" s="93" t="str">
        <f t="shared" ca="1" si="171"/>
        <v/>
      </c>
    </row>
    <row r="5453" spans="11:14" x14ac:dyDescent="0.25">
      <c r="K5453" t="s">
        <v>5941</v>
      </c>
      <c r="L5453" s="93">
        <f t="shared" ca="1" si="170"/>
        <v>0</v>
      </c>
      <c r="M5453" s="93" t="str">
        <f ca="1">IF(L5453=0,"",COUNTIF(L$2:$L5453,"&lt;&gt;"&amp;0))</f>
        <v/>
      </c>
      <c r="N5453" s="93" t="str">
        <f t="shared" ca="1" si="171"/>
        <v/>
      </c>
    </row>
    <row r="5454" spans="11:14" x14ac:dyDescent="0.25">
      <c r="K5454" s="70" t="s">
        <v>4423</v>
      </c>
      <c r="L5454" s="93">
        <f t="shared" ca="1" si="170"/>
        <v>0</v>
      </c>
      <c r="M5454" s="93" t="str">
        <f ca="1">IF(L5454=0,"",COUNTIF(L$2:$L5454,"&lt;&gt;"&amp;0))</f>
        <v/>
      </c>
      <c r="N5454" s="93" t="str">
        <f t="shared" ca="1" si="171"/>
        <v/>
      </c>
    </row>
    <row r="5455" spans="11:14" x14ac:dyDescent="0.25">
      <c r="K5455" t="s">
        <v>5942</v>
      </c>
      <c r="L5455" s="93">
        <f t="shared" ca="1" si="170"/>
        <v>0</v>
      </c>
      <c r="M5455" s="93" t="str">
        <f ca="1">IF(L5455=0,"",COUNTIF(L$2:$L5455,"&lt;&gt;"&amp;0))</f>
        <v/>
      </c>
      <c r="N5455" s="93" t="str">
        <f t="shared" ca="1" si="171"/>
        <v/>
      </c>
    </row>
    <row r="5456" spans="11:14" x14ac:dyDescent="0.25">
      <c r="K5456" s="70" t="s">
        <v>4425</v>
      </c>
      <c r="L5456" s="93">
        <f t="shared" ca="1" si="170"/>
        <v>0</v>
      </c>
      <c r="M5456" s="93" t="str">
        <f ca="1">IF(L5456=0,"",COUNTIF(L$2:$L5456,"&lt;&gt;"&amp;0))</f>
        <v/>
      </c>
      <c r="N5456" s="93" t="str">
        <f t="shared" ca="1" si="171"/>
        <v/>
      </c>
    </row>
    <row r="5457" spans="11:14" x14ac:dyDescent="0.25">
      <c r="K5457" s="70" t="s">
        <v>4426</v>
      </c>
      <c r="L5457" s="93">
        <f t="shared" ca="1" si="170"/>
        <v>0</v>
      </c>
      <c r="M5457" s="93" t="str">
        <f ca="1">IF(L5457=0,"",COUNTIF(L$2:$L5457,"&lt;&gt;"&amp;0))</f>
        <v/>
      </c>
      <c r="N5457" s="93" t="str">
        <f t="shared" ca="1" si="171"/>
        <v/>
      </c>
    </row>
    <row r="5458" spans="11:14" x14ac:dyDescent="0.25">
      <c r="K5458" s="70" t="s">
        <v>4427</v>
      </c>
      <c r="L5458" s="93">
        <f t="shared" ca="1" si="170"/>
        <v>0</v>
      </c>
      <c r="M5458" s="93" t="str">
        <f ca="1">IF(L5458=0,"",COUNTIF(L$2:$L5458,"&lt;&gt;"&amp;0))</f>
        <v/>
      </c>
      <c r="N5458" s="93" t="str">
        <f t="shared" ca="1" si="171"/>
        <v/>
      </c>
    </row>
    <row r="5459" spans="11:14" x14ac:dyDescent="0.25">
      <c r="K5459" t="s">
        <v>5943</v>
      </c>
      <c r="L5459" s="93">
        <f t="shared" ca="1" si="170"/>
        <v>0</v>
      </c>
      <c r="M5459" s="93" t="str">
        <f ca="1">IF(L5459=0,"",COUNTIF(L$2:$L5459,"&lt;&gt;"&amp;0))</f>
        <v/>
      </c>
      <c r="N5459" s="93" t="str">
        <f t="shared" ca="1" si="171"/>
        <v/>
      </c>
    </row>
    <row r="5460" spans="11:14" x14ac:dyDescent="0.25">
      <c r="K5460" s="70" t="s">
        <v>4428</v>
      </c>
      <c r="L5460" s="93">
        <f t="shared" ca="1" si="170"/>
        <v>0</v>
      </c>
      <c r="M5460" s="93" t="str">
        <f ca="1">IF(L5460=0,"",COUNTIF(L$2:$L5460,"&lt;&gt;"&amp;0))</f>
        <v/>
      </c>
      <c r="N5460" s="93" t="str">
        <f t="shared" ca="1" si="171"/>
        <v/>
      </c>
    </row>
    <row r="5461" spans="11:14" x14ac:dyDescent="0.25">
      <c r="K5461" s="71" t="s">
        <v>4429</v>
      </c>
      <c r="L5461" s="93">
        <f t="shared" ca="1" si="170"/>
        <v>0</v>
      </c>
      <c r="M5461" s="93" t="str">
        <f ca="1">IF(L5461=0,"",COUNTIF(L$2:$L5461,"&lt;&gt;"&amp;0))</f>
        <v/>
      </c>
      <c r="N5461" s="93" t="str">
        <f t="shared" ca="1" si="171"/>
        <v/>
      </c>
    </row>
    <row r="5462" spans="11:14" x14ac:dyDescent="0.25">
      <c r="K5462" t="s">
        <v>5944</v>
      </c>
      <c r="L5462" s="93">
        <f t="shared" ca="1" si="170"/>
        <v>0</v>
      </c>
      <c r="M5462" s="93" t="str">
        <f ca="1">IF(L5462=0,"",COUNTIF(L$2:$L5462,"&lt;&gt;"&amp;0))</f>
        <v/>
      </c>
      <c r="N5462" s="93" t="str">
        <f t="shared" ca="1" si="171"/>
        <v/>
      </c>
    </row>
    <row r="5463" spans="11:14" x14ac:dyDescent="0.25">
      <c r="K5463" s="70" t="s">
        <v>4430</v>
      </c>
      <c r="L5463" s="93">
        <f t="shared" ca="1" si="170"/>
        <v>0</v>
      </c>
      <c r="M5463" s="93" t="str">
        <f ca="1">IF(L5463=0,"",COUNTIF(L$2:$L5463,"&lt;&gt;"&amp;0))</f>
        <v/>
      </c>
      <c r="N5463" s="93" t="str">
        <f t="shared" ca="1" si="171"/>
        <v/>
      </c>
    </row>
    <row r="5464" spans="11:14" x14ac:dyDescent="0.25">
      <c r="K5464" t="s">
        <v>5945</v>
      </c>
      <c r="L5464" s="93">
        <f t="shared" ca="1" si="170"/>
        <v>0</v>
      </c>
      <c r="M5464" s="93" t="str">
        <f ca="1">IF(L5464=0,"",COUNTIF(L$2:$L5464,"&lt;&gt;"&amp;0))</f>
        <v/>
      </c>
      <c r="N5464" s="93" t="str">
        <f t="shared" ca="1" si="171"/>
        <v/>
      </c>
    </row>
    <row r="5465" spans="11:14" x14ac:dyDescent="0.25">
      <c r="K5465" t="s">
        <v>5946</v>
      </c>
      <c r="L5465" s="93">
        <f t="shared" ca="1" si="170"/>
        <v>0</v>
      </c>
      <c r="M5465" s="93" t="str">
        <f ca="1">IF(L5465=0,"",COUNTIF(L$2:$L5465,"&lt;&gt;"&amp;0))</f>
        <v/>
      </c>
      <c r="N5465" s="93" t="str">
        <f t="shared" ca="1" si="171"/>
        <v/>
      </c>
    </row>
    <row r="5466" spans="11:14" x14ac:dyDescent="0.25">
      <c r="K5466" s="70" t="s">
        <v>4431</v>
      </c>
      <c r="L5466" s="93">
        <f t="shared" ca="1" si="170"/>
        <v>0</v>
      </c>
      <c r="M5466" s="93" t="str">
        <f ca="1">IF(L5466=0,"",COUNTIF(L$2:$L5466,"&lt;&gt;"&amp;0))</f>
        <v/>
      </c>
      <c r="N5466" s="93" t="str">
        <f t="shared" ca="1" si="171"/>
        <v/>
      </c>
    </row>
    <row r="5467" spans="11:14" x14ac:dyDescent="0.25">
      <c r="K5467" s="70" t="s">
        <v>4432</v>
      </c>
      <c r="L5467" s="93">
        <f t="shared" ca="1" si="170"/>
        <v>0</v>
      </c>
      <c r="M5467" s="93" t="str">
        <f ca="1">IF(L5467=0,"",COUNTIF(L$2:$L5467,"&lt;&gt;"&amp;0))</f>
        <v/>
      </c>
      <c r="N5467" s="93" t="str">
        <f t="shared" ca="1" si="171"/>
        <v/>
      </c>
    </row>
    <row r="5468" spans="11:14" x14ac:dyDescent="0.25">
      <c r="K5468" s="70" t="s">
        <v>4433</v>
      </c>
      <c r="L5468" s="93">
        <f t="shared" ca="1" si="170"/>
        <v>0</v>
      </c>
      <c r="M5468" s="93" t="str">
        <f ca="1">IF(L5468=0,"",COUNTIF(L$2:$L5468,"&lt;&gt;"&amp;0))</f>
        <v/>
      </c>
      <c r="N5468" s="93" t="str">
        <f t="shared" ca="1" si="171"/>
        <v/>
      </c>
    </row>
    <row r="5469" spans="11:14" x14ac:dyDescent="0.25">
      <c r="K5469" s="70" t="s">
        <v>4434</v>
      </c>
      <c r="L5469" s="93">
        <f t="shared" ca="1" si="170"/>
        <v>0</v>
      </c>
      <c r="M5469" s="93" t="str">
        <f ca="1">IF(L5469=0,"",COUNTIF(L$2:$L5469,"&lt;&gt;"&amp;0))</f>
        <v/>
      </c>
      <c r="N5469" s="93" t="str">
        <f t="shared" ca="1" si="171"/>
        <v/>
      </c>
    </row>
    <row r="5470" spans="11:14" x14ac:dyDescent="0.25">
      <c r="K5470" s="70" t="s">
        <v>4435</v>
      </c>
      <c r="L5470" s="93">
        <f t="shared" ca="1" si="170"/>
        <v>0</v>
      </c>
      <c r="M5470" s="93" t="str">
        <f ca="1">IF(L5470=0,"",COUNTIF(L$2:$L5470,"&lt;&gt;"&amp;0))</f>
        <v/>
      </c>
      <c r="N5470" s="93" t="str">
        <f t="shared" ca="1" si="171"/>
        <v/>
      </c>
    </row>
    <row r="5471" spans="11:14" x14ac:dyDescent="0.25">
      <c r="K5471" s="70" t="s">
        <v>4436</v>
      </c>
      <c r="L5471" s="93">
        <f t="shared" ca="1" si="170"/>
        <v>0</v>
      </c>
      <c r="M5471" s="93" t="str">
        <f ca="1">IF(L5471=0,"",COUNTIF(L$2:$L5471,"&lt;&gt;"&amp;0))</f>
        <v/>
      </c>
      <c r="N5471" s="93" t="str">
        <f t="shared" ca="1" si="171"/>
        <v/>
      </c>
    </row>
    <row r="5472" spans="11:14" x14ac:dyDescent="0.25">
      <c r="K5472" s="70" t="s">
        <v>4437</v>
      </c>
      <c r="L5472" s="93">
        <f t="shared" ca="1" si="170"/>
        <v>0</v>
      </c>
      <c r="M5472" s="93" t="str">
        <f ca="1">IF(L5472=0,"",COUNTIF(L$2:$L5472,"&lt;&gt;"&amp;0))</f>
        <v/>
      </c>
      <c r="N5472" s="93" t="str">
        <f t="shared" ca="1" si="171"/>
        <v/>
      </c>
    </row>
    <row r="5473" spans="11:14" x14ac:dyDescent="0.25">
      <c r="K5473" s="70" t="s">
        <v>4438</v>
      </c>
      <c r="L5473" s="93">
        <f t="shared" ca="1" si="170"/>
        <v>0</v>
      </c>
      <c r="M5473" s="93" t="str">
        <f ca="1">IF(L5473=0,"",COUNTIF(L$2:$L5473,"&lt;&gt;"&amp;0))</f>
        <v/>
      </c>
      <c r="N5473" s="93" t="str">
        <f t="shared" ca="1" si="171"/>
        <v/>
      </c>
    </row>
    <row r="5474" spans="11:14" x14ac:dyDescent="0.25">
      <c r="K5474" t="s">
        <v>5947</v>
      </c>
      <c r="L5474" s="93">
        <f t="shared" ca="1" si="170"/>
        <v>0</v>
      </c>
      <c r="M5474" s="93" t="str">
        <f ca="1">IF(L5474=0,"",COUNTIF(L$2:$L5474,"&lt;&gt;"&amp;0))</f>
        <v/>
      </c>
      <c r="N5474" s="93" t="str">
        <f t="shared" ca="1" si="171"/>
        <v/>
      </c>
    </row>
    <row r="5475" spans="11:14" x14ac:dyDescent="0.25">
      <c r="K5475" s="70" t="s">
        <v>4439</v>
      </c>
      <c r="L5475" s="93">
        <f t="shared" ca="1" si="170"/>
        <v>0</v>
      </c>
      <c r="M5475" s="93" t="str">
        <f ca="1">IF(L5475=0,"",COUNTIF(L$2:$L5475,"&lt;&gt;"&amp;0))</f>
        <v/>
      </c>
      <c r="N5475" s="93" t="str">
        <f t="shared" ca="1" si="171"/>
        <v/>
      </c>
    </row>
    <row r="5476" spans="11:14" x14ac:dyDescent="0.25">
      <c r="K5476" s="70" t="s">
        <v>4440</v>
      </c>
      <c r="L5476" s="93">
        <f t="shared" ca="1" si="170"/>
        <v>0</v>
      </c>
      <c r="M5476" s="93" t="str">
        <f ca="1">IF(L5476=0,"",COUNTIF(L$2:$L5476,"&lt;&gt;"&amp;0))</f>
        <v/>
      </c>
      <c r="N5476" s="93" t="str">
        <f t="shared" ca="1" si="171"/>
        <v/>
      </c>
    </row>
    <row r="5477" spans="11:14" x14ac:dyDescent="0.25">
      <c r="K5477" s="70" t="s">
        <v>4441</v>
      </c>
      <c r="L5477" s="93">
        <f t="shared" ca="1" si="170"/>
        <v>0</v>
      </c>
      <c r="M5477" s="93" t="str">
        <f ca="1">IF(L5477=0,"",COUNTIF(L$2:$L5477,"&lt;&gt;"&amp;0))</f>
        <v/>
      </c>
      <c r="N5477" s="93" t="str">
        <f t="shared" ca="1" si="171"/>
        <v/>
      </c>
    </row>
    <row r="5478" spans="11:14" x14ac:dyDescent="0.25">
      <c r="K5478" s="70" t="s">
        <v>4442</v>
      </c>
      <c r="L5478" s="93">
        <f t="shared" ca="1" si="170"/>
        <v>0</v>
      </c>
      <c r="M5478" s="93" t="str">
        <f ca="1">IF(L5478=0,"",COUNTIF(L$2:$L5478,"&lt;&gt;"&amp;0))</f>
        <v/>
      </c>
      <c r="N5478" s="93" t="str">
        <f t="shared" ca="1" si="171"/>
        <v/>
      </c>
    </row>
    <row r="5479" spans="11:14" x14ac:dyDescent="0.25">
      <c r="K5479" s="70" t="s">
        <v>4443</v>
      </c>
      <c r="L5479" s="93">
        <f t="shared" ca="1" si="170"/>
        <v>0</v>
      </c>
      <c r="M5479" s="93" t="str">
        <f ca="1">IF(L5479=0,"",COUNTIF(L$2:$L5479,"&lt;&gt;"&amp;0))</f>
        <v/>
      </c>
      <c r="N5479" s="93" t="str">
        <f t="shared" ca="1" si="171"/>
        <v/>
      </c>
    </row>
    <row r="5480" spans="11:14" x14ac:dyDescent="0.25">
      <c r="K5480" s="70" t="s">
        <v>4444</v>
      </c>
      <c r="L5480" s="93">
        <f t="shared" ca="1" si="170"/>
        <v>0</v>
      </c>
      <c r="M5480" s="93" t="str">
        <f ca="1">IF(L5480=0,"",COUNTIF(L$2:$L5480,"&lt;&gt;"&amp;0))</f>
        <v/>
      </c>
      <c r="N5480" s="93" t="str">
        <f t="shared" ca="1" si="171"/>
        <v/>
      </c>
    </row>
    <row r="5481" spans="11:14" x14ac:dyDescent="0.25">
      <c r="K5481" s="70" t="s">
        <v>4445</v>
      </c>
      <c r="L5481" s="93">
        <f t="shared" ca="1" si="170"/>
        <v>0</v>
      </c>
      <c r="M5481" s="93" t="str">
        <f ca="1">IF(L5481=0,"",COUNTIF(L$2:$L5481,"&lt;&gt;"&amp;0))</f>
        <v/>
      </c>
      <c r="N5481" s="93" t="str">
        <f t="shared" ca="1" si="171"/>
        <v/>
      </c>
    </row>
    <row r="5482" spans="11:14" x14ac:dyDescent="0.25">
      <c r="K5482" s="70" t="s">
        <v>4446</v>
      </c>
      <c r="L5482" s="93">
        <f t="shared" ca="1" si="170"/>
        <v>0</v>
      </c>
      <c r="M5482" s="93" t="str">
        <f ca="1">IF(L5482=0,"",COUNTIF(L$2:$L5482,"&lt;&gt;"&amp;0))</f>
        <v/>
      </c>
      <c r="N5482" s="93" t="str">
        <f t="shared" ca="1" si="171"/>
        <v/>
      </c>
    </row>
    <row r="5483" spans="11:14" x14ac:dyDescent="0.25">
      <c r="K5483" t="s">
        <v>5948</v>
      </c>
      <c r="L5483" s="93">
        <f t="shared" ca="1" si="170"/>
        <v>0</v>
      </c>
      <c r="M5483" s="93" t="str">
        <f ca="1">IF(L5483=0,"",COUNTIF(L$2:$L5483,"&lt;&gt;"&amp;0))</f>
        <v/>
      </c>
      <c r="N5483" s="93" t="str">
        <f t="shared" ca="1" si="171"/>
        <v/>
      </c>
    </row>
    <row r="5484" spans="11:14" x14ac:dyDescent="0.25">
      <c r="K5484" s="70" t="s">
        <v>4447</v>
      </c>
      <c r="L5484" s="93">
        <f t="shared" ca="1" si="170"/>
        <v>0</v>
      </c>
      <c r="M5484" s="93" t="str">
        <f ca="1">IF(L5484=0,"",COUNTIF(L$2:$L5484,"&lt;&gt;"&amp;0))</f>
        <v/>
      </c>
      <c r="N5484" s="93" t="str">
        <f t="shared" ca="1" si="171"/>
        <v/>
      </c>
    </row>
    <row r="5485" spans="11:14" x14ac:dyDescent="0.25">
      <c r="K5485" t="s">
        <v>5949</v>
      </c>
      <c r="L5485" s="93">
        <f t="shared" ca="1" si="170"/>
        <v>0</v>
      </c>
      <c r="M5485" s="93" t="str">
        <f ca="1">IF(L5485=0,"",COUNTIF(L$2:$L5485,"&lt;&gt;"&amp;0))</f>
        <v/>
      </c>
      <c r="N5485" s="93" t="str">
        <f t="shared" ca="1" si="171"/>
        <v/>
      </c>
    </row>
    <row r="5486" spans="11:14" x14ac:dyDescent="0.25">
      <c r="K5486" s="70" t="s">
        <v>4448</v>
      </c>
      <c r="L5486" s="93">
        <f t="shared" ca="1" si="170"/>
        <v>0</v>
      </c>
      <c r="M5486" s="93" t="str">
        <f ca="1">IF(L5486=0,"",COUNTIF(L$2:$L5486,"&lt;&gt;"&amp;0))</f>
        <v/>
      </c>
      <c r="N5486" s="93" t="str">
        <f t="shared" ca="1" si="171"/>
        <v/>
      </c>
    </row>
    <row r="5487" spans="11:14" x14ac:dyDescent="0.25">
      <c r="K5487" s="54" t="s">
        <v>4450</v>
      </c>
      <c r="L5487" s="93">
        <f t="shared" ca="1" si="170"/>
        <v>0</v>
      </c>
      <c r="M5487" s="93" t="str">
        <f ca="1">IF(L5487=0,"",COUNTIF(L$2:$L5487,"&lt;&gt;"&amp;0))</f>
        <v/>
      </c>
      <c r="N5487" s="93" t="str">
        <f t="shared" ca="1" si="171"/>
        <v/>
      </c>
    </row>
    <row r="5488" spans="11:14" x14ac:dyDescent="0.25">
      <c r="K5488" t="s">
        <v>5950</v>
      </c>
      <c r="L5488" s="93">
        <f t="shared" ca="1" si="170"/>
        <v>0</v>
      </c>
      <c r="M5488" s="93" t="str">
        <f ca="1">IF(L5488=0,"",COUNTIF(L$2:$L5488,"&lt;&gt;"&amp;0))</f>
        <v/>
      </c>
      <c r="N5488" s="93" t="str">
        <f t="shared" ca="1" si="171"/>
        <v/>
      </c>
    </row>
    <row r="5489" spans="11:14" x14ac:dyDescent="0.25">
      <c r="K5489" s="70" t="s">
        <v>4449</v>
      </c>
      <c r="L5489" s="93">
        <f t="shared" ca="1" si="170"/>
        <v>0</v>
      </c>
      <c r="M5489" s="93" t="str">
        <f ca="1">IF(L5489=0,"",COUNTIF(L$2:$L5489,"&lt;&gt;"&amp;0))</f>
        <v/>
      </c>
      <c r="N5489" s="93" t="str">
        <f t="shared" ca="1" si="171"/>
        <v/>
      </c>
    </row>
    <row r="5490" spans="11:14" x14ac:dyDescent="0.25">
      <c r="K5490" t="s">
        <v>5951</v>
      </c>
      <c r="L5490" s="93">
        <f t="shared" ca="1" si="170"/>
        <v>0</v>
      </c>
      <c r="M5490" s="93" t="str">
        <f ca="1">IF(L5490=0,"",COUNTIF(L$2:$L5490,"&lt;&gt;"&amp;0))</f>
        <v/>
      </c>
      <c r="N5490" s="93" t="str">
        <f t="shared" ca="1" si="171"/>
        <v/>
      </c>
    </row>
    <row r="5491" spans="11:14" x14ac:dyDescent="0.25">
      <c r="K5491" s="70" t="s">
        <v>4451</v>
      </c>
      <c r="L5491" s="93">
        <f t="shared" ca="1" si="170"/>
        <v>0</v>
      </c>
      <c r="M5491" s="93" t="str">
        <f ca="1">IF(L5491=0,"",COUNTIF(L$2:$L5491,"&lt;&gt;"&amp;0))</f>
        <v/>
      </c>
      <c r="N5491" s="93" t="str">
        <f t="shared" ca="1" si="171"/>
        <v/>
      </c>
    </row>
    <row r="5492" spans="11:14" x14ac:dyDescent="0.25">
      <c r="K5492" t="s">
        <v>5952</v>
      </c>
      <c r="L5492" s="93">
        <f t="shared" ca="1" si="170"/>
        <v>0</v>
      </c>
      <c r="M5492" s="93" t="str">
        <f ca="1">IF(L5492=0,"",COUNTIF(L$2:$L5492,"&lt;&gt;"&amp;0))</f>
        <v/>
      </c>
      <c r="N5492" s="93" t="str">
        <f t="shared" ca="1" si="171"/>
        <v/>
      </c>
    </row>
    <row r="5493" spans="11:14" x14ac:dyDescent="0.25">
      <c r="K5493" s="70" t="s">
        <v>4452</v>
      </c>
      <c r="L5493" s="93">
        <f t="shared" ca="1" si="170"/>
        <v>0</v>
      </c>
      <c r="M5493" s="93" t="str">
        <f ca="1">IF(L5493=0,"",COUNTIF(L$2:$L5493,"&lt;&gt;"&amp;0))</f>
        <v/>
      </c>
      <c r="N5493" s="93" t="str">
        <f t="shared" ca="1" si="171"/>
        <v/>
      </c>
    </row>
    <row r="5494" spans="11:14" x14ac:dyDescent="0.25">
      <c r="K5494" s="70" t="s">
        <v>4454</v>
      </c>
      <c r="L5494" s="93">
        <f t="shared" ca="1" si="170"/>
        <v>0</v>
      </c>
      <c r="M5494" s="93" t="str">
        <f ca="1">IF(L5494=0,"",COUNTIF(L$2:$L5494,"&lt;&gt;"&amp;0))</f>
        <v/>
      </c>
      <c r="N5494" s="93" t="str">
        <f t="shared" ca="1" si="171"/>
        <v/>
      </c>
    </row>
    <row r="5495" spans="11:14" x14ac:dyDescent="0.25">
      <c r="K5495" s="70" t="s">
        <v>4455</v>
      </c>
      <c r="L5495" s="93">
        <f t="shared" ca="1" si="170"/>
        <v>0</v>
      </c>
      <c r="M5495" s="93" t="str">
        <f ca="1">IF(L5495=0,"",COUNTIF(L$2:$L5495,"&lt;&gt;"&amp;0))</f>
        <v/>
      </c>
      <c r="N5495" s="93" t="str">
        <f t="shared" ca="1" si="171"/>
        <v/>
      </c>
    </row>
    <row r="5496" spans="11:14" x14ac:dyDescent="0.25">
      <c r="K5496" s="70" t="s">
        <v>4453</v>
      </c>
      <c r="L5496" s="93">
        <f t="shared" ca="1" si="170"/>
        <v>0</v>
      </c>
      <c r="M5496" s="93" t="str">
        <f ca="1">IF(L5496=0,"",COUNTIF(L$2:$L5496,"&lt;&gt;"&amp;0))</f>
        <v/>
      </c>
      <c r="N5496" s="93" t="str">
        <f t="shared" ca="1" si="171"/>
        <v/>
      </c>
    </row>
    <row r="5497" spans="11:14" x14ac:dyDescent="0.25">
      <c r="K5497" s="70" t="s">
        <v>4456</v>
      </c>
      <c r="L5497" s="93">
        <f t="shared" ca="1" si="170"/>
        <v>0</v>
      </c>
      <c r="M5497" s="93" t="str">
        <f ca="1">IF(L5497=0,"",COUNTIF(L$2:$L5497,"&lt;&gt;"&amp;0))</f>
        <v/>
      </c>
      <c r="N5497" s="93" t="str">
        <f t="shared" ca="1" si="171"/>
        <v/>
      </c>
    </row>
    <row r="5498" spans="11:14" x14ac:dyDescent="0.25">
      <c r="K5498" s="70" t="s">
        <v>4457</v>
      </c>
      <c r="L5498" s="93">
        <f t="shared" ca="1" si="170"/>
        <v>0</v>
      </c>
      <c r="M5498" s="93" t="str">
        <f ca="1">IF(L5498=0,"",COUNTIF(L$2:$L5498,"&lt;&gt;"&amp;0))</f>
        <v/>
      </c>
      <c r="N5498" s="93" t="str">
        <f t="shared" ca="1" si="171"/>
        <v/>
      </c>
    </row>
    <row r="5499" spans="11:14" x14ac:dyDescent="0.25">
      <c r="K5499" s="70" t="s">
        <v>4458</v>
      </c>
      <c r="L5499" s="93">
        <f t="shared" ca="1" si="170"/>
        <v>0</v>
      </c>
      <c r="M5499" s="93" t="str">
        <f ca="1">IF(L5499=0,"",COUNTIF(L$2:$L5499,"&lt;&gt;"&amp;0))</f>
        <v/>
      </c>
      <c r="N5499" s="93" t="str">
        <f t="shared" ca="1" si="171"/>
        <v/>
      </c>
    </row>
    <row r="5500" spans="11:14" x14ac:dyDescent="0.25">
      <c r="K5500" s="70" t="s">
        <v>4459</v>
      </c>
      <c r="L5500" s="93">
        <f t="shared" ca="1" si="170"/>
        <v>0</v>
      </c>
      <c r="M5500" s="93" t="str">
        <f ca="1">IF(L5500=0,"",COUNTIF(L$2:$L5500,"&lt;&gt;"&amp;0))</f>
        <v/>
      </c>
      <c r="N5500" s="93" t="str">
        <f t="shared" ca="1" si="171"/>
        <v/>
      </c>
    </row>
    <row r="5501" spans="11:14" x14ac:dyDescent="0.25">
      <c r="K5501" s="70" t="s">
        <v>4460</v>
      </c>
      <c r="L5501" s="93">
        <f t="shared" ca="1" si="170"/>
        <v>0</v>
      </c>
      <c r="M5501" s="93" t="str">
        <f ca="1">IF(L5501=0,"",COUNTIF(L$2:$L5501,"&lt;&gt;"&amp;0))</f>
        <v/>
      </c>
      <c r="N5501" s="93" t="str">
        <f t="shared" ca="1" si="171"/>
        <v/>
      </c>
    </row>
    <row r="5502" spans="11:14" x14ac:dyDescent="0.25">
      <c r="K5502" s="70" t="s">
        <v>4461</v>
      </c>
      <c r="L5502" s="93">
        <f t="shared" ca="1" si="170"/>
        <v>0</v>
      </c>
      <c r="M5502" s="93" t="str">
        <f ca="1">IF(L5502=0,"",COUNTIF(L$2:$L5502,"&lt;&gt;"&amp;0))</f>
        <v/>
      </c>
      <c r="N5502" s="93" t="str">
        <f t="shared" ca="1" si="171"/>
        <v/>
      </c>
    </row>
    <row r="5503" spans="11:14" x14ac:dyDescent="0.25">
      <c r="K5503" s="70" t="s">
        <v>4462</v>
      </c>
      <c r="L5503" s="93">
        <f t="shared" ca="1" si="170"/>
        <v>0</v>
      </c>
      <c r="M5503" s="93" t="str">
        <f ca="1">IF(L5503=0,"",COUNTIF(L$2:$L5503,"&lt;&gt;"&amp;0))</f>
        <v/>
      </c>
      <c r="N5503" s="93" t="str">
        <f t="shared" ca="1" si="171"/>
        <v/>
      </c>
    </row>
    <row r="5504" spans="11:14" x14ac:dyDescent="0.25">
      <c r="K5504" t="s">
        <v>5953</v>
      </c>
      <c r="L5504" s="93">
        <f t="shared" ca="1" si="170"/>
        <v>0</v>
      </c>
      <c r="M5504" s="93" t="str">
        <f ca="1">IF(L5504=0,"",COUNTIF(L$2:$L5504,"&lt;&gt;"&amp;0))</f>
        <v/>
      </c>
      <c r="N5504" s="93" t="str">
        <f t="shared" ca="1" si="171"/>
        <v/>
      </c>
    </row>
    <row r="5505" spans="11:14" x14ac:dyDescent="0.25">
      <c r="K5505" t="s">
        <v>5954</v>
      </c>
      <c r="L5505" s="93">
        <f t="shared" ca="1" si="170"/>
        <v>0</v>
      </c>
      <c r="M5505" s="93" t="str">
        <f ca="1">IF(L5505=0,"",COUNTIF(L$2:$L5505,"&lt;&gt;"&amp;0))</f>
        <v/>
      </c>
      <c r="N5505" s="93" t="str">
        <f t="shared" ca="1" si="171"/>
        <v/>
      </c>
    </row>
    <row r="5506" spans="11:14" x14ac:dyDescent="0.25">
      <c r="K5506" s="70" t="s">
        <v>4463</v>
      </c>
      <c r="L5506" s="93">
        <f t="shared" ca="1" si="170"/>
        <v>0</v>
      </c>
      <c r="M5506" s="93" t="str">
        <f ca="1">IF(L5506=0,"",COUNTIF(L$2:$L5506,"&lt;&gt;"&amp;0))</f>
        <v/>
      </c>
      <c r="N5506" s="93" t="str">
        <f t="shared" ca="1" si="171"/>
        <v/>
      </c>
    </row>
    <row r="5507" spans="11:14" x14ac:dyDescent="0.25">
      <c r="K5507" t="s">
        <v>5955</v>
      </c>
      <c r="L5507" s="93">
        <f t="shared" ref="L5507:L5570" ca="1" si="172">IFERROR(SEARCH(INDIRECT(CELL("adresse"),TRUE),K5507,1),0)</f>
        <v>0</v>
      </c>
      <c r="M5507" s="93" t="str">
        <f ca="1">IF(L5507=0,"",COUNTIF(L$2:$L5507,"&lt;&gt;"&amp;0))</f>
        <v/>
      </c>
      <c r="N5507" s="93" t="str">
        <f t="shared" ref="N5507:N5570" ca="1" si="173">IFERROR(INDEX($K$2:$K$5796,MATCH(ROW(F5506),$M$2:$M$5796,0),1),"")</f>
        <v/>
      </c>
    </row>
    <row r="5508" spans="11:14" x14ac:dyDescent="0.25">
      <c r="K5508" s="70" t="s">
        <v>4464</v>
      </c>
      <c r="L5508" s="93">
        <f t="shared" ca="1" si="172"/>
        <v>0</v>
      </c>
      <c r="M5508" s="93" t="str">
        <f ca="1">IF(L5508=0,"",COUNTIF(L$2:$L5508,"&lt;&gt;"&amp;0))</f>
        <v/>
      </c>
      <c r="N5508" s="93" t="str">
        <f t="shared" ca="1" si="173"/>
        <v/>
      </c>
    </row>
    <row r="5509" spans="11:14" x14ac:dyDescent="0.25">
      <c r="K5509" t="s">
        <v>5956</v>
      </c>
      <c r="L5509" s="93">
        <f t="shared" ca="1" si="172"/>
        <v>0</v>
      </c>
      <c r="M5509" s="93" t="str">
        <f ca="1">IF(L5509=0,"",COUNTIF(L$2:$L5509,"&lt;&gt;"&amp;0))</f>
        <v/>
      </c>
      <c r="N5509" s="93" t="str">
        <f t="shared" ca="1" si="173"/>
        <v/>
      </c>
    </row>
    <row r="5510" spans="11:14" x14ac:dyDescent="0.25">
      <c r="K5510" s="70" t="s">
        <v>4465</v>
      </c>
      <c r="L5510" s="93">
        <f t="shared" ca="1" si="172"/>
        <v>0</v>
      </c>
      <c r="M5510" s="93" t="str">
        <f ca="1">IF(L5510=0,"",COUNTIF(L$2:$L5510,"&lt;&gt;"&amp;0))</f>
        <v/>
      </c>
      <c r="N5510" s="93" t="str">
        <f t="shared" ca="1" si="173"/>
        <v/>
      </c>
    </row>
    <row r="5511" spans="11:14" x14ac:dyDescent="0.25">
      <c r="K5511" t="s">
        <v>5957</v>
      </c>
      <c r="L5511" s="93">
        <f t="shared" ca="1" si="172"/>
        <v>0</v>
      </c>
      <c r="M5511" s="93" t="str">
        <f ca="1">IF(L5511=0,"",COUNTIF(L$2:$L5511,"&lt;&gt;"&amp;0))</f>
        <v/>
      </c>
      <c r="N5511" s="93" t="str">
        <f t="shared" ca="1" si="173"/>
        <v/>
      </c>
    </row>
    <row r="5512" spans="11:14" x14ac:dyDescent="0.25">
      <c r="K5512" s="70" t="s">
        <v>4472</v>
      </c>
      <c r="L5512" s="93">
        <f t="shared" ca="1" si="172"/>
        <v>0</v>
      </c>
      <c r="M5512" s="93" t="str">
        <f ca="1">IF(L5512=0,"",COUNTIF(L$2:$L5512,"&lt;&gt;"&amp;0))</f>
        <v/>
      </c>
      <c r="N5512" s="93" t="str">
        <f t="shared" ca="1" si="173"/>
        <v/>
      </c>
    </row>
    <row r="5513" spans="11:14" x14ac:dyDescent="0.25">
      <c r="K5513" s="70" t="s">
        <v>4466</v>
      </c>
      <c r="L5513" s="93">
        <f t="shared" ca="1" si="172"/>
        <v>0</v>
      </c>
      <c r="M5513" s="93" t="str">
        <f ca="1">IF(L5513=0,"",COUNTIF(L$2:$L5513,"&lt;&gt;"&amp;0))</f>
        <v/>
      </c>
      <c r="N5513" s="93" t="str">
        <f t="shared" ca="1" si="173"/>
        <v/>
      </c>
    </row>
    <row r="5514" spans="11:14" x14ac:dyDescent="0.25">
      <c r="K5514" s="70" t="s">
        <v>4467</v>
      </c>
      <c r="L5514" s="93">
        <f t="shared" ca="1" si="172"/>
        <v>0</v>
      </c>
      <c r="M5514" s="93" t="str">
        <f ca="1">IF(L5514=0,"",COUNTIF(L$2:$L5514,"&lt;&gt;"&amp;0))</f>
        <v/>
      </c>
      <c r="N5514" s="93" t="str">
        <f t="shared" ca="1" si="173"/>
        <v/>
      </c>
    </row>
    <row r="5515" spans="11:14" x14ac:dyDescent="0.25">
      <c r="K5515" s="70" t="s">
        <v>4468</v>
      </c>
      <c r="L5515" s="93">
        <f t="shared" ca="1" si="172"/>
        <v>0</v>
      </c>
      <c r="M5515" s="93" t="str">
        <f ca="1">IF(L5515=0,"",COUNTIF(L$2:$L5515,"&lt;&gt;"&amp;0))</f>
        <v/>
      </c>
      <c r="N5515" s="93" t="str">
        <f t="shared" ca="1" si="173"/>
        <v/>
      </c>
    </row>
    <row r="5516" spans="11:14" x14ac:dyDescent="0.25">
      <c r="K5516" s="70" t="s">
        <v>4469</v>
      </c>
      <c r="L5516" s="93">
        <f t="shared" ca="1" si="172"/>
        <v>0</v>
      </c>
      <c r="M5516" s="93" t="str">
        <f ca="1">IF(L5516=0,"",COUNTIF(L$2:$L5516,"&lt;&gt;"&amp;0))</f>
        <v/>
      </c>
      <c r="N5516" s="93" t="str">
        <f t="shared" ca="1" si="173"/>
        <v/>
      </c>
    </row>
    <row r="5517" spans="11:14" x14ac:dyDescent="0.25">
      <c r="K5517" s="70" t="s">
        <v>4470</v>
      </c>
      <c r="L5517" s="93">
        <f t="shared" ca="1" si="172"/>
        <v>0</v>
      </c>
      <c r="M5517" s="93" t="str">
        <f ca="1">IF(L5517=0,"",COUNTIF(L$2:$L5517,"&lt;&gt;"&amp;0))</f>
        <v/>
      </c>
      <c r="N5517" s="93" t="str">
        <f t="shared" ca="1" si="173"/>
        <v/>
      </c>
    </row>
    <row r="5518" spans="11:14" x14ac:dyDescent="0.25">
      <c r="K5518" s="70" t="s">
        <v>4471</v>
      </c>
      <c r="L5518" s="93">
        <f t="shared" ca="1" si="172"/>
        <v>0</v>
      </c>
      <c r="M5518" s="93" t="str">
        <f ca="1">IF(L5518=0,"",COUNTIF(L$2:$L5518,"&lt;&gt;"&amp;0))</f>
        <v/>
      </c>
      <c r="N5518" s="93" t="str">
        <f t="shared" ca="1" si="173"/>
        <v/>
      </c>
    </row>
    <row r="5519" spans="11:14" x14ac:dyDescent="0.25">
      <c r="K5519" s="54" t="s">
        <v>4160</v>
      </c>
      <c r="L5519" s="93">
        <f t="shared" ca="1" si="172"/>
        <v>0</v>
      </c>
      <c r="M5519" s="93" t="str">
        <f ca="1">IF(L5519=0,"",COUNTIF(L$2:$L5519,"&lt;&gt;"&amp;0))</f>
        <v/>
      </c>
      <c r="N5519" s="93" t="str">
        <f t="shared" ca="1" si="173"/>
        <v/>
      </c>
    </row>
    <row r="5520" spans="11:14" x14ac:dyDescent="0.25">
      <c r="K5520" t="s">
        <v>5958</v>
      </c>
      <c r="L5520" s="93">
        <f t="shared" ca="1" si="172"/>
        <v>0</v>
      </c>
      <c r="M5520" s="93" t="str">
        <f ca="1">IF(L5520=0,"",COUNTIF(L$2:$L5520,"&lt;&gt;"&amp;0))</f>
        <v/>
      </c>
      <c r="N5520" s="93" t="str">
        <f t="shared" ca="1" si="173"/>
        <v/>
      </c>
    </row>
    <row r="5521" spans="11:14" x14ac:dyDescent="0.25">
      <c r="K5521" t="s">
        <v>5959</v>
      </c>
      <c r="L5521" s="93">
        <f t="shared" ca="1" si="172"/>
        <v>0</v>
      </c>
      <c r="M5521" s="93" t="str">
        <f ca="1">IF(L5521=0,"",COUNTIF(L$2:$L5521,"&lt;&gt;"&amp;0))</f>
        <v/>
      </c>
      <c r="N5521" s="93" t="str">
        <f t="shared" ca="1" si="173"/>
        <v/>
      </c>
    </row>
    <row r="5522" spans="11:14" x14ac:dyDescent="0.25">
      <c r="K5522" s="70" t="s">
        <v>4473</v>
      </c>
      <c r="L5522" s="93">
        <f t="shared" ca="1" si="172"/>
        <v>0</v>
      </c>
      <c r="M5522" s="93" t="str">
        <f ca="1">IF(L5522=0,"",COUNTIF(L$2:$L5522,"&lt;&gt;"&amp;0))</f>
        <v/>
      </c>
      <c r="N5522" s="93" t="str">
        <f t="shared" ca="1" si="173"/>
        <v/>
      </c>
    </row>
    <row r="5523" spans="11:14" x14ac:dyDescent="0.25">
      <c r="K5523" s="54" t="s">
        <v>4475</v>
      </c>
      <c r="L5523" s="93">
        <f t="shared" ca="1" si="172"/>
        <v>0</v>
      </c>
      <c r="M5523" s="93" t="str">
        <f ca="1">IF(L5523=0,"",COUNTIF(L$2:$L5523,"&lt;&gt;"&amp;0))</f>
        <v/>
      </c>
      <c r="N5523" s="93" t="str">
        <f t="shared" ca="1" si="173"/>
        <v/>
      </c>
    </row>
    <row r="5524" spans="11:14" x14ac:dyDescent="0.25">
      <c r="K5524" t="s">
        <v>5960</v>
      </c>
      <c r="L5524" s="93">
        <f t="shared" ca="1" si="172"/>
        <v>0</v>
      </c>
      <c r="M5524" s="93" t="str">
        <f ca="1">IF(L5524=0,"",COUNTIF(L$2:$L5524,"&lt;&gt;"&amp;0))</f>
        <v/>
      </c>
      <c r="N5524" s="93" t="str">
        <f t="shared" ca="1" si="173"/>
        <v/>
      </c>
    </row>
    <row r="5525" spans="11:14" x14ac:dyDescent="0.25">
      <c r="K5525" s="70" t="s">
        <v>4474</v>
      </c>
      <c r="L5525" s="93">
        <f t="shared" ca="1" si="172"/>
        <v>0</v>
      </c>
      <c r="M5525" s="93" t="str">
        <f ca="1">IF(L5525=0,"",COUNTIF(L$2:$L5525,"&lt;&gt;"&amp;0))</f>
        <v/>
      </c>
      <c r="N5525" s="93" t="str">
        <f t="shared" ca="1" si="173"/>
        <v/>
      </c>
    </row>
    <row r="5526" spans="11:14" x14ac:dyDescent="0.25">
      <c r="K5526" s="70" t="s">
        <v>4476</v>
      </c>
      <c r="L5526" s="93">
        <f t="shared" ca="1" si="172"/>
        <v>0</v>
      </c>
      <c r="M5526" s="93" t="str">
        <f ca="1">IF(L5526=0,"",COUNTIF(L$2:$L5526,"&lt;&gt;"&amp;0))</f>
        <v/>
      </c>
      <c r="N5526" s="93" t="str">
        <f t="shared" ca="1" si="173"/>
        <v/>
      </c>
    </row>
    <row r="5527" spans="11:14" x14ac:dyDescent="0.25">
      <c r="K5527" s="70" t="s">
        <v>4477</v>
      </c>
      <c r="L5527" s="93">
        <f t="shared" ca="1" si="172"/>
        <v>0</v>
      </c>
      <c r="M5527" s="93" t="str">
        <f ca="1">IF(L5527=0,"",COUNTIF(L$2:$L5527,"&lt;&gt;"&amp;0))</f>
        <v/>
      </c>
      <c r="N5527" s="93" t="str">
        <f t="shared" ca="1" si="173"/>
        <v/>
      </c>
    </row>
    <row r="5528" spans="11:14" x14ac:dyDescent="0.25">
      <c r="K5528" s="70" t="s">
        <v>4478</v>
      </c>
      <c r="L5528" s="93">
        <f t="shared" ca="1" si="172"/>
        <v>0</v>
      </c>
      <c r="M5528" s="93" t="str">
        <f ca="1">IF(L5528=0,"",COUNTIF(L$2:$L5528,"&lt;&gt;"&amp;0))</f>
        <v/>
      </c>
      <c r="N5528" s="93" t="str">
        <f t="shared" ca="1" si="173"/>
        <v/>
      </c>
    </row>
    <row r="5529" spans="11:14" x14ac:dyDescent="0.25">
      <c r="K5529" t="s">
        <v>5961</v>
      </c>
      <c r="L5529" s="93">
        <f t="shared" ca="1" si="172"/>
        <v>0</v>
      </c>
      <c r="M5529" s="93" t="str">
        <f ca="1">IF(L5529=0,"",COUNTIF(L$2:$L5529,"&lt;&gt;"&amp;0))</f>
        <v/>
      </c>
      <c r="N5529" s="93" t="str">
        <f t="shared" ca="1" si="173"/>
        <v/>
      </c>
    </row>
    <row r="5530" spans="11:14" x14ac:dyDescent="0.25">
      <c r="K5530" s="70" t="s">
        <v>4479</v>
      </c>
      <c r="L5530" s="93">
        <f t="shared" ca="1" si="172"/>
        <v>0</v>
      </c>
      <c r="M5530" s="93" t="str">
        <f ca="1">IF(L5530=0,"",COUNTIF(L$2:$L5530,"&lt;&gt;"&amp;0))</f>
        <v/>
      </c>
      <c r="N5530" s="93" t="str">
        <f t="shared" ca="1" si="173"/>
        <v/>
      </c>
    </row>
    <row r="5531" spans="11:14" x14ac:dyDescent="0.25">
      <c r="K5531" t="s">
        <v>5962</v>
      </c>
      <c r="L5531" s="93">
        <f t="shared" ca="1" si="172"/>
        <v>0</v>
      </c>
      <c r="M5531" s="93" t="str">
        <f ca="1">IF(L5531=0,"",COUNTIF(L$2:$L5531,"&lt;&gt;"&amp;0))</f>
        <v/>
      </c>
      <c r="N5531" s="93" t="str">
        <f t="shared" ca="1" si="173"/>
        <v/>
      </c>
    </row>
    <row r="5532" spans="11:14" x14ac:dyDescent="0.25">
      <c r="K5532" t="s">
        <v>5963</v>
      </c>
      <c r="L5532" s="93">
        <f t="shared" ca="1" si="172"/>
        <v>0</v>
      </c>
      <c r="M5532" s="93" t="str">
        <f ca="1">IF(L5532=0,"",COUNTIF(L$2:$L5532,"&lt;&gt;"&amp;0))</f>
        <v/>
      </c>
      <c r="N5532" s="93" t="str">
        <f t="shared" ca="1" si="173"/>
        <v/>
      </c>
    </row>
    <row r="5533" spans="11:14" x14ac:dyDescent="0.25">
      <c r="K5533" s="70" t="s">
        <v>4480</v>
      </c>
      <c r="L5533" s="93">
        <f t="shared" ca="1" si="172"/>
        <v>0</v>
      </c>
      <c r="M5533" s="93" t="str">
        <f ca="1">IF(L5533=0,"",COUNTIF(L$2:$L5533,"&lt;&gt;"&amp;0))</f>
        <v/>
      </c>
      <c r="N5533" s="93" t="str">
        <f t="shared" ca="1" si="173"/>
        <v/>
      </c>
    </row>
    <row r="5534" spans="11:14" x14ac:dyDescent="0.25">
      <c r="K5534" s="70" t="s">
        <v>4481</v>
      </c>
      <c r="L5534" s="93">
        <f t="shared" ca="1" si="172"/>
        <v>0</v>
      </c>
      <c r="M5534" s="93" t="str">
        <f ca="1">IF(L5534=0,"",COUNTIF(L$2:$L5534,"&lt;&gt;"&amp;0))</f>
        <v/>
      </c>
      <c r="N5534" s="93" t="str">
        <f t="shared" ca="1" si="173"/>
        <v/>
      </c>
    </row>
    <row r="5535" spans="11:14" x14ac:dyDescent="0.25">
      <c r="K5535" s="54" t="s">
        <v>3064</v>
      </c>
      <c r="L5535" s="93">
        <f t="shared" ca="1" si="172"/>
        <v>0</v>
      </c>
      <c r="M5535" s="93" t="str">
        <f ca="1">IF(L5535=0,"",COUNTIF(L$2:$L5535,"&lt;&gt;"&amp;0))</f>
        <v/>
      </c>
      <c r="N5535" s="93" t="str">
        <f t="shared" ca="1" si="173"/>
        <v/>
      </c>
    </row>
    <row r="5536" spans="11:14" x14ac:dyDescent="0.25">
      <c r="K5536" t="s">
        <v>5964</v>
      </c>
      <c r="L5536" s="93">
        <f t="shared" ca="1" si="172"/>
        <v>0</v>
      </c>
      <c r="M5536" s="93" t="str">
        <f ca="1">IF(L5536=0,"",COUNTIF(L$2:$L5536,"&lt;&gt;"&amp;0))</f>
        <v/>
      </c>
      <c r="N5536" s="93" t="str">
        <f t="shared" ca="1" si="173"/>
        <v/>
      </c>
    </row>
    <row r="5537" spans="11:14" x14ac:dyDescent="0.25">
      <c r="K5537" s="70" t="s">
        <v>4482</v>
      </c>
      <c r="L5537" s="93">
        <f t="shared" ca="1" si="172"/>
        <v>0</v>
      </c>
      <c r="M5537" s="93" t="str">
        <f ca="1">IF(L5537=0,"",COUNTIF(L$2:$L5537,"&lt;&gt;"&amp;0))</f>
        <v/>
      </c>
      <c r="N5537" s="93" t="str">
        <f t="shared" ca="1" si="173"/>
        <v/>
      </c>
    </row>
    <row r="5538" spans="11:14" x14ac:dyDescent="0.25">
      <c r="K5538" s="70" t="s">
        <v>4484</v>
      </c>
      <c r="L5538" s="93">
        <f t="shared" ca="1" si="172"/>
        <v>0</v>
      </c>
      <c r="M5538" s="93" t="str">
        <f ca="1">IF(L5538=0,"",COUNTIF(L$2:$L5538,"&lt;&gt;"&amp;0))</f>
        <v/>
      </c>
      <c r="N5538" s="93" t="str">
        <f t="shared" ca="1" si="173"/>
        <v/>
      </c>
    </row>
    <row r="5539" spans="11:14" x14ac:dyDescent="0.25">
      <c r="K5539" s="70" t="s">
        <v>4487</v>
      </c>
      <c r="L5539" s="93">
        <f t="shared" ca="1" si="172"/>
        <v>0</v>
      </c>
      <c r="M5539" s="93" t="str">
        <f ca="1">IF(L5539=0,"",COUNTIF(L$2:$L5539,"&lt;&gt;"&amp;0))</f>
        <v/>
      </c>
      <c r="N5539" s="93" t="str">
        <f t="shared" ca="1" si="173"/>
        <v/>
      </c>
    </row>
    <row r="5540" spans="11:14" x14ac:dyDescent="0.25">
      <c r="K5540" s="70" t="s">
        <v>4486</v>
      </c>
      <c r="L5540" s="93">
        <f t="shared" ca="1" si="172"/>
        <v>0</v>
      </c>
      <c r="M5540" s="93" t="str">
        <f ca="1">IF(L5540=0,"",COUNTIF(L$2:$L5540,"&lt;&gt;"&amp;0))</f>
        <v/>
      </c>
      <c r="N5540" s="93" t="str">
        <f t="shared" ca="1" si="173"/>
        <v/>
      </c>
    </row>
    <row r="5541" spans="11:14" x14ac:dyDescent="0.25">
      <c r="K5541" s="70" t="s">
        <v>4485</v>
      </c>
      <c r="L5541" s="93">
        <f t="shared" ca="1" si="172"/>
        <v>0</v>
      </c>
      <c r="M5541" s="93" t="str">
        <f ca="1">IF(L5541=0,"",COUNTIF(L$2:$L5541,"&lt;&gt;"&amp;0))</f>
        <v/>
      </c>
      <c r="N5541" s="93" t="str">
        <f t="shared" ca="1" si="173"/>
        <v/>
      </c>
    </row>
    <row r="5542" spans="11:14" x14ac:dyDescent="0.25">
      <c r="K5542" s="70" t="s">
        <v>4488</v>
      </c>
      <c r="L5542" s="93">
        <f t="shared" ca="1" si="172"/>
        <v>0</v>
      </c>
      <c r="M5542" s="93" t="str">
        <f ca="1">IF(L5542=0,"",COUNTIF(L$2:$L5542,"&lt;&gt;"&amp;0))</f>
        <v/>
      </c>
      <c r="N5542" s="93" t="str">
        <f t="shared" ca="1" si="173"/>
        <v/>
      </c>
    </row>
    <row r="5543" spans="11:14" x14ac:dyDescent="0.25">
      <c r="K5543" s="70" t="s">
        <v>4489</v>
      </c>
      <c r="L5543" s="93">
        <f t="shared" ca="1" si="172"/>
        <v>0</v>
      </c>
      <c r="M5543" s="93" t="str">
        <f ca="1">IF(L5543=0,"",COUNTIF(L$2:$L5543,"&lt;&gt;"&amp;0))</f>
        <v/>
      </c>
      <c r="N5543" s="93" t="str">
        <f t="shared" ca="1" si="173"/>
        <v/>
      </c>
    </row>
    <row r="5544" spans="11:14" x14ac:dyDescent="0.25">
      <c r="K5544" s="70" t="s">
        <v>4490</v>
      </c>
      <c r="L5544" s="93">
        <f t="shared" ca="1" si="172"/>
        <v>0</v>
      </c>
      <c r="M5544" s="93" t="str">
        <f ca="1">IF(L5544=0,"",COUNTIF(L$2:$L5544,"&lt;&gt;"&amp;0))</f>
        <v/>
      </c>
      <c r="N5544" s="93" t="str">
        <f t="shared" ca="1" si="173"/>
        <v/>
      </c>
    </row>
    <row r="5545" spans="11:14" x14ac:dyDescent="0.25">
      <c r="K5545" s="70" t="s">
        <v>4483</v>
      </c>
      <c r="L5545" s="93">
        <f t="shared" ca="1" si="172"/>
        <v>0</v>
      </c>
      <c r="M5545" s="93" t="str">
        <f ca="1">IF(L5545=0,"",COUNTIF(L$2:$L5545,"&lt;&gt;"&amp;0))</f>
        <v/>
      </c>
      <c r="N5545" s="93" t="str">
        <f t="shared" ca="1" si="173"/>
        <v/>
      </c>
    </row>
    <row r="5546" spans="11:14" x14ac:dyDescent="0.25">
      <c r="K5546" s="70" t="s">
        <v>4491</v>
      </c>
      <c r="L5546" s="93">
        <f t="shared" ca="1" si="172"/>
        <v>0</v>
      </c>
      <c r="M5546" s="93" t="str">
        <f ca="1">IF(L5546=0,"",COUNTIF(L$2:$L5546,"&lt;&gt;"&amp;0))</f>
        <v/>
      </c>
      <c r="N5546" s="93" t="str">
        <f t="shared" ca="1" si="173"/>
        <v/>
      </c>
    </row>
    <row r="5547" spans="11:14" x14ac:dyDescent="0.25">
      <c r="K5547" t="s">
        <v>5965</v>
      </c>
      <c r="L5547" s="93">
        <f t="shared" ca="1" si="172"/>
        <v>0</v>
      </c>
      <c r="M5547" s="93" t="str">
        <f ca="1">IF(L5547=0,"",COUNTIF(L$2:$L5547,"&lt;&gt;"&amp;0))</f>
        <v/>
      </c>
      <c r="N5547" s="93" t="str">
        <f t="shared" ca="1" si="173"/>
        <v/>
      </c>
    </row>
    <row r="5548" spans="11:14" x14ac:dyDescent="0.25">
      <c r="K5548" s="70" t="s">
        <v>4492</v>
      </c>
      <c r="L5548" s="93">
        <f t="shared" ca="1" si="172"/>
        <v>0</v>
      </c>
      <c r="M5548" s="93" t="str">
        <f ca="1">IF(L5548=0,"",COUNTIF(L$2:$L5548,"&lt;&gt;"&amp;0))</f>
        <v/>
      </c>
      <c r="N5548" s="93" t="str">
        <f t="shared" ca="1" si="173"/>
        <v/>
      </c>
    </row>
    <row r="5549" spans="11:14" x14ac:dyDescent="0.25">
      <c r="K5549" t="s">
        <v>5966</v>
      </c>
      <c r="L5549" s="93">
        <f t="shared" ca="1" si="172"/>
        <v>0</v>
      </c>
      <c r="M5549" s="93" t="str">
        <f ca="1">IF(L5549=0,"",COUNTIF(L$2:$L5549,"&lt;&gt;"&amp;0))</f>
        <v/>
      </c>
      <c r="N5549" s="93" t="str">
        <f t="shared" ca="1" si="173"/>
        <v/>
      </c>
    </row>
    <row r="5550" spans="11:14" x14ac:dyDescent="0.25">
      <c r="K5550" s="70" t="s">
        <v>4493</v>
      </c>
      <c r="L5550" s="93">
        <f t="shared" ca="1" si="172"/>
        <v>0</v>
      </c>
      <c r="M5550" s="93" t="str">
        <f ca="1">IF(L5550=0,"",COUNTIF(L$2:$L5550,"&lt;&gt;"&amp;0))</f>
        <v/>
      </c>
      <c r="N5550" s="93" t="str">
        <f t="shared" ca="1" si="173"/>
        <v/>
      </c>
    </row>
    <row r="5551" spans="11:14" x14ac:dyDescent="0.25">
      <c r="K5551" s="70" t="s">
        <v>4495</v>
      </c>
      <c r="L5551" s="93">
        <f t="shared" ca="1" si="172"/>
        <v>0</v>
      </c>
      <c r="M5551" s="93" t="str">
        <f ca="1">IF(L5551=0,"",COUNTIF(L$2:$L5551,"&lt;&gt;"&amp;0))</f>
        <v/>
      </c>
      <c r="N5551" s="93" t="str">
        <f t="shared" ca="1" si="173"/>
        <v/>
      </c>
    </row>
    <row r="5552" spans="11:14" x14ac:dyDescent="0.25">
      <c r="K5552" s="70" t="s">
        <v>4496</v>
      </c>
      <c r="L5552" s="93">
        <f t="shared" ca="1" si="172"/>
        <v>0</v>
      </c>
      <c r="M5552" s="93" t="str">
        <f ca="1">IF(L5552=0,"",COUNTIF(L$2:$L5552,"&lt;&gt;"&amp;0))</f>
        <v/>
      </c>
      <c r="N5552" s="93" t="str">
        <f t="shared" ca="1" si="173"/>
        <v/>
      </c>
    </row>
    <row r="5553" spans="11:14" x14ac:dyDescent="0.25">
      <c r="K5553" s="70" t="s">
        <v>4497</v>
      </c>
      <c r="L5553" s="93">
        <f t="shared" ca="1" si="172"/>
        <v>0</v>
      </c>
      <c r="M5553" s="93" t="str">
        <f ca="1">IF(L5553=0,"",COUNTIF(L$2:$L5553,"&lt;&gt;"&amp;0))</f>
        <v/>
      </c>
      <c r="N5553" s="93" t="str">
        <f t="shared" ca="1" si="173"/>
        <v/>
      </c>
    </row>
    <row r="5554" spans="11:14" x14ac:dyDescent="0.25">
      <c r="K5554" s="70" t="s">
        <v>4498</v>
      </c>
      <c r="L5554" s="93">
        <f t="shared" ca="1" si="172"/>
        <v>0</v>
      </c>
      <c r="M5554" s="93" t="str">
        <f ca="1">IF(L5554=0,"",COUNTIF(L$2:$L5554,"&lt;&gt;"&amp;0))</f>
        <v/>
      </c>
      <c r="N5554" s="93" t="str">
        <f t="shared" ca="1" si="173"/>
        <v/>
      </c>
    </row>
    <row r="5555" spans="11:14" x14ac:dyDescent="0.25">
      <c r="K5555" s="70" t="s">
        <v>4494</v>
      </c>
      <c r="L5555" s="93">
        <f t="shared" ca="1" si="172"/>
        <v>0</v>
      </c>
      <c r="M5555" s="93" t="str">
        <f ca="1">IF(L5555=0,"",COUNTIF(L$2:$L5555,"&lt;&gt;"&amp;0))</f>
        <v/>
      </c>
      <c r="N5555" s="93" t="str">
        <f t="shared" ca="1" si="173"/>
        <v/>
      </c>
    </row>
    <row r="5556" spans="11:14" x14ac:dyDescent="0.25">
      <c r="K5556" s="70" t="s">
        <v>4499</v>
      </c>
      <c r="L5556" s="93">
        <f t="shared" ca="1" si="172"/>
        <v>0</v>
      </c>
      <c r="M5556" s="93" t="str">
        <f ca="1">IF(L5556=0,"",COUNTIF(L$2:$L5556,"&lt;&gt;"&amp;0))</f>
        <v/>
      </c>
      <c r="N5556" s="93" t="str">
        <f t="shared" ca="1" si="173"/>
        <v/>
      </c>
    </row>
    <row r="5557" spans="11:14" x14ac:dyDescent="0.25">
      <c r="K5557" s="70" t="s">
        <v>4500</v>
      </c>
      <c r="L5557" s="93">
        <f t="shared" ca="1" si="172"/>
        <v>0</v>
      </c>
      <c r="M5557" s="93" t="str">
        <f ca="1">IF(L5557=0,"",COUNTIF(L$2:$L5557,"&lt;&gt;"&amp;0))</f>
        <v/>
      </c>
      <c r="N5557" s="93" t="str">
        <f t="shared" ca="1" si="173"/>
        <v/>
      </c>
    </row>
    <row r="5558" spans="11:14" x14ac:dyDescent="0.25">
      <c r="K5558" s="70" t="s">
        <v>4501</v>
      </c>
      <c r="L5558" s="93">
        <f t="shared" ca="1" si="172"/>
        <v>0</v>
      </c>
      <c r="M5558" s="93" t="str">
        <f ca="1">IF(L5558=0,"",COUNTIF(L$2:$L5558,"&lt;&gt;"&amp;0))</f>
        <v/>
      </c>
      <c r="N5558" s="93" t="str">
        <f t="shared" ca="1" si="173"/>
        <v/>
      </c>
    </row>
    <row r="5559" spans="11:14" x14ac:dyDescent="0.25">
      <c r="K5559" s="70" t="s">
        <v>4502</v>
      </c>
      <c r="L5559" s="93">
        <f t="shared" ca="1" si="172"/>
        <v>0</v>
      </c>
      <c r="M5559" s="93" t="str">
        <f ca="1">IF(L5559=0,"",COUNTIF(L$2:$L5559,"&lt;&gt;"&amp;0))</f>
        <v/>
      </c>
      <c r="N5559" s="93" t="str">
        <f t="shared" ca="1" si="173"/>
        <v/>
      </c>
    </row>
    <row r="5560" spans="11:14" x14ac:dyDescent="0.25">
      <c r="K5560" t="s">
        <v>5967</v>
      </c>
      <c r="L5560" s="93">
        <f t="shared" ca="1" si="172"/>
        <v>0</v>
      </c>
      <c r="M5560" s="93" t="str">
        <f ca="1">IF(L5560=0,"",COUNTIF(L$2:$L5560,"&lt;&gt;"&amp;0))</f>
        <v/>
      </c>
      <c r="N5560" s="93" t="str">
        <f t="shared" ca="1" si="173"/>
        <v/>
      </c>
    </row>
    <row r="5561" spans="11:14" x14ac:dyDescent="0.25">
      <c r="K5561" t="s">
        <v>5968</v>
      </c>
      <c r="L5561" s="93">
        <f t="shared" ca="1" si="172"/>
        <v>0</v>
      </c>
      <c r="M5561" s="93" t="str">
        <f ca="1">IF(L5561=0,"",COUNTIF(L$2:$L5561,"&lt;&gt;"&amp;0))</f>
        <v/>
      </c>
      <c r="N5561" s="93" t="str">
        <f t="shared" ca="1" si="173"/>
        <v/>
      </c>
    </row>
    <row r="5562" spans="11:14" x14ac:dyDescent="0.25">
      <c r="K5562" s="70" t="s">
        <v>4503</v>
      </c>
      <c r="L5562" s="93">
        <f t="shared" ca="1" si="172"/>
        <v>0</v>
      </c>
      <c r="M5562" s="93" t="str">
        <f ca="1">IF(L5562=0,"",COUNTIF(L$2:$L5562,"&lt;&gt;"&amp;0))</f>
        <v/>
      </c>
      <c r="N5562" s="93" t="str">
        <f t="shared" ca="1" si="173"/>
        <v/>
      </c>
    </row>
    <row r="5563" spans="11:14" x14ac:dyDescent="0.25">
      <c r="K5563" s="71" t="s">
        <v>4504</v>
      </c>
      <c r="L5563" s="93">
        <f t="shared" ca="1" si="172"/>
        <v>0</v>
      </c>
      <c r="M5563" s="93" t="str">
        <f ca="1">IF(L5563=0,"",COUNTIF(L$2:$L5563,"&lt;&gt;"&amp;0))</f>
        <v/>
      </c>
      <c r="N5563" s="93" t="str">
        <f t="shared" ca="1" si="173"/>
        <v/>
      </c>
    </row>
    <row r="5564" spans="11:14" x14ac:dyDescent="0.25">
      <c r="K5564" s="70" t="s">
        <v>4505</v>
      </c>
      <c r="L5564" s="93">
        <f t="shared" ca="1" si="172"/>
        <v>0</v>
      </c>
      <c r="M5564" s="93" t="str">
        <f ca="1">IF(L5564=0,"",COUNTIF(L$2:$L5564,"&lt;&gt;"&amp;0))</f>
        <v/>
      </c>
      <c r="N5564" s="93" t="str">
        <f t="shared" ca="1" si="173"/>
        <v/>
      </c>
    </row>
    <row r="5565" spans="11:14" x14ac:dyDescent="0.25">
      <c r="K5565" s="70" t="s">
        <v>4506</v>
      </c>
      <c r="L5565" s="93">
        <f t="shared" ca="1" si="172"/>
        <v>0</v>
      </c>
      <c r="M5565" s="93" t="str">
        <f ca="1">IF(L5565=0,"",COUNTIF(L$2:$L5565,"&lt;&gt;"&amp;0))</f>
        <v/>
      </c>
      <c r="N5565" s="93" t="str">
        <f t="shared" ca="1" si="173"/>
        <v/>
      </c>
    </row>
    <row r="5566" spans="11:14" x14ac:dyDescent="0.25">
      <c r="K5566" s="70" t="s">
        <v>4508</v>
      </c>
      <c r="L5566" s="93">
        <f t="shared" ca="1" si="172"/>
        <v>0</v>
      </c>
      <c r="M5566" s="93" t="str">
        <f ca="1">IF(L5566=0,"",COUNTIF(L$2:$L5566,"&lt;&gt;"&amp;0))</f>
        <v/>
      </c>
      <c r="N5566" s="93" t="str">
        <f t="shared" ca="1" si="173"/>
        <v/>
      </c>
    </row>
    <row r="5567" spans="11:14" x14ac:dyDescent="0.25">
      <c r="K5567" s="70" t="s">
        <v>4507</v>
      </c>
      <c r="L5567" s="93">
        <f t="shared" ca="1" si="172"/>
        <v>0</v>
      </c>
      <c r="M5567" s="93" t="str">
        <f ca="1">IF(L5567=0,"",COUNTIF(L$2:$L5567,"&lt;&gt;"&amp;0))</f>
        <v/>
      </c>
      <c r="N5567" s="93" t="str">
        <f t="shared" ca="1" si="173"/>
        <v/>
      </c>
    </row>
    <row r="5568" spans="11:14" x14ac:dyDescent="0.25">
      <c r="K5568" s="70" t="s">
        <v>4509</v>
      </c>
      <c r="L5568" s="93">
        <f t="shared" ca="1" si="172"/>
        <v>0</v>
      </c>
      <c r="M5568" s="93" t="str">
        <f ca="1">IF(L5568=0,"",COUNTIF(L$2:$L5568,"&lt;&gt;"&amp;0))</f>
        <v/>
      </c>
      <c r="N5568" s="93" t="str">
        <f t="shared" ca="1" si="173"/>
        <v/>
      </c>
    </row>
    <row r="5569" spans="11:14" x14ac:dyDescent="0.25">
      <c r="K5569" s="70" t="s">
        <v>4510</v>
      </c>
      <c r="L5569" s="93">
        <f t="shared" ca="1" si="172"/>
        <v>0</v>
      </c>
      <c r="M5569" s="93" t="str">
        <f ca="1">IF(L5569=0,"",COUNTIF(L$2:$L5569,"&lt;&gt;"&amp;0))</f>
        <v/>
      </c>
      <c r="N5569" s="93" t="str">
        <f t="shared" ca="1" si="173"/>
        <v/>
      </c>
    </row>
    <row r="5570" spans="11:14" x14ac:dyDescent="0.25">
      <c r="K5570" s="70" t="s">
        <v>4511</v>
      </c>
      <c r="L5570" s="93">
        <f t="shared" ca="1" si="172"/>
        <v>0</v>
      </c>
      <c r="M5570" s="93" t="str">
        <f ca="1">IF(L5570=0,"",COUNTIF(L$2:$L5570,"&lt;&gt;"&amp;0))</f>
        <v/>
      </c>
      <c r="N5570" s="93" t="str">
        <f t="shared" ca="1" si="173"/>
        <v/>
      </c>
    </row>
    <row r="5571" spans="11:14" x14ac:dyDescent="0.25">
      <c r="K5571" s="70" t="s">
        <v>4512</v>
      </c>
      <c r="L5571" s="93">
        <f t="shared" ref="L5571:L5634" ca="1" si="174">IFERROR(SEARCH(INDIRECT(CELL("adresse"),TRUE),K5571,1),0)</f>
        <v>0</v>
      </c>
      <c r="M5571" s="93" t="str">
        <f ca="1">IF(L5571=0,"",COUNTIF(L$2:$L5571,"&lt;&gt;"&amp;0))</f>
        <v/>
      </c>
      <c r="N5571" s="93" t="str">
        <f t="shared" ref="N5571:N5634" ca="1" si="175">IFERROR(INDEX($K$2:$K$5796,MATCH(ROW(F5570),$M$2:$M$5796,0),1),"")</f>
        <v/>
      </c>
    </row>
    <row r="5572" spans="11:14" x14ac:dyDescent="0.25">
      <c r="K5572" s="70" t="s">
        <v>4513</v>
      </c>
      <c r="L5572" s="93">
        <f t="shared" ca="1" si="174"/>
        <v>0</v>
      </c>
      <c r="M5572" s="93" t="str">
        <f ca="1">IF(L5572=0,"",COUNTIF(L$2:$L5572,"&lt;&gt;"&amp;0))</f>
        <v/>
      </c>
      <c r="N5572" s="93" t="str">
        <f t="shared" ca="1" si="175"/>
        <v/>
      </c>
    </row>
    <row r="5573" spans="11:14" x14ac:dyDescent="0.25">
      <c r="K5573" s="70" t="s">
        <v>4514</v>
      </c>
      <c r="L5573" s="93">
        <f t="shared" ca="1" si="174"/>
        <v>0</v>
      </c>
      <c r="M5573" s="93" t="str">
        <f ca="1">IF(L5573=0,"",COUNTIF(L$2:$L5573,"&lt;&gt;"&amp;0))</f>
        <v/>
      </c>
      <c r="N5573" s="93" t="str">
        <f t="shared" ca="1" si="175"/>
        <v/>
      </c>
    </row>
    <row r="5574" spans="11:14" x14ac:dyDescent="0.25">
      <c r="K5574" s="70" t="s">
        <v>4515</v>
      </c>
      <c r="L5574" s="93">
        <f t="shared" ca="1" si="174"/>
        <v>0</v>
      </c>
      <c r="M5574" s="93" t="str">
        <f ca="1">IF(L5574=0,"",COUNTIF(L$2:$L5574,"&lt;&gt;"&amp;0))</f>
        <v/>
      </c>
      <c r="N5574" s="93" t="str">
        <f t="shared" ca="1" si="175"/>
        <v/>
      </c>
    </row>
    <row r="5575" spans="11:14" x14ac:dyDescent="0.25">
      <c r="K5575" s="70" t="s">
        <v>4516</v>
      </c>
      <c r="L5575" s="93">
        <f t="shared" ca="1" si="174"/>
        <v>0</v>
      </c>
      <c r="M5575" s="93" t="str">
        <f ca="1">IF(L5575=0,"",COUNTIF(L$2:$L5575,"&lt;&gt;"&amp;0))</f>
        <v/>
      </c>
      <c r="N5575" s="93" t="str">
        <f t="shared" ca="1" si="175"/>
        <v/>
      </c>
    </row>
    <row r="5576" spans="11:14" x14ac:dyDescent="0.25">
      <c r="K5576" s="70" t="s">
        <v>4517</v>
      </c>
      <c r="L5576" s="93">
        <f t="shared" ca="1" si="174"/>
        <v>0</v>
      </c>
      <c r="M5576" s="93" t="str">
        <f ca="1">IF(L5576=0,"",COUNTIF(L$2:$L5576,"&lt;&gt;"&amp;0))</f>
        <v/>
      </c>
      <c r="N5576" s="93" t="str">
        <f t="shared" ca="1" si="175"/>
        <v/>
      </c>
    </row>
    <row r="5577" spans="11:14" x14ac:dyDescent="0.25">
      <c r="K5577" s="70" t="s">
        <v>4518</v>
      </c>
      <c r="L5577" s="93">
        <f t="shared" ca="1" si="174"/>
        <v>0</v>
      </c>
      <c r="M5577" s="93" t="str">
        <f ca="1">IF(L5577=0,"",COUNTIF(L$2:$L5577,"&lt;&gt;"&amp;0))</f>
        <v/>
      </c>
      <c r="N5577" s="93" t="str">
        <f t="shared" ca="1" si="175"/>
        <v/>
      </c>
    </row>
    <row r="5578" spans="11:14" x14ac:dyDescent="0.25">
      <c r="K5578" s="70" t="s">
        <v>4519</v>
      </c>
      <c r="L5578" s="93">
        <f t="shared" ca="1" si="174"/>
        <v>0</v>
      </c>
      <c r="M5578" s="93" t="str">
        <f ca="1">IF(L5578=0,"",COUNTIF(L$2:$L5578,"&lt;&gt;"&amp;0))</f>
        <v/>
      </c>
      <c r="N5578" s="93" t="str">
        <f t="shared" ca="1" si="175"/>
        <v/>
      </c>
    </row>
    <row r="5579" spans="11:14" x14ac:dyDescent="0.25">
      <c r="K5579" t="s">
        <v>5969</v>
      </c>
      <c r="L5579" s="93">
        <f t="shared" ca="1" si="174"/>
        <v>0</v>
      </c>
      <c r="M5579" s="93" t="str">
        <f ca="1">IF(L5579=0,"",COUNTIF(L$2:$L5579,"&lt;&gt;"&amp;0))</f>
        <v/>
      </c>
      <c r="N5579" s="93" t="str">
        <f t="shared" ca="1" si="175"/>
        <v/>
      </c>
    </row>
    <row r="5580" spans="11:14" x14ac:dyDescent="0.25">
      <c r="K5580" s="70" t="s">
        <v>4520</v>
      </c>
      <c r="L5580" s="93">
        <f t="shared" ca="1" si="174"/>
        <v>0</v>
      </c>
      <c r="M5580" s="93" t="str">
        <f ca="1">IF(L5580=0,"",COUNTIF(L$2:$L5580,"&lt;&gt;"&amp;0))</f>
        <v/>
      </c>
      <c r="N5580" s="93" t="str">
        <f t="shared" ca="1" si="175"/>
        <v/>
      </c>
    </row>
    <row r="5581" spans="11:14" x14ac:dyDescent="0.25">
      <c r="K5581" s="70" t="s">
        <v>4522</v>
      </c>
      <c r="L5581" s="93">
        <f t="shared" ca="1" si="174"/>
        <v>0</v>
      </c>
      <c r="M5581" s="93" t="str">
        <f ca="1">IF(L5581=0,"",COUNTIF(L$2:$L5581,"&lt;&gt;"&amp;0))</f>
        <v/>
      </c>
      <c r="N5581" s="93" t="str">
        <f t="shared" ca="1" si="175"/>
        <v/>
      </c>
    </row>
    <row r="5582" spans="11:14" x14ac:dyDescent="0.25">
      <c r="K5582" s="70" t="s">
        <v>4523</v>
      </c>
      <c r="L5582" s="93">
        <f t="shared" ca="1" si="174"/>
        <v>0</v>
      </c>
      <c r="M5582" s="93" t="str">
        <f ca="1">IF(L5582=0,"",COUNTIF(L$2:$L5582,"&lt;&gt;"&amp;0))</f>
        <v/>
      </c>
      <c r="N5582" s="93" t="str">
        <f t="shared" ca="1" si="175"/>
        <v/>
      </c>
    </row>
    <row r="5583" spans="11:14" x14ac:dyDescent="0.25">
      <c r="K5583" s="70" t="s">
        <v>4524</v>
      </c>
      <c r="L5583" s="93">
        <f t="shared" ca="1" si="174"/>
        <v>0</v>
      </c>
      <c r="M5583" s="93" t="str">
        <f ca="1">IF(L5583=0,"",COUNTIF(L$2:$L5583,"&lt;&gt;"&amp;0))</f>
        <v/>
      </c>
      <c r="N5583" s="93" t="str">
        <f t="shared" ca="1" si="175"/>
        <v/>
      </c>
    </row>
    <row r="5584" spans="11:14" x14ac:dyDescent="0.25">
      <c r="K5584" s="70" t="s">
        <v>4525</v>
      </c>
      <c r="L5584" s="93">
        <f t="shared" ca="1" si="174"/>
        <v>0</v>
      </c>
      <c r="M5584" s="93" t="str">
        <f ca="1">IF(L5584=0,"",COUNTIF(L$2:$L5584,"&lt;&gt;"&amp;0))</f>
        <v/>
      </c>
      <c r="N5584" s="93" t="str">
        <f t="shared" ca="1" si="175"/>
        <v/>
      </c>
    </row>
    <row r="5585" spans="11:14" x14ac:dyDescent="0.25">
      <c r="K5585" s="70" t="s">
        <v>4521</v>
      </c>
      <c r="L5585" s="93">
        <f t="shared" ca="1" si="174"/>
        <v>0</v>
      </c>
      <c r="M5585" s="93" t="str">
        <f ca="1">IF(L5585=0,"",COUNTIF(L$2:$L5585,"&lt;&gt;"&amp;0))</f>
        <v/>
      </c>
      <c r="N5585" s="93" t="str">
        <f t="shared" ca="1" si="175"/>
        <v/>
      </c>
    </row>
    <row r="5586" spans="11:14" x14ac:dyDescent="0.25">
      <c r="K5586" s="70" t="s">
        <v>4526</v>
      </c>
      <c r="L5586" s="93">
        <f t="shared" ca="1" si="174"/>
        <v>0</v>
      </c>
      <c r="M5586" s="93" t="str">
        <f ca="1">IF(L5586=0,"",COUNTIF(L$2:$L5586,"&lt;&gt;"&amp;0))</f>
        <v/>
      </c>
      <c r="N5586" s="93" t="str">
        <f t="shared" ca="1" si="175"/>
        <v/>
      </c>
    </row>
    <row r="5587" spans="11:14" x14ac:dyDescent="0.25">
      <c r="K5587" t="s">
        <v>5970</v>
      </c>
      <c r="L5587" s="93">
        <f t="shared" ca="1" si="174"/>
        <v>0</v>
      </c>
      <c r="M5587" s="93" t="str">
        <f ca="1">IF(L5587=0,"",COUNTIF(L$2:$L5587,"&lt;&gt;"&amp;0))</f>
        <v/>
      </c>
      <c r="N5587" s="93" t="str">
        <f t="shared" ca="1" si="175"/>
        <v/>
      </c>
    </row>
    <row r="5588" spans="11:14" x14ac:dyDescent="0.25">
      <c r="K5588" s="70" t="s">
        <v>4527</v>
      </c>
      <c r="L5588" s="93">
        <f t="shared" ca="1" si="174"/>
        <v>0</v>
      </c>
      <c r="M5588" s="93" t="str">
        <f ca="1">IF(L5588=0,"",COUNTIF(L$2:$L5588,"&lt;&gt;"&amp;0))</f>
        <v/>
      </c>
      <c r="N5588" s="93" t="str">
        <f t="shared" ca="1" si="175"/>
        <v/>
      </c>
    </row>
    <row r="5589" spans="11:14" x14ac:dyDescent="0.25">
      <c r="K5589" t="s">
        <v>5971</v>
      </c>
      <c r="L5589" s="93">
        <f t="shared" ca="1" si="174"/>
        <v>0</v>
      </c>
      <c r="M5589" s="93" t="str">
        <f ca="1">IF(L5589=0,"",COUNTIF(L$2:$L5589,"&lt;&gt;"&amp;0))</f>
        <v/>
      </c>
      <c r="N5589" s="93" t="str">
        <f t="shared" ca="1" si="175"/>
        <v/>
      </c>
    </row>
    <row r="5590" spans="11:14" x14ac:dyDescent="0.25">
      <c r="K5590" t="s">
        <v>5972</v>
      </c>
      <c r="L5590" s="93">
        <f t="shared" ca="1" si="174"/>
        <v>0</v>
      </c>
      <c r="M5590" s="93" t="str">
        <f ca="1">IF(L5590=0,"",COUNTIF(L$2:$L5590,"&lt;&gt;"&amp;0))</f>
        <v/>
      </c>
      <c r="N5590" s="93" t="str">
        <f t="shared" ca="1" si="175"/>
        <v/>
      </c>
    </row>
    <row r="5591" spans="11:14" x14ac:dyDescent="0.25">
      <c r="K5591" s="70" t="s">
        <v>4528</v>
      </c>
      <c r="L5591" s="93">
        <f t="shared" ca="1" si="174"/>
        <v>0</v>
      </c>
      <c r="M5591" s="93" t="str">
        <f ca="1">IF(L5591=0,"",COUNTIF(L$2:$L5591,"&lt;&gt;"&amp;0))</f>
        <v/>
      </c>
      <c r="N5591" s="93" t="str">
        <f t="shared" ca="1" si="175"/>
        <v/>
      </c>
    </row>
    <row r="5592" spans="11:14" x14ac:dyDescent="0.25">
      <c r="K5592" t="s">
        <v>5973</v>
      </c>
      <c r="L5592" s="93">
        <f t="shared" ca="1" si="174"/>
        <v>0</v>
      </c>
      <c r="M5592" s="93" t="str">
        <f ca="1">IF(L5592=0,"",COUNTIF(L$2:$L5592,"&lt;&gt;"&amp;0))</f>
        <v/>
      </c>
      <c r="N5592" s="93" t="str">
        <f t="shared" ca="1" si="175"/>
        <v/>
      </c>
    </row>
    <row r="5593" spans="11:14" x14ac:dyDescent="0.25">
      <c r="K5593" s="70" t="s">
        <v>4529</v>
      </c>
      <c r="L5593" s="93">
        <f t="shared" ca="1" si="174"/>
        <v>0</v>
      </c>
      <c r="M5593" s="93" t="str">
        <f ca="1">IF(L5593=0,"",COUNTIF(L$2:$L5593,"&lt;&gt;"&amp;0))</f>
        <v/>
      </c>
      <c r="N5593" s="93" t="str">
        <f t="shared" ca="1" si="175"/>
        <v/>
      </c>
    </row>
    <row r="5594" spans="11:14" x14ac:dyDescent="0.25">
      <c r="K5594" s="70" t="s">
        <v>4530</v>
      </c>
      <c r="L5594" s="93">
        <f t="shared" ca="1" si="174"/>
        <v>0</v>
      </c>
      <c r="M5594" s="93" t="str">
        <f ca="1">IF(L5594=0,"",COUNTIF(L$2:$L5594,"&lt;&gt;"&amp;0))</f>
        <v/>
      </c>
      <c r="N5594" s="93" t="str">
        <f t="shared" ca="1" si="175"/>
        <v/>
      </c>
    </row>
    <row r="5595" spans="11:14" x14ac:dyDescent="0.25">
      <c r="K5595" s="70" t="s">
        <v>4531</v>
      </c>
      <c r="L5595" s="93">
        <f t="shared" ca="1" si="174"/>
        <v>0</v>
      </c>
      <c r="M5595" s="93" t="str">
        <f ca="1">IF(L5595=0,"",COUNTIF(L$2:$L5595,"&lt;&gt;"&amp;0))</f>
        <v/>
      </c>
      <c r="N5595" s="93" t="str">
        <f t="shared" ca="1" si="175"/>
        <v/>
      </c>
    </row>
    <row r="5596" spans="11:14" x14ac:dyDescent="0.25">
      <c r="K5596" s="70" t="s">
        <v>4532</v>
      </c>
      <c r="L5596" s="93">
        <f t="shared" ca="1" si="174"/>
        <v>0</v>
      </c>
      <c r="M5596" s="93" t="str">
        <f ca="1">IF(L5596=0,"",COUNTIF(L$2:$L5596,"&lt;&gt;"&amp;0))</f>
        <v/>
      </c>
      <c r="N5596" s="93" t="str">
        <f t="shared" ca="1" si="175"/>
        <v/>
      </c>
    </row>
    <row r="5597" spans="11:14" x14ac:dyDescent="0.25">
      <c r="K5597" t="s">
        <v>5974</v>
      </c>
      <c r="L5597" s="93">
        <f t="shared" ca="1" si="174"/>
        <v>0</v>
      </c>
      <c r="M5597" s="93" t="str">
        <f ca="1">IF(L5597=0,"",COUNTIF(L$2:$L5597,"&lt;&gt;"&amp;0))</f>
        <v/>
      </c>
      <c r="N5597" s="93" t="str">
        <f t="shared" ca="1" si="175"/>
        <v/>
      </c>
    </row>
    <row r="5598" spans="11:14" x14ac:dyDescent="0.25">
      <c r="K5598" s="70" t="s">
        <v>4533</v>
      </c>
      <c r="L5598" s="93">
        <f t="shared" ca="1" si="174"/>
        <v>0</v>
      </c>
      <c r="M5598" s="93" t="str">
        <f ca="1">IF(L5598=0,"",COUNTIF(L$2:$L5598,"&lt;&gt;"&amp;0))</f>
        <v/>
      </c>
      <c r="N5598" s="93" t="str">
        <f t="shared" ca="1" si="175"/>
        <v/>
      </c>
    </row>
    <row r="5599" spans="11:14" x14ac:dyDescent="0.25">
      <c r="K5599" s="70" t="s">
        <v>4534</v>
      </c>
      <c r="L5599" s="93">
        <f t="shared" ca="1" si="174"/>
        <v>0</v>
      </c>
      <c r="M5599" s="93" t="str">
        <f ca="1">IF(L5599=0,"",COUNTIF(L$2:$L5599,"&lt;&gt;"&amp;0))</f>
        <v/>
      </c>
      <c r="N5599" s="93" t="str">
        <f t="shared" ca="1" si="175"/>
        <v/>
      </c>
    </row>
    <row r="5600" spans="11:14" x14ac:dyDescent="0.25">
      <c r="K5600" s="70" t="s">
        <v>4535</v>
      </c>
      <c r="L5600" s="93">
        <f t="shared" ca="1" si="174"/>
        <v>0</v>
      </c>
      <c r="M5600" s="93" t="str">
        <f ca="1">IF(L5600=0,"",COUNTIF(L$2:$L5600,"&lt;&gt;"&amp;0))</f>
        <v/>
      </c>
      <c r="N5600" s="93" t="str">
        <f t="shared" ca="1" si="175"/>
        <v/>
      </c>
    </row>
    <row r="5601" spans="11:14" x14ac:dyDescent="0.25">
      <c r="K5601" s="71" t="s">
        <v>4536</v>
      </c>
      <c r="L5601" s="93">
        <f t="shared" ca="1" si="174"/>
        <v>0</v>
      </c>
      <c r="M5601" s="93" t="str">
        <f ca="1">IF(L5601=0,"",COUNTIF(L$2:$L5601,"&lt;&gt;"&amp;0))</f>
        <v/>
      </c>
      <c r="N5601" s="93" t="str">
        <f t="shared" ca="1" si="175"/>
        <v/>
      </c>
    </row>
    <row r="5602" spans="11:14" x14ac:dyDescent="0.25">
      <c r="K5602" s="70" t="s">
        <v>4537</v>
      </c>
      <c r="L5602" s="93">
        <f t="shared" ca="1" si="174"/>
        <v>0</v>
      </c>
      <c r="M5602" s="93" t="str">
        <f ca="1">IF(L5602=0,"",COUNTIF(L$2:$L5602,"&lt;&gt;"&amp;0))</f>
        <v/>
      </c>
      <c r="N5602" s="93" t="str">
        <f t="shared" ca="1" si="175"/>
        <v/>
      </c>
    </row>
    <row r="5603" spans="11:14" x14ac:dyDescent="0.25">
      <c r="K5603" s="70" t="s">
        <v>4538</v>
      </c>
      <c r="L5603" s="93">
        <f t="shared" ca="1" si="174"/>
        <v>0</v>
      </c>
      <c r="M5603" s="93" t="str">
        <f ca="1">IF(L5603=0,"",COUNTIF(L$2:$L5603,"&lt;&gt;"&amp;0))</f>
        <v/>
      </c>
      <c r="N5603" s="93" t="str">
        <f t="shared" ca="1" si="175"/>
        <v/>
      </c>
    </row>
    <row r="5604" spans="11:14" x14ac:dyDescent="0.25">
      <c r="K5604" s="70" t="s">
        <v>4539</v>
      </c>
      <c r="L5604" s="93">
        <f t="shared" ca="1" si="174"/>
        <v>0</v>
      </c>
      <c r="M5604" s="93" t="str">
        <f ca="1">IF(L5604=0,"",COUNTIF(L$2:$L5604,"&lt;&gt;"&amp;0))</f>
        <v/>
      </c>
      <c r="N5604" s="93" t="str">
        <f t="shared" ca="1" si="175"/>
        <v/>
      </c>
    </row>
    <row r="5605" spans="11:14" x14ac:dyDescent="0.25">
      <c r="K5605" s="70" t="s">
        <v>4540</v>
      </c>
      <c r="L5605" s="93">
        <f t="shared" ca="1" si="174"/>
        <v>0</v>
      </c>
      <c r="M5605" s="93" t="str">
        <f ca="1">IF(L5605=0,"",COUNTIF(L$2:$L5605,"&lt;&gt;"&amp;0))</f>
        <v/>
      </c>
      <c r="N5605" s="93" t="str">
        <f t="shared" ca="1" si="175"/>
        <v/>
      </c>
    </row>
    <row r="5606" spans="11:14" x14ac:dyDescent="0.25">
      <c r="K5606" s="70" t="s">
        <v>4541</v>
      </c>
      <c r="L5606" s="93">
        <f t="shared" ca="1" si="174"/>
        <v>0</v>
      </c>
      <c r="M5606" s="93" t="str">
        <f ca="1">IF(L5606=0,"",COUNTIF(L$2:$L5606,"&lt;&gt;"&amp;0))</f>
        <v/>
      </c>
      <c r="N5606" s="93" t="str">
        <f t="shared" ca="1" si="175"/>
        <v/>
      </c>
    </row>
    <row r="5607" spans="11:14" x14ac:dyDescent="0.25">
      <c r="K5607" s="70" t="s">
        <v>4542</v>
      </c>
      <c r="L5607" s="93">
        <f t="shared" ca="1" si="174"/>
        <v>0</v>
      </c>
      <c r="M5607" s="93" t="str">
        <f ca="1">IF(L5607=0,"",COUNTIF(L$2:$L5607,"&lt;&gt;"&amp;0))</f>
        <v/>
      </c>
      <c r="N5607" s="93" t="str">
        <f t="shared" ca="1" si="175"/>
        <v/>
      </c>
    </row>
    <row r="5608" spans="11:14" x14ac:dyDescent="0.25">
      <c r="K5608" s="70" t="s">
        <v>4543</v>
      </c>
      <c r="L5608" s="93">
        <f t="shared" ca="1" si="174"/>
        <v>0</v>
      </c>
      <c r="M5608" s="93" t="str">
        <f ca="1">IF(L5608=0,"",COUNTIF(L$2:$L5608,"&lt;&gt;"&amp;0))</f>
        <v/>
      </c>
      <c r="N5608" s="93" t="str">
        <f t="shared" ca="1" si="175"/>
        <v/>
      </c>
    </row>
    <row r="5609" spans="11:14" x14ac:dyDescent="0.25">
      <c r="K5609" s="70" t="s">
        <v>4544</v>
      </c>
      <c r="L5609" s="93">
        <f t="shared" ca="1" si="174"/>
        <v>0</v>
      </c>
      <c r="M5609" s="93" t="str">
        <f ca="1">IF(L5609=0,"",COUNTIF(L$2:$L5609,"&lt;&gt;"&amp;0))</f>
        <v/>
      </c>
      <c r="N5609" s="93" t="str">
        <f t="shared" ca="1" si="175"/>
        <v/>
      </c>
    </row>
    <row r="5610" spans="11:14" x14ac:dyDescent="0.25">
      <c r="K5610" s="70" t="s">
        <v>4545</v>
      </c>
      <c r="L5610" s="93">
        <f t="shared" ca="1" si="174"/>
        <v>0</v>
      </c>
      <c r="M5610" s="93" t="str">
        <f ca="1">IF(L5610=0,"",COUNTIF(L$2:$L5610,"&lt;&gt;"&amp;0))</f>
        <v/>
      </c>
      <c r="N5610" s="93" t="str">
        <f t="shared" ca="1" si="175"/>
        <v/>
      </c>
    </row>
    <row r="5611" spans="11:14" x14ac:dyDescent="0.25">
      <c r="K5611" s="70" t="s">
        <v>4546</v>
      </c>
      <c r="L5611" s="93">
        <f t="shared" ca="1" si="174"/>
        <v>0</v>
      </c>
      <c r="M5611" s="93" t="str">
        <f ca="1">IF(L5611=0,"",COUNTIF(L$2:$L5611,"&lt;&gt;"&amp;0))</f>
        <v/>
      </c>
      <c r="N5611" s="93" t="str">
        <f t="shared" ca="1" si="175"/>
        <v/>
      </c>
    </row>
    <row r="5612" spans="11:14" x14ac:dyDescent="0.25">
      <c r="K5612" s="70" t="s">
        <v>4547</v>
      </c>
      <c r="L5612" s="93">
        <f t="shared" ca="1" si="174"/>
        <v>0</v>
      </c>
      <c r="M5612" s="93" t="str">
        <f ca="1">IF(L5612=0,"",COUNTIF(L$2:$L5612,"&lt;&gt;"&amp;0))</f>
        <v/>
      </c>
      <c r="N5612" s="93" t="str">
        <f t="shared" ca="1" si="175"/>
        <v/>
      </c>
    </row>
    <row r="5613" spans="11:14" x14ac:dyDescent="0.25">
      <c r="K5613" s="70" t="s">
        <v>4548</v>
      </c>
      <c r="L5613" s="93">
        <f t="shared" ca="1" si="174"/>
        <v>0</v>
      </c>
      <c r="M5613" s="93" t="str">
        <f ca="1">IF(L5613=0,"",COUNTIF(L$2:$L5613,"&lt;&gt;"&amp;0))</f>
        <v/>
      </c>
      <c r="N5613" s="93" t="str">
        <f t="shared" ca="1" si="175"/>
        <v/>
      </c>
    </row>
    <row r="5614" spans="11:14" x14ac:dyDescent="0.25">
      <c r="K5614" t="s">
        <v>5975</v>
      </c>
      <c r="L5614" s="93">
        <f t="shared" ca="1" si="174"/>
        <v>0</v>
      </c>
      <c r="M5614" s="93" t="str">
        <f ca="1">IF(L5614=0,"",COUNTIF(L$2:$L5614,"&lt;&gt;"&amp;0))</f>
        <v/>
      </c>
      <c r="N5614" s="93" t="str">
        <f t="shared" ca="1" si="175"/>
        <v/>
      </c>
    </row>
    <row r="5615" spans="11:14" x14ac:dyDescent="0.25">
      <c r="K5615" s="70" t="s">
        <v>4549</v>
      </c>
      <c r="L5615" s="93">
        <f t="shared" ca="1" si="174"/>
        <v>0</v>
      </c>
      <c r="M5615" s="93" t="str">
        <f ca="1">IF(L5615=0,"",COUNTIF(L$2:$L5615,"&lt;&gt;"&amp;0))</f>
        <v/>
      </c>
      <c r="N5615" s="93" t="str">
        <f t="shared" ca="1" si="175"/>
        <v/>
      </c>
    </row>
    <row r="5616" spans="11:14" x14ac:dyDescent="0.25">
      <c r="K5616" s="70" t="s">
        <v>4551</v>
      </c>
      <c r="L5616" s="93">
        <f t="shared" ca="1" si="174"/>
        <v>0</v>
      </c>
      <c r="M5616" s="93" t="str">
        <f ca="1">IF(L5616=0,"",COUNTIF(L$2:$L5616,"&lt;&gt;"&amp;0))</f>
        <v/>
      </c>
      <c r="N5616" s="93" t="str">
        <f t="shared" ca="1" si="175"/>
        <v/>
      </c>
    </row>
    <row r="5617" spans="11:14" x14ac:dyDescent="0.25">
      <c r="K5617" s="54" t="s">
        <v>4550</v>
      </c>
      <c r="L5617" s="93">
        <f t="shared" ca="1" si="174"/>
        <v>0</v>
      </c>
      <c r="M5617" s="93" t="str">
        <f ca="1">IF(L5617=0,"",COUNTIF(L$2:$L5617,"&lt;&gt;"&amp;0))</f>
        <v/>
      </c>
      <c r="N5617" s="93" t="str">
        <f t="shared" ca="1" si="175"/>
        <v/>
      </c>
    </row>
    <row r="5618" spans="11:14" x14ac:dyDescent="0.25">
      <c r="K5618" t="s">
        <v>5976</v>
      </c>
      <c r="L5618" s="93">
        <f t="shared" ca="1" si="174"/>
        <v>0</v>
      </c>
      <c r="M5618" s="93" t="str">
        <f ca="1">IF(L5618=0,"",COUNTIF(L$2:$L5618,"&lt;&gt;"&amp;0))</f>
        <v/>
      </c>
      <c r="N5618" s="93" t="str">
        <f t="shared" ca="1" si="175"/>
        <v/>
      </c>
    </row>
    <row r="5619" spans="11:14" x14ac:dyDescent="0.25">
      <c r="K5619" s="70" t="s">
        <v>4552</v>
      </c>
      <c r="L5619" s="93">
        <f t="shared" ca="1" si="174"/>
        <v>0</v>
      </c>
      <c r="M5619" s="93" t="str">
        <f ca="1">IF(L5619=0,"",COUNTIF(L$2:$L5619,"&lt;&gt;"&amp;0))</f>
        <v/>
      </c>
      <c r="N5619" s="93" t="str">
        <f t="shared" ca="1" si="175"/>
        <v/>
      </c>
    </row>
    <row r="5620" spans="11:14" x14ac:dyDescent="0.25">
      <c r="K5620" s="70" t="s">
        <v>4553</v>
      </c>
      <c r="L5620" s="93">
        <f t="shared" ca="1" si="174"/>
        <v>0</v>
      </c>
      <c r="M5620" s="93" t="str">
        <f ca="1">IF(L5620=0,"",COUNTIF(L$2:$L5620,"&lt;&gt;"&amp;0))</f>
        <v/>
      </c>
      <c r="N5620" s="93" t="str">
        <f t="shared" ca="1" si="175"/>
        <v/>
      </c>
    </row>
    <row r="5621" spans="11:14" x14ac:dyDescent="0.25">
      <c r="K5621" s="70" t="s">
        <v>4554</v>
      </c>
      <c r="L5621" s="93">
        <f t="shared" ca="1" si="174"/>
        <v>0</v>
      </c>
      <c r="M5621" s="93" t="str">
        <f ca="1">IF(L5621=0,"",COUNTIF(L$2:$L5621,"&lt;&gt;"&amp;0))</f>
        <v/>
      </c>
      <c r="N5621" s="93" t="str">
        <f t="shared" ca="1" si="175"/>
        <v/>
      </c>
    </row>
    <row r="5622" spans="11:14" x14ac:dyDescent="0.25">
      <c r="K5622" s="70" t="s">
        <v>4555</v>
      </c>
      <c r="L5622" s="93">
        <f t="shared" ca="1" si="174"/>
        <v>0</v>
      </c>
      <c r="M5622" s="93" t="str">
        <f ca="1">IF(L5622=0,"",COUNTIF(L$2:$L5622,"&lt;&gt;"&amp;0))</f>
        <v/>
      </c>
      <c r="N5622" s="93" t="str">
        <f t="shared" ca="1" si="175"/>
        <v/>
      </c>
    </row>
    <row r="5623" spans="11:14" x14ac:dyDescent="0.25">
      <c r="K5623" s="70" t="s">
        <v>4557</v>
      </c>
      <c r="L5623" s="93">
        <f t="shared" ca="1" si="174"/>
        <v>0</v>
      </c>
      <c r="M5623" s="93" t="str">
        <f ca="1">IF(L5623=0,"",COUNTIF(L$2:$L5623,"&lt;&gt;"&amp;0))</f>
        <v/>
      </c>
      <c r="N5623" s="93" t="str">
        <f t="shared" ca="1" si="175"/>
        <v/>
      </c>
    </row>
    <row r="5624" spans="11:14" x14ac:dyDescent="0.25">
      <c r="K5624" s="70" t="s">
        <v>4556</v>
      </c>
      <c r="L5624" s="93">
        <f t="shared" ca="1" si="174"/>
        <v>0</v>
      </c>
      <c r="M5624" s="93" t="str">
        <f ca="1">IF(L5624=0,"",COUNTIF(L$2:$L5624,"&lt;&gt;"&amp;0))</f>
        <v/>
      </c>
      <c r="N5624" s="93" t="str">
        <f t="shared" ca="1" si="175"/>
        <v/>
      </c>
    </row>
    <row r="5625" spans="11:14" x14ac:dyDescent="0.25">
      <c r="K5625" s="70" t="s">
        <v>4558</v>
      </c>
      <c r="L5625" s="93">
        <f t="shared" ca="1" si="174"/>
        <v>0</v>
      </c>
      <c r="M5625" s="93" t="str">
        <f ca="1">IF(L5625=0,"",COUNTIF(L$2:$L5625,"&lt;&gt;"&amp;0))</f>
        <v/>
      </c>
      <c r="N5625" s="93" t="str">
        <f t="shared" ca="1" si="175"/>
        <v/>
      </c>
    </row>
    <row r="5626" spans="11:14" x14ac:dyDescent="0.25">
      <c r="K5626" s="70" t="s">
        <v>4559</v>
      </c>
      <c r="L5626" s="93">
        <f t="shared" ca="1" si="174"/>
        <v>0</v>
      </c>
      <c r="M5626" s="93" t="str">
        <f ca="1">IF(L5626=0,"",COUNTIF(L$2:$L5626,"&lt;&gt;"&amp;0))</f>
        <v/>
      </c>
      <c r="N5626" s="93" t="str">
        <f t="shared" ca="1" si="175"/>
        <v/>
      </c>
    </row>
    <row r="5627" spans="11:14" x14ac:dyDescent="0.25">
      <c r="K5627" s="70" t="s">
        <v>4560</v>
      </c>
      <c r="L5627" s="93">
        <f t="shared" ca="1" si="174"/>
        <v>0</v>
      </c>
      <c r="M5627" s="93" t="str">
        <f ca="1">IF(L5627=0,"",COUNTIF(L$2:$L5627,"&lt;&gt;"&amp;0))</f>
        <v/>
      </c>
      <c r="N5627" s="93" t="str">
        <f t="shared" ca="1" si="175"/>
        <v/>
      </c>
    </row>
    <row r="5628" spans="11:14" x14ac:dyDescent="0.25">
      <c r="K5628" s="70" t="s">
        <v>4561</v>
      </c>
      <c r="L5628" s="93">
        <f t="shared" ca="1" si="174"/>
        <v>0</v>
      </c>
      <c r="M5628" s="93" t="str">
        <f ca="1">IF(L5628=0,"",COUNTIF(L$2:$L5628,"&lt;&gt;"&amp;0))</f>
        <v/>
      </c>
      <c r="N5628" s="93" t="str">
        <f t="shared" ca="1" si="175"/>
        <v/>
      </c>
    </row>
    <row r="5629" spans="11:14" x14ac:dyDescent="0.25">
      <c r="K5629" s="70" t="s">
        <v>4562</v>
      </c>
      <c r="L5629" s="93">
        <f t="shared" ca="1" si="174"/>
        <v>0</v>
      </c>
      <c r="M5629" s="93" t="str">
        <f ca="1">IF(L5629=0,"",COUNTIF(L$2:$L5629,"&lt;&gt;"&amp;0))</f>
        <v/>
      </c>
      <c r="N5629" s="93" t="str">
        <f t="shared" ca="1" si="175"/>
        <v/>
      </c>
    </row>
    <row r="5630" spans="11:14" x14ac:dyDescent="0.25">
      <c r="K5630" s="70" t="s">
        <v>4563</v>
      </c>
      <c r="L5630" s="93">
        <f t="shared" ca="1" si="174"/>
        <v>0</v>
      </c>
      <c r="M5630" s="93" t="str">
        <f ca="1">IF(L5630=0,"",COUNTIF(L$2:$L5630,"&lt;&gt;"&amp;0))</f>
        <v/>
      </c>
      <c r="N5630" s="93" t="str">
        <f t="shared" ca="1" si="175"/>
        <v/>
      </c>
    </row>
    <row r="5631" spans="11:14" x14ac:dyDescent="0.25">
      <c r="K5631" s="70" t="s">
        <v>4564</v>
      </c>
      <c r="L5631" s="93">
        <f t="shared" ca="1" si="174"/>
        <v>0</v>
      </c>
      <c r="M5631" s="93" t="str">
        <f ca="1">IF(L5631=0,"",COUNTIF(L$2:$L5631,"&lt;&gt;"&amp;0))</f>
        <v/>
      </c>
      <c r="N5631" s="93" t="str">
        <f t="shared" ca="1" si="175"/>
        <v/>
      </c>
    </row>
    <row r="5632" spans="11:14" x14ac:dyDescent="0.25">
      <c r="K5632" s="70" t="s">
        <v>4565</v>
      </c>
      <c r="L5632" s="93">
        <f t="shared" ca="1" si="174"/>
        <v>0</v>
      </c>
      <c r="M5632" s="93" t="str">
        <f ca="1">IF(L5632=0,"",COUNTIF(L$2:$L5632,"&lt;&gt;"&amp;0))</f>
        <v/>
      </c>
      <c r="N5632" s="93" t="str">
        <f t="shared" ca="1" si="175"/>
        <v/>
      </c>
    </row>
    <row r="5633" spans="11:14" x14ac:dyDescent="0.25">
      <c r="K5633" s="71" t="s">
        <v>4566</v>
      </c>
      <c r="L5633" s="93">
        <f t="shared" ca="1" si="174"/>
        <v>0</v>
      </c>
      <c r="M5633" s="93" t="str">
        <f ca="1">IF(L5633=0,"",COUNTIF(L$2:$L5633,"&lt;&gt;"&amp;0))</f>
        <v/>
      </c>
      <c r="N5633" s="93" t="str">
        <f t="shared" ca="1" si="175"/>
        <v/>
      </c>
    </row>
    <row r="5634" spans="11:14" x14ac:dyDescent="0.25">
      <c r="K5634" s="70" t="s">
        <v>4567</v>
      </c>
      <c r="L5634" s="93">
        <f t="shared" ca="1" si="174"/>
        <v>0</v>
      </c>
      <c r="M5634" s="93" t="str">
        <f ca="1">IF(L5634=0,"",COUNTIF(L$2:$L5634,"&lt;&gt;"&amp;0))</f>
        <v/>
      </c>
      <c r="N5634" s="93" t="str">
        <f t="shared" ca="1" si="175"/>
        <v/>
      </c>
    </row>
    <row r="5635" spans="11:14" x14ac:dyDescent="0.25">
      <c r="K5635" s="70" t="s">
        <v>4568</v>
      </c>
      <c r="L5635" s="93">
        <f t="shared" ref="L5635:L5698" ca="1" si="176">IFERROR(SEARCH(INDIRECT(CELL("adresse"),TRUE),K5635,1),0)</f>
        <v>0</v>
      </c>
      <c r="M5635" s="93" t="str">
        <f ca="1">IF(L5635=0,"",COUNTIF(L$2:$L5635,"&lt;&gt;"&amp;0))</f>
        <v/>
      </c>
      <c r="N5635" s="93" t="str">
        <f t="shared" ref="N5635:N5698" ca="1" si="177">IFERROR(INDEX($K$2:$K$5796,MATCH(ROW(F5634),$M$2:$M$5796,0),1),"")</f>
        <v/>
      </c>
    </row>
    <row r="5636" spans="11:14" x14ac:dyDescent="0.25">
      <c r="K5636" s="70" t="s">
        <v>4569</v>
      </c>
      <c r="L5636" s="93">
        <f t="shared" ca="1" si="176"/>
        <v>0</v>
      </c>
      <c r="M5636" s="93" t="str">
        <f ca="1">IF(L5636=0,"",COUNTIF(L$2:$L5636,"&lt;&gt;"&amp;0))</f>
        <v/>
      </c>
      <c r="N5636" s="93" t="str">
        <f t="shared" ca="1" si="177"/>
        <v/>
      </c>
    </row>
    <row r="5637" spans="11:14" x14ac:dyDescent="0.25">
      <c r="K5637" s="70" t="s">
        <v>4570</v>
      </c>
      <c r="L5637" s="93">
        <f t="shared" ca="1" si="176"/>
        <v>0</v>
      </c>
      <c r="M5637" s="93" t="str">
        <f ca="1">IF(L5637=0,"",COUNTIF(L$2:$L5637,"&lt;&gt;"&amp;0))</f>
        <v/>
      </c>
      <c r="N5637" s="93" t="str">
        <f t="shared" ca="1" si="177"/>
        <v/>
      </c>
    </row>
    <row r="5638" spans="11:14" x14ac:dyDescent="0.25">
      <c r="K5638" s="70" t="s">
        <v>4571</v>
      </c>
      <c r="L5638" s="93">
        <f t="shared" ca="1" si="176"/>
        <v>0</v>
      </c>
      <c r="M5638" s="93" t="str">
        <f ca="1">IF(L5638=0,"",COUNTIF(L$2:$L5638,"&lt;&gt;"&amp;0))</f>
        <v/>
      </c>
      <c r="N5638" s="93" t="str">
        <f t="shared" ca="1" si="177"/>
        <v/>
      </c>
    </row>
    <row r="5639" spans="11:14" x14ac:dyDescent="0.25">
      <c r="K5639" s="70" t="s">
        <v>4572</v>
      </c>
      <c r="L5639" s="93">
        <f t="shared" ca="1" si="176"/>
        <v>0</v>
      </c>
      <c r="M5639" s="93" t="str">
        <f ca="1">IF(L5639=0,"",COUNTIF(L$2:$L5639,"&lt;&gt;"&amp;0))</f>
        <v/>
      </c>
      <c r="N5639" s="93" t="str">
        <f t="shared" ca="1" si="177"/>
        <v/>
      </c>
    </row>
    <row r="5640" spans="11:14" x14ac:dyDescent="0.25">
      <c r="K5640" s="70" t="s">
        <v>4573</v>
      </c>
      <c r="L5640" s="93">
        <f t="shared" ca="1" si="176"/>
        <v>0</v>
      </c>
      <c r="M5640" s="93" t="str">
        <f ca="1">IF(L5640=0,"",COUNTIF(L$2:$L5640,"&lt;&gt;"&amp;0))</f>
        <v/>
      </c>
      <c r="N5640" s="93" t="str">
        <f t="shared" ca="1" si="177"/>
        <v/>
      </c>
    </row>
    <row r="5641" spans="11:14" x14ac:dyDescent="0.25">
      <c r="K5641" s="70" t="s">
        <v>4574</v>
      </c>
      <c r="L5641" s="93">
        <f t="shared" ca="1" si="176"/>
        <v>0</v>
      </c>
      <c r="M5641" s="93" t="str">
        <f ca="1">IF(L5641=0,"",COUNTIF(L$2:$L5641,"&lt;&gt;"&amp;0))</f>
        <v/>
      </c>
      <c r="N5641" s="93" t="str">
        <f t="shared" ca="1" si="177"/>
        <v/>
      </c>
    </row>
    <row r="5642" spans="11:14" x14ac:dyDescent="0.25">
      <c r="K5642" s="70" t="s">
        <v>4575</v>
      </c>
      <c r="L5642" s="93">
        <f t="shared" ca="1" si="176"/>
        <v>0</v>
      </c>
      <c r="M5642" s="93" t="str">
        <f ca="1">IF(L5642=0,"",COUNTIF(L$2:$L5642,"&lt;&gt;"&amp;0))</f>
        <v/>
      </c>
      <c r="N5642" s="93" t="str">
        <f t="shared" ca="1" si="177"/>
        <v/>
      </c>
    </row>
    <row r="5643" spans="11:14" x14ac:dyDescent="0.25">
      <c r="K5643" s="70" t="s">
        <v>4576</v>
      </c>
      <c r="L5643" s="93">
        <f t="shared" ca="1" si="176"/>
        <v>0</v>
      </c>
      <c r="M5643" s="93" t="str">
        <f ca="1">IF(L5643=0,"",COUNTIF(L$2:$L5643,"&lt;&gt;"&amp;0))</f>
        <v/>
      </c>
      <c r="N5643" s="93" t="str">
        <f t="shared" ca="1" si="177"/>
        <v/>
      </c>
    </row>
    <row r="5644" spans="11:14" x14ac:dyDescent="0.25">
      <c r="K5644" s="70" t="s">
        <v>4577</v>
      </c>
      <c r="L5644" s="93">
        <f t="shared" ca="1" si="176"/>
        <v>0</v>
      </c>
      <c r="M5644" s="93" t="str">
        <f ca="1">IF(L5644=0,"",COUNTIF(L$2:$L5644,"&lt;&gt;"&amp;0))</f>
        <v/>
      </c>
      <c r="N5644" s="93" t="str">
        <f t="shared" ca="1" si="177"/>
        <v/>
      </c>
    </row>
    <row r="5645" spans="11:14" x14ac:dyDescent="0.25">
      <c r="K5645" s="70" t="s">
        <v>4578</v>
      </c>
      <c r="L5645" s="93">
        <f t="shared" ca="1" si="176"/>
        <v>0</v>
      </c>
      <c r="M5645" s="93" t="str">
        <f ca="1">IF(L5645=0,"",COUNTIF(L$2:$L5645,"&lt;&gt;"&amp;0))</f>
        <v/>
      </c>
      <c r="N5645" s="93" t="str">
        <f t="shared" ca="1" si="177"/>
        <v/>
      </c>
    </row>
    <row r="5646" spans="11:14" x14ac:dyDescent="0.25">
      <c r="K5646" s="70" t="s">
        <v>4579</v>
      </c>
      <c r="L5646" s="93">
        <f t="shared" ca="1" si="176"/>
        <v>0</v>
      </c>
      <c r="M5646" s="93" t="str">
        <f ca="1">IF(L5646=0,"",COUNTIF(L$2:$L5646,"&lt;&gt;"&amp;0))</f>
        <v/>
      </c>
      <c r="N5646" s="93" t="str">
        <f t="shared" ca="1" si="177"/>
        <v/>
      </c>
    </row>
    <row r="5647" spans="11:14" x14ac:dyDescent="0.25">
      <c r="K5647" s="70" t="s">
        <v>4580</v>
      </c>
      <c r="L5647" s="93">
        <f t="shared" ca="1" si="176"/>
        <v>0</v>
      </c>
      <c r="M5647" s="93" t="str">
        <f ca="1">IF(L5647=0,"",COUNTIF(L$2:$L5647,"&lt;&gt;"&amp;0))</f>
        <v/>
      </c>
      <c r="N5647" s="93" t="str">
        <f t="shared" ca="1" si="177"/>
        <v/>
      </c>
    </row>
    <row r="5648" spans="11:14" x14ac:dyDescent="0.25">
      <c r="K5648" s="70" t="s">
        <v>4581</v>
      </c>
      <c r="L5648" s="93">
        <f t="shared" ca="1" si="176"/>
        <v>0</v>
      </c>
      <c r="M5648" s="93" t="str">
        <f ca="1">IF(L5648=0,"",COUNTIF(L$2:$L5648,"&lt;&gt;"&amp;0))</f>
        <v/>
      </c>
      <c r="N5648" s="93" t="str">
        <f t="shared" ca="1" si="177"/>
        <v/>
      </c>
    </row>
    <row r="5649" spans="11:14" x14ac:dyDescent="0.25">
      <c r="K5649" s="70" t="s">
        <v>4582</v>
      </c>
      <c r="L5649" s="93">
        <f t="shared" ca="1" si="176"/>
        <v>0</v>
      </c>
      <c r="M5649" s="93" t="str">
        <f ca="1">IF(L5649=0,"",COUNTIF(L$2:$L5649,"&lt;&gt;"&amp;0))</f>
        <v/>
      </c>
      <c r="N5649" s="93" t="str">
        <f t="shared" ca="1" si="177"/>
        <v/>
      </c>
    </row>
    <row r="5650" spans="11:14" x14ac:dyDescent="0.25">
      <c r="K5650" s="70" t="s">
        <v>4583</v>
      </c>
      <c r="L5650" s="93">
        <f t="shared" ca="1" si="176"/>
        <v>0</v>
      </c>
      <c r="M5650" s="93" t="str">
        <f ca="1">IF(L5650=0,"",COUNTIF(L$2:$L5650,"&lt;&gt;"&amp;0))</f>
        <v/>
      </c>
      <c r="N5650" s="93" t="str">
        <f t="shared" ca="1" si="177"/>
        <v/>
      </c>
    </row>
    <row r="5651" spans="11:14" x14ac:dyDescent="0.25">
      <c r="K5651" s="70" t="s">
        <v>4584</v>
      </c>
      <c r="L5651" s="93">
        <f t="shared" ca="1" si="176"/>
        <v>0</v>
      </c>
      <c r="M5651" s="93" t="str">
        <f ca="1">IF(L5651=0,"",COUNTIF(L$2:$L5651,"&lt;&gt;"&amp;0))</f>
        <v/>
      </c>
      <c r="N5651" s="93" t="str">
        <f t="shared" ca="1" si="177"/>
        <v/>
      </c>
    </row>
    <row r="5652" spans="11:14" x14ac:dyDescent="0.25">
      <c r="K5652" s="70" t="s">
        <v>4585</v>
      </c>
      <c r="L5652" s="93">
        <f t="shared" ca="1" si="176"/>
        <v>0</v>
      </c>
      <c r="M5652" s="93" t="str">
        <f ca="1">IF(L5652=0,"",COUNTIF(L$2:$L5652,"&lt;&gt;"&amp;0))</f>
        <v/>
      </c>
      <c r="N5652" s="93" t="str">
        <f t="shared" ca="1" si="177"/>
        <v/>
      </c>
    </row>
    <row r="5653" spans="11:14" x14ac:dyDescent="0.25">
      <c r="K5653" s="70" t="s">
        <v>4586</v>
      </c>
      <c r="L5653" s="93">
        <f t="shared" ca="1" si="176"/>
        <v>0</v>
      </c>
      <c r="M5653" s="93" t="str">
        <f ca="1">IF(L5653=0,"",COUNTIF(L$2:$L5653,"&lt;&gt;"&amp;0))</f>
        <v/>
      </c>
      <c r="N5653" s="93" t="str">
        <f t="shared" ca="1" si="177"/>
        <v/>
      </c>
    </row>
    <row r="5654" spans="11:14" x14ac:dyDescent="0.25">
      <c r="K5654" s="70" t="s">
        <v>4587</v>
      </c>
      <c r="L5654" s="93">
        <f t="shared" ca="1" si="176"/>
        <v>0</v>
      </c>
      <c r="M5654" s="93" t="str">
        <f ca="1">IF(L5654=0,"",COUNTIF(L$2:$L5654,"&lt;&gt;"&amp;0))</f>
        <v/>
      </c>
      <c r="N5654" s="93" t="str">
        <f t="shared" ca="1" si="177"/>
        <v/>
      </c>
    </row>
    <row r="5655" spans="11:14" x14ac:dyDescent="0.25">
      <c r="K5655" s="70" t="s">
        <v>4588</v>
      </c>
      <c r="L5655" s="93">
        <f t="shared" ca="1" si="176"/>
        <v>0</v>
      </c>
      <c r="M5655" s="93" t="str">
        <f ca="1">IF(L5655=0,"",COUNTIF(L$2:$L5655,"&lt;&gt;"&amp;0))</f>
        <v/>
      </c>
      <c r="N5655" s="93" t="str">
        <f t="shared" ca="1" si="177"/>
        <v/>
      </c>
    </row>
    <row r="5656" spans="11:14" x14ac:dyDescent="0.25">
      <c r="K5656" s="70" t="s">
        <v>4589</v>
      </c>
      <c r="L5656" s="93">
        <f t="shared" ca="1" si="176"/>
        <v>0</v>
      </c>
      <c r="M5656" s="93" t="str">
        <f ca="1">IF(L5656=0,"",COUNTIF(L$2:$L5656,"&lt;&gt;"&amp;0))</f>
        <v/>
      </c>
      <c r="N5656" s="93" t="str">
        <f t="shared" ca="1" si="177"/>
        <v/>
      </c>
    </row>
    <row r="5657" spans="11:14" x14ac:dyDescent="0.25">
      <c r="K5657" s="70" t="s">
        <v>4590</v>
      </c>
      <c r="L5657" s="93">
        <f t="shared" ca="1" si="176"/>
        <v>0</v>
      </c>
      <c r="M5657" s="93" t="str">
        <f ca="1">IF(L5657=0,"",COUNTIF(L$2:$L5657,"&lt;&gt;"&amp;0))</f>
        <v/>
      </c>
      <c r="N5657" s="93" t="str">
        <f t="shared" ca="1" si="177"/>
        <v/>
      </c>
    </row>
    <row r="5658" spans="11:14" x14ac:dyDescent="0.25">
      <c r="K5658" s="70" t="s">
        <v>4591</v>
      </c>
      <c r="L5658" s="93">
        <f t="shared" ca="1" si="176"/>
        <v>0</v>
      </c>
      <c r="M5658" s="93" t="str">
        <f ca="1">IF(L5658=0,"",COUNTIF(L$2:$L5658,"&lt;&gt;"&amp;0))</f>
        <v/>
      </c>
      <c r="N5658" s="93" t="str">
        <f t="shared" ca="1" si="177"/>
        <v/>
      </c>
    </row>
    <row r="5659" spans="11:14" x14ac:dyDescent="0.25">
      <c r="K5659" s="70" t="s">
        <v>4592</v>
      </c>
      <c r="L5659" s="93">
        <f t="shared" ca="1" si="176"/>
        <v>0</v>
      </c>
      <c r="M5659" s="93" t="str">
        <f ca="1">IF(L5659=0,"",COUNTIF(L$2:$L5659,"&lt;&gt;"&amp;0))</f>
        <v/>
      </c>
      <c r="N5659" s="93" t="str">
        <f t="shared" ca="1" si="177"/>
        <v/>
      </c>
    </row>
    <row r="5660" spans="11:14" x14ac:dyDescent="0.25">
      <c r="K5660" s="70" t="s">
        <v>4593</v>
      </c>
      <c r="L5660" s="93">
        <f t="shared" ca="1" si="176"/>
        <v>0</v>
      </c>
      <c r="M5660" s="93" t="str">
        <f ca="1">IF(L5660=0,"",COUNTIF(L$2:$L5660,"&lt;&gt;"&amp;0))</f>
        <v/>
      </c>
      <c r="N5660" s="93" t="str">
        <f t="shared" ca="1" si="177"/>
        <v/>
      </c>
    </row>
    <row r="5661" spans="11:14" x14ac:dyDescent="0.25">
      <c r="K5661" s="70" t="s">
        <v>4594</v>
      </c>
      <c r="L5661" s="93">
        <f t="shared" ca="1" si="176"/>
        <v>0</v>
      </c>
      <c r="M5661" s="93" t="str">
        <f ca="1">IF(L5661=0,"",COUNTIF(L$2:$L5661,"&lt;&gt;"&amp;0))</f>
        <v/>
      </c>
      <c r="N5661" s="93" t="str">
        <f t="shared" ca="1" si="177"/>
        <v/>
      </c>
    </row>
    <row r="5662" spans="11:14" x14ac:dyDescent="0.25">
      <c r="K5662" t="s">
        <v>5977</v>
      </c>
      <c r="L5662" s="93">
        <f t="shared" ca="1" si="176"/>
        <v>0</v>
      </c>
      <c r="M5662" s="93" t="str">
        <f ca="1">IF(L5662=0,"",COUNTIF(L$2:$L5662,"&lt;&gt;"&amp;0))</f>
        <v/>
      </c>
      <c r="N5662" s="93" t="str">
        <f t="shared" ca="1" si="177"/>
        <v/>
      </c>
    </row>
    <row r="5663" spans="11:14" x14ac:dyDescent="0.25">
      <c r="K5663" s="70" t="s">
        <v>4595</v>
      </c>
      <c r="L5663" s="93">
        <f t="shared" ca="1" si="176"/>
        <v>0</v>
      </c>
      <c r="M5663" s="93" t="str">
        <f ca="1">IF(L5663=0,"",COUNTIF(L$2:$L5663,"&lt;&gt;"&amp;0))</f>
        <v/>
      </c>
      <c r="N5663" s="93" t="str">
        <f t="shared" ca="1" si="177"/>
        <v/>
      </c>
    </row>
    <row r="5664" spans="11:14" x14ac:dyDescent="0.25">
      <c r="K5664" s="70" t="s">
        <v>4596</v>
      </c>
      <c r="L5664" s="93">
        <f t="shared" ca="1" si="176"/>
        <v>0</v>
      </c>
      <c r="M5664" s="93" t="str">
        <f ca="1">IF(L5664=0,"",COUNTIF(L$2:$L5664,"&lt;&gt;"&amp;0))</f>
        <v/>
      </c>
      <c r="N5664" s="93" t="str">
        <f t="shared" ca="1" si="177"/>
        <v/>
      </c>
    </row>
    <row r="5665" spans="11:14" x14ac:dyDescent="0.25">
      <c r="K5665" s="70" t="s">
        <v>4598</v>
      </c>
      <c r="L5665" s="93">
        <f t="shared" ca="1" si="176"/>
        <v>0</v>
      </c>
      <c r="M5665" s="93" t="str">
        <f ca="1">IF(L5665=0,"",COUNTIF(L$2:$L5665,"&lt;&gt;"&amp;0))</f>
        <v/>
      </c>
      <c r="N5665" s="93" t="str">
        <f t="shared" ca="1" si="177"/>
        <v/>
      </c>
    </row>
    <row r="5666" spans="11:14" x14ac:dyDescent="0.25">
      <c r="K5666" s="70" t="s">
        <v>4597</v>
      </c>
      <c r="L5666" s="93">
        <f t="shared" ca="1" si="176"/>
        <v>0</v>
      </c>
      <c r="M5666" s="93" t="str">
        <f ca="1">IF(L5666=0,"",COUNTIF(L$2:$L5666,"&lt;&gt;"&amp;0))</f>
        <v/>
      </c>
      <c r="N5666" s="93" t="str">
        <f t="shared" ca="1" si="177"/>
        <v/>
      </c>
    </row>
    <row r="5667" spans="11:14" x14ac:dyDescent="0.25">
      <c r="K5667" s="70" t="s">
        <v>4599</v>
      </c>
      <c r="L5667" s="93">
        <f t="shared" ca="1" si="176"/>
        <v>0</v>
      </c>
      <c r="M5667" s="93" t="str">
        <f ca="1">IF(L5667=0,"",COUNTIF(L$2:$L5667,"&lt;&gt;"&amp;0))</f>
        <v/>
      </c>
      <c r="N5667" s="93" t="str">
        <f t="shared" ca="1" si="177"/>
        <v/>
      </c>
    </row>
    <row r="5668" spans="11:14" x14ac:dyDescent="0.25">
      <c r="K5668" t="s">
        <v>5978</v>
      </c>
      <c r="L5668" s="93">
        <f t="shared" ca="1" si="176"/>
        <v>0</v>
      </c>
      <c r="M5668" s="93" t="str">
        <f ca="1">IF(L5668=0,"",COUNTIF(L$2:$L5668,"&lt;&gt;"&amp;0))</f>
        <v/>
      </c>
      <c r="N5668" s="93" t="str">
        <f t="shared" ca="1" si="177"/>
        <v/>
      </c>
    </row>
    <row r="5669" spans="11:14" x14ac:dyDescent="0.25">
      <c r="K5669" s="70" t="s">
        <v>4600</v>
      </c>
      <c r="L5669" s="93">
        <f t="shared" ca="1" si="176"/>
        <v>0</v>
      </c>
      <c r="M5669" s="93" t="str">
        <f ca="1">IF(L5669=0,"",COUNTIF(L$2:$L5669,"&lt;&gt;"&amp;0))</f>
        <v/>
      </c>
      <c r="N5669" s="93" t="str">
        <f t="shared" ca="1" si="177"/>
        <v/>
      </c>
    </row>
    <row r="5670" spans="11:14" x14ac:dyDescent="0.25">
      <c r="K5670" s="70" t="s">
        <v>4601</v>
      </c>
      <c r="L5670" s="93">
        <f t="shared" ca="1" si="176"/>
        <v>0</v>
      </c>
      <c r="M5670" s="93" t="str">
        <f ca="1">IF(L5670=0,"",COUNTIF(L$2:$L5670,"&lt;&gt;"&amp;0))</f>
        <v/>
      </c>
      <c r="N5670" s="93" t="str">
        <f t="shared" ca="1" si="177"/>
        <v/>
      </c>
    </row>
    <row r="5671" spans="11:14" x14ac:dyDescent="0.25">
      <c r="K5671" s="70" t="s">
        <v>4602</v>
      </c>
      <c r="L5671" s="93">
        <f t="shared" ca="1" si="176"/>
        <v>0</v>
      </c>
      <c r="M5671" s="93" t="str">
        <f ca="1">IF(L5671=0,"",COUNTIF(L$2:$L5671,"&lt;&gt;"&amp;0))</f>
        <v/>
      </c>
      <c r="N5671" s="93" t="str">
        <f t="shared" ca="1" si="177"/>
        <v/>
      </c>
    </row>
    <row r="5672" spans="11:14" x14ac:dyDescent="0.25">
      <c r="K5672" s="70" t="s">
        <v>4603</v>
      </c>
      <c r="L5672" s="93">
        <f t="shared" ca="1" si="176"/>
        <v>0</v>
      </c>
      <c r="M5672" s="93" t="str">
        <f ca="1">IF(L5672=0,"",COUNTIF(L$2:$L5672,"&lt;&gt;"&amp;0))</f>
        <v/>
      </c>
      <c r="N5672" s="93" t="str">
        <f t="shared" ca="1" si="177"/>
        <v/>
      </c>
    </row>
    <row r="5673" spans="11:14" x14ac:dyDescent="0.25">
      <c r="K5673" s="70" t="s">
        <v>4604</v>
      </c>
      <c r="L5673" s="93">
        <f t="shared" ca="1" si="176"/>
        <v>0</v>
      </c>
      <c r="M5673" s="93" t="str">
        <f ca="1">IF(L5673=0,"",COUNTIF(L$2:$L5673,"&lt;&gt;"&amp;0))</f>
        <v/>
      </c>
      <c r="N5673" s="93" t="str">
        <f t="shared" ca="1" si="177"/>
        <v/>
      </c>
    </row>
    <row r="5674" spans="11:14" x14ac:dyDescent="0.25">
      <c r="K5674" s="70" t="s">
        <v>4605</v>
      </c>
      <c r="L5674" s="93">
        <f t="shared" ca="1" si="176"/>
        <v>0</v>
      </c>
      <c r="M5674" s="93" t="str">
        <f ca="1">IF(L5674=0,"",COUNTIF(L$2:$L5674,"&lt;&gt;"&amp;0))</f>
        <v/>
      </c>
      <c r="N5674" s="93" t="str">
        <f t="shared" ca="1" si="177"/>
        <v/>
      </c>
    </row>
    <row r="5675" spans="11:14" x14ac:dyDescent="0.25">
      <c r="K5675" s="70" t="s">
        <v>4606</v>
      </c>
      <c r="L5675" s="93">
        <f t="shared" ca="1" si="176"/>
        <v>0</v>
      </c>
      <c r="M5675" s="93" t="str">
        <f ca="1">IF(L5675=0,"",COUNTIF(L$2:$L5675,"&lt;&gt;"&amp;0))</f>
        <v/>
      </c>
      <c r="N5675" s="93" t="str">
        <f t="shared" ca="1" si="177"/>
        <v/>
      </c>
    </row>
    <row r="5676" spans="11:14" x14ac:dyDescent="0.25">
      <c r="K5676" s="70" t="s">
        <v>4607</v>
      </c>
      <c r="L5676" s="93">
        <f t="shared" ca="1" si="176"/>
        <v>0</v>
      </c>
      <c r="M5676" s="93" t="str">
        <f ca="1">IF(L5676=0,"",COUNTIF(L$2:$L5676,"&lt;&gt;"&amp;0))</f>
        <v/>
      </c>
      <c r="N5676" s="93" t="str">
        <f t="shared" ca="1" si="177"/>
        <v/>
      </c>
    </row>
    <row r="5677" spans="11:14" x14ac:dyDescent="0.25">
      <c r="K5677" s="70" t="s">
        <v>4608</v>
      </c>
      <c r="L5677" s="93">
        <f t="shared" ca="1" si="176"/>
        <v>0</v>
      </c>
      <c r="M5677" s="93" t="str">
        <f ca="1">IF(L5677=0,"",COUNTIF(L$2:$L5677,"&lt;&gt;"&amp;0))</f>
        <v/>
      </c>
      <c r="N5677" s="93" t="str">
        <f t="shared" ca="1" si="177"/>
        <v/>
      </c>
    </row>
    <row r="5678" spans="11:14" x14ac:dyDescent="0.25">
      <c r="K5678" s="70" t="s">
        <v>4609</v>
      </c>
      <c r="L5678" s="93">
        <f t="shared" ca="1" si="176"/>
        <v>0</v>
      </c>
      <c r="M5678" s="93" t="str">
        <f ca="1">IF(L5678=0,"",COUNTIF(L$2:$L5678,"&lt;&gt;"&amp;0))</f>
        <v/>
      </c>
      <c r="N5678" s="93" t="str">
        <f t="shared" ca="1" si="177"/>
        <v/>
      </c>
    </row>
    <row r="5679" spans="11:14" x14ac:dyDescent="0.25">
      <c r="K5679" s="70" t="s">
        <v>4610</v>
      </c>
      <c r="L5679" s="93">
        <f t="shared" ca="1" si="176"/>
        <v>0</v>
      </c>
      <c r="M5679" s="93" t="str">
        <f ca="1">IF(L5679=0,"",COUNTIF(L$2:$L5679,"&lt;&gt;"&amp;0))</f>
        <v/>
      </c>
      <c r="N5679" s="93" t="str">
        <f t="shared" ca="1" si="177"/>
        <v/>
      </c>
    </row>
    <row r="5680" spans="11:14" x14ac:dyDescent="0.25">
      <c r="K5680" s="70" t="s">
        <v>4611</v>
      </c>
      <c r="L5680" s="93">
        <f t="shared" ca="1" si="176"/>
        <v>0</v>
      </c>
      <c r="M5680" s="93" t="str">
        <f ca="1">IF(L5680=0,"",COUNTIF(L$2:$L5680,"&lt;&gt;"&amp;0))</f>
        <v/>
      </c>
      <c r="N5680" s="93" t="str">
        <f t="shared" ca="1" si="177"/>
        <v/>
      </c>
    </row>
    <row r="5681" spans="11:14" x14ac:dyDescent="0.25">
      <c r="K5681" s="70" t="s">
        <v>4612</v>
      </c>
      <c r="L5681" s="93">
        <f t="shared" ca="1" si="176"/>
        <v>0</v>
      </c>
      <c r="M5681" s="93" t="str">
        <f ca="1">IF(L5681=0,"",COUNTIF(L$2:$L5681,"&lt;&gt;"&amp;0))</f>
        <v/>
      </c>
      <c r="N5681" s="93" t="str">
        <f t="shared" ca="1" si="177"/>
        <v/>
      </c>
    </row>
    <row r="5682" spans="11:14" x14ac:dyDescent="0.25">
      <c r="K5682" s="70" t="s">
        <v>4613</v>
      </c>
      <c r="L5682" s="93">
        <f t="shared" ca="1" si="176"/>
        <v>0</v>
      </c>
      <c r="M5682" s="93" t="str">
        <f ca="1">IF(L5682=0,"",COUNTIF(L$2:$L5682,"&lt;&gt;"&amp;0))</f>
        <v/>
      </c>
      <c r="N5682" s="93" t="str">
        <f t="shared" ca="1" si="177"/>
        <v/>
      </c>
    </row>
    <row r="5683" spans="11:14" x14ac:dyDescent="0.25">
      <c r="K5683" s="70" t="s">
        <v>4614</v>
      </c>
      <c r="L5683" s="93">
        <f t="shared" ca="1" si="176"/>
        <v>0</v>
      </c>
      <c r="M5683" s="93" t="str">
        <f ca="1">IF(L5683=0,"",COUNTIF(L$2:$L5683,"&lt;&gt;"&amp;0))</f>
        <v/>
      </c>
      <c r="N5683" s="93" t="str">
        <f t="shared" ca="1" si="177"/>
        <v/>
      </c>
    </row>
    <row r="5684" spans="11:14" x14ac:dyDescent="0.25">
      <c r="K5684" s="70" t="s">
        <v>4615</v>
      </c>
      <c r="L5684" s="93">
        <f t="shared" ca="1" si="176"/>
        <v>0</v>
      </c>
      <c r="M5684" s="93" t="str">
        <f ca="1">IF(L5684=0,"",COUNTIF(L$2:$L5684,"&lt;&gt;"&amp;0))</f>
        <v/>
      </c>
      <c r="N5684" s="93" t="str">
        <f t="shared" ca="1" si="177"/>
        <v/>
      </c>
    </row>
    <row r="5685" spans="11:14" x14ac:dyDescent="0.25">
      <c r="K5685" s="70" t="s">
        <v>4616</v>
      </c>
      <c r="L5685" s="93">
        <f t="shared" ca="1" si="176"/>
        <v>0</v>
      </c>
      <c r="M5685" s="93" t="str">
        <f ca="1">IF(L5685=0,"",COUNTIF(L$2:$L5685,"&lt;&gt;"&amp;0))</f>
        <v/>
      </c>
      <c r="N5685" s="93" t="str">
        <f t="shared" ca="1" si="177"/>
        <v/>
      </c>
    </row>
    <row r="5686" spans="11:14" x14ac:dyDescent="0.25">
      <c r="K5686" s="70" t="s">
        <v>4617</v>
      </c>
      <c r="L5686" s="93">
        <f t="shared" ca="1" si="176"/>
        <v>0</v>
      </c>
      <c r="M5686" s="93" t="str">
        <f ca="1">IF(L5686=0,"",COUNTIF(L$2:$L5686,"&lt;&gt;"&amp;0))</f>
        <v/>
      </c>
      <c r="N5686" s="93" t="str">
        <f t="shared" ca="1" si="177"/>
        <v/>
      </c>
    </row>
    <row r="5687" spans="11:14" x14ac:dyDescent="0.25">
      <c r="K5687" s="70" t="s">
        <v>4618</v>
      </c>
      <c r="L5687" s="93">
        <f t="shared" ca="1" si="176"/>
        <v>0</v>
      </c>
      <c r="M5687" s="93" t="str">
        <f ca="1">IF(L5687=0,"",COUNTIF(L$2:$L5687,"&lt;&gt;"&amp;0))</f>
        <v/>
      </c>
      <c r="N5687" s="93" t="str">
        <f t="shared" ca="1" si="177"/>
        <v/>
      </c>
    </row>
    <row r="5688" spans="11:14" x14ac:dyDescent="0.25">
      <c r="K5688" s="70" t="s">
        <v>4619</v>
      </c>
      <c r="L5688" s="93">
        <f t="shared" ca="1" si="176"/>
        <v>0</v>
      </c>
      <c r="M5688" s="93" t="str">
        <f ca="1">IF(L5688=0,"",COUNTIF(L$2:$L5688,"&lt;&gt;"&amp;0))</f>
        <v/>
      </c>
      <c r="N5688" s="93" t="str">
        <f t="shared" ca="1" si="177"/>
        <v/>
      </c>
    </row>
    <row r="5689" spans="11:14" x14ac:dyDescent="0.25">
      <c r="K5689" s="70" t="s">
        <v>4620</v>
      </c>
      <c r="L5689" s="93">
        <f t="shared" ca="1" si="176"/>
        <v>0</v>
      </c>
      <c r="M5689" s="93" t="str">
        <f ca="1">IF(L5689=0,"",COUNTIF(L$2:$L5689,"&lt;&gt;"&amp;0))</f>
        <v/>
      </c>
      <c r="N5689" s="93" t="str">
        <f t="shared" ca="1" si="177"/>
        <v/>
      </c>
    </row>
    <row r="5690" spans="11:14" x14ac:dyDescent="0.25">
      <c r="K5690" s="70" t="s">
        <v>4621</v>
      </c>
      <c r="L5690" s="93">
        <f t="shared" ca="1" si="176"/>
        <v>0</v>
      </c>
      <c r="M5690" s="93" t="str">
        <f ca="1">IF(L5690=0,"",COUNTIF(L$2:$L5690,"&lt;&gt;"&amp;0))</f>
        <v/>
      </c>
      <c r="N5690" s="93" t="str">
        <f t="shared" ca="1" si="177"/>
        <v/>
      </c>
    </row>
    <row r="5691" spans="11:14" x14ac:dyDescent="0.25">
      <c r="K5691" s="70" t="s">
        <v>4622</v>
      </c>
      <c r="L5691" s="93">
        <f t="shared" ca="1" si="176"/>
        <v>0</v>
      </c>
      <c r="M5691" s="93" t="str">
        <f ca="1">IF(L5691=0,"",COUNTIF(L$2:$L5691,"&lt;&gt;"&amp;0))</f>
        <v/>
      </c>
      <c r="N5691" s="93" t="str">
        <f t="shared" ca="1" si="177"/>
        <v/>
      </c>
    </row>
    <row r="5692" spans="11:14" x14ac:dyDescent="0.25">
      <c r="K5692" s="70" t="s">
        <v>4623</v>
      </c>
      <c r="L5692" s="93">
        <f t="shared" ca="1" si="176"/>
        <v>0</v>
      </c>
      <c r="M5692" s="93" t="str">
        <f ca="1">IF(L5692=0,"",COUNTIF(L$2:$L5692,"&lt;&gt;"&amp;0))</f>
        <v/>
      </c>
      <c r="N5692" s="93" t="str">
        <f t="shared" ca="1" si="177"/>
        <v/>
      </c>
    </row>
    <row r="5693" spans="11:14" x14ac:dyDescent="0.25">
      <c r="K5693" s="70" t="s">
        <v>4624</v>
      </c>
      <c r="L5693" s="93">
        <f t="shared" ca="1" si="176"/>
        <v>0</v>
      </c>
      <c r="M5693" s="93" t="str">
        <f ca="1">IF(L5693=0,"",COUNTIF(L$2:$L5693,"&lt;&gt;"&amp;0))</f>
        <v/>
      </c>
      <c r="N5693" s="93" t="str">
        <f t="shared" ca="1" si="177"/>
        <v/>
      </c>
    </row>
    <row r="5694" spans="11:14" x14ac:dyDescent="0.25">
      <c r="K5694" s="70" t="s">
        <v>4625</v>
      </c>
      <c r="L5694" s="93">
        <f t="shared" ca="1" si="176"/>
        <v>0</v>
      </c>
      <c r="M5694" s="93" t="str">
        <f ca="1">IF(L5694=0,"",COUNTIF(L$2:$L5694,"&lt;&gt;"&amp;0))</f>
        <v/>
      </c>
      <c r="N5694" s="93" t="str">
        <f t="shared" ca="1" si="177"/>
        <v/>
      </c>
    </row>
    <row r="5695" spans="11:14" x14ac:dyDescent="0.25">
      <c r="K5695" s="70" t="s">
        <v>4626</v>
      </c>
      <c r="L5695" s="93">
        <f t="shared" ca="1" si="176"/>
        <v>0</v>
      </c>
      <c r="M5695" s="93" t="str">
        <f ca="1">IF(L5695=0,"",COUNTIF(L$2:$L5695,"&lt;&gt;"&amp;0))</f>
        <v/>
      </c>
      <c r="N5695" s="93" t="str">
        <f t="shared" ca="1" si="177"/>
        <v/>
      </c>
    </row>
    <row r="5696" spans="11:14" x14ac:dyDescent="0.25">
      <c r="K5696" s="70" t="s">
        <v>4627</v>
      </c>
      <c r="L5696" s="93">
        <f t="shared" ca="1" si="176"/>
        <v>0</v>
      </c>
      <c r="M5696" s="93" t="str">
        <f ca="1">IF(L5696=0,"",COUNTIF(L$2:$L5696,"&lt;&gt;"&amp;0))</f>
        <v/>
      </c>
      <c r="N5696" s="93" t="str">
        <f t="shared" ca="1" si="177"/>
        <v/>
      </c>
    </row>
    <row r="5697" spans="11:14" x14ac:dyDescent="0.25">
      <c r="K5697" s="70" t="s">
        <v>4628</v>
      </c>
      <c r="L5697" s="93">
        <f t="shared" ca="1" si="176"/>
        <v>0</v>
      </c>
      <c r="M5697" s="93" t="str">
        <f ca="1">IF(L5697=0,"",COUNTIF(L$2:$L5697,"&lt;&gt;"&amp;0))</f>
        <v/>
      </c>
      <c r="N5697" s="93" t="str">
        <f t="shared" ca="1" si="177"/>
        <v/>
      </c>
    </row>
    <row r="5698" spans="11:14" x14ac:dyDescent="0.25">
      <c r="K5698" s="70" t="s">
        <v>4629</v>
      </c>
      <c r="L5698" s="93">
        <f t="shared" ca="1" si="176"/>
        <v>0</v>
      </c>
      <c r="M5698" s="93" t="str">
        <f ca="1">IF(L5698=0,"",COUNTIF(L$2:$L5698,"&lt;&gt;"&amp;0))</f>
        <v/>
      </c>
      <c r="N5698" s="93" t="str">
        <f t="shared" ca="1" si="177"/>
        <v/>
      </c>
    </row>
    <row r="5699" spans="11:14" x14ac:dyDescent="0.25">
      <c r="K5699" t="s">
        <v>5979</v>
      </c>
      <c r="L5699" s="93">
        <f t="shared" ref="L5699:L5762" ca="1" si="178">IFERROR(SEARCH(INDIRECT(CELL("adresse"),TRUE),K5699,1),0)</f>
        <v>0</v>
      </c>
      <c r="M5699" s="93" t="str">
        <f ca="1">IF(L5699=0,"",COUNTIF(L$2:$L5699,"&lt;&gt;"&amp;0))</f>
        <v/>
      </c>
      <c r="N5699" s="93" t="str">
        <f t="shared" ref="N5699:N5762" ca="1" si="179">IFERROR(INDEX($K$2:$K$5796,MATCH(ROW(F5698),$M$2:$M$5796,0),1),"")</f>
        <v/>
      </c>
    </row>
    <row r="5700" spans="11:14" x14ac:dyDescent="0.25">
      <c r="K5700" s="70" t="s">
        <v>4630</v>
      </c>
      <c r="L5700" s="93">
        <f t="shared" ca="1" si="178"/>
        <v>0</v>
      </c>
      <c r="M5700" s="93" t="str">
        <f ca="1">IF(L5700=0,"",COUNTIF(L$2:$L5700,"&lt;&gt;"&amp;0))</f>
        <v/>
      </c>
      <c r="N5700" s="93" t="str">
        <f t="shared" ca="1" si="179"/>
        <v/>
      </c>
    </row>
    <row r="5701" spans="11:14" x14ac:dyDescent="0.25">
      <c r="K5701" s="70" t="s">
        <v>4631</v>
      </c>
      <c r="L5701" s="93">
        <f t="shared" ca="1" si="178"/>
        <v>0</v>
      </c>
      <c r="M5701" s="93" t="str">
        <f ca="1">IF(L5701=0,"",COUNTIF(L$2:$L5701,"&lt;&gt;"&amp;0))</f>
        <v/>
      </c>
      <c r="N5701" s="93" t="str">
        <f t="shared" ca="1" si="179"/>
        <v/>
      </c>
    </row>
    <row r="5702" spans="11:14" x14ac:dyDescent="0.25">
      <c r="K5702" t="s">
        <v>5980</v>
      </c>
      <c r="L5702" s="93">
        <f t="shared" ca="1" si="178"/>
        <v>0</v>
      </c>
      <c r="M5702" s="93" t="str">
        <f ca="1">IF(L5702=0,"",COUNTIF(L$2:$L5702,"&lt;&gt;"&amp;0))</f>
        <v/>
      </c>
      <c r="N5702" s="93" t="str">
        <f t="shared" ca="1" si="179"/>
        <v/>
      </c>
    </row>
    <row r="5703" spans="11:14" x14ac:dyDescent="0.25">
      <c r="K5703" s="70" t="s">
        <v>4632</v>
      </c>
      <c r="L5703" s="93">
        <f t="shared" ca="1" si="178"/>
        <v>0</v>
      </c>
      <c r="M5703" s="93" t="str">
        <f ca="1">IF(L5703=0,"",COUNTIF(L$2:$L5703,"&lt;&gt;"&amp;0))</f>
        <v/>
      </c>
      <c r="N5703" s="93" t="str">
        <f t="shared" ca="1" si="179"/>
        <v/>
      </c>
    </row>
    <row r="5704" spans="11:14" x14ac:dyDescent="0.25">
      <c r="K5704" t="s">
        <v>5981</v>
      </c>
      <c r="L5704" s="93">
        <f t="shared" ca="1" si="178"/>
        <v>0</v>
      </c>
      <c r="M5704" s="93" t="str">
        <f ca="1">IF(L5704=0,"",COUNTIF(L$2:$L5704,"&lt;&gt;"&amp;0))</f>
        <v/>
      </c>
      <c r="N5704" s="93" t="str">
        <f t="shared" ca="1" si="179"/>
        <v/>
      </c>
    </row>
    <row r="5705" spans="11:14" x14ac:dyDescent="0.25">
      <c r="K5705" s="70" t="s">
        <v>4633</v>
      </c>
      <c r="L5705" s="93">
        <f t="shared" ca="1" si="178"/>
        <v>0</v>
      </c>
      <c r="M5705" s="93" t="str">
        <f ca="1">IF(L5705=0,"",COUNTIF(L$2:$L5705,"&lt;&gt;"&amp;0))</f>
        <v/>
      </c>
      <c r="N5705" s="93" t="str">
        <f t="shared" ca="1" si="179"/>
        <v/>
      </c>
    </row>
    <row r="5706" spans="11:14" x14ac:dyDescent="0.25">
      <c r="K5706" s="70" t="s">
        <v>4635</v>
      </c>
      <c r="L5706" s="93">
        <f t="shared" ca="1" si="178"/>
        <v>0</v>
      </c>
      <c r="M5706" s="93" t="str">
        <f ca="1">IF(L5706=0,"",COUNTIF(L$2:$L5706,"&lt;&gt;"&amp;0))</f>
        <v/>
      </c>
      <c r="N5706" s="93" t="str">
        <f t="shared" ca="1" si="179"/>
        <v/>
      </c>
    </row>
    <row r="5707" spans="11:14" x14ac:dyDescent="0.25">
      <c r="K5707" s="70" t="s">
        <v>4637</v>
      </c>
      <c r="L5707" s="93">
        <f t="shared" ca="1" si="178"/>
        <v>0</v>
      </c>
      <c r="M5707" s="93" t="str">
        <f ca="1">IF(L5707=0,"",COUNTIF(L$2:$L5707,"&lt;&gt;"&amp;0))</f>
        <v/>
      </c>
      <c r="N5707" s="93" t="str">
        <f t="shared" ca="1" si="179"/>
        <v/>
      </c>
    </row>
    <row r="5708" spans="11:14" x14ac:dyDescent="0.25">
      <c r="K5708" s="70" t="s">
        <v>4638</v>
      </c>
      <c r="L5708" s="93">
        <f t="shared" ca="1" si="178"/>
        <v>0</v>
      </c>
      <c r="M5708" s="93" t="str">
        <f ca="1">IF(L5708=0,"",COUNTIF(L$2:$L5708,"&lt;&gt;"&amp;0))</f>
        <v/>
      </c>
      <c r="N5708" s="93" t="str">
        <f t="shared" ca="1" si="179"/>
        <v/>
      </c>
    </row>
    <row r="5709" spans="11:14" x14ac:dyDescent="0.25">
      <c r="K5709" s="71" t="s">
        <v>4639</v>
      </c>
      <c r="L5709" s="93">
        <f t="shared" ca="1" si="178"/>
        <v>0</v>
      </c>
      <c r="M5709" s="93" t="str">
        <f ca="1">IF(L5709=0,"",COUNTIF(L$2:$L5709,"&lt;&gt;"&amp;0))</f>
        <v/>
      </c>
      <c r="N5709" s="93" t="str">
        <f t="shared" ca="1" si="179"/>
        <v/>
      </c>
    </row>
    <row r="5710" spans="11:14" x14ac:dyDescent="0.25">
      <c r="K5710" s="70" t="s">
        <v>4640</v>
      </c>
      <c r="L5710" s="93">
        <f t="shared" ca="1" si="178"/>
        <v>0</v>
      </c>
      <c r="M5710" s="93" t="str">
        <f ca="1">IF(L5710=0,"",COUNTIF(L$2:$L5710,"&lt;&gt;"&amp;0))</f>
        <v/>
      </c>
      <c r="N5710" s="93" t="str">
        <f t="shared" ca="1" si="179"/>
        <v/>
      </c>
    </row>
    <row r="5711" spans="11:14" x14ac:dyDescent="0.25">
      <c r="K5711" s="70" t="s">
        <v>4641</v>
      </c>
      <c r="L5711" s="93">
        <f t="shared" ca="1" si="178"/>
        <v>0</v>
      </c>
      <c r="M5711" s="93" t="str">
        <f ca="1">IF(L5711=0,"",COUNTIF(L$2:$L5711,"&lt;&gt;"&amp;0))</f>
        <v/>
      </c>
      <c r="N5711" s="93" t="str">
        <f t="shared" ca="1" si="179"/>
        <v/>
      </c>
    </row>
    <row r="5712" spans="11:14" x14ac:dyDescent="0.25">
      <c r="K5712" s="70" t="s">
        <v>4642</v>
      </c>
      <c r="L5712" s="93">
        <f t="shared" ca="1" si="178"/>
        <v>0</v>
      </c>
      <c r="M5712" s="93" t="str">
        <f ca="1">IF(L5712=0,"",COUNTIF(L$2:$L5712,"&lt;&gt;"&amp;0))</f>
        <v/>
      </c>
      <c r="N5712" s="93" t="str">
        <f t="shared" ca="1" si="179"/>
        <v/>
      </c>
    </row>
    <row r="5713" spans="11:14" x14ac:dyDescent="0.25">
      <c r="K5713" s="70" t="s">
        <v>4643</v>
      </c>
      <c r="L5713" s="93">
        <f t="shared" ca="1" si="178"/>
        <v>0</v>
      </c>
      <c r="M5713" s="93" t="str">
        <f ca="1">IF(L5713=0,"",COUNTIF(L$2:$L5713,"&lt;&gt;"&amp;0))</f>
        <v/>
      </c>
      <c r="N5713" s="93" t="str">
        <f t="shared" ca="1" si="179"/>
        <v/>
      </c>
    </row>
    <row r="5714" spans="11:14" x14ac:dyDescent="0.25">
      <c r="K5714" s="70" t="s">
        <v>4644</v>
      </c>
      <c r="L5714" s="93">
        <f t="shared" ca="1" si="178"/>
        <v>0</v>
      </c>
      <c r="M5714" s="93" t="str">
        <f ca="1">IF(L5714=0,"",COUNTIF(L$2:$L5714,"&lt;&gt;"&amp;0))</f>
        <v/>
      </c>
      <c r="N5714" s="93" t="str">
        <f t="shared" ca="1" si="179"/>
        <v/>
      </c>
    </row>
    <row r="5715" spans="11:14" x14ac:dyDescent="0.25">
      <c r="K5715" s="70" t="s">
        <v>4645</v>
      </c>
      <c r="L5715" s="93">
        <f t="shared" ca="1" si="178"/>
        <v>0</v>
      </c>
      <c r="M5715" s="93" t="str">
        <f ca="1">IF(L5715=0,"",COUNTIF(L$2:$L5715,"&lt;&gt;"&amp;0))</f>
        <v/>
      </c>
      <c r="N5715" s="93" t="str">
        <f t="shared" ca="1" si="179"/>
        <v/>
      </c>
    </row>
    <row r="5716" spans="11:14" x14ac:dyDescent="0.25">
      <c r="K5716" s="70" t="s">
        <v>4646</v>
      </c>
      <c r="L5716" s="93">
        <f t="shared" ca="1" si="178"/>
        <v>0</v>
      </c>
      <c r="M5716" s="93" t="str">
        <f ca="1">IF(L5716=0,"",COUNTIF(L$2:$L5716,"&lt;&gt;"&amp;0))</f>
        <v/>
      </c>
      <c r="N5716" s="93" t="str">
        <f t="shared" ca="1" si="179"/>
        <v/>
      </c>
    </row>
    <row r="5717" spans="11:14" x14ac:dyDescent="0.25">
      <c r="K5717" s="70" t="s">
        <v>4647</v>
      </c>
      <c r="L5717" s="93">
        <f t="shared" ca="1" si="178"/>
        <v>0</v>
      </c>
      <c r="M5717" s="93" t="str">
        <f ca="1">IF(L5717=0,"",COUNTIF(L$2:$L5717,"&lt;&gt;"&amp;0))</f>
        <v/>
      </c>
      <c r="N5717" s="93" t="str">
        <f t="shared" ca="1" si="179"/>
        <v/>
      </c>
    </row>
    <row r="5718" spans="11:14" x14ac:dyDescent="0.25">
      <c r="K5718" s="70" t="s">
        <v>4648</v>
      </c>
      <c r="L5718" s="93">
        <f t="shared" ca="1" si="178"/>
        <v>0</v>
      </c>
      <c r="M5718" s="93" t="str">
        <f ca="1">IF(L5718=0,"",COUNTIF(L$2:$L5718,"&lt;&gt;"&amp;0))</f>
        <v/>
      </c>
      <c r="N5718" s="93" t="str">
        <f t="shared" ca="1" si="179"/>
        <v/>
      </c>
    </row>
    <row r="5719" spans="11:14" x14ac:dyDescent="0.25">
      <c r="K5719" s="70" t="s">
        <v>4649</v>
      </c>
      <c r="L5719" s="93">
        <f t="shared" ca="1" si="178"/>
        <v>0</v>
      </c>
      <c r="M5719" s="93" t="str">
        <f ca="1">IF(L5719=0,"",COUNTIF(L$2:$L5719,"&lt;&gt;"&amp;0))</f>
        <v/>
      </c>
      <c r="N5719" s="93" t="str">
        <f t="shared" ca="1" si="179"/>
        <v/>
      </c>
    </row>
    <row r="5720" spans="11:14" x14ac:dyDescent="0.25">
      <c r="K5720" s="70" t="s">
        <v>4650</v>
      </c>
      <c r="L5720" s="93">
        <f t="shared" ca="1" si="178"/>
        <v>0</v>
      </c>
      <c r="M5720" s="93" t="str">
        <f ca="1">IF(L5720=0,"",COUNTIF(L$2:$L5720,"&lt;&gt;"&amp;0))</f>
        <v/>
      </c>
      <c r="N5720" s="93" t="str">
        <f t="shared" ca="1" si="179"/>
        <v/>
      </c>
    </row>
    <row r="5721" spans="11:14" x14ac:dyDescent="0.25">
      <c r="K5721" s="70" t="s">
        <v>4651</v>
      </c>
      <c r="L5721" s="93">
        <f t="shared" ca="1" si="178"/>
        <v>0</v>
      </c>
      <c r="M5721" s="93" t="str">
        <f ca="1">IF(L5721=0,"",COUNTIF(L$2:$L5721,"&lt;&gt;"&amp;0))</f>
        <v/>
      </c>
      <c r="N5721" s="93" t="str">
        <f t="shared" ca="1" si="179"/>
        <v/>
      </c>
    </row>
    <row r="5722" spans="11:14" x14ac:dyDescent="0.25">
      <c r="K5722" s="70" t="s">
        <v>4652</v>
      </c>
      <c r="L5722" s="93">
        <f t="shared" ca="1" si="178"/>
        <v>0</v>
      </c>
      <c r="M5722" s="93" t="str">
        <f ca="1">IF(L5722=0,"",COUNTIF(L$2:$L5722,"&lt;&gt;"&amp;0))</f>
        <v/>
      </c>
      <c r="N5722" s="93" t="str">
        <f t="shared" ca="1" si="179"/>
        <v/>
      </c>
    </row>
    <row r="5723" spans="11:14" x14ac:dyDescent="0.25">
      <c r="K5723" s="71" t="s">
        <v>4653</v>
      </c>
      <c r="L5723" s="93">
        <f t="shared" ca="1" si="178"/>
        <v>0</v>
      </c>
      <c r="M5723" s="93" t="str">
        <f ca="1">IF(L5723=0,"",COUNTIF(L$2:$L5723,"&lt;&gt;"&amp;0))</f>
        <v/>
      </c>
      <c r="N5723" s="93" t="str">
        <f t="shared" ca="1" si="179"/>
        <v/>
      </c>
    </row>
    <row r="5724" spans="11:14" x14ac:dyDescent="0.25">
      <c r="K5724" s="70" t="s">
        <v>4654</v>
      </c>
      <c r="L5724" s="93">
        <f t="shared" ca="1" si="178"/>
        <v>0</v>
      </c>
      <c r="M5724" s="93" t="str">
        <f ca="1">IF(L5724=0,"",COUNTIF(L$2:$L5724,"&lt;&gt;"&amp;0))</f>
        <v/>
      </c>
      <c r="N5724" s="93" t="str">
        <f t="shared" ca="1" si="179"/>
        <v/>
      </c>
    </row>
    <row r="5725" spans="11:14" x14ac:dyDescent="0.25">
      <c r="K5725" s="70" t="s">
        <v>4655</v>
      </c>
      <c r="L5725" s="93">
        <f t="shared" ca="1" si="178"/>
        <v>0</v>
      </c>
      <c r="M5725" s="93" t="str">
        <f ca="1">IF(L5725=0,"",COUNTIF(L$2:$L5725,"&lt;&gt;"&amp;0))</f>
        <v/>
      </c>
      <c r="N5725" s="93" t="str">
        <f t="shared" ca="1" si="179"/>
        <v/>
      </c>
    </row>
    <row r="5726" spans="11:14" x14ac:dyDescent="0.25">
      <c r="K5726" s="70" t="s">
        <v>4656</v>
      </c>
      <c r="L5726" s="93">
        <f t="shared" ca="1" si="178"/>
        <v>0</v>
      </c>
      <c r="M5726" s="93" t="str">
        <f ca="1">IF(L5726=0,"",COUNTIF(L$2:$L5726,"&lt;&gt;"&amp;0))</f>
        <v/>
      </c>
      <c r="N5726" s="93" t="str">
        <f t="shared" ca="1" si="179"/>
        <v/>
      </c>
    </row>
    <row r="5727" spans="11:14" x14ac:dyDescent="0.25">
      <c r="K5727" s="70" t="s">
        <v>4657</v>
      </c>
      <c r="L5727" s="93">
        <f t="shared" ca="1" si="178"/>
        <v>0</v>
      </c>
      <c r="M5727" s="93" t="str">
        <f ca="1">IF(L5727=0,"",COUNTIF(L$2:$L5727,"&lt;&gt;"&amp;0))</f>
        <v/>
      </c>
      <c r="N5727" s="93" t="str">
        <f t="shared" ca="1" si="179"/>
        <v/>
      </c>
    </row>
    <row r="5728" spans="11:14" x14ac:dyDescent="0.25">
      <c r="K5728" s="70" t="s">
        <v>4658</v>
      </c>
      <c r="L5728" s="93">
        <f t="shared" ca="1" si="178"/>
        <v>0</v>
      </c>
      <c r="M5728" s="93" t="str">
        <f ca="1">IF(L5728=0,"",COUNTIF(L$2:$L5728,"&lt;&gt;"&amp;0))</f>
        <v/>
      </c>
      <c r="N5728" s="93" t="str">
        <f t="shared" ca="1" si="179"/>
        <v/>
      </c>
    </row>
    <row r="5729" spans="11:14" x14ac:dyDescent="0.25">
      <c r="K5729" s="70" t="s">
        <v>4659</v>
      </c>
      <c r="L5729" s="93">
        <f t="shared" ca="1" si="178"/>
        <v>0</v>
      </c>
      <c r="M5729" s="93" t="str">
        <f ca="1">IF(L5729=0,"",COUNTIF(L$2:$L5729,"&lt;&gt;"&amp;0))</f>
        <v/>
      </c>
      <c r="N5729" s="93" t="str">
        <f t="shared" ca="1" si="179"/>
        <v/>
      </c>
    </row>
    <row r="5730" spans="11:14" x14ac:dyDescent="0.25">
      <c r="K5730" s="70" t="s">
        <v>4660</v>
      </c>
      <c r="L5730" s="93">
        <f t="shared" ca="1" si="178"/>
        <v>0</v>
      </c>
      <c r="M5730" s="93" t="str">
        <f ca="1">IF(L5730=0,"",COUNTIF(L$2:$L5730,"&lt;&gt;"&amp;0))</f>
        <v/>
      </c>
      <c r="N5730" s="93" t="str">
        <f t="shared" ca="1" si="179"/>
        <v/>
      </c>
    </row>
    <row r="5731" spans="11:14" x14ac:dyDescent="0.25">
      <c r="K5731" s="70" t="s">
        <v>4661</v>
      </c>
      <c r="L5731" s="93">
        <f t="shared" ca="1" si="178"/>
        <v>0</v>
      </c>
      <c r="M5731" s="93" t="str">
        <f ca="1">IF(L5731=0,"",COUNTIF(L$2:$L5731,"&lt;&gt;"&amp;0))</f>
        <v/>
      </c>
      <c r="N5731" s="93" t="str">
        <f t="shared" ca="1" si="179"/>
        <v/>
      </c>
    </row>
    <row r="5732" spans="11:14" x14ac:dyDescent="0.25">
      <c r="K5732" s="70" t="s">
        <v>4662</v>
      </c>
      <c r="L5732" s="93">
        <f t="shared" ca="1" si="178"/>
        <v>0</v>
      </c>
      <c r="M5732" s="93" t="str">
        <f ca="1">IF(L5732=0,"",COUNTIF(L$2:$L5732,"&lt;&gt;"&amp;0))</f>
        <v/>
      </c>
      <c r="N5732" s="93" t="str">
        <f t="shared" ca="1" si="179"/>
        <v/>
      </c>
    </row>
    <row r="5733" spans="11:14" x14ac:dyDescent="0.25">
      <c r="K5733" s="70" t="s">
        <v>4663</v>
      </c>
      <c r="L5733" s="93">
        <f t="shared" ca="1" si="178"/>
        <v>0</v>
      </c>
      <c r="M5733" s="93" t="str">
        <f ca="1">IF(L5733=0,"",COUNTIF(L$2:$L5733,"&lt;&gt;"&amp;0))</f>
        <v/>
      </c>
      <c r="N5733" s="93" t="str">
        <f t="shared" ca="1" si="179"/>
        <v/>
      </c>
    </row>
    <row r="5734" spans="11:14" x14ac:dyDescent="0.25">
      <c r="K5734" s="70" t="s">
        <v>4664</v>
      </c>
      <c r="L5734" s="93">
        <f t="shared" ca="1" si="178"/>
        <v>0</v>
      </c>
      <c r="M5734" s="93" t="str">
        <f ca="1">IF(L5734=0,"",COUNTIF(L$2:$L5734,"&lt;&gt;"&amp;0))</f>
        <v/>
      </c>
      <c r="N5734" s="93" t="str">
        <f t="shared" ca="1" si="179"/>
        <v/>
      </c>
    </row>
    <row r="5735" spans="11:14" x14ac:dyDescent="0.25">
      <c r="K5735" s="70" t="s">
        <v>4665</v>
      </c>
      <c r="L5735" s="93">
        <f t="shared" ca="1" si="178"/>
        <v>0</v>
      </c>
      <c r="M5735" s="93" t="str">
        <f ca="1">IF(L5735=0,"",COUNTIF(L$2:$L5735,"&lt;&gt;"&amp;0))</f>
        <v/>
      </c>
      <c r="N5735" s="93" t="str">
        <f t="shared" ca="1" si="179"/>
        <v/>
      </c>
    </row>
    <row r="5736" spans="11:14" x14ac:dyDescent="0.25">
      <c r="K5736" s="70" t="s">
        <v>4636</v>
      </c>
      <c r="L5736" s="93">
        <f t="shared" ca="1" si="178"/>
        <v>0</v>
      </c>
      <c r="M5736" s="93" t="str">
        <f ca="1">IF(L5736=0,"",COUNTIF(L$2:$L5736,"&lt;&gt;"&amp;0))</f>
        <v/>
      </c>
      <c r="N5736" s="93" t="str">
        <f t="shared" ca="1" si="179"/>
        <v/>
      </c>
    </row>
    <row r="5737" spans="11:14" x14ac:dyDescent="0.25">
      <c r="K5737" s="70" t="s">
        <v>4666</v>
      </c>
      <c r="L5737" s="93">
        <f t="shared" ca="1" si="178"/>
        <v>0</v>
      </c>
      <c r="M5737" s="93" t="str">
        <f ca="1">IF(L5737=0,"",COUNTIF(L$2:$L5737,"&lt;&gt;"&amp;0))</f>
        <v/>
      </c>
      <c r="N5737" s="93" t="str">
        <f t="shared" ca="1" si="179"/>
        <v/>
      </c>
    </row>
    <row r="5738" spans="11:14" x14ac:dyDescent="0.25">
      <c r="K5738" s="70" t="s">
        <v>4667</v>
      </c>
      <c r="L5738" s="93">
        <f t="shared" ca="1" si="178"/>
        <v>0</v>
      </c>
      <c r="M5738" s="93" t="str">
        <f ca="1">IF(L5738=0,"",COUNTIF(L$2:$L5738,"&lt;&gt;"&amp;0))</f>
        <v/>
      </c>
      <c r="N5738" s="93" t="str">
        <f t="shared" ca="1" si="179"/>
        <v/>
      </c>
    </row>
    <row r="5739" spans="11:14" x14ac:dyDescent="0.25">
      <c r="K5739" s="70" t="s">
        <v>4668</v>
      </c>
      <c r="L5739" s="93">
        <f t="shared" ca="1" si="178"/>
        <v>0</v>
      </c>
      <c r="M5739" s="93" t="str">
        <f ca="1">IF(L5739=0,"",COUNTIF(L$2:$L5739,"&lt;&gt;"&amp;0))</f>
        <v/>
      </c>
      <c r="N5739" s="93" t="str">
        <f t="shared" ca="1" si="179"/>
        <v/>
      </c>
    </row>
    <row r="5740" spans="11:14" x14ac:dyDescent="0.25">
      <c r="K5740" s="54" t="s">
        <v>4634</v>
      </c>
      <c r="L5740" s="93">
        <f t="shared" ca="1" si="178"/>
        <v>0</v>
      </c>
      <c r="M5740" s="93" t="str">
        <f ca="1">IF(L5740=0,"",COUNTIF(L$2:$L5740,"&lt;&gt;"&amp;0))</f>
        <v/>
      </c>
      <c r="N5740" s="93" t="str">
        <f t="shared" ca="1" si="179"/>
        <v/>
      </c>
    </row>
    <row r="5741" spans="11:14" x14ac:dyDescent="0.25">
      <c r="K5741" t="s">
        <v>5982</v>
      </c>
      <c r="L5741" s="93">
        <f t="shared" ca="1" si="178"/>
        <v>0</v>
      </c>
      <c r="M5741" s="93" t="str">
        <f ca="1">IF(L5741=0,"",COUNTIF(L$2:$L5741,"&lt;&gt;"&amp;0))</f>
        <v/>
      </c>
      <c r="N5741" s="93" t="str">
        <f t="shared" ca="1" si="179"/>
        <v/>
      </c>
    </row>
    <row r="5742" spans="11:14" x14ac:dyDescent="0.25">
      <c r="K5742" s="70" t="s">
        <v>4669</v>
      </c>
      <c r="L5742" s="93">
        <f t="shared" ca="1" si="178"/>
        <v>0</v>
      </c>
      <c r="M5742" s="93" t="str">
        <f ca="1">IF(L5742=0,"",COUNTIF(L$2:$L5742,"&lt;&gt;"&amp;0))</f>
        <v/>
      </c>
      <c r="N5742" s="93" t="str">
        <f t="shared" ca="1" si="179"/>
        <v/>
      </c>
    </row>
    <row r="5743" spans="11:14" x14ac:dyDescent="0.25">
      <c r="K5743" s="70" t="s">
        <v>4670</v>
      </c>
      <c r="L5743" s="93">
        <f t="shared" ca="1" si="178"/>
        <v>0</v>
      </c>
      <c r="M5743" s="93" t="str">
        <f ca="1">IF(L5743=0,"",COUNTIF(L$2:$L5743,"&lt;&gt;"&amp;0))</f>
        <v/>
      </c>
      <c r="N5743" s="93" t="str">
        <f t="shared" ca="1" si="179"/>
        <v/>
      </c>
    </row>
    <row r="5744" spans="11:14" x14ac:dyDescent="0.25">
      <c r="K5744" s="70" t="s">
        <v>4671</v>
      </c>
      <c r="L5744" s="93">
        <f t="shared" ca="1" si="178"/>
        <v>0</v>
      </c>
      <c r="M5744" s="93" t="str">
        <f ca="1">IF(L5744=0,"",COUNTIF(L$2:$L5744,"&lt;&gt;"&amp;0))</f>
        <v/>
      </c>
      <c r="N5744" s="93" t="str">
        <f t="shared" ca="1" si="179"/>
        <v/>
      </c>
    </row>
    <row r="5745" spans="11:14" x14ac:dyDescent="0.25">
      <c r="K5745" s="70" t="s">
        <v>4672</v>
      </c>
      <c r="L5745" s="93">
        <f t="shared" ca="1" si="178"/>
        <v>0</v>
      </c>
      <c r="M5745" s="93" t="str">
        <f ca="1">IF(L5745=0,"",COUNTIF(L$2:$L5745,"&lt;&gt;"&amp;0))</f>
        <v/>
      </c>
      <c r="N5745" s="93" t="str">
        <f t="shared" ca="1" si="179"/>
        <v/>
      </c>
    </row>
    <row r="5746" spans="11:14" x14ac:dyDescent="0.25">
      <c r="K5746" s="54" t="s">
        <v>3071</v>
      </c>
      <c r="L5746" s="93">
        <f t="shared" ca="1" si="178"/>
        <v>0</v>
      </c>
      <c r="M5746" s="93" t="str">
        <f ca="1">IF(L5746=0,"",COUNTIF(L$2:$L5746,"&lt;&gt;"&amp;0))</f>
        <v/>
      </c>
      <c r="N5746" s="93" t="str">
        <f t="shared" ca="1" si="179"/>
        <v/>
      </c>
    </row>
    <row r="5747" spans="11:14" x14ac:dyDescent="0.25">
      <c r="K5747" t="s">
        <v>5983</v>
      </c>
      <c r="L5747" s="93">
        <f t="shared" ca="1" si="178"/>
        <v>0</v>
      </c>
      <c r="M5747" s="93" t="str">
        <f ca="1">IF(L5747=0,"",COUNTIF(L$2:$L5747,"&lt;&gt;"&amp;0))</f>
        <v/>
      </c>
      <c r="N5747" s="93" t="str">
        <f t="shared" ca="1" si="179"/>
        <v/>
      </c>
    </row>
    <row r="5748" spans="11:14" x14ac:dyDescent="0.25">
      <c r="K5748" t="s">
        <v>5984</v>
      </c>
      <c r="L5748" s="93">
        <f t="shared" ca="1" si="178"/>
        <v>0</v>
      </c>
      <c r="M5748" s="93" t="str">
        <f ca="1">IF(L5748=0,"",COUNTIF(L$2:$L5748,"&lt;&gt;"&amp;0))</f>
        <v/>
      </c>
      <c r="N5748" s="93" t="str">
        <f t="shared" ca="1" si="179"/>
        <v/>
      </c>
    </row>
    <row r="5749" spans="11:14" x14ac:dyDescent="0.25">
      <c r="K5749" s="70" t="s">
        <v>4673</v>
      </c>
      <c r="L5749" s="93">
        <f t="shared" ca="1" si="178"/>
        <v>0</v>
      </c>
      <c r="M5749" s="93" t="str">
        <f ca="1">IF(L5749=0,"",COUNTIF(L$2:$L5749,"&lt;&gt;"&amp;0))</f>
        <v/>
      </c>
      <c r="N5749" s="93" t="str">
        <f t="shared" ca="1" si="179"/>
        <v/>
      </c>
    </row>
    <row r="5750" spans="11:14" x14ac:dyDescent="0.25">
      <c r="K5750" s="70" t="s">
        <v>4674</v>
      </c>
      <c r="L5750" s="93">
        <f t="shared" ca="1" si="178"/>
        <v>0</v>
      </c>
      <c r="M5750" s="93" t="str">
        <f ca="1">IF(L5750=0,"",COUNTIF(L$2:$L5750,"&lt;&gt;"&amp;0))</f>
        <v/>
      </c>
      <c r="N5750" s="93" t="str">
        <f t="shared" ca="1" si="179"/>
        <v/>
      </c>
    </row>
    <row r="5751" spans="11:14" x14ac:dyDescent="0.25">
      <c r="K5751" s="70" t="s">
        <v>4675</v>
      </c>
      <c r="L5751" s="93">
        <f t="shared" ca="1" si="178"/>
        <v>0</v>
      </c>
      <c r="M5751" s="93" t="str">
        <f ca="1">IF(L5751=0,"",COUNTIF(L$2:$L5751,"&lt;&gt;"&amp;0))</f>
        <v/>
      </c>
      <c r="N5751" s="93" t="str">
        <f t="shared" ca="1" si="179"/>
        <v/>
      </c>
    </row>
    <row r="5752" spans="11:14" x14ac:dyDescent="0.25">
      <c r="K5752" t="s">
        <v>5985</v>
      </c>
      <c r="L5752" s="93">
        <f t="shared" ca="1" si="178"/>
        <v>0</v>
      </c>
      <c r="M5752" s="93" t="str">
        <f ca="1">IF(L5752=0,"",COUNTIF(L$2:$L5752,"&lt;&gt;"&amp;0))</f>
        <v/>
      </c>
      <c r="N5752" s="93" t="str">
        <f t="shared" ca="1" si="179"/>
        <v/>
      </c>
    </row>
    <row r="5753" spans="11:14" x14ac:dyDescent="0.25">
      <c r="K5753" s="70" t="s">
        <v>4676</v>
      </c>
      <c r="L5753" s="93">
        <f t="shared" ca="1" si="178"/>
        <v>0</v>
      </c>
      <c r="M5753" s="93" t="str">
        <f ca="1">IF(L5753=0,"",COUNTIF(L$2:$L5753,"&lt;&gt;"&amp;0))</f>
        <v/>
      </c>
      <c r="N5753" s="93" t="str">
        <f t="shared" ca="1" si="179"/>
        <v/>
      </c>
    </row>
    <row r="5754" spans="11:14" x14ac:dyDescent="0.25">
      <c r="K5754" s="70" t="s">
        <v>4677</v>
      </c>
      <c r="L5754" s="93">
        <f t="shared" ca="1" si="178"/>
        <v>0</v>
      </c>
      <c r="M5754" s="93" t="str">
        <f ca="1">IF(L5754=0,"",COUNTIF(L$2:$L5754,"&lt;&gt;"&amp;0))</f>
        <v/>
      </c>
      <c r="N5754" s="93" t="str">
        <f t="shared" ca="1" si="179"/>
        <v/>
      </c>
    </row>
    <row r="5755" spans="11:14" x14ac:dyDescent="0.25">
      <c r="K5755" s="70" t="s">
        <v>4678</v>
      </c>
      <c r="L5755" s="93">
        <f t="shared" ca="1" si="178"/>
        <v>0</v>
      </c>
      <c r="M5755" s="93" t="str">
        <f ca="1">IF(L5755=0,"",COUNTIF(L$2:$L5755,"&lt;&gt;"&amp;0))</f>
        <v/>
      </c>
      <c r="N5755" s="93" t="str">
        <f t="shared" ca="1" si="179"/>
        <v/>
      </c>
    </row>
    <row r="5756" spans="11:14" x14ac:dyDescent="0.25">
      <c r="K5756" s="70" t="s">
        <v>4679</v>
      </c>
      <c r="L5756" s="93">
        <f t="shared" ca="1" si="178"/>
        <v>0</v>
      </c>
      <c r="M5756" s="93" t="str">
        <f ca="1">IF(L5756=0,"",COUNTIF(L$2:$L5756,"&lt;&gt;"&amp;0))</f>
        <v/>
      </c>
      <c r="N5756" s="93" t="str">
        <f t="shared" ca="1" si="179"/>
        <v/>
      </c>
    </row>
    <row r="5757" spans="11:14" x14ac:dyDescent="0.25">
      <c r="K5757" t="s">
        <v>5986</v>
      </c>
      <c r="L5757" s="93">
        <f t="shared" ca="1" si="178"/>
        <v>0</v>
      </c>
      <c r="M5757" s="93" t="str">
        <f ca="1">IF(L5757=0,"",COUNTIF(L$2:$L5757,"&lt;&gt;"&amp;0))</f>
        <v/>
      </c>
      <c r="N5757" s="93" t="str">
        <f t="shared" ca="1" si="179"/>
        <v/>
      </c>
    </row>
    <row r="5758" spans="11:14" x14ac:dyDescent="0.25">
      <c r="K5758" s="70" t="s">
        <v>4680</v>
      </c>
      <c r="L5758" s="93">
        <f t="shared" ca="1" si="178"/>
        <v>0</v>
      </c>
      <c r="M5758" s="93" t="str">
        <f ca="1">IF(L5758=0,"",COUNTIF(L$2:$L5758,"&lt;&gt;"&amp;0))</f>
        <v/>
      </c>
      <c r="N5758" s="93" t="str">
        <f t="shared" ca="1" si="179"/>
        <v/>
      </c>
    </row>
    <row r="5759" spans="11:14" x14ac:dyDescent="0.25">
      <c r="K5759" t="s">
        <v>5987</v>
      </c>
      <c r="L5759" s="93">
        <f t="shared" ca="1" si="178"/>
        <v>0</v>
      </c>
      <c r="M5759" s="93" t="str">
        <f ca="1">IF(L5759=0,"",COUNTIF(L$2:$L5759,"&lt;&gt;"&amp;0))</f>
        <v/>
      </c>
      <c r="N5759" s="93" t="str">
        <f t="shared" ca="1" si="179"/>
        <v/>
      </c>
    </row>
    <row r="5760" spans="11:14" x14ac:dyDescent="0.25">
      <c r="K5760" s="70" t="s">
        <v>4681</v>
      </c>
      <c r="L5760" s="93">
        <f t="shared" ca="1" si="178"/>
        <v>0</v>
      </c>
      <c r="M5760" s="93" t="str">
        <f ca="1">IF(L5760=0,"",COUNTIF(L$2:$L5760,"&lt;&gt;"&amp;0))</f>
        <v/>
      </c>
      <c r="N5760" s="93" t="str">
        <f t="shared" ca="1" si="179"/>
        <v/>
      </c>
    </row>
    <row r="5761" spans="11:14" x14ac:dyDescent="0.25">
      <c r="K5761" s="70" t="s">
        <v>4682</v>
      </c>
      <c r="L5761" s="93">
        <f t="shared" ca="1" si="178"/>
        <v>0</v>
      </c>
      <c r="M5761" s="93" t="str">
        <f ca="1">IF(L5761=0,"",COUNTIF(L$2:$L5761,"&lt;&gt;"&amp;0))</f>
        <v/>
      </c>
      <c r="N5761" s="93" t="str">
        <f t="shared" ca="1" si="179"/>
        <v/>
      </c>
    </row>
    <row r="5762" spans="11:14" x14ac:dyDescent="0.25">
      <c r="K5762" t="s">
        <v>5988</v>
      </c>
      <c r="L5762" s="93">
        <f t="shared" ca="1" si="178"/>
        <v>0</v>
      </c>
      <c r="M5762" s="93" t="str">
        <f ca="1">IF(L5762=0,"",COUNTIF(L$2:$L5762,"&lt;&gt;"&amp;0))</f>
        <v/>
      </c>
      <c r="N5762" s="93" t="str">
        <f t="shared" ca="1" si="179"/>
        <v/>
      </c>
    </row>
    <row r="5763" spans="11:14" x14ac:dyDescent="0.25">
      <c r="K5763" t="s">
        <v>5989</v>
      </c>
      <c r="L5763" s="93">
        <f t="shared" ref="L5763:L5796" ca="1" si="180">IFERROR(SEARCH(INDIRECT(CELL("adresse"),TRUE),K5763,1),0)</f>
        <v>0</v>
      </c>
      <c r="M5763" s="93" t="str">
        <f ca="1">IF(L5763=0,"",COUNTIF(L$2:$L5763,"&lt;&gt;"&amp;0))</f>
        <v/>
      </c>
      <c r="N5763" s="93" t="str">
        <f t="shared" ref="N5763:N5796" ca="1" si="181">IFERROR(INDEX($K$2:$K$5796,MATCH(ROW(F5762),$M$2:$M$5796,0),1),"")</f>
        <v/>
      </c>
    </row>
    <row r="5764" spans="11:14" x14ac:dyDescent="0.25">
      <c r="K5764" s="70" t="s">
        <v>4683</v>
      </c>
      <c r="L5764" s="93">
        <f t="shared" ca="1" si="180"/>
        <v>0</v>
      </c>
      <c r="M5764" s="93" t="str">
        <f ca="1">IF(L5764=0,"",COUNTIF(L$2:$L5764,"&lt;&gt;"&amp;0))</f>
        <v/>
      </c>
      <c r="N5764" s="93" t="str">
        <f t="shared" ca="1" si="181"/>
        <v/>
      </c>
    </row>
    <row r="5765" spans="11:14" x14ac:dyDescent="0.25">
      <c r="K5765" t="s">
        <v>5990</v>
      </c>
      <c r="L5765" s="93">
        <f t="shared" ca="1" si="180"/>
        <v>0</v>
      </c>
      <c r="M5765" s="93" t="str">
        <f ca="1">IF(L5765=0,"",COUNTIF(L$2:$L5765,"&lt;&gt;"&amp;0))</f>
        <v/>
      </c>
      <c r="N5765" s="93" t="str">
        <f t="shared" ca="1" si="181"/>
        <v/>
      </c>
    </row>
    <row r="5766" spans="11:14" x14ac:dyDescent="0.25">
      <c r="K5766" s="70" t="s">
        <v>4684</v>
      </c>
      <c r="L5766" s="93">
        <f t="shared" ca="1" si="180"/>
        <v>0</v>
      </c>
      <c r="M5766" s="93" t="str">
        <f ca="1">IF(L5766=0,"",COUNTIF(L$2:$L5766,"&lt;&gt;"&amp;0))</f>
        <v/>
      </c>
      <c r="N5766" s="93" t="str">
        <f t="shared" ca="1" si="181"/>
        <v/>
      </c>
    </row>
    <row r="5767" spans="11:14" x14ac:dyDescent="0.25">
      <c r="K5767" t="s">
        <v>5991</v>
      </c>
      <c r="L5767" s="93">
        <f t="shared" ca="1" si="180"/>
        <v>0</v>
      </c>
      <c r="M5767" s="93" t="str">
        <f ca="1">IF(L5767=0,"",COUNTIF(L$2:$L5767,"&lt;&gt;"&amp;0))</f>
        <v/>
      </c>
      <c r="N5767" s="93" t="str">
        <f t="shared" ca="1" si="181"/>
        <v/>
      </c>
    </row>
    <row r="5768" spans="11:14" x14ac:dyDescent="0.25">
      <c r="K5768" s="70" t="s">
        <v>4685</v>
      </c>
      <c r="L5768" s="93">
        <f t="shared" ca="1" si="180"/>
        <v>0</v>
      </c>
      <c r="M5768" s="93" t="str">
        <f ca="1">IF(L5768=0,"",COUNTIF(L$2:$L5768,"&lt;&gt;"&amp;0))</f>
        <v/>
      </c>
      <c r="N5768" s="93" t="str">
        <f t="shared" ca="1" si="181"/>
        <v/>
      </c>
    </row>
    <row r="5769" spans="11:14" x14ac:dyDescent="0.25">
      <c r="K5769" t="s">
        <v>5992</v>
      </c>
      <c r="L5769" s="93">
        <f t="shared" ca="1" si="180"/>
        <v>0</v>
      </c>
      <c r="M5769" s="93" t="str">
        <f ca="1">IF(L5769=0,"",COUNTIF(L$2:$L5769,"&lt;&gt;"&amp;0))</f>
        <v/>
      </c>
      <c r="N5769" s="93" t="str">
        <f t="shared" ca="1" si="181"/>
        <v/>
      </c>
    </row>
    <row r="5770" spans="11:14" x14ac:dyDescent="0.25">
      <c r="K5770" s="70" t="s">
        <v>4686</v>
      </c>
      <c r="L5770" s="93">
        <f t="shared" ca="1" si="180"/>
        <v>0</v>
      </c>
      <c r="M5770" s="93" t="str">
        <f ca="1">IF(L5770=0,"",COUNTIF(L$2:$L5770,"&lt;&gt;"&amp;0))</f>
        <v/>
      </c>
      <c r="N5770" s="93" t="str">
        <f t="shared" ca="1" si="181"/>
        <v/>
      </c>
    </row>
    <row r="5771" spans="11:14" x14ac:dyDescent="0.25">
      <c r="K5771" s="70" t="s">
        <v>4688</v>
      </c>
      <c r="L5771" s="93">
        <f t="shared" ca="1" si="180"/>
        <v>0</v>
      </c>
      <c r="M5771" s="93" t="str">
        <f ca="1">IF(L5771=0,"",COUNTIF(L$2:$L5771,"&lt;&gt;"&amp;0))</f>
        <v/>
      </c>
      <c r="N5771" s="93" t="str">
        <f t="shared" ca="1" si="181"/>
        <v/>
      </c>
    </row>
    <row r="5772" spans="11:14" x14ac:dyDescent="0.25">
      <c r="K5772" s="70" t="s">
        <v>4689</v>
      </c>
      <c r="L5772" s="93">
        <f t="shared" ca="1" si="180"/>
        <v>0</v>
      </c>
      <c r="M5772" s="93" t="str">
        <f ca="1">IF(L5772=0,"",COUNTIF(L$2:$L5772,"&lt;&gt;"&amp;0))</f>
        <v/>
      </c>
      <c r="N5772" s="93" t="str">
        <f t="shared" ca="1" si="181"/>
        <v/>
      </c>
    </row>
    <row r="5773" spans="11:14" x14ac:dyDescent="0.25">
      <c r="K5773" s="54" t="s">
        <v>4687</v>
      </c>
      <c r="L5773" s="93">
        <f t="shared" ca="1" si="180"/>
        <v>0</v>
      </c>
      <c r="M5773" s="93" t="str">
        <f ca="1">IF(L5773=0,"",COUNTIF(L$2:$L5773,"&lt;&gt;"&amp;0))</f>
        <v/>
      </c>
      <c r="N5773" s="93" t="str">
        <f t="shared" ca="1" si="181"/>
        <v/>
      </c>
    </row>
    <row r="5774" spans="11:14" x14ac:dyDescent="0.25">
      <c r="K5774" t="s">
        <v>5993</v>
      </c>
      <c r="L5774" s="93">
        <f t="shared" ca="1" si="180"/>
        <v>0</v>
      </c>
      <c r="M5774" s="93" t="str">
        <f ca="1">IF(L5774=0,"",COUNTIF(L$2:$L5774,"&lt;&gt;"&amp;0))</f>
        <v/>
      </c>
      <c r="N5774" s="93" t="str">
        <f t="shared" ca="1" si="181"/>
        <v/>
      </c>
    </row>
    <row r="5775" spans="11:14" x14ac:dyDescent="0.25">
      <c r="K5775" t="s">
        <v>5994</v>
      </c>
      <c r="L5775" s="93">
        <f t="shared" ca="1" si="180"/>
        <v>0</v>
      </c>
      <c r="M5775" s="93" t="str">
        <f ca="1">IF(L5775=0,"",COUNTIF(L$2:$L5775,"&lt;&gt;"&amp;0))</f>
        <v/>
      </c>
      <c r="N5775" s="93" t="str">
        <f t="shared" ca="1" si="181"/>
        <v/>
      </c>
    </row>
    <row r="5776" spans="11:14" x14ac:dyDescent="0.25">
      <c r="K5776" s="70" t="s">
        <v>4690</v>
      </c>
      <c r="L5776" s="93">
        <f t="shared" ca="1" si="180"/>
        <v>0</v>
      </c>
      <c r="M5776" s="93" t="str">
        <f ca="1">IF(L5776=0,"",COUNTIF(L$2:$L5776,"&lt;&gt;"&amp;0))</f>
        <v/>
      </c>
      <c r="N5776" s="93" t="str">
        <f t="shared" ca="1" si="181"/>
        <v/>
      </c>
    </row>
    <row r="5777" spans="11:14" x14ac:dyDescent="0.25">
      <c r="K5777" s="70" t="s">
        <v>4692</v>
      </c>
      <c r="L5777" s="93">
        <f t="shared" ca="1" si="180"/>
        <v>0</v>
      </c>
      <c r="M5777" s="93" t="str">
        <f ca="1">IF(L5777=0,"",COUNTIF(L$2:$L5777,"&lt;&gt;"&amp;0))</f>
        <v/>
      </c>
      <c r="N5777" s="93" t="str">
        <f t="shared" ca="1" si="181"/>
        <v/>
      </c>
    </row>
    <row r="5778" spans="11:14" x14ac:dyDescent="0.25">
      <c r="K5778" s="70" t="s">
        <v>4693</v>
      </c>
      <c r="L5778" s="93">
        <f t="shared" ca="1" si="180"/>
        <v>0</v>
      </c>
      <c r="M5778" s="93" t="str">
        <f ca="1">IF(L5778=0,"",COUNTIF(L$2:$L5778,"&lt;&gt;"&amp;0))</f>
        <v/>
      </c>
      <c r="N5778" s="93" t="str">
        <f t="shared" ca="1" si="181"/>
        <v/>
      </c>
    </row>
    <row r="5779" spans="11:14" x14ac:dyDescent="0.25">
      <c r="K5779" s="70" t="s">
        <v>4694</v>
      </c>
      <c r="L5779" s="93">
        <f t="shared" ca="1" si="180"/>
        <v>0</v>
      </c>
      <c r="M5779" s="93" t="str">
        <f ca="1">IF(L5779=0,"",COUNTIF(L$2:$L5779,"&lt;&gt;"&amp;0))</f>
        <v/>
      </c>
      <c r="N5779" s="93" t="str">
        <f t="shared" ca="1" si="181"/>
        <v/>
      </c>
    </row>
    <row r="5780" spans="11:14" x14ac:dyDescent="0.25">
      <c r="K5780" s="70" t="s">
        <v>4691</v>
      </c>
      <c r="L5780" s="93">
        <f t="shared" ca="1" si="180"/>
        <v>0</v>
      </c>
      <c r="M5780" s="93" t="str">
        <f ca="1">IF(L5780=0,"",COUNTIF(L$2:$L5780,"&lt;&gt;"&amp;0))</f>
        <v/>
      </c>
      <c r="N5780" s="93" t="str">
        <f t="shared" ca="1" si="181"/>
        <v/>
      </c>
    </row>
    <row r="5781" spans="11:14" x14ac:dyDescent="0.25">
      <c r="K5781" s="70" t="s">
        <v>4695</v>
      </c>
      <c r="L5781" s="93">
        <f t="shared" ca="1" si="180"/>
        <v>0</v>
      </c>
      <c r="M5781" s="93" t="str">
        <f ca="1">IF(L5781=0,"",COUNTIF(L$2:$L5781,"&lt;&gt;"&amp;0))</f>
        <v/>
      </c>
      <c r="N5781" s="93" t="str">
        <f t="shared" ca="1" si="181"/>
        <v/>
      </c>
    </row>
    <row r="5782" spans="11:14" x14ac:dyDescent="0.25">
      <c r="K5782" t="s">
        <v>5995</v>
      </c>
      <c r="L5782" s="93">
        <f t="shared" ca="1" si="180"/>
        <v>0</v>
      </c>
      <c r="M5782" s="93" t="str">
        <f ca="1">IF(L5782=0,"",COUNTIF(L$2:$L5782,"&lt;&gt;"&amp;0))</f>
        <v/>
      </c>
      <c r="N5782" s="93" t="str">
        <f t="shared" ca="1" si="181"/>
        <v/>
      </c>
    </row>
    <row r="5783" spans="11:14" x14ac:dyDescent="0.25">
      <c r="K5783" s="70" t="s">
        <v>4696</v>
      </c>
      <c r="L5783" s="93">
        <f t="shared" ca="1" si="180"/>
        <v>0</v>
      </c>
      <c r="M5783" s="93" t="str">
        <f ca="1">IF(L5783=0,"",COUNTIF(L$2:$L5783,"&lt;&gt;"&amp;0))</f>
        <v/>
      </c>
      <c r="N5783" s="93" t="str">
        <f t="shared" ca="1" si="181"/>
        <v/>
      </c>
    </row>
    <row r="5784" spans="11:14" x14ac:dyDescent="0.25">
      <c r="K5784" s="70" t="s">
        <v>4697</v>
      </c>
      <c r="L5784" s="93">
        <f t="shared" ca="1" si="180"/>
        <v>0</v>
      </c>
      <c r="M5784" s="93" t="str">
        <f ca="1">IF(L5784=0,"",COUNTIF(L$2:$L5784,"&lt;&gt;"&amp;0))</f>
        <v/>
      </c>
      <c r="N5784" s="93" t="str">
        <f t="shared" ca="1" si="181"/>
        <v/>
      </c>
    </row>
    <row r="5785" spans="11:14" x14ac:dyDescent="0.25">
      <c r="K5785" s="70" t="s">
        <v>4698</v>
      </c>
      <c r="L5785" s="93">
        <f t="shared" ca="1" si="180"/>
        <v>0</v>
      </c>
      <c r="M5785" s="93" t="str">
        <f ca="1">IF(L5785=0,"",COUNTIF(L$2:$L5785,"&lt;&gt;"&amp;0))</f>
        <v/>
      </c>
      <c r="N5785" s="93" t="str">
        <f t="shared" ca="1" si="181"/>
        <v/>
      </c>
    </row>
    <row r="5786" spans="11:14" x14ac:dyDescent="0.25">
      <c r="K5786" t="s">
        <v>5996</v>
      </c>
      <c r="L5786" s="93">
        <f t="shared" ca="1" si="180"/>
        <v>0</v>
      </c>
      <c r="M5786" s="93" t="str">
        <f ca="1">IF(L5786=0,"",COUNTIF(L$2:$L5786,"&lt;&gt;"&amp;0))</f>
        <v/>
      </c>
      <c r="N5786" s="93" t="str">
        <f t="shared" ca="1" si="181"/>
        <v/>
      </c>
    </row>
    <row r="5787" spans="11:14" x14ac:dyDescent="0.25">
      <c r="K5787" s="70" t="s">
        <v>4699</v>
      </c>
      <c r="L5787" s="93">
        <f t="shared" ca="1" si="180"/>
        <v>0</v>
      </c>
      <c r="M5787" s="93" t="str">
        <f ca="1">IF(L5787=0,"",COUNTIF(L$2:$L5787,"&lt;&gt;"&amp;0))</f>
        <v/>
      </c>
      <c r="N5787" s="93" t="str">
        <f t="shared" ca="1" si="181"/>
        <v/>
      </c>
    </row>
    <row r="5788" spans="11:14" x14ac:dyDescent="0.25">
      <c r="K5788" t="s">
        <v>5997</v>
      </c>
      <c r="L5788" s="93">
        <f t="shared" ca="1" si="180"/>
        <v>0</v>
      </c>
      <c r="M5788" s="93" t="str">
        <f ca="1">IF(L5788=0,"",COUNTIF(L$2:$L5788,"&lt;&gt;"&amp;0))</f>
        <v/>
      </c>
      <c r="N5788" s="93" t="str">
        <f t="shared" ca="1" si="181"/>
        <v/>
      </c>
    </row>
    <row r="5789" spans="11:14" x14ac:dyDescent="0.25">
      <c r="K5789" s="70" t="s">
        <v>4700</v>
      </c>
      <c r="L5789" s="93">
        <f t="shared" ca="1" si="180"/>
        <v>0</v>
      </c>
      <c r="M5789" s="93" t="str">
        <f ca="1">IF(L5789=0,"",COUNTIF(L$2:$L5789,"&lt;&gt;"&amp;0))</f>
        <v/>
      </c>
      <c r="N5789" s="93" t="str">
        <f t="shared" ca="1" si="181"/>
        <v/>
      </c>
    </row>
    <row r="5790" spans="11:14" x14ac:dyDescent="0.25">
      <c r="K5790" t="s">
        <v>5998</v>
      </c>
      <c r="L5790" s="93">
        <f t="shared" ca="1" si="180"/>
        <v>0</v>
      </c>
      <c r="M5790" s="93" t="str">
        <f ca="1">IF(L5790=0,"",COUNTIF(L$2:$L5790,"&lt;&gt;"&amp;0))</f>
        <v/>
      </c>
      <c r="N5790" s="93" t="str">
        <f t="shared" ca="1" si="181"/>
        <v/>
      </c>
    </row>
    <row r="5791" spans="11:14" x14ac:dyDescent="0.25">
      <c r="K5791" s="70" t="s">
        <v>4701</v>
      </c>
      <c r="L5791" s="93">
        <f t="shared" ca="1" si="180"/>
        <v>0</v>
      </c>
      <c r="M5791" s="93" t="str">
        <f ca="1">IF(L5791=0,"",COUNTIF(L$2:$L5791,"&lt;&gt;"&amp;0))</f>
        <v/>
      </c>
      <c r="N5791" s="93" t="str">
        <f t="shared" ca="1" si="181"/>
        <v/>
      </c>
    </row>
    <row r="5792" spans="11:14" x14ac:dyDescent="0.25">
      <c r="K5792" t="s">
        <v>5999</v>
      </c>
      <c r="L5792" s="93">
        <f t="shared" ca="1" si="180"/>
        <v>0</v>
      </c>
      <c r="M5792" s="93" t="str">
        <f ca="1">IF(L5792=0,"",COUNTIF(L$2:$L5792,"&lt;&gt;"&amp;0))</f>
        <v/>
      </c>
      <c r="N5792" s="93" t="str">
        <f t="shared" ca="1" si="181"/>
        <v/>
      </c>
    </row>
    <row r="5793" spans="11:14" x14ac:dyDescent="0.25">
      <c r="K5793" s="70" t="s">
        <v>4702</v>
      </c>
      <c r="L5793" s="93">
        <f t="shared" ca="1" si="180"/>
        <v>0</v>
      </c>
      <c r="M5793" s="93" t="str">
        <f ca="1">IF(L5793=0,"",COUNTIF(L$2:$L5793,"&lt;&gt;"&amp;0))</f>
        <v/>
      </c>
      <c r="N5793" s="93" t="str">
        <f t="shared" ca="1" si="181"/>
        <v/>
      </c>
    </row>
    <row r="5794" spans="11:14" x14ac:dyDescent="0.25">
      <c r="K5794" t="s">
        <v>6000</v>
      </c>
      <c r="L5794" s="93">
        <f t="shared" ca="1" si="180"/>
        <v>0</v>
      </c>
      <c r="M5794" s="93" t="str">
        <f ca="1">IF(L5794=0,"",COUNTIF(L$2:$L5794,"&lt;&gt;"&amp;0))</f>
        <v/>
      </c>
      <c r="N5794" s="93" t="str">
        <f t="shared" ca="1" si="181"/>
        <v/>
      </c>
    </row>
    <row r="5795" spans="11:14" x14ac:dyDescent="0.25">
      <c r="K5795" s="70" t="s">
        <v>4703</v>
      </c>
      <c r="L5795" s="93">
        <f t="shared" ca="1" si="180"/>
        <v>0</v>
      </c>
      <c r="M5795" s="93" t="str">
        <f ca="1">IF(L5795=0,"",COUNTIF(L$2:$L5795,"&lt;&gt;"&amp;0))</f>
        <v/>
      </c>
      <c r="N5795" s="93" t="str">
        <f t="shared" ca="1" si="181"/>
        <v/>
      </c>
    </row>
    <row r="5796" spans="11:14" x14ac:dyDescent="0.25">
      <c r="K5796" s="54" t="s">
        <v>4377</v>
      </c>
      <c r="L5796" s="93">
        <f t="shared" ca="1" si="180"/>
        <v>0</v>
      </c>
      <c r="M5796" s="93" t="str">
        <f ca="1">IF(L5796=0,"",COUNTIF(L$2:$L5796,"&lt;&gt;"&amp;0))</f>
        <v/>
      </c>
      <c r="N5796" s="93" t="str">
        <f t="shared" ca="1" si="181"/>
        <v/>
      </c>
    </row>
  </sheetData>
  <sheetProtection algorithmName="SHA-512" hashValue="9RdyAM45LeSH0IwZT48HguUDsNhyByatxFXINsxhxUfCUERrYOm8rT6HhbF3CqKuQz7SFE6ygKUrvRLh7Jgzxg==" saltValue="TscgRaUIvDrSzLIf25LuwQ==" spinCount="100000" sheet="1" objects="1" scenarios="1"/>
  <dataValidations count="1">
    <dataValidation allowBlank="1" showInputMessage="1" sqref="Q2:Q11"/>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DataDictionary</vt:lpstr>
      <vt:lpstr>Kopfdaten_Indikator 8.1</vt:lpstr>
      <vt:lpstr>Rohdaten_Indikator 8.1</vt:lpstr>
      <vt:lpstr>Kopfdaten_Indikator 8.2</vt:lpstr>
      <vt:lpstr>Kopfdaten_Dauerfläche_Ind. 8.2</vt:lpstr>
      <vt:lpstr>Rohdaten_Dauerfläche_Ind. 8.2</vt:lpstr>
      <vt:lpstr>Kopfdaten_Indikator 8.3</vt:lpstr>
      <vt:lpstr>Dropdown-Artenlisten</vt:lpstr>
      <vt:lpstr>Weitere Dropdown-Listen</vt:lpstr>
      <vt:lpstr>Check</vt:lpstr>
      <vt:lpstr>Änderungsverzeichnis</vt:lpstr>
    </vt:vector>
  </TitlesOfParts>
  <Company>ETH Zuerich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Sprecher, Lucie</dc:creator>
  <cp:lastModifiedBy>Weber, Christine</cp:lastModifiedBy>
  <dcterms:created xsi:type="dcterms:W3CDTF">2019-10-29T12:44:18Z</dcterms:created>
  <dcterms:modified xsi:type="dcterms:W3CDTF">2024-04-01T17:38:41Z</dcterms:modified>
</cp:coreProperties>
</file>