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780" windowHeight="12405" activeTab="1"/>
  </bookViews>
  <sheets>
    <sheet name="FAO animal time series" sheetId="1" r:id="rId1"/>
    <sheet name="Readme" sheetId="2" r:id="rId2"/>
  </sheets>
  <definedNames/>
  <calcPr fullCalcOnLoad="1"/>
</workbook>
</file>

<file path=xl/sharedStrings.xml><?xml version="1.0" encoding="utf-8"?>
<sst xmlns="http://schemas.openxmlformats.org/spreadsheetml/2006/main" count="84" uniqueCount="36">
  <si>
    <t>countries</t>
  </si>
  <si>
    <t>subject</t>
  </si>
  <si>
    <t>commodity</t>
  </si>
  <si>
    <t>Switzerland</t>
  </si>
  <si>
    <t>Stocks</t>
  </si>
  <si>
    <t>Cattle</t>
  </si>
  <si>
    <t>THG-Inventar Landwirtschaft V2.1.xls</t>
  </si>
  <si>
    <t>Data Source</t>
  </si>
  <si>
    <t>Date</t>
  </si>
  <si>
    <t>http://faostat.fao.org/site/568/DesktopDefault.aspx?PageID=568</t>
  </si>
  <si>
    <t>Visum</t>
  </si>
  <si>
    <t>Daniel Bretscher</t>
  </si>
  <si>
    <t>brd</t>
  </si>
  <si>
    <t>Difference</t>
  </si>
  <si>
    <t>% Difference</t>
  </si>
  <si>
    <t>Asses, mules or hinnies</t>
  </si>
  <si>
    <t xml:space="preserve">http://faostat.fao.org/site/568/DesktopDefault.aspx?PageID=568 </t>
  </si>
  <si>
    <t>OK</t>
  </si>
  <si>
    <t>not OK</t>
  </si>
  <si>
    <t>Sheep</t>
  </si>
  <si>
    <t>Goats</t>
  </si>
  <si>
    <t>Horses</t>
  </si>
  <si>
    <t>Pigs</t>
  </si>
  <si>
    <t>Chikens</t>
  </si>
  <si>
    <t>The FAO number only includes asses and mules whereas the number for the Swiss inventory also comprises ponies and minor horses.</t>
  </si>
  <si>
    <t>Minor differences are probably due to later updates of animal numbers by the Swiss farmers union. The numbers in the Swiss inventory should be the latest updated data.</t>
  </si>
  <si>
    <t>Mean difference</t>
  </si>
  <si>
    <t>Status</t>
  </si>
  <si>
    <t>Explanation</t>
  </si>
  <si>
    <t>Comparisons for sheep, goats, horses, asses and mules, pigs and poultry</t>
  </si>
  <si>
    <t>Changes</t>
  </si>
  <si>
    <t>Comments</t>
  </si>
  <si>
    <t>1st Version; Comparison cattle</t>
  </si>
  <si>
    <t>Revision and explanations</t>
  </si>
  <si>
    <t>Author</t>
  </si>
  <si>
    <t>Minor differences are probably due to later updates of animal numbers by the Swiss farmers union. The numbers in the Swiss inventory should be the latest updated data. Additional differences may be explained by the different definition of "chickens" and whether "other poultry" are included or not.</t>
  </si>
</sst>
</file>

<file path=xl/styles.xml><?xml version="1.0" encoding="utf-8"?>
<styleSheet xmlns="http://schemas.openxmlformats.org/spreadsheetml/2006/main">
  <numFmts count="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s>
  <fonts count="4">
    <font>
      <sz val="10"/>
      <name val="Arial"/>
      <family val="0"/>
    </font>
    <font>
      <u val="single"/>
      <sz val="10"/>
      <color indexed="12"/>
      <name val="Arial"/>
      <family val="0"/>
    </font>
    <font>
      <b/>
      <sz val="10"/>
      <name val="Arial"/>
      <family val="2"/>
    </font>
    <font>
      <u val="single"/>
      <sz val="10"/>
      <color indexed="36"/>
      <name val="Arial"/>
      <family val="0"/>
    </font>
  </fonts>
  <fills count="3">
    <fill>
      <patternFill/>
    </fill>
    <fill>
      <patternFill patternType="gray125"/>
    </fill>
    <fill>
      <patternFill patternType="solid">
        <fgColor indexed="22"/>
        <bgColor indexed="64"/>
      </patternFill>
    </fill>
  </fills>
  <borders count="9">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1" fontId="0" fillId="0" borderId="0" xfId="0" applyNumberFormat="1" applyAlignment="1">
      <alignment/>
    </xf>
    <xf numFmtId="1" fontId="1" fillId="0" borderId="0" xfId="18" applyNumberFormat="1" applyAlignment="1">
      <alignment/>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14" fontId="0" fillId="0" borderId="0" xfId="0" applyNumberFormat="1" applyAlignment="1">
      <alignment vertical="top" wrapText="1"/>
    </xf>
    <xf numFmtId="0" fontId="1" fillId="0" borderId="0" xfId="18" applyAlignment="1">
      <alignment/>
    </xf>
    <xf numFmtId="2" fontId="0" fillId="0" borderId="1" xfId="0" applyNumberFormat="1" applyBorder="1" applyAlignment="1">
      <alignment/>
    </xf>
    <xf numFmtId="0" fontId="0" fillId="0" borderId="1" xfId="0" applyBorder="1" applyAlignment="1">
      <alignment/>
    </xf>
    <xf numFmtId="0" fontId="2" fillId="0" borderId="0" xfId="0" applyFont="1" applyBorder="1" applyAlignment="1">
      <alignment/>
    </xf>
    <xf numFmtId="0" fontId="2" fillId="0" borderId="2" xfId="0" applyFont="1" applyBorder="1" applyAlignment="1">
      <alignment/>
    </xf>
    <xf numFmtId="1" fontId="0" fillId="0" borderId="2" xfId="0" applyNumberFormat="1" applyBorder="1" applyAlignment="1">
      <alignment/>
    </xf>
    <xf numFmtId="0" fontId="0" fillId="0" borderId="2" xfId="0" applyBorder="1" applyAlignment="1">
      <alignment/>
    </xf>
    <xf numFmtId="2" fontId="0" fillId="0" borderId="3" xfId="0" applyNumberFormat="1" applyBorder="1" applyAlignment="1">
      <alignment/>
    </xf>
    <xf numFmtId="0" fontId="0" fillId="0" borderId="3" xfId="0" applyBorder="1" applyAlignment="1">
      <alignment/>
    </xf>
    <xf numFmtId="0" fontId="2" fillId="0" borderId="4" xfId="0" applyFont="1" applyBorder="1" applyAlignment="1">
      <alignment/>
    </xf>
    <xf numFmtId="1" fontId="0" fillId="0" borderId="4" xfId="0" applyNumberFormat="1" applyBorder="1" applyAlignment="1">
      <alignment/>
    </xf>
    <xf numFmtId="0" fontId="0" fillId="0" borderId="4" xfId="0" applyBorder="1" applyAlignment="1">
      <alignment/>
    </xf>
    <xf numFmtId="2" fontId="0" fillId="0" borderId="5" xfId="0" applyNumberFormat="1" applyBorder="1" applyAlignment="1">
      <alignment/>
    </xf>
    <xf numFmtId="0" fontId="0" fillId="0" borderId="5" xfId="0" applyBorder="1" applyAlignment="1">
      <alignment/>
    </xf>
    <xf numFmtId="14" fontId="0" fillId="0" borderId="4" xfId="0" applyNumberFormat="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2" fillId="2" borderId="8"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xf>
    <xf numFmtId="1" fontId="0" fillId="2" borderId="0" xfId="0" applyNumberFormat="1" applyFill="1" applyAlignment="1">
      <alignment/>
    </xf>
    <xf numFmtId="1" fontId="0" fillId="2" borderId="4" xfId="0" applyNumberFormat="1" applyFill="1" applyBorder="1" applyAlignment="1">
      <alignment/>
    </xf>
    <xf numFmtId="0" fontId="0" fillId="2" borderId="0" xfId="0" applyFill="1" applyAlignment="1">
      <alignment/>
    </xf>
    <xf numFmtId="0" fontId="0" fillId="2" borderId="4" xfId="0" applyFill="1" applyBorder="1" applyAlignment="1">
      <alignment/>
    </xf>
    <xf numFmtId="2" fontId="0" fillId="2" borderId="1" xfId="0" applyNumberFormat="1" applyFill="1" applyBorder="1" applyAlignment="1">
      <alignment/>
    </xf>
    <xf numFmtId="2" fontId="0" fillId="2" borderId="5" xfId="0" applyNumberFormat="1" applyFill="1" applyBorder="1" applyAlignment="1">
      <alignment/>
    </xf>
    <xf numFmtId="0" fontId="0" fillId="2" borderId="1" xfId="0" applyFill="1" applyBorder="1" applyAlignment="1">
      <alignment/>
    </xf>
    <xf numFmtId="0" fontId="0" fillId="2" borderId="5" xfId="0" applyFill="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ostat.fao.org/site/568/DesktopDefault.aspx?PageID=568" TargetMode="External" /><Relationship Id="rId2" Type="http://schemas.openxmlformats.org/officeDocument/2006/relationships/hyperlink" Target="http://faostat.fao.org/site/568/DesktopDefault.aspx?PageID=568" TargetMode="External" /><Relationship Id="rId3" Type="http://schemas.openxmlformats.org/officeDocument/2006/relationships/hyperlink" Target="http://faostat.fao.org/site/568/DesktopDefault.aspx?PageID=568" TargetMode="External" /><Relationship Id="rId4" Type="http://schemas.openxmlformats.org/officeDocument/2006/relationships/hyperlink" Target="http://faostat.fao.org/site/568/DesktopDefault.aspx?PageID=568" TargetMode="External" /><Relationship Id="rId5" Type="http://schemas.openxmlformats.org/officeDocument/2006/relationships/hyperlink" Target="http://faostat.fao.org/site/568/DesktopDefault.aspx?PageID=568" TargetMode="External" /><Relationship Id="rId6" Type="http://schemas.openxmlformats.org/officeDocument/2006/relationships/hyperlink" Target="http://faostat.fao.org/site/568/DesktopDefault.aspx?PageID=568" TargetMode="External" /><Relationship Id="rId7" Type="http://schemas.openxmlformats.org/officeDocument/2006/relationships/hyperlink" Target="http://faostat.fao.org/site/568/DesktopDefault.aspx?PageID=568"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6"/>
  <sheetViews>
    <sheetView workbookViewId="0" topLeftCell="A1">
      <selection activeCell="A2" sqref="A2"/>
    </sheetView>
  </sheetViews>
  <sheetFormatPr defaultColWidth="11.421875" defaultRowHeight="12.75"/>
  <cols>
    <col min="1" max="1" width="34.140625" style="0" customWidth="1"/>
    <col min="2" max="2" width="18.57421875" style="0" customWidth="1"/>
  </cols>
  <sheetData>
    <row r="1" spans="1:27" s="24" customFormat="1" ht="13.5" thickBot="1">
      <c r="A1" s="24" t="s">
        <v>7</v>
      </c>
      <c r="B1" s="25" t="s">
        <v>8</v>
      </c>
      <c r="C1" s="24" t="s">
        <v>0</v>
      </c>
      <c r="D1" s="24" t="s">
        <v>1</v>
      </c>
      <c r="E1" s="25" t="s">
        <v>2</v>
      </c>
      <c r="F1" s="24">
        <v>1990</v>
      </c>
      <c r="G1" s="24">
        <v>1991</v>
      </c>
      <c r="H1" s="24">
        <v>1992</v>
      </c>
      <c r="I1" s="24">
        <v>1993</v>
      </c>
      <c r="J1" s="24">
        <v>1994</v>
      </c>
      <c r="K1" s="24">
        <v>1995</v>
      </c>
      <c r="L1" s="24">
        <v>1996</v>
      </c>
      <c r="M1" s="24">
        <v>1997</v>
      </c>
      <c r="N1" s="24">
        <v>1998</v>
      </c>
      <c r="O1" s="24">
        <v>1999</v>
      </c>
      <c r="P1" s="24">
        <v>2000</v>
      </c>
      <c r="Q1" s="24">
        <v>2001</v>
      </c>
      <c r="R1" s="24">
        <v>2002</v>
      </c>
      <c r="S1" s="24">
        <v>2003</v>
      </c>
      <c r="T1" s="24">
        <v>2004</v>
      </c>
      <c r="U1" s="24">
        <v>2005</v>
      </c>
      <c r="V1" s="24">
        <v>2006</v>
      </c>
      <c r="W1" s="26"/>
      <c r="X1" s="24" t="s">
        <v>27</v>
      </c>
      <c r="Y1" s="24" t="s">
        <v>26</v>
      </c>
      <c r="Z1" s="25"/>
      <c r="AA1" s="24" t="s">
        <v>28</v>
      </c>
    </row>
    <row r="2" spans="2:26" s="12" customFormat="1" ht="12.75">
      <c r="B2" s="18"/>
      <c r="C2" s="27"/>
      <c r="D2" s="27"/>
      <c r="E2" s="28"/>
      <c r="W2" s="13"/>
      <c r="Z2" s="18"/>
    </row>
    <row r="3" spans="1:26" s="1" customFormat="1" ht="12.75">
      <c r="A3" s="2" t="s">
        <v>9</v>
      </c>
      <c r="B3" s="23">
        <v>39290</v>
      </c>
      <c r="C3" s="29" t="s">
        <v>3</v>
      </c>
      <c r="D3" s="29" t="s">
        <v>4</v>
      </c>
      <c r="E3" s="30" t="s">
        <v>5</v>
      </c>
      <c r="F3" s="1">
        <v>1855200</v>
      </c>
      <c r="G3" s="1">
        <v>1828900</v>
      </c>
      <c r="H3" s="1">
        <v>1782600</v>
      </c>
      <c r="I3" s="1">
        <v>1745087</v>
      </c>
      <c r="J3" s="1">
        <v>1755400</v>
      </c>
      <c r="K3" s="1">
        <v>1756200</v>
      </c>
      <c r="L3" s="1">
        <v>1771500</v>
      </c>
      <c r="M3" s="1">
        <v>1672900</v>
      </c>
      <c r="N3" s="1">
        <v>1640900</v>
      </c>
      <c r="O3" s="1">
        <v>1608735</v>
      </c>
      <c r="P3" s="1">
        <v>1588000</v>
      </c>
      <c r="Q3" s="1">
        <v>1611351</v>
      </c>
      <c r="R3" s="1">
        <v>1593697</v>
      </c>
      <c r="S3" s="1">
        <v>1564800</v>
      </c>
      <c r="T3" s="1">
        <v>1570178</v>
      </c>
      <c r="U3" s="1">
        <v>1544547</v>
      </c>
      <c r="V3" s="1">
        <v>1554696</v>
      </c>
      <c r="W3" s="14"/>
      <c r="Z3" s="19"/>
    </row>
    <row r="4" spans="1:26" ht="12.75">
      <c r="A4" t="s">
        <v>6</v>
      </c>
      <c r="B4" s="23">
        <v>39290</v>
      </c>
      <c r="C4" s="31"/>
      <c r="D4" s="31"/>
      <c r="E4" s="32"/>
      <c r="F4">
        <v>1855200</v>
      </c>
      <c r="G4">
        <v>1828900</v>
      </c>
      <c r="H4">
        <v>1782600</v>
      </c>
      <c r="I4">
        <v>1745087</v>
      </c>
      <c r="J4">
        <v>1746700</v>
      </c>
      <c r="K4">
        <v>1748274</v>
      </c>
      <c r="L4">
        <v>1747071</v>
      </c>
      <c r="M4">
        <v>1672930</v>
      </c>
      <c r="N4">
        <v>1640871</v>
      </c>
      <c r="O4">
        <v>1608735</v>
      </c>
      <c r="P4">
        <v>1588005</v>
      </c>
      <c r="Q4">
        <v>1611351</v>
      </c>
      <c r="R4">
        <v>1593697</v>
      </c>
      <c r="S4">
        <v>1570178</v>
      </c>
      <c r="T4">
        <v>1544547</v>
      </c>
      <c r="U4">
        <v>1546878</v>
      </c>
      <c r="W4" s="15"/>
      <c r="Z4" s="20"/>
    </row>
    <row r="5" spans="1:26" ht="12.75">
      <c r="A5" t="s">
        <v>13</v>
      </c>
      <c r="B5" s="20"/>
      <c r="C5" s="31"/>
      <c r="D5" s="31"/>
      <c r="E5" s="32"/>
      <c r="F5" s="1">
        <f>F4-F3</f>
        <v>0</v>
      </c>
      <c r="G5" s="1">
        <f aca="true" t="shared" si="0" ref="G5:V5">G4-G3</f>
        <v>0</v>
      </c>
      <c r="H5" s="1">
        <f t="shared" si="0"/>
        <v>0</v>
      </c>
      <c r="I5" s="1">
        <f t="shared" si="0"/>
        <v>0</v>
      </c>
      <c r="J5" s="1">
        <f t="shared" si="0"/>
        <v>-8700</v>
      </c>
      <c r="K5" s="1">
        <f t="shared" si="0"/>
        <v>-7926</v>
      </c>
      <c r="L5" s="1">
        <f t="shared" si="0"/>
        <v>-24429</v>
      </c>
      <c r="M5" s="1">
        <f t="shared" si="0"/>
        <v>30</v>
      </c>
      <c r="N5" s="1">
        <f t="shared" si="0"/>
        <v>-29</v>
      </c>
      <c r="O5" s="1">
        <f t="shared" si="0"/>
        <v>0</v>
      </c>
      <c r="P5" s="1">
        <f t="shared" si="0"/>
        <v>5</v>
      </c>
      <c r="Q5" s="1">
        <f t="shared" si="0"/>
        <v>0</v>
      </c>
      <c r="R5" s="1">
        <f t="shared" si="0"/>
        <v>0</v>
      </c>
      <c r="S5" s="1">
        <f t="shared" si="0"/>
        <v>5378</v>
      </c>
      <c r="T5" s="1">
        <f t="shared" si="0"/>
        <v>-25631</v>
      </c>
      <c r="U5" s="1">
        <f t="shared" si="0"/>
        <v>2331</v>
      </c>
      <c r="V5" s="1">
        <f t="shared" si="0"/>
        <v>-1554696</v>
      </c>
      <c r="W5" s="15"/>
      <c r="Z5" s="20"/>
    </row>
    <row r="6" spans="1:27" s="10" customFormat="1" ht="12.75">
      <c r="A6" s="10" t="s">
        <v>14</v>
      </c>
      <c r="B6" s="21"/>
      <c r="C6" s="33"/>
      <c r="D6" s="33"/>
      <c r="E6" s="34"/>
      <c r="F6" s="10">
        <f>ABS(100-(100/F4*F3))</f>
        <v>0</v>
      </c>
      <c r="G6" s="10">
        <f aca="true" t="shared" si="1" ref="G6:U6">ABS(100-(100/G4*G3))</f>
        <v>0</v>
      </c>
      <c r="H6" s="10">
        <f t="shared" si="1"/>
        <v>0</v>
      </c>
      <c r="I6" s="10">
        <f t="shared" si="1"/>
        <v>0</v>
      </c>
      <c r="J6" s="10">
        <f t="shared" si="1"/>
        <v>0.49808209766989364</v>
      </c>
      <c r="K6" s="10">
        <f t="shared" si="1"/>
        <v>0.45336142961572534</v>
      </c>
      <c r="L6" s="10">
        <f t="shared" si="1"/>
        <v>1.3982831836828638</v>
      </c>
      <c r="M6" s="10">
        <f t="shared" si="1"/>
        <v>0.0017932609254387444</v>
      </c>
      <c r="N6" s="10">
        <f t="shared" si="1"/>
        <v>0.0017673540455120929</v>
      </c>
      <c r="O6" s="10">
        <f t="shared" si="1"/>
        <v>0</v>
      </c>
      <c r="P6" s="10">
        <f t="shared" si="1"/>
        <v>0.0003148604695724089</v>
      </c>
      <c r="Q6" s="10">
        <f t="shared" si="1"/>
        <v>1.4210854715202004E-14</v>
      </c>
      <c r="R6" s="10">
        <f t="shared" si="1"/>
        <v>1.4210854715202004E-14</v>
      </c>
      <c r="S6" s="10">
        <f t="shared" si="1"/>
        <v>0.3425089384770388</v>
      </c>
      <c r="T6" s="10">
        <f t="shared" si="1"/>
        <v>1.6594509587600896</v>
      </c>
      <c r="U6" s="10">
        <f t="shared" si="1"/>
        <v>0.15069061684243934</v>
      </c>
      <c r="W6" s="16"/>
      <c r="X6" s="10" t="s">
        <v>17</v>
      </c>
      <c r="Y6" s="10">
        <f>AVERAGE(F6:U6)</f>
        <v>0.28164079378053763</v>
      </c>
      <c r="Z6" s="21"/>
      <c r="AA6" s="10" t="s">
        <v>25</v>
      </c>
    </row>
    <row r="7" spans="2:26" ht="12.75">
      <c r="B7" s="20"/>
      <c r="C7" s="31"/>
      <c r="D7" s="31"/>
      <c r="E7" s="32"/>
      <c r="W7" s="15"/>
      <c r="Z7" s="20"/>
    </row>
    <row r="8" spans="1:26" ht="12.75">
      <c r="A8" s="9" t="s">
        <v>16</v>
      </c>
      <c r="B8" s="23">
        <v>39293</v>
      </c>
      <c r="C8" s="29" t="s">
        <v>3</v>
      </c>
      <c r="D8" s="29" t="s">
        <v>4</v>
      </c>
      <c r="E8" s="32" t="s">
        <v>19</v>
      </c>
      <c r="F8">
        <v>395200</v>
      </c>
      <c r="G8">
        <v>409400</v>
      </c>
      <c r="H8">
        <v>414700</v>
      </c>
      <c r="I8">
        <v>424027</v>
      </c>
      <c r="J8">
        <v>439000</v>
      </c>
      <c r="K8">
        <v>436500</v>
      </c>
      <c r="L8">
        <v>441900</v>
      </c>
      <c r="M8">
        <v>420400</v>
      </c>
      <c r="N8">
        <v>422300</v>
      </c>
      <c r="O8">
        <v>423521</v>
      </c>
      <c r="P8">
        <v>420740</v>
      </c>
      <c r="Q8">
        <v>419987</v>
      </c>
      <c r="R8">
        <v>429503</v>
      </c>
      <c r="S8">
        <v>444811</v>
      </c>
      <c r="T8">
        <v>440522</v>
      </c>
      <c r="U8">
        <v>446350</v>
      </c>
      <c r="V8">
        <v>449300</v>
      </c>
      <c r="W8" s="15"/>
      <c r="Z8" s="20"/>
    </row>
    <row r="9" spans="1:26" ht="12.75">
      <c r="A9" t="s">
        <v>6</v>
      </c>
      <c r="B9" s="23">
        <v>39293</v>
      </c>
      <c r="C9" s="31"/>
      <c r="D9" s="31"/>
      <c r="E9" s="32"/>
      <c r="F9">
        <v>395200</v>
      </c>
      <c r="G9">
        <v>409400</v>
      </c>
      <c r="H9">
        <v>414700</v>
      </c>
      <c r="I9">
        <v>424027</v>
      </c>
      <c r="J9">
        <v>405387</v>
      </c>
      <c r="K9">
        <v>386747</v>
      </c>
      <c r="L9">
        <v>418576</v>
      </c>
      <c r="M9">
        <v>420350</v>
      </c>
      <c r="N9">
        <v>422270</v>
      </c>
      <c r="O9">
        <v>423521</v>
      </c>
      <c r="P9">
        <v>420740</v>
      </c>
      <c r="Q9">
        <v>419995</v>
      </c>
      <c r="R9">
        <v>429503</v>
      </c>
      <c r="S9">
        <v>444811</v>
      </c>
      <c r="T9">
        <v>440522</v>
      </c>
      <c r="U9">
        <v>446521.2666666657</v>
      </c>
      <c r="W9" s="15"/>
      <c r="Z9" s="20"/>
    </row>
    <row r="10" spans="1:26" ht="12.75">
      <c r="A10" t="s">
        <v>13</v>
      </c>
      <c r="B10" s="20"/>
      <c r="C10" s="31"/>
      <c r="D10" s="31"/>
      <c r="E10" s="32"/>
      <c r="F10" s="1">
        <f aca="true" t="shared" si="2" ref="F10:V10">F9-F8</f>
        <v>0</v>
      </c>
      <c r="G10" s="1">
        <f t="shared" si="2"/>
        <v>0</v>
      </c>
      <c r="H10" s="1">
        <f t="shared" si="2"/>
        <v>0</v>
      </c>
      <c r="I10" s="1">
        <f t="shared" si="2"/>
        <v>0</v>
      </c>
      <c r="J10" s="1">
        <f t="shared" si="2"/>
        <v>-33613</v>
      </c>
      <c r="K10" s="1">
        <f t="shared" si="2"/>
        <v>-49753</v>
      </c>
      <c r="L10" s="1">
        <f t="shared" si="2"/>
        <v>-23324</v>
      </c>
      <c r="M10" s="1">
        <f t="shared" si="2"/>
        <v>-50</v>
      </c>
      <c r="N10" s="1">
        <f t="shared" si="2"/>
        <v>-30</v>
      </c>
      <c r="O10" s="1">
        <f t="shared" si="2"/>
        <v>0</v>
      </c>
      <c r="P10" s="1">
        <f t="shared" si="2"/>
        <v>0</v>
      </c>
      <c r="Q10" s="1">
        <f t="shared" si="2"/>
        <v>8</v>
      </c>
      <c r="R10" s="1">
        <f t="shared" si="2"/>
        <v>0</v>
      </c>
      <c r="S10" s="1">
        <f t="shared" si="2"/>
        <v>0</v>
      </c>
      <c r="T10" s="1">
        <f t="shared" si="2"/>
        <v>0</v>
      </c>
      <c r="U10" s="1">
        <f t="shared" si="2"/>
        <v>171.26666666567326</v>
      </c>
      <c r="V10" s="1">
        <f t="shared" si="2"/>
        <v>-449300</v>
      </c>
      <c r="W10" s="15"/>
      <c r="Z10" s="20"/>
    </row>
    <row r="11" spans="1:27" s="11" customFormat="1" ht="12.75">
      <c r="A11" s="10" t="s">
        <v>14</v>
      </c>
      <c r="B11" s="22"/>
      <c r="C11" s="35"/>
      <c r="D11" s="35"/>
      <c r="E11" s="36"/>
      <c r="F11" s="10">
        <f>ABS(100-(100/F9*F8))</f>
        <v>0</v>
      </c>
      <c r="G11" s="10">
        <f aca="true" t="shared" si="3" ref="G11:U11">ABS(100-(100/G9*G8))</f>
        <v>0</v>
      </c>
      <c r="H11" s="10">
        <f t="shared" si="3"/>
        <v>0</v>
      </c>
      <c r="I11" s="10">
        <f t="shared" si="3"/>
        <v>0</v>
      </c>
      <c r="J11" s="10">
        <f t="shared" si="3"/>
        <v>8.291583104539612</v>
      </c>
      <c r="K11" s="10">
        <f t="shared" si="3"/>
        <v>12.864482465280915</v>
      </c>
      <c r="L11" s="10">
        <f t="shared" si="3"/>
        <v>5.5722258323458504</v>
      </c>
      <c r="M11" s="10">
        <f t="shared" si="3"/>
        <v>0.011894849530150964</v>
      </c>
      <c r="N11" s="10">
        <f t="shared" si="3"/>
        <v>0.007104459232252225</v>
      </c>
      <c r="O11" s="10">
        <f t="shared" si="3"/>
        <v>0</v>
      </c>
      <c r="P11" s="10">
        <f t="shared" si="3"/>
        <v>0</v>
      </c>
      <c r="Q11" s="10">
        <f t="shared" si="3"/>
        <v>0.0019047845807591557</v>
      </c>
      <c r="R11" s="10">
        <f t="shared" si="3"/>
        <v>0</v>
      </c>
      <c r="S11" s="10">
        <f t="shared" si="3"/>
        <v>0</v>
      </c>
      <c r="T11" s="10">
        <f t="shared" si="3"/>
        <v>0</v>
      </c>
      <c r="U11" s="10">
        <f t="shared" si="3"/>
        <v>0.0383557692434664</v>
      </c>
      <c r="V11" s="10"/>
      <c r="W11" s="17"/>
      <c r="X11" s="11" t="s">
        <v>17</v>
      </c>
      <c r="Y11" s="10">
        <f>AVERAGE(F11:U11)</f>
        <v>1.6742219540470629</v>
      </c>
      <c r="Z11" s="22"/>
      <c r="AA11" s="10" t="s">
        <v>25</v>
      </c>
    </row>
    <row r="12" spans="2:26" ht="12.75">
      <c r="B12" s="20"/>
      <c r="C12" s="31"/>
      <c r="D12" s="31"/>
      <c r="E12" s="32"/>
      <c r="W12" s="15"/>
      <c r="Z12" s="20"/>
    </row>
    <row r="13" spans="1:26" ht="12.75">
      <c r="A13" s="9" t="s">
        <v>16</v>
      </c>
      <c r="B13" s="23">
        <v>39293</v>
      </c>
      <c r="C13" s="29" t="s">
        <v>3</v>
      </c>
      <c r="D13" s="29" t="s">
        <v>4</v>
      </c>
      <c r="E13" s="32" t="s">
        <v>20</v>
      </c>
      <c r="F13" s="1">
        <v>68300</v>
      </c>
      <c r="G13" s="1">
        <v>65200</v>
      </c>
      <c r="H13" s="1">
        <v>58200</v>
      </c>
      <c r="I13" s="1">
        <v>56687</v>
      </c>
      <c r="J13" s="1">
        <v>56687</v>
      </c>
      <c r="K13" s="1">
        <v>52200</v>
      </c>
      <c r="L13" s="1">
        <v>53204</v>
      </c>
      <c r="M13" s="1">
        <v>58000</v>
      </c>
      <c r="N13" s="1">
        <v>60106</v>
      </c>
      <c r="O13" s="1">
        <v>61566</v>
      </c>
      <c r="P13" s="1">
        <v>62499</v>
      </c>
      <c r="Q13" s="1">
        <v>63034</v>
      </c>
      <c r="R13" s="1">
        <v>65950</v>
      </c>
      <c r="S13" s="1">
        <v>67412</v>
      </c>
      <c r="T13" s="1">
        <v>70627</v>
      </c>
      <c r="U13" s="1">
        <v>73970</v>
      </c>
      <c r="V13" s="1">
        <v>76900</v>
      </c>
      <c r="W13" s="15"/>
      <c r="Z13" s="20"/>
    </row>
    <row r="14" spans="1:26" ht="12.75">
      <c r="A14" t="s">
        <v>6</v>
      </c>
      <c r="B14" s="23">
        <v>39293</v>
      </c>
      <c r="C14" s="31"/>
      <c r="D14" s="31"/>
      <c r="E14" s="32"/>
      <c r="F14" s="1">
        <v>68300</v>
      </c>
      <c r="G14" s="1">
        <v>65200</v>
      </c>
      <c r="H14" s="1">
        <v>58200</v>
      </c>
      <c r="I14" s="1">
        <v>56687</v>
      </c>
      <c r="J14" s="1">
        <v>54946</v>
      </c>
      <c r="K14" s="1">
        <v>53204</v>
      </c>
      <c r="L14" s="1">
        <v>56846</v>
      </c>
      <c r="M14" s="1">
        <v>57966</v>
      </c>
      <c r="N14" s="1">
        <v>60106</v>
      </c>
      <c r="O14" s="1">
        <v>61566</v>
      </c>
      <c r="P14" s="1">
        <v>62499</v>
      </c>
      <c r="Q14" s="1">
        <v>63034</v>
      </c>
      <c r="R14" s="1">
        <v>65950</v>
      </c>
      <c r="S14" s="1">
        <v>67412</v>
      </c>
      <c r="T14" s="1">
        <v>70627</v>
      </c>
      <c r="U14" s="1">
        <v>71477.33333333349</v>
      </c>
      <c r="V14" s="1"/>
      <c r="W14" s="15"/>
      <c r="Z14" s="20"/>
    </row>
    <row r="15" spans="1:26" ht="12.75">
      <c r="A15" t="s">
        <v>13</v>
      </c>
      <c r="B15" s="20"/>
      <c r="C15" s="31"/>
      <c r="D15" s="31"/>
      <c r="E15" s="32"/>
      <c r="F15" s="1">
        <f aca="true" t="shared" si="4" ref="F15:V15">F14-F13</f>
        <v>0</v>
      </c>
      <c r="G15" s="1">
        <f t="shared" si="4"/>
        <v>0</v>
      </c>
      <c r="H15" s="1">
        <f t="shared" si="4"/>
        <v>0</v>
      </c>
      <c r="I15" s="1">
        <f t="shared" si="4"/>
        <v>0</v>
      </c>
      <c r="J15" s="1">
        <f t="shared" si="4"/>
        <v>-1741</v>
      </c>
      <c r="K15" s="1">
        <f t="shared" si="4"/>
        <v>1004</v>
      </c>
      <c r="L15" s="1">
        <f t="shared" si="4"/>
        <v>3642</v>
      </c>
      <c r="M15" s="1">
        <f t="shared" si="4"/>
        <v>-34</v>
      </c>
      <c r="N15" s="1">
        <f t="shared" si="4"/>
        <v>0</v>
      </c>
      <c r="O15" s="1">
        <f t="shared" si="4"/>
        <v>0</v>
      </c>
      <c r="P15" s="1">
        <f t="shared" si="4"/>
        <v>0</v>
      </c>
      <c r="Q15" s="1">
        <f t="shared" si="4"/>
        <v>0</v>
      </c>
      <c r="R15" s="1">
        <f t="shared" si="4"/>
        <v>0</v>
      </c>
      <c r="S15" s="1">
        <f t="shared" si="4"/>
        <v>0</v>
      </c>
      <c r="T15" s="1">
        <f t="shared" si="4"/>
        <v>0</v>
      </c>
      <c r="U15" s="1">
        <f t="shared" si="4"/>
        <v>-2492.6666666665114</v>
      </c>
      <c r="V15" s="1">
        <f t="shared" si="4"/>
        <v>-76900</v>
      </c>
      <c r="W15" s="15"/>
      <c r="Z15" s="20"/>
    </row>
    <row r="16" spans="1:27" s="11" customFormat="1" ht="12.75">
      <c r="A16" s="10" t="s">
        <v>14</v>
      </c>
      <c r="B16" s="22"/>
      <c r="C16" s="35"/>
      <c r="D16" s="35"/>
      <c r="E16" s="36"/>
      <c r="F16" s="10">
        <f>ABS(100-(100/F14*F13))</f>
        <v>0</v>
      </c>
      <c r="G16" s="10">
        <f aca="true" t="shared" si="5" ref="G16:U16">ABS(100-(100/G14*G13))</f>
        <v>0</v>
      </c>
      <c r="H16" s="10">
        <f t="shared" si="5"/>
        <v>0</v>
      </c>
      <c r="I16" s="10">
        <f t="shared" si="5"/>
        <v>0</v>
      </c>
      <c r="J16" s="10">
        <f t="shared" si="5"/>
        <v>3.1685655006733953</v>
      </c>
      <c r="K16" s="10">
        <f t="shared" si="5"/>
        <v>1.8870761596872399</v>
      </c>
      <c r="L16" s="10">
        <f t="shared" si="5"/>
        <v>6.406783238926224</v>
      </c>
      <c r="M16" s="10">
        <f t="shared" si="5"/>
        <v>0.05865507366387135</v>
      </c>
      <c r="N16" s="10">
        <f t="shared" si="5"/>
        <v>0</v>
      </c>
      <c r="O16" s="10">
        <f t="shared" si="5"/>
        <v>0</v>
      </c>
      <c r="P16" s="10">
        <f t="shared" si="5"/>
        <v>0</v>
      </c>
      <c r="Q16" s="10">
        <f t="shared" si="5"/>
        <v>0</v>
      </c>
      <c r="R16" s="10">
        <f t="shared" si="5"/>
        <v>0</v>
      </c>
      <c r="S16" s="10">
        <f t="shared" si="5"/>
        <v>0</v>
      </c>
      <c r="T16" s="10">
        <f t="shared" si="5"/>
        <v>0</v>
      </c>
      <c r="U16" s="10">
        <f t="shared" si="5"/>
        <v>3.4873526339350036</v>
      </c>
      <c r="V16" s="10"/>
      <c r="W16" s="17"/>
      <c r="X16" s="11" t="s">
        <v>17</v>
      </c>
      <c r="Y16" s="10">
        <f>AVERAGE(F16:U16)</f>
        <v>0.9380270379303584</v>
      </c>
      <c r="Z16" s="22"/>
      <c r="AA16" s="10" t="s">
        <v>25</v>
      </c>
    </row>
    <row r="17" spans="2:26" ht="12.75">
      <c r="B17" s="20"/>
      <c r="C17" s="31"/>
      <c r="D17" s="31"/>
      <c r="E17" s="32"/>
      <c r="W17" s="15"/>
      <c r="Z17" s="20"/>
    </row>
    <row r="18" spans="1:26" ht="12.75">
      <c r="A18" s="9" t="s">
        <v>16</v>
      </c>
      <c r="B18" s="23">
        <v>39293</v>
      </c>
      <c r="C18" s="29" t="s">
        <v>3</v>
      </c>
      <c r="D18" s="29" t="s">
        <v>4</v>
      </c>
      <c r="E18" s="32" t="s">
        <v>21</v>
      </c>
      <c r="F18">
        <v>45300</v>
      </c>
      <c r="G18">
        <v>49000</v>
      </c>
      <c r="H18">
        <v>51700</v>
      </c>
      <c r="I18">
        <v>54257</v>
      </c>
      <c r="J18">
        <v>51400</v>
      </c>
      <c r="K18">
        <v>45800</v>
      </c>
      <c r="L18">
        <v>43021</v>
      </c>
      <c r="M18">
        <v>45799</v>
      </c>
      <c r="N18">
        <v>46297</v>
      </c>
      <c r="O18">
        <v>48509</v>
      </c>
      <c r="P18">
        <v>50347</v>
      </c>
      <c r="Q18">
        <v>50116</v>
      </c>
      <c r="R18">
        <v>51236</v>
      </c>
      <c r="S18">
        <v>52672</v>
      </c>
      <c r="T18">
        <v>53701</v>
      </c>
      <c r="U18">
        <v>55126</v>
      </c>
      <c r="V18">
        <v>56300</v>
      </c>
      <c r="W18" s="15"/>
      <c r="Z18" s="20"/>
    </row>
    <row r="19" spans="1:26" ht="12.75">
      <c r="A19" t="s">
        <v>6</v>
      </c>
      <c r="B19" s="23">
        <v>39293</v>
      </c>
      <c r="C19" s="31"/>
      <c r="D19" s="31"/>
      <c r="E19" s="32"/>
      <c r="F19">
        <v>45300</v>
      </c>
      <c r="G19">
        <v>49000</v>
      </c>
      <c r="H19">
        <v>51700</v>
      </c>
      <c r="I19">
        <v>54257</v>
      </c>
      <c r="J19">
        <v>47720</v>
      </c>
      <c r="K19">
        <v>41369</v>
      </c>
      <c r="L19">
        <v>43021</v>
      </c>
      <c r="M19">
        <v>45799</v>
      </c>
      <c r="N19">
        <v>46297</v>
      </c>
      <c r="O19">
        <v>48509</v>
      </c>
      <c r="P19">
        <v>50347</v>
      </c>
      <c r="Q19">
        <v>50116</v>
      </c>
      <c r="R19">
        <v>51236</v>
      </c>
      <c r="S19">
        <v>52672</v>
      </c>
      <c r="T19">
        <v>53701</v>
      </c>
      <c r="U19">
        <v>54502.33333333314</v>
      </c>
      <c r="W19" s="15"/>
      <c r="Z19" s="20"/>
    </row>
    <row r="20" spans="1:26" ht="12.75">
      <c r="A20" t="s">
        <v>13</v>
      </c>
      <c r="B20" s="20"/>
      <c r="C20" s="31"/>
      <c r="D20" s="31"/>
      <c r="E20" s="32"/>
      <c r="F20" s="1">
        <f aca="true" t="shared" si="6" ref="F20:V20">F19-F18</f>
        <v>0</v>
      </c>
      <c r="G20" s="1">
        <f t="shared" si="6"/>
        <v>0</v>
      </c>
      <c r="H20" s="1">
        <f t="shared" si="6"/>
        <v>0</v>
      </c>
      <c r="I20" s="1">
        <f t="shared" si="6"/>
        <v>0</v>
      </c>
      <c r="J20" s="1">
        <f t="shared" si="6"/>
        <v>-3680</v>
      </c>
      <c r="K20" s="1">
        <f t="shared" si="6"/>
        <v>-4431</v>
      </c>
      <c r="L20" s="1">
        <f t="shared" si="6"/>
        <v>0</v>
      </c>
      <c r="M20" s="1">
        <f t="shared" si="6"/>
        <v>0</v>
      </c>
      <c r="N20" s="1">
        <f t="shared" si="6"/>
        <v>0</v>
      </c>
      <c r="O20" s="1">
        <f t="shared" si="6"/>
        <v>0</v>
      </c>
      <c r="P20" s="1">
        <f t="shared" si="6"/>
        <v>0</v>
      </c>
      <c r="Q20" s="1">
        <f t="shared" si="6"/>
        <v>0</v>
      </c>
      <c r="R20" s="1">
        <f t="shared" si="6"/>
        <v>0</v>
      </c>
      <c r="S20" s="1">
        <f t="shared" si="6"/>
        <v>0</v>
      </c>
      <c r="T20" s="1">
        <f t="shared" si="6"/>
        <v>0</v>
      </c>
      <c r="U20" s="1">
        <f t="shared" si="6"/>
        <v>-623.6666666668607</v>
      </c>
      <c r="V20" s="1">
        <f t="shared" si="6"/>
        <v>-56300</v>
      </c>
      <c r="W20" s="15"/>
      <c r="Z20" s="20"/>
    </row>
    <row r="21" spans="1:27" s="11" customFormat="1" ht="12.75">
      <c r="A21" s="10" t="s">
        <v>14</v>
      </c>
      <c r="B21" s="22"/>
      <c r="C21" s="35"/>
      <c r="D21" s="35"/>
      <c r="E21" s="36"/>
      <c r="F21" s="10">
        <f>ABS(100-(100/F19*F18))</f>
        <v>0</v>
      </c>
      <c r="G21" s="10">
        <f aca="true" t="shared" si="7" ref="G21:U21">ABS(100-(100/G19*G18))</f>
        <v>1.4210854715202004E-14</v>
      </c>
      <c r="H21" s="10">
        <f t="shared" si="7"/>
        <v>0</v>
      </c>
      <c r="I21" s="10">
        <f t="shared" si="7"/>
        <v>0</v>
      </c>
      <c r="J21" s="10">
        <f t="shared" si="7"/>
        <v>7.711651299245602</v>
      </c>
      <c r="K21" s="10">
        <f t="shared" si="7"/>
        <v>10.710918803935314</v>
      </c>
      <c r="L21" s="10">
        <f t="shared" si="7"/>
        <v>0</v>
      </c>
      <c r="M21" s="10">
        <f t="shared" si="7"/>
        <v>0</v>
      </c>
      <c r="N21" s="10">
        <f t="shared" si="7"/>
        <v>1.4210854715202004E-14</v>
      </c>
      <c r="O21" s="10">
        <f t="shared" si="7"/>
        <v>1.4210854715202004E-14</v>
      </c>
      <c r="P21" s="10">
        <f t="shared" si="7"/>
        <v>0</v>
      </c>
      <c r="Q21" s="10">
        <f t="shared" si="7"/>
        <v>0</v>
      </c>
      <c r="R21" s="10">
        <f t="shared" si="7"/>
        <v>0</v>
      </c>
      <c r="S21" s="10">
        <f t="shared" si="7"/>
        <v>0</v>
      </c>
      <c r="T21" s="10">
        <f t="shared" si="7"/>
        <v>0</v>
      </c>
      <c r="U21" s="10">
        <f t="shared" si="7"/>
        <v>1.144293516485888</v>
      </c>
      <c r="V21" s="10"/>
      <c r="W21" s="17"/>
      <c r="X21" s="11" t="s">
        <v>17</v>
      </c>
      <c r="Y21" s="10">
        <f>AVERAGE(F21:U21)</f>
        <v>1.222928976229178</v>
      </c>
      <c r="Z21" s="22"/>
      <c r="AA21" s="10" t="s">
        <v>25</v>
      </c>
    </row>
    <row r="22" spans="2:26" ht="12.75">
      <c r="B22" s="20"/>
      <c r="C22" s="31"/>
      <c r="D22" s="31"/>
      <c r="E22" s="32"/>
      <c r="W22" s="15"/>
      <c r="Z22" s="20"/>
    </row>
    <row r="23" spans="1:26" ht="12.75">
      <c r="A23" s="9" t="s">
        <v>16</v>
      </c>
      <c r="B23" s="23">
        <v>39293</v>
      </c>
      <c r="C23" s="29" t="s">
        <v>3</v>
      </c>
      <c r="D23" s="29" t="s">
        <v>4</v>
      </c>
      <c r="E23" s="30" t="s">
        <v>15</v>
      </c>
      <c r="F23">
        <v>2350</v>
      </c>
      <c r="G23">
        <v>2300</v>
      </c>
      <c r="H23">
        <v>2300</v>
      </c>
      <c r="I23">
        <v>2300</v>
      </c>
      <c r="J23">
        <v>2300</v>
      </c>
      <c r="K23">
        <v>2300</v>
      </c>
      <c r="L23">
        <v>2300</v>
      </c>
      <c r="M23">
        <v>2300</v>
      </c>
      <c r="N23">
        <v>2300</v>
      </c>
      <c r="O23">
        <v>2300</v>
      </c>
      <c r="P23">
        <v>3738</v>
      </c>
      <c r="Q23">
        <v>3934</v>
      </c>
      <c r="R23">
        <v>4447</v>
      </c>
      <c r="S23">
        <v>4864</v>
      </c>
      <c r="T23">
        <v>5291</v>
      </c>
      <c r="U23">
        <v>5672</v>
      </c>
      <c r="V23">
        <v>5900</v>
      </c>
      <c r="W23" s="15"/>
      <c r="Z23" s="20"/>
    </row>
    <row r="24" spans="1:26" ht="12.75">
      <c r="A24" t="s">
        <v>6</v>
      </c>
      <c r="B24" s="23">
        <v>39293</v>
      </c>
      <c r="C24" s="31"/>
      <c r="D24" s="31"/>
      <c r="E24" s="32"/>
      <c r="F24">
        <v>7170</v>
      </c>
      <c r="G24">
        <v>7390</v>
      </c>
      <c r="H24">
        <v>7620</v>
      </c>
      <c r="I24">
        <v>7840</v>
      </c>
      <c r="J24">
        <v>8020</v>
      </c>
      <c r="K24">
        <v>8270</v>
      </c>
      <c r="L24">
        <v>8464</v>
      </c>
      <c r="M24">
        <v>9412</v>
      </c>
      <c r="N24">
        <v>9940</v>
      </c>
      <c r="O24">
        <v>11291</v>
      </c>
      <c r="P24">
        <v>11808</v>
      </c>
      <c r="Q24">
        <v>12465</v>
      </c>
      <c r="R24">
        <v>13209</v>
      </c>
      <c r="S24">
        <v>14105</v>
      </c>
      <c r="T24">
        <v>14846</v>
      </c>
      <c r="U24">
        <v>15495</v>
      </c>
      <c r="W24" s="15"/>
      <c r="Z24" s="20"/>
    </row>
    <row r="25" spans="1:26" ht="12.75">
      <c r="A25" t="s">
        <v>13</v>
      </c>
      <c r="B25" s="20"/>
      <c r="C25" s="31"/>
      <c r="D25" s="31"/>
      <c r="E25" s="32"/>
      <c r="F25" s="1">
        <f aca="true" t="shared" si="8" ref="F25:V25">F24-F23</f>
        <v>4820</v>
      </c>
      <c r="G25" s="1">
        <f t="shared" si="8"/>
        <v>5090</v>
      </c>
      <c r="H25" s="1">
        <f t="shared" si="8"/>
        <v>5320</v>
      </c>
      <c r="I25" s="1">
        <f t="shared" si="8"/>
        <v>5540</v>
      </c>
      <c r="J25" s="1">
        <f t="shared" si="8"/>
        <v>5720</v>
      </c>
      <c r="K25" s="1">
        <f t="shared" si="8"/>
        <v>5970</v>
      </c>
      <c r="L25" s="1">
        <f t="shared" si="8"/>
        <v>6164</v>
      </c>
      <c r="M25" s="1">
        <f t="shared" si="8"/>
        <v>7112</v>
      </c>
      <c r="N25" s="1">
        <f t="shared" si="8"/>
        <v>7640</v>
      </c>
      <c r="O25" s="1">
        <f t="shared" si="8"/>
        <v>8991</v>
      </c>
      <c r="P25" s="1">
        <f t="shared" si="8"/>
        <v>8070</v>
      </c>
      <c r="Q25" s="1">
        <f t="shared" si="8"/>
        <v>8531</v>
      </c>
      <c r="R25" s="1">
        <f t="shared" si="8"/>
        <v>8762</v>
      </c>
      <c r="S25" s="1">
        <f t="shared" si="8"/>
        <v>9241</v>
      </c>
      <c r="T25" s="1">
        <f t="shared" si="8"/>
        <v>9555</v>
      </c>
      <c r="U25" s="1">
        <f t="shared" si="8"/>
        <v>9823</v>
      </c>
      <c r="V25" s="1">
        <f t="shared" si="8"/>
        <v>-5900</v>
      </c>
      <c r="W25" s="15"/>
      <c r="Z25" s="20"/>
    </row>
    <row r="26" spans="1:27" s="11" customFormat="1" ht="12.75">
      <c r="A26" s="10" t="s">
        <v>14</v>
      </c>
      <c r="B26" s="22"/>
      <c r="C26" s="35"/>
      <c r="D26" s="35"/>
      <c r="E26" s="36"/>
      <c r="F26" s="10">
        <f>ABS(100-(100/F24*F23))</f>
        <v>67.22454672245468</v>
      </c>
      <c r="G26" s="10">
        <f aca="true" t="shared" si="9" ref="G26:U26">ABS(100-(100/G24*G23))</f>
        <v>68.87686062246279</v>
      </c>
      <c r="H26" s="10">
        <f t="shared" si="9"/>
        <v>69.81627296587926</v>
      </c>
      <c r="I26" s="10">
        <f t="shared" si="9"/>
        <v>70.66326530612244</v>
      </c>
      <c r="J26" s="10">
        <f t="shared" si="9"/>
        <v>71.3216957605985</v>
      </c>
      <c r="K26" s="10">
        <f t="shared" si="9"/>
        <v>72.18863361547763</v>
      </c>
      <c r="L26" s="10">
        <f t="shared" si="9"/>
        <v>72.82608695652173</v>
      </c>
      <c r="M26" s="10">
        <f t="shared" si="9"/>
        <v>75.56311092222694</v>
      </c>
      <c r="N26" s="10">
        <f t="shared" si="9"/>
        <v>76.86116700201208</v>
      </c>
      <c r="O26" s="10">
        <f t="shared" si="9"/>
        <v>79.62979364095297</v>
      </c>
      <c r="P26" s="10">
        <f t="shared" si="9"/>
        <v>68.34349593495935</v>
      </c>
      <c r="Q26" s="10">
        <f t="shared" si="9"/>
        <v>68.43963096670677</v>
      </c>
      <c r="R26" s="10">
        <f t="shared" si="9"/>
        <v>66.33356045120752</v>
      </c>
      <c r="S26" s="10">
        <f t="shared" si="9"/>
        <v>65.51577454803261</v>
      </c>
      <c r="T26" s="10">
        <f t="shared" si="9"/>
        <v>64.36077057793345</v>
      </c>
      <c r="U26" s="10">
        <f t="shared" si="9"/>
        <v>63.3946434333656</v>
      </c>
      <c r="V26" s="10"/>
      <c r="W26" s="17"/>
      <c r="X26" s="11" t="s">
        <v>18</v>
      </c>
      <c r="Y26" s="10">
        <f>AVERAGE(F26:U26)</f>
        <v>70.08495683918215</v>
      </c>
      <c r="Z26" s="22"/>
      <c r="AA26" s="11" t="s">
        <v>24</v>
      </c>
    </row>
    <row r="27" spans="2:26" ht="12.75">
      <c r="B27" s="20"/>
      <c r="C27" s="31"/>
      <c r="D27" s="31"/>
      <c r="E27" s="32"/>
      <c r="W27" s="15"/>
      <c r="Z27" s="20"/>
    </row>
    <row r="28" spans="1:26" ht="12.75">
      <c r="A28" s="9" t="s">
        <v>16</v>
      </c>
      <c r="B28" s="23">
        <v>39293</v>
      </c>
      <c r="C28" s="29" t="s">
        <v>3</v>
      </c>
      <c r="D28" s="29" t="s">
        <v>4</v>
      </c>
      <c r="E28" s="32" t="s">
        <v>22</v>
      </c>
      <c r="F28">
        <v>1787000</v>
      </c>
      <c r="G28">
        <v>1722600</v>
      </c>
      <c r="H28">
        <v>1705700</v>
      </c>
      <c r="I28">
        <v>1691781</v>
      </c>
      <c r="J28">
        <v>1660000</v>
      </c>
      <c r="K28">
        <v>1610700</v>
      </c>
      <c r="L28">
        <v>1580100</v>
      </c>
      <c r="M28">
        <v>1394900</v>
      </c>
      <c r="N28">
        <v>1486955</v>
      </c>
      <c r="O28">
        <v>1452250</v>
      </c>
      <c r="P28">
        <v>1498200</v>
      </c>
      <c r="Q28">
        <v>1547711</v>
      </c>
      <c r="R28">
        <v>1556717</v>
      </c>
      <c r="S28">
        <v>1528933</v>
      </c>
      <c r="T28">
        <v>1537505</v>
      </c>
      <c r="U28">
        <v>1609497</v>
      </c>
      <c r="V28">
        <v>1652000</v>
      </c>
      <c r="W28" s="15"/>
      <c r="Z28" s="20"/>
    </row>
    <row r="29" spans="1:26" ht="12.75">
      <c r="A29" t="s">
        <v>6</v>
      </c>
      <c r="B29" s="23">
        <v>39293</v>
      </c>
      <c r="C29" s="31"/>
      <c r="D29" s="31"/>
      <c r="E29" s="32"/>
      <c r="F29" s="1">
        <v>1787000</v>
      </c>
      <c r="G29" s="1">
        <v>1722600</v>
      </c>
      <c r="H29" s="1">
        <v>1705700</v>
      </c>
      <c r="I29" s="1">
        <v>1691781</v>
      </c>
      <c r="J29" s="1">
        <v>1568703</v>
      </c>
      <c r="K29" s="1">
        <v>1445624</v>
      </c>
      <c r="L29" s="1">
        <v>1379359</v>
      </c>
      <c r="M29" s="1">
        <v>1394913</v>
      </c>
      <c r="N29" s="1">
        <v>1486955</v>
      </c>
      <c r="O29" s="1">
        <v>1453250</v>
      </c>
      <c r="P29" s="1">
        <v>1498223</v>
      </c>
      <c r="Q29" s="1">
        <v>1547711</v>
      </c>
      <c r="R29" s="1">
        <v>1556717</v>
      </c>
      <c r="S29" s="1">
        <v>1528933</v>
      </c>
      <c r="T29" s="1">
        <v>1537505</v>
      </c>
      <c r="U29" s="1">
        <v>1572630.9333333336</v>
      </c>
      <c r="V29" s="1"/>
      <c r="W29" s="15"/>
      <c r="Z29" s="20"/>
    </row>
    <row r="30" spans="1:26" ht="12.75">
      <c r="A30" t="s">
        <v>13</v>
      </c>
      <c r="B30" s="20"/>
      <c r="C30" s="31"/>
      <c r="D30" s="31"/>
      <c r="E30" s="32"/>
      <c r="F30" s="1">
        <f aca="true" t="shared" si="10" ref="F30:V30">F29-F28</f>
        <v>0</v>
      </c>
      <c r="G30" s="1">
        <f t="shared" si="10"/>
        <v>0</v>
      </c>
      <c r="H30" s="1">
        <f t="shared" si="10"/>
        <v>0</v>
      </c>
      <c r="I30" s="1">
        <f t="shared" si="10"/>
        <v>0</v>
      </c>
      <c r="J30" s="1">
        <f t="shared" si="10"/>
        <v>-91297</v>
      </c>
      <c r="K30" s="1">
        <f t="shared" si="10"/>
        <v>-165076</v>
      </c>
      <c r="L30" s="1">
        <f t="shared" si="10"/>
        <v>-200741</v>
      </c>
      <c r="M30" s="1">
        <f t="shared" si="10"/>
        <v>13</v>
      </c>
      <c r="N30" s="1">
        <f t="shared" si="10"/>
        <v>0</v>
      </c>
      <c r="O30" s="1">
        <f t="shared" si="10"/>
        <v>1000</v>
      </c>
      <c r="P30" s="1">
        <f t="shared" si="10"/>
        <v>23</v>
      </c>
      <c r="Q30" s="1">
        <f t="shared" si="10"/>
        <v>0</v>
      </c>
      <c r="R30" s="1">
        <f t="shared" si="10"/>
        <v>0</v>
      </c>
      <c r="S30" s="1">
        <f t="shared" si="10"/>
        <v>0</v>
      </c>
      <c r="T30" s="1">
        <f t="shared" si="10"/>
        <v>0</v>
      </c>
      <c r="U30" s="1">
        <f t="shared" si="10"/>
        <v>-36866.06666666642</v>
      </c>
      <c r="V30" s="1">
        <f t="shared" si="10"/>
        <v>-1652000</v>
      </c>
      <c r="W30" s="15"/>
      <c r="Z30" s="20"/>
    </row>
    <row r="31" spans="1:27" s="11" customFormat="1" ht="12.75">
      <c r="A31" s="10" t="s">
        <v>14</v>
      </c>
      <c r="B31" s="22"/>
      <c r="C31" s="35"/>
      <c r="D31" s="35"/>
      <c r="E31" s="36"/>
      <c r="F31" s="10">
        <f>ABS(100-(100/F29*F28))</f>
        <v>0</v>
      </c>
      <c r="G31" s="10">
        <f aca="true" t="shared" si="11" ref="G31:U31">ABS(100-(100/G29*G28))</f>
        <v>0</v>
      </c>
      <c r="H31" s="10">
        <f t="shared" si="11"/>
        <v>0</v>
      </c>
      <c r="I31" s="10">
        <f t="shared" si="11"/>
        <v>0</v>
      </c>
      <c r="J31" s="10">
        <f t="shared" si="11"/>
        <v>5.819903448900149</v>
      </c>
      <c r="K31" s="10">
        <f t="shared" si="11"/>
        <v>11.41901351942137</v>
      </c>
      <c r="L31" s="10">
        <f t="shared" si="11"/>
        <v>14.553209135547732</v>
      </c>
      <c r="M31" s="10">
        <f t="shared" si="11"/>
        <v>0.0009319577636688336</v>
      </c>
      <c r="N31" s="10">
        <f t="shared" si="11"/>
        <v>0</v>
      </c>
      <c r="O31" s="10">
        <f t="shared" si="11"/>
        <v>0.06881128505075651</v>
      </c>
      <c r="P31" s="10">
        <f t="shared" si="11"/>
        <v>0.0015351519766966248</v>
      </c>
      <c r="Q31" s="10">
        <f t="shared" si="11"/>
        <v>1.4210854715202004E-14</v>
      </c>
      <c r="R31" s="10">
        <f t="shared" si="11"/>
        <v>0</v>
      </c>
      <c r="S31" s="10">
        <f t="shared" si="11"/>
        <v>0</v>
      </c>
      <c r="T31" s="10">
        <f t="shared" si="11"/>
        <v>0</v>
      </c>
      <c r="U31" s="10">
        <f t="shared" si="11"/>
        <v>2.3442287624678357</v>
      </c>
      <c r="V31" s="10"/>
      <c r="W31" s="17"/>
      <c r="X31" s="11" t="s">
        <v>17</v>
      </c>
      <c r="Y31" s="10">
        <f>AVERAGE(F31:U31)</f>
        <v>2.137977078820514</v>
      </c>
      <c r="Z31" s="22"/>
      <c r="AA31" s="10" t="s">
        <v>25</v>
      </c>
    </row>
    <row r="32" spans="2:26" ht="12.75">
      <c r="B32" s="20"/>
      <c r="C32" s="31"/>
      <c r="D32" s="31"/>
      <c r="E32" s="32"/>
      <c r="W32" s="15"/>
      <c r="Z32" s="20"/>
    </row>
    <row r="33" spans="1:26" ht="12.75">
      <c r="A33" s="9" t="s">
        <v>16</v>
      </c>
      <c r="B33" s="23">
        <v>39293</v>
      </c>
      <c r="C33" s="29" t="s">
        <v>3</v>
      </c>
      <c r="D33" s="29" t="s">
        <v>4</v>
      </c>
      <c r="E33" s="32" t="s">
        <v>23</v>
      </c>
      <c r="F33">
        <v>5964000</v>
      </c>
      <c r="G33">
        <v>5730000</v>
      </c>
      <c r="H33">
        <v>5573000</v>
      </c>
      <c r="I33">
        <v>6445000</v>
      </c>
      <c r="J33">
        <v>6445000</v>
      </c>
      <c r="K33">
        <v>6064000</v>
      </c>
      <c r="L33">
        <v>6251000</v>
      </c>
      <c r="M33">
        <v>6352000</v>
      </c>
      <c r="N33">
        <v>6566000</v>
      </c>
      <c r="O33">
        <v>6731000</v>
      </c>
      <c r="P33">
        <v>6790000</v>
      </c>
      <c r="Q33">
        <v>6808000</v>
      </c>
      <c r="R33">
        <v>7206000</v>
      </c>
      <c r="S33">
        <v>7445000</v>
      </c>
      <c r="T33">
        <v>7913000</v>
      </c>
      <c r="U33">
        <v>8117000</v>
      </c>
      <c r="V33">
        <v>7805000</v>
      </c>
      <c r="W33" s="15"/>
      <c r="Z33" s="20"/>
    </row>
    <row r="34" spans="1:26" ht="12.75">
      <c r="A34" t="s">
        <v>6</v>
      </c>
      <c r="B34" s="23">
        <v>39293</v>
      </c>
      <c r="C34" s="31"/>
      <c r="D34" s="31"/>
      <c r="E34" s="32"/>
      <c r="F34" s="1">
        <v>5931500</v>
      </c>
      <c r="G34" s="1">
        <v>5642300</v>
      </c>
      <c r="H34" s="1">
        <v>5499300</v>
      </c>
      <c r="I34" s="1">
        <v>6409838</v>
      </c>
      <c r="J34" s="1">
        <v>6431344</v>
      </c>
      <c r="K34" s="1">
        <v>6240654</v>
      </c>
      <c r="L34" s="1">
        <v>6425171</v>
      </c>
      <c r="M34" s="1">
        <v>6536759</v>
      </c>
      <c r="N34" s="1">
        <v>6723735</v>
      </c>
      <c r="O34" s="1">
        <v>6885673</v>
      </c>
      <c r="P34" s="1">
        <v>6982983</v>
      </c>
      <c r="Q34" s="1">
        <v>6939498</v>
      </c>
      <c r="R34" s="1">
        <v>7338616</v>
      </c>
      <c r="S34" s="1">
        <v>7584947</v>
      </c>
      <c r="T34" s="1">
        <v>8060688</v>
      </c>
      <c r="U34" s="1">
        <v>8106742.666666636</v>
      </c>
      <c r="V34" s="1"/>
      <c r="W34" s="15"/>
      <c r="Z34" s="20"/>
    </row>
    <row r="35" spans="1:26" ht="12.75">
      <c r="A35" t="s">
        <v>13</v>
      </c>
      <c r="B35" s="20"/>
      <c r="C35" s="31"/>
      <c r="D35" s="31"/>
      <c r="E35" s="32"/>
      <c r="F35" s="1">
        <f aca="true" t="shared" si="12" ref="F35:V35">F34-F33</f>
        <v>-32500</v>
      </c>
      <c r="G35" s="1">
        <f t="shared" si="12"/>
        <v>-87700</v>
      </c>
      <c r="H35" s="1">
        <f t="shared" si="12"/>
        <v>-73700</v>
      </c>
      <c r="I35" s="1">
        <f t="shared" si="12"/>
        <v>-35162</v>
      </c>
      <c r="J35" s="1">
        <f t="shared" si="12"/>
        <v>-13656</v>
      </c>
      <c r="K35" s="1">
        <f t="shared" si="12"/>
        <v>176654</v>
      </c>
      <c r="L35" s="1">
        <f t="shared" si="12"/>
        <v>174171</v>
      </c>
      <c r="M35" s="1">
        <f t="shared" si="12"/>
        <v>184759</v>
      </c>
      <c r="N35" s="1">
        <f t="shared" si="12"/>
        <v>157735</v>
      </c>
      <c r="O35" s="1">
        <f t="shared" si="12"/>
        <v>154673</v>
      </c>
      <c r="P35" s="1">
        <f t="shared" si="12"/>
        <v>192983</v>
      </c>
      <c r="Q35" s="1">
        <f t="shared" si="12"/>
        <v>131498</v>
      </c>
      <c r="R35" s="1">
        <f t="shared" si="12"/>
        <v>132616</v>
      </c>
      <c r="S35" s="1">
        <f t="shared" si="12"/>
        <v>139947</v>
      </c>
      <c r="T35" s="1">
        <f t="shared" si="12"/>
        <v>147688</v>
      </c>
      <c r="U35" s="1">
        <f t="shared" si="12"/>
        <v>-10257.333333363757</v>
      </c>
      <c r="V35" s="1">
        <f t="shared" si="12"/>
        <v>-7805000</v>
      </c>
      <c r="W35" s="15"/>
      <c r="Z35" s="20"/>
    </row>
    <row r="36" spans="1:27" s="11" customFormat="1" ht="12.75">
      <c r="A36" s="10" t="s">
        <v>14</v>
      </c>
      <c r="B36" s="22"/>
      <c r="C36" s="35"/>
      <c r="D36" s="35"/>
      <c r="E36" s="36"/>
      <c r="F36" s="10">
        <f>ABS(100-(100/F34*F33))</f>
        <v>0.54792211076456</v>
      </c>
      <c r="G36" s="10">
        <f aca="true" t="shared" si="13" ref="G36:U36">ABS(100-(100/G34*G33))</f>
        <v>1.5543306807507662</v>
      </c>
      <c r="H36" s="10">
        <f t="shared" si="13"/>
        <v>1.3401705671630992</v>
      </c>
      <c r="I36" s="10">
        <f t="shared" si="13"/>
        <v>0.5485630058045103</v>
      </c>
      <c r="J36" s="10">
        <f t="shared" si="13"/>
        <v>0.21233508890210828</v>
      </c>
      <c r="K36" s="10">
        <f t="shared" si="13"/>
        <v>2.83069691093273</v>
      </c>
      <c r="L36" s="10">
        <f t="shared" si="13"/>
        <v>2.7107605385132985</v>
      </c>
      <c r="M36" s="10">
        <f t="shared" si="13"/>
        <v>2.8264618597687274</v>
      </c>
      <c r="N36" s="10">
        <f t="shared" si="13"/>
        <v>2.345943140233814</v>
      </c>
      <c r="O36" s="10">
        <f t="shared" si="13"/>
        <v>2.2463018502330954</v>
      </c>
      <c r="P36" s="10">
        <f t="shared" si="13"/>
        <v>2.7636183562239722</v>
      </c>
      <c r="Q36" s="10">
        <f t="shared" si="13"/>
        <v>1.894920929438996</v>
      </c>
      <c r="R36" s="10">
        <f t="shared" si="13"/>
        <v>1.807098232146231</v>
      </c>
      <c r="S36" s="10">
        <f t="shared" si="13"/>
        <v>1.845062332011011</v>
      </c>
      <c r="T36" s="10">
        <f t="shared" si="13"/>
        <v>1.832200923792115</v>
      </c>
      <c r="U36" s="10">
        <f t="shared" si="13"/>
        <v>0.12652841905959633</v>
      </c>
      <c r="V36" s="10"/>
      <c r="W36" s="17"/>
      <c r="X36" s="11" t="s">
        <v>17</v>
      </c>
      <c r="Y36" s="10">
        <f>AVERAGE(F36:U36)</f>
        <v>1.7145571841086644</v>
      </c>
      <c r="Z36" s="22"/>
      <c r="AA36" s="10" t="s">
        <v>35</v>
      </c>
    </row>
  </sheetData>
  <hyperlinks>
    <hyperlink ref="A3" r:id="rId1" display="http://faostat.fao.org/site/568/DesktopDefault.aspx?PageID=568"/>
    <hyperlink ref="A23" r:id="rId2" display="http://faostat.fao.org/site/568/DesktopDefault.aspx?PageID=568 "/>
    <hyperlink ref="A8" r:id="rId3" display="http://faostat.fao.org/site/568/DesktopDefault.aspx?PageID=568 "/>
    <hyperlink ref="A13" r:id="rId4" display="http://faostat.fao.org/site/568/DesktopDefault.aspx?PageID=568 "/>
    <hyperlink ref="A18" r:id="rId5" display="http://faostat.fao.org/site/568/DesktopDefault.aspx?PageID=568 "/>
    <hyperlink ref="A28" r:id="rId6" display="http://faostat.fao.org/site/568/DesktopDefault.aspx?PageID=568 "/>
    <hyperlink ref="A33" r:id="rId7" display="http://faostat.fao.org/site/568/DesktopDefault.aspx?PageID=568 "/>
  </hyperlinks>
  <printOptions/>
  <pageMargins left="0.75" right="0.75" top="1" bottom="1" header="0.4921259845" footer="0.4921259845"/>
  <pageSetup horizontalDpi="600" verticalDpi="600" orientation="portrait" paperSize="9" r:id="rId8"/>
</worksheet>
</file>

<file path=xl/worksheets/sheet2.xml><?xml version="1.0" encoding="utf-8"?>
<worksheet xmlns="http://schemas.openxmlformats.org/spreadsheetml/2006/main" xmlns:r="http://schemas.openxmlformats.org/officeDocument/2006/relationships">
  <sheetPr>
    <tabColor indexed="43"/>
  </sheetPr>
  <dimension ref="A3:F10"/>
  <sheetViews>
    <sheetView tabSelected="1" workbookViewId="0" topLeftCell="A1">
      <selection activeCell="A1" sqref="A1"/>
    </sheetView>
  </sheetViews>
  <sheetFormatPr defaultColWidth="11.421875" defaultRowHeight="12.75"/>
  <cols>
    <col min="1" max="1" width="33.00390625" style="5" customWidth="1"/>
    <col min="2" max="2" width="29.00390625" style="5" customWidth="1"/>
    <col min="3" max="3" width="15.00390625" style="5" customWidth="1"/>
    <col min="4" max="4" width="36.00390625" style="6" customWidth="1"/>
    <col min="5" max="5" width="11.421875" style="5" customWidth="1"/>
    <col min="6" max="6" width="46.00390625" style="6" customWidth="1"/>
    <col min="7" max="16384" width="11.421875" style="5" customWidth="1"/>
  </cols>
  <sheetData>
    <row r="3" spans="3:6" s="3" customFormat="1" ht="12.75">
      <c r="C3" s="3" t="s">
        <v>8</v>
      </c>
      <c r="D3" s="4" t="s">
        <v>30</v>
      </c>
      <c r="E3" s="3" t="s">
        <v>10</v>
      </c>
      <c r="F3" s="4" t="s">
        <v>31</v>
      </c>
    </row>
    <row r="4" spans="1:5" ht="12.75">
      <c r="A4" s="3" t="s">
        <v>34</v>
      </c>
      <c r="B4" s="5" t="s">
        <v>11</v>
      </c>
      <c r="E4" s="5" t="s">
        <v>12</v>
      </c>
    </row>
    <row r="5" spans="1:5" ht="12.75">
      <c r="A5" s="3"/>
      <c r="C5" s="7">
        <v>39290</v>
      </c>
      <c r="D5" s="6" t="s">
        <v>32</v>
      </c>
      <c r="E5" s="5" t="s">
        <v>12</v>
      </c>
    </row>
    <row r="6" spans="1:5" ht="25.5">
      <c r="A6" s="3"/>
      <c r="B6" s="7"/>
      <c r="C6" s="7">
        <v>39293</v>
      </c>
      <c r="D6" s="8" t="s">
        <v>29</v>
      </c>
      <c r="E6" s="5" t="s">
        <v>12</v>
      </c>
    </row>
    <row r="7" spans="1:5" ht="12.75">
      <c r="A7" s="3"/>
      <c r="C7" s="7">
        <v>39386</v>
      </c>
      <c r="D7" s="6" t="s">
        <v>33</v>
      </c>
      <c r="E7" s="5" t="s">
        <v>12</v>
      </c>
    </row>
    <row r="8" ht="12.75">
      <c r="A8" s="3"/>
    </row>
    <row r="9" ht="12.75">
      <c r="A9" s="3"/>
    </row>
    <row r="10" ht="12.75">
      <c r="A10" s="3"/>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Schellenberger Andreas</cp:lastModifiedBy>
  <dcterms:created xsi:type="dcterms:W3CDTF">2007-07-27T08:06:38Z</dcterms:created>
  <dcterms:modified xsi:type="dcterms:W3CDTF">2008-04-21T13:12:04Z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COO.2002.100.7.2244243</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ies>
</file>