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WKK\WKK Formular - 2021\"/>
    </mc:Choice>
  </mc:AlternateContent>
  <bookViews>
    <workbookView xWindow="6000" yWindow="-20" windowWidth="21230" windowHeight="13590"/>
  </bookViews>
  <sheets>
    <sheet name="A_informations générales" sheetId="2" r:id="rId1"/>
    <sheet name="B_production d’électricité" sheetId="5" r:id="rId2"/>
    <sheet name="C_rapport de suivi" sheetId="7" r:id="rId3"/>
    <sheet name="D_annexes" sheetId="6" r:id="rId4"/>
  </sheets>
  <definedNames>
    <definedName name="Öffentlich_Rechtliches_Unternehmen" localSheetId="0">'A_informations générales'!#REF!</definedName>
    <definedName name="_xlnm.Print_Area" localSheetId="0">'A_informations générales'!$A$1:$H$85</definedName>
    <definedName name="_xlnm.Print_Area" localSheetId="1">'B_production d’électricité'!$A$1:$H$62</definedName>
    <definedName name="_xlnm.Print_Area" localSheetId="2">'C_rapport de suivi'!$A$1:$F$38</definedName>
    <definedName name="_xlnm.Print_Area" localSheetId="3">D_annexes!$A$1:$C$32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5" l="1"/>
  <c r="E28" i="5"/>
  <c r="E29" i="5"/>
  <c r="E30" i="5"/>
  <c r="E31" i="5"/>
  <c r="E32" i="5"/>
  <c r="E33" i="5"/>
  <c r="E34" i="5"/>
  <c r="E35" i="5"/>
  <c r="E36" i="5"/>
  <c r="E37" i="5"/>
  <c r="E26" i="5"/>
  <c r="E8" i="5" l="1"/>
  <c r="E9" i="5"/>
  <c r="E10" i="5"/>
  <c r="E11" i="5"/>
  <c r="E12" i="5"/>
  <c r="E13" i="5"/>
  <c r="E14" i="5"/>
  <c r="E15" i="5"/>
  <c r="E16" i="5"/>
  <c r="E17" i="5"/>
  <c r="E18" i="5"/>
  <c r="E19" i="5"/>
  <c r="H27" i="5" l="1"/>
  <c r="J27" i="5" s="1"/>
  <c r="H28" i="5"/>
  <c r="J28" i="5" s="1"/>
  <c r="H29" i="5"/>
  <c r="J29" i="5" s="1"/>
  <c r="H30" i="5"/>
  <c r="J30" i="5" s="1"/>
  <c r="H31" i="5"/>
  <c r="J31" i="5" s="1"/>
  <c r="H32" i="5"/>
  <c r="J32" i="5" s="1"/>
  <c r="H33" i="5"/>
  <c r="J33" i="5" s="1"/>
  <c r="H34" i="5"/>
  <c r="J34" i="5" s="1"/>
  <c r="H35" i="5"/>
  <c r="J35" i="5" s="1"/>
  <c r="H36" i="5"/>
  <c r="J36" i="5" s="1"/>
  <c r="H37" i="5"/>
  <c r="J37" i="5" s="1"/>
  <c r="H26" i="5"/>
  <c r="J26" i="5" s="1"/>
  <c r="H9" i="5"/>
  <c r="J9" i="5" s="1"/>
  <c r="H10" i="5"/>
  <c r="J10" i="5" s="1"/>
  <c r="H11" i="5"/>
  <c r="J11" i="5" s="1"/>
  <c r="H12" i="5"/>
  <c r="J12" i="5" s="1"/>
  <c r="H13" i="5"/>
  <c r="J13" i="5" s="1"/>
  <c r="H14" i="5"/>
  <c r="J14" i="5" s="1"/>
  <c r="H15" i="5"/>
  <c r="J15" i="5" s="1"/>
  <c r="H16" i="5"/>
  <c r="J16" i="5" s="1"/>
  <c r="H17" i="5"/>
  <c r="J17" i="5" s="1"/>
  <c r="H18" i="5"/>
  <c r="J18" i="5" s="1"/>
  <c r="H19" i="5"/>
  <c r="J19" i="5" s="1"/>
  <c r="H8" i="5"/>
  <c r="J8" i="5" s="1"/>
  <c r="H49" i="5"/>
  <c r="J38" i="5" l="1"/>
  <c r="C72" i="2" s="1"/>
  <c r="J20" i="5"/>
  <c r="C71" i="2" s="1"/>
  <c r="H48" i="5"/>
  <c r="E48" i="5"/>
  <c r="H45" i="5" l="1"/>
  <c r="E7" i="7" l="1"/>
  <c r="A73" i="2"/>
  <c r="F73" i="2" l="1"/>
  <c r="F61" i="5" l="1"/>
  <c r="E60" i="5" l="1"/>
  <c r="H60" i="5" s="1"/>
  <c r="E59" i="5"/>
  <c r="H59" i="5" s="1"/>
  <c r="E58" i="5"/>
  <c r="H58" i="5" s="1"/>
  <c r="E57" i="5"/>
  <c r="H57" i="5" s="1"/>
  <c r="E56" i="5"/>
  <c r="H56" i="5" s="1"/>
  <c r="E55" i="5"/>
  <c r="H55" i="5" s="1"/>
  <c r="E54" i="5"/>
  <c r="H54" i="5" s="1"/>
  <c r="E53" i="5"/>
  <c r="H53" i="5" s="1"/>
  <c r="E52" i="5"/>
  <c r="H52" i="5" s="1"/>
  <c r="E51" i="5"/>
  <c r="H51" i="5" s="1"/>
  <c r="E50" i="5"/>
  <c r="H50" i="5" s="1"/>
  <c r="E9" i="7" l="1"/>
  <c r="E11" i="7" s="1"/>
  <c r="C9" i="7"/>
  <c r="C11" i="7" s="1"/>
  <c r="B9" i="7"/>
  <c r="B11" i="7" s="1"/>
  <c r="E12" i="7" l="1"/>
  <c r="E73" i="2" l="1"/>
  <c r="B73" i="2"/>
  <c r="H20" i="5" l="1"/>
  <c r="G71" i="2" s="1"/>
  <c r="H38" i="5"/>
  <c r="H61" i="5"/>
  <c r="C73" i="2" s="1"/>
  <c r="G73" i="2" s="1"/>
  <c r="G72" i="2" l="1"/>
</calcChain>
</file>

<file path=xl/sharedStrings.xml><?xml version="1.0" encoding="utf-8"?>
<sst xmlns="http://schemas.openxmlformats.org/spreadsheetml/2006/main" count="253" uniqueCount="122">
  <si>
    <t>IBAN</t>
  </si>
  <si>
    <t>kg</t>
  </si>
  <si>
    <t>/</t>
  </si>
  <si>
    <t>=</t>
  </si>
  <si>
    <t xml:space="preserve">Mai </t>
  </si>
  <si>
    <t>Total:</t>
  </si>
  <si>
    <t xml:space="preserve">Total: </t>
  </si>
  <si>
    <t>kWh</t>
  </si>
  <si>
    <t>Mois</t>
  </si>
  <si>
    <t>Janvier</t>
  </si>
  <si>
    <t>Février</t>
  </si>
  <si>
    <t>Mars</t>
  </si>
  <si>
    <t>Avril</t>
  </si>
  <si>
    <t>Juin</t>
  </si>
  <si>
    <t>Juillet</t>
  </si>
  <si>
    <t>Août</t>
  </si>
  <si>
    <t>Septembre</t>
  </si>
  <si>
    <t>Octobre</t>
  </si>
  <si>
    <t>Novembre</t>
  </si>
  <si>
    <t>Décembre</t>
  </si>
  <si>
    <t>Légende:</t>
  </si>
  <si>
    <t>Légende :</t>
  </si>
  <si>
    <t>Données concernant le requérant</t>
  </si>
  <si>
    <t>Rue et n°</t>
  </si>
  <si>
    <t>Case postale</t>
  </si>
  <si>
    <t>NPA et localité</t>
  </si>
  <si>
    <t>Personne de référence</t>
  </si>
  <si>
    <t>Prénom et nom</t>
  </si>
  <si>
    <t>N° de tél.</t>
  </si>
  <si>
    <t>Courriel</t>
  </si>
  <si>
    <t>Coordonnées de paiement</t>
  </si>
  <si>
    <t>Site</t>
  </si>
  <si>
    <t>NPA et lieu</t>
  </si>
  <si>
    <t>Installation 1</t>
  </si>
  <si>
    <t>Installation 2</t>
  </si>
  <si>
    <t>Année civile (période de demande) :</t>
  </si>
  <si>
    <t>Quantité</t>
  </si>
  <si>
    <r>
      <t xml:space="preserve">Taux de la taxe </t>
    </r>
    <r>
      <rPr>
        <b/>
        <vertAlign val="superscript"/>
        <sz val="10"/>
        <color theme="1"/>
        <rFont val="Arial"/>
        <family val="2"/>
      </rPr>
      <t>2)</t>
    </r>
  </si>
  <si>
    <t>Unité</t>
  </si>
  <si>
    <t>Gaz naturel</t>
  </si>
  <si>
    <t>Huile de chauffage extra-légère HEL</t>
  </si>
  <si>
    <t>Signature :</t>
  </si>
  <si>
    <t>Lieu, date</t>
  </si>
  <si>
    <t>Nom du/des signataire(s)</t>
  </si>
  <si>
    <t>Signature(s) valable(s) :</t>
  </si>
  <si>
    <t>Zone de texte dynamique / calcul</t>
  </si>
  <si>
    <t>Huile de chauffage HEL</t>
  </si>
  <si>
    <t>Type de combustible</t>
  </si>
  <si>
    <t>Lien direct vers la page de l'Office fédéral de l'environnement</t>
  </si>
  <si>
    <t>Mise en œuvre prévue (année)</t>
  </si>
  <si>
    <t>P. ex. remplacement de l'éclairage dans le bâtiment xy. Remplacement des lampes fluorescentes par des lampes LED. Effet de la mesure = (nombre de lampes fluorescentes x consommation énergétique spécifique x heures de fonctionnement) - (nombre de lampes LED x consommation énergétique spécifique x heures de fonctionnement)</t>
  </si>
  <si>
    <t>- Confirmation écrite attestant que l'installation CCF est destinée avant tout à la production de chaleur</t>
  </si>
  <si>
    <r>
      <t>Montant de la taxe sur le CO</t>
    </r>
    <r>
      <rPr>
        <b/>
        <vertAlign val="subscript"/>
        <sz val="10"/>
        <color theme="1"/>
        <rFont val="Arial"/>
        <family val="2"/>
      </rPr>
      <t>2</t>
    </r>
  </si>
  <si>
    <t>litre</t>
  </si>
  <si>
    <t>Autres annexes éventuelles :</t>
  </si>
  <si>
    <t>Zone de saisie de texte</t>
  </si>
  <si>
    <t>Zone de saisie de chiffres</t>
  </si>
  <si>
    <t>Exploitant de l’installation CCF</t>
  </si>
  <si>
    <t>Numéro d’identification de l’entreprise (IDE)</t>
  </si>
  <si>
    <t>N° entreprise octroyé par l’OFEV (si connu)</t>
  </si>
  <si>
    <t>N° entreprise octroyé par l’AFD (si connu)</t>
  </si>
  <si>
    <t>Désignation de l’installation CCF</t>
  </si>
  <si>
    <r>
      <t>Demande de remboursement de la taxe sur le CO</t>
    </r>
    <r>
      <rPr>
        <b/>
        <vertAlign val="subscript"/>
        <sz val="12"/>
        <color theme="1"/>
        <rFont val="Arial"/>
        <family val="2"/>
      </rPr>
      <t>2</t>
    </r>
    <r>
      <rPr>
        <b/>
        <sz val="12"/>
        <color theme="1"/>
        <rFont val="Arial"/>
        <family val="2"/>
      </rPr>
      <t xml:space="preserve"> aux exploitants d’installations CCF selon l’art. 32</t>
    </r>
    <r>
      <rPr>
        <b/>
        <i/>
        <sz val="12"/>
        <color theme="1"/>
        <rFont val="Arial"/>
        <family val="2"/>
      </rPr>
      <t>a</t>
    </r>
    <r>
      <rPr>
        <b/>
        <sz val="12"/>
        <color theme="1"/>
        <rFont val="Arial"/>
        <family val="2"/>
      </rPr>
      <t xml:space="preserve"> et 32</t>
    </r>
    <r>
      <rPr>
        <b/>
        <i/>
        <sz val="12"/>
        <color theme="1"/>
        <rFont val="Arial"/>
        <family val="2"/>
      </rPr>
      <t>b</t>
    </r>
    <r>
      <rPr>
        <b/>
        <sz val="12"/>
        <color theme="1"/>
        <rFont val="Arial"/>
        <family val="2"/>
      </rPr>
      <t xml:space="preserve"> de la loi sur le CO</t>
    </r>
    <r>
      <rPr>
        <b/>
        <vertAlign val="subscript"/>
        <sz val="12"/>
        <color theme="1"/>
        <rFont val="Arial"/>
        <family val="2"/>
      </rPr>
      <t>2</t>
    </r>
    <r>
      <rPr>
        <b/>
        <sz val="12"/>
        <color theme="1"/>
        <rFont val="Arial"/>
        <family val="2"/>
      </rPr>
      <t xml:space="preserve"> en relation avec l’art. 98</t>
    </r>
    <r>
      <rPr>
        <b/>
        <i/>
        <sz val="12"/>
        <color theme="1"/>
        <rFont val="Arial"/>
        <family val="2"/>
      </rPr>
      <t>b</t>
    </r>
    <r>
      <rPr>
        <b/>
        <sz val="12"/>
        <color theme="1"/>
        <rFont val="Arial"/>
        <family val="2"/>
      </rPr>
      <t xml:space="preserve"> de l’ordonnance sur le CO</t>
    </r>
    <r>
      <rPr>
        <b/>
        <vertAlign val="subscript"/>
        <sz val="12"/>
        <color theme="1"/>
        <rFont val="Arial"/>
        <family val="2"/>
      </rPr>
      <t>2</t>
    </r>
  </si>
  <si>
    <t>Coordonnées bancaires</t>
  </si>
  <si>
    <r>
      <t>N</t>
    </r>
    <r>
      <rPr>
        <vertAlign val="superscript"/>
        <sz val="10"/>
        <color theme="1"/>
        <rFont val="Arial"/>
        <family val="2"/>
      </rPr>
      <t>o</t>
    </r>
    <r>
      <rPr>
        <sz val="10"/>
        <color theme="1"/>
        <rFont val="Arial"/>
        <family val="2"/>
      </rPr>
      <t xml:space="preserve"> EGID du bâtiment </t>
    </r>
  </si>
  <si>
    <t>Gaz naturel utilisé pour la production d’électricité en kg</t>
  </si>
  <si>
    <t>HEL utilisée pour la production d’électricité, en litre</t>
  </si>
  <si>
    <t xml:space="preserve">3) Électricité produite avec utilisation de                                            </t>
  </si>
  <si>
    <t>Production d’électricité en kWh conformément à la garantie d’origine selon l’art. 9, al. 1, LEne</t>
  </si>
  <si>
    <r>
      <t>Rapport de suivi relatif à la demande de remboursement de la taxe sur le CO</t>
    </r>
    <r>
      <rPr>
        <b/>
        <vertAlign val="subscript"/>
        <sz val="12"/>
        <color theme="1"/>
        <rFont val="Arial"/>
        <family val="2"/>
      </rPr>
      <t>2</t>
    </r>
    <r>
      <rPr>
        <b/>
        <sz val="12"/>
        <color theme="1"/>
        <rFont val="Arial"/>
        <family val="2"/>
      </rPr>
      <t xml:space="preserve"> en vertu de l’art. 98</t>
    </r>
    <r>
      <rPr>
        <b/>
        <i/>
        <sz val="12"/>
        <color theme="1"/>
        <rFont val="Arial"/>
        <family val="2"/>
      </rPr>
      <t xml:space="preserve">b, </t>
    </r>
    <r>
      <rPr>
        <b/>
        <sz val="12"/>
        <color theme="1"/>
        <rFont val="Arial"/>
        <family val="2"/>
      </rPr>
      <t>al. 4, de l’ordonnance sur le CO</t>
    </r>
    <r>
      <rPr>
        <b/>
        <vertAlign val="subscript"/>
        <sz val="12"/>
        <color theme="1"/>
        <rFont val="Arial"/>
        <family val="2"/>
      </rPr>
      <t>2</t>
    </r>
  </si>
  <si>
    <r>
      <t>Facteur d’émission kg de CO</t>
    </r>
    <r>
      <rPr>
        <b/>
        <vertAlign val="subscript"/>
        <sz val="10"/>
        <color theme="1"/>
        <rFont val="Arial"/>
        <family val="2"/>
      </rPr>
      <t>2</t>
    </r>
    <r>
      <rPr>
        <b/>
        <sz val="10"/>
        <color theme="1"/>
        <rFont val="Arial"/>
        <family val="2"/>
      </rPr>
      <t xml:space="preserve">/kWh </t>
    </r>
    <r>
      <rPr>
        <b/>
        <vertAlign val="superscript"/>
        <sz val="10"/>
        <color theme="1"/>
        <rFont val="Arial"/>
        <family val="2"/>
      </rPr>
      <t>2)</t>
    </r>
  </si>
  <si>
    <r>
      <t xml:space="preserve">Description succincte des mesures d’efficacité énergétique prévues et estimation grossière de l’effet escompté </t>
    </r>
    <r>
      <rPr>
        <b/>
        <vertAlign val="superscript"/>
        <sz val="10"/>
        <color rgb="FF000000"/>
        <rFont val="Arial"/>
        <family val="2"/>
      </rPr>
      <t>1)</t>
    </r>
  </si>
  <si>
    <t>Économie d’énergie attendue [kWh]</t>
  </si>
  <si>
    <t>Estimation de l’investissement pour la mise en œuvre [CHF]</t>
  </si>
  <si>
    <r>
      <t>Annexes à la demande de remboursement de la taxe sur le CO</t>
    </r>
    <r>
      <rPr>
        <b/>
        <vertAlign val="subscript"/>
        <sz val="12"/>
        <color theme="1"/>
        <rFont val="Arial"/>
        <family val="2"/>
      </rPr>
      <t>2</t>
    </r>
    <r>
      <rPr>
        <b/>
        <sz val="12"/>
        <color theme="1"/>
        <rFont val="Arial"/>
        <family val="2"/>
      </rPr>
      <t xml:space="preserve"> conf. à l’art. 32</t>
    </r>
    <r>
      <rPr>
        <b/>
        <i/>
        <sz val="12"/>
        <color theme="1"/>
        <rFont val="Arial"/>
        <family val="2"/>
      </rPr>
      <t>a</t>
    </r>
    <r>
      <rPr>
        <b/>
        <sz val="12"/>
        <color theme="1"/>
        <rFont val="Arial"/>
        <family val="2"/>
      </rPr>
      <t xml:space="preserve"> de la loi sur le CO</t>
    </r>
    <r>
      <rPr>
        <b/>
        <vertAlign val="subscript"/>
        <sz val="12"/>
        <color theme="1"/>
        <rFont val="Arial"/>
        <family val="2"/>
      </rPr>
      <t xml:space="preserve">2 </t>
    </r>
    <r>
      <rPr>
        <b/>
        <sz val="12"/>
        <color theme="1"/>
        <rFont val="Arial"/>
        <family val="2"/>
      </rPr>
      <t>et à l’art. 98</t>
    </r>
    <r>
      <rPr>
        <b/>
        <i/>
        <sz val="12"/>
        <color theme="1"/>
        <rFont val="Arial"/>
        <family val="2"/>
      </rPr>
      <t xml:space="preserve">b </t>
    </r>
    <r>
      <rPr>
        <b/>
        <sz val="12"/>
        <color theme="1"/>
        <rFont val="Arial"/>
        <family val="2"/>
      </rPr>
      <t>de l’ordonnance sur le CO</t>
    </r>
    <r>
      <rPr>
        <b/>
        <vertAlign val="subscript"/>
        <sz val="12"/>
        <color theme="1"/>
        <rFont val="Arial"/>
        <family val="2"/>
      </rPr>
      <t>2</t>
    </r>
  </si>
  <si>
    <r>
      <t>Annexe conf. à l’art. 32</t>
    </r>
    <r>
      <rPr>
        <b/>
        <i/>
        <sz val="11"/>
        <color theme="1"/>
        <rFont val="Arial"/>
        <family val="2"/>
      </rPr>
      <t xml:space="preserve">a, </t>
    </r>
    <r>
      <rPr>
        <b/>
        <sz val="11"/>
        <color indexed="8"/>
        <rFont val="Arial"/>
        <family val="2"/>
      </rPr>
      <t>al. 1, let. a, de la loi sur le CO</t>
    </r>
    <r>
      <rPr>
        <b/>
        <vertAlign val="subscript"/>
        <sz val="11"/>
        <color indexed="8"/>
        <rFont val="Arial"/>
        <family val="2"/>
      </rPr>
      <t>2</t>
    </r>
    <r>
      <rPr>
        <b/>
        <sz val="11"/>
        <color indexed="8"/>
        <rFont val="Arial"/>
        <family val="2"/>
      </rPr>
      <t xml:space="preserve"> :</t>
    </r>
  </si>
  <si>
    <r>
      <t>Annexe conf. à l’art. 98</t>
    </r>
    <r>
      <rPr>
        <b/>
        <i/>
        <sz val="11"/>
        <color theme="1"/>
        <rFont val="Arial"/>
        <family val="2"/>
      </rPr>
      <t xml:space="preserve">b, </t>
    </r>
    <r>
      <rPr>
        <b/>
        <sz val="11"/>
        <color indexed="8"/>
        <rFont val="Arial"/>
        <family val="2"/>
      </rPr>
      <t>al. 1, let. b, de l’ordonnance sur le CO</t>
    </r>
    <r>
      <rPr>
        <b/>
        <vertAlign val="subscript"/>
        <sz val="11"/>
        <color indexed="8"/>
        <rFont val="Arial"/>
        <family val="2"/>
      </rPr>
      <t xml:space="preserve">2 </t>
    </r>
    <r>
      <rPr>
        <b/>
        <sz val="11"/>
        <color indexed="8"/>
        <rFont val="Arial"/>
        <family val="2"/>
      </rPr>
      <t>:</t>
    </r>
  </si>
  <si>
    <t>- Garantie d’origine visée à l’art. 9, al. 1, LEne pour l’électricité produite</t>
  </si>
  <si>
    <r>
      <t>Annexe conf. à l’art. 98</t>
    </r>
    <r>
      <rPr>
        <b/>
        <i/>
        <sz val="11"/>
        <color theme="1"/>
        <rFont val="Arial"/>
        <family val="2"/>
      </rPr>
      <t>b</t>
    </r>
    <r>
      <rPr>
        <b/>
        <sz val="11"/>
        <color indexed="8"/>
        <rFont val="Arial"/>
        <family val="2"/>
      </rPr>
      <t>, al. 1, let. c</t>
    </r>
    <r>
      <rPr>
        <b/>
        <i/>
        <sz val="11"/>
        <color indexed="8"/>
        <rFont val="Arial"/>
        <family val="2"/>
      </rPr>
      <t>,</t>
    </r>
    <r>
      <rPr>
        <b/>
        <sz val="11"/>
        <color indexed="8"/>
        <rFont val="Arial"/>
        <family val="2"/>
      </rPr>
      <t xml:space="preserve"> de l’ordonnance sur le CO</t>
    </r>
    <r>
      <rPr>
        <b/>
        <vertAlign val="subscript"/>
        <sz val="11"/>
        <color indexed="8"/>
        <rFont val="Arial"/>
        <family val="2"/>
      </rPr>
      <t xml:space="preserve">2 </t>
    </r>
    <r>
      <rPr>
        <b/>
        <sz val="11"/>
        <color indexed="8"/>
        <rFont val="Arial"/>
        <family val="2"/>
      </rPr>
      <t>:</t>
    </r>
  </si>
  <si>
    <r>
      <t>Annexe conf. à l’art. 98</t>
    </r>
    <r>
      <rPr>
        <b/>
        <i/>
        <sz val="11"/>
        <color theme="1"/>
        <rFont val="Arial"/>
        <family val="2"/>
      </rPr>
      <t>b</t>
    </r>
    <r>
      <rPr>
        <b/>
        <sz val="11"/>
        <color theme="1"/>
        <rFont val="Arial"/>
        <family val="2"/>
      </rPr>
      <t>, al.</t>
    </r>
    <r>
      <rPr>
        <b/>
        <vertAlign val="superscript"/>
        <sz val="11"/>
        <color indexed="8"/>
        <rFont val="Arial"/>
        <family val="2"/>
      </rPr>
      <t xml:space="preserve">  </t>
    </r>
    <r>
      <rPr>
        <b/>
        <sz val="11"/>
        <color indexed="8"/>
        <rFont val="Arial"/>
        <family val="2"/>
      </rPr>
      <t>1, let. f, de l’ordonnance sur le CO</t>
    </r>
    <r>
      <rPr>
        <b/>
        <vertAlign val="subscript"/>
        <sz val="11"/>
        <color indexed="8"/>
        <rFont val="Arial"/>
        <family val="2"/>
      </rPr>
      <t>2</t>
    </r>
    <r>
      <rPr>
        <b/>
        <sz val="11"/>
        <color indexed="8"/>
        <rFont val="Arial"/>
        <family val="2"/>
      </rPr>
      <t xml:space="preserve"> :</t>
    </r>
  </si>
  <si>
    <t>- Confirmation du canton d’implantation attestant que l’ordonnance sur la protection de l'air est respectée dans le cadre de l’exploitation de l’installation/des installations CCF</t>
  </si>
  <si>
    <r>
      <t xml:space="preserve">Aperçu des combustibles utilisés pour la production d’électricité au cours de l’année civile concernée </t>
    </r>
    <r>
      <rPr>
        <b/>
        <vertAlign val="superscript"/>
        <sz val="10"/>
        <color theme="1"/>
        <rFont val="Arial"/>
        <family val="2"/>
      </rPr>
      <t>1)</t>
    </r>
    <r>
      <rPr>
        <b/>
        <sz val="10"/>
        <color theme="1"/>
        <rFont val="Arial"/>
        <family val="2"/>
      </rPr>
      <t> :</t>
    </r>
  </si>
  <si>
    <r>
      <t>Informations sur les combustibles soumis à la taxe sur le CO</t>
    </r>
    <r>
      <rPr>
        <b/>
        <vertAlign val="subscript"/>
        <sz val="12"/>
        <color theme="1"/>
        <rFont val="Arial"/>
        <family val="2"/>
      </rPr>
      <t>2</t>
    </r>
    <r>
      <rPr>
        <b/>
        <sz val="12"/>
        <color theme="1"/>
        <rFont val="Arial"/>
        <family val="2"/>
      </rPr>
      <t xml:space="preserve"> utilisés pour la production d’électricité en vertu de l’art. 98</t>
    </r>
    <r>
      <rPr>
        <b/>
        <i/>
        <sz val="12"/>
        <color theme="1"/>
        <rFont val="Arial"/>
        <family val="2"/>
      </rPr>
      <t>b</t>
    </r>
    <r>
      <rPr>
        <b/>
        <sz val="12"/>
        <color theme="1"/>
        <rFont val="Arial"/>
        <family val="2"/>
      </rPr>
      <t>, al. 1, let. a, de l’ordonnance sur le CO</t>
    </r>
    <r>
      <rPr>
        <b/>
        <vertAlign val="subscript"/>
        <sz val="12"/>
        <color theme="1"/>
        <rFont val="Arial"/>
        <family val="2"/>
      </rPr>
      <t>2</t>
    </r>
  </si>
  <si>
    <r>
      <t xml:space="preserve">Informations sur les mesures </t>
    </r>
    <r>
      <rPr>
        <b/>
        <u/>
        <sz val="11"/>
        <color theme="1"/>
        <rFont val="Arial"/>
        <family val="2"/>
      </rPr>
      <t xml:space="preserve">prévues </t>
    </r>
    <r>
      <rPr>
        <b/>
        <sz val="11"/>
        <color theme="1"/>
        <rFont val="Arial"/>
        <family val="2"/>
      </rPr>
      <t xml:space="preserve">pour réduire la consommation d’énergie </t>
    </r>
    <r>
      <rPr>
        <b/>
        <vertAlign val="superscript"/>
        <sz val="11"/>
        <color theme="1"/>
        <rFont val="Arial"/>
        <family val="2"/>
      </rPr>
      <t>1)</t>
    </r>
    <r>
      <rPr>
        <b/>
        <sz val="11"/>
        <color theme="1"/>
        <rFont val="Arial"/>
        <family val="2"/>
      </rPr>
      <t xml:space="preserve">
</t>
    </r>
    <r>
      <rPr>
        <sz val="10"/>
        <color theme="1"/>
        <rFont val="Arial"/>
        <family val="2"/>
      </rPr>
      <t>(cf. art. 98</t>
    </r>
    <r>
      <rPr>
        <i/>
        <sz val="10"/>
        <color theme="1"/>
        <rFont val="Arial"/>
        <family val="2"/>
      </rPr>
      <t>b</t>
    </r>
    <r>
      <rPr>
        <sz val="10"/>
        <color theme="1"/>
        <rFont val="Arial"/>
        <family val="2"/>
      </rPr>
      <t>, al.1, let. g, de l’ordonnance sur le CO</t>
    </r>
    <r>
      <rPr>
        <vertAlign val="subscript"/>
        <sz val="10"/>
        <color theme="1"/>
        <rFont val="Arial"/>
        <family val="2"/>
      </rPr>
      <t>2</t>
    </r>
    <r>
      <rPr>
        <sz val="10"/>
        <color theme="1"/>
        <rFont val="Arial"/>
        <family val="2"/>
      </rPr>
      <t>)</t>
    </r>
  </si>
  <si>
    <r>
      <t xml:space="preserve">Montant de la taxe applicable : </t>
    </r>
    <r>
      <rPr>
        <vertAlign val="superscript"/>
        <sz val="10"/>
        <color theme="1"/>
        <rFont val="Arial"/>
        <family val="2"/>
      </rPr>
      <t xml:space="preserve">1)  </t>
    </r>
  </si>
  <si>
    <r>
      <t xml:space="preserve">Installation(s) CCF concernée(s) (sur un seul site) </t>
    </r>
    <r>
      <rPr>
        <b/>
        <u/>
        <vertAlign val="superscript"/>
        <sz val="11"/>
        <color theme="1"/>
        <rFont val="Arial"/>
        <family val="2"/>
      </rPr>
      <t xml:space="preserve">1) </t>
    </r>
    <r>
      <rPr>
        <b/>
        <u/>
        <sz val="11"/>
        <color theme="1"/>
        <rFont val="Arial"/>
        <family val="2"/>
      </rPr>
      <t>:</t>
    </r>
  </si>
  <si>
    <r>
      <t xml:space="preserve">Unité utilisée : </t>
    </r>
    <r>
      <rPr>
        <vertAlign val="superscript"/>
        <sz val="10"/>
        <color theme="1"/>
        <rFont val="Arial"/>
        <family val="2"/>
      </rPr>
      <t xml:space="preserve">1) </t>
    </r>
  </si>
  <si>
    <r>
      <t xml:space="preserve">Quantité utilisée pour produire de l’électricité </t>
    </r>
    <r>
      <rPr>
        <b/>
        <vertAlign val="superscript"/>
        <sz val="10"/>
        <color theme="1"/>
        <rFont val="Arial"/>
        <family val="2"/>
      </rPr>
      <t>1)</t>
    </r>
  </si>
  <si>
    <r>
      <t>Émissions de CO</t>
    </r>
    <r>
      <rPr>
        <b/>
        <vertAlign val="subscript"/>
        <sz val="11"/>
        <color theme="1"/>
        <rFont val="Arial"/>
        <family val="2"/>
      </rPr>
      <t>2</t>
    </r>
    <r>
      <rPr>
        <b/>
        <sz val="11"/>
        <color theme="1"/>
        <rFont val="Arial"/>
        <family val="2"/>
      </rPr>
      <t xml:space="preserve"> générées par l’installation CCF 
</t>
    </r>
    <r>
      <rPr>
        <sz val="10"/>
        <color theme="1"/>
        <rFont val="Arial"/>
        <family val="2"/>
      </rPr>
      <t>(cf. art. 98</t>
    </r>
    <r>
      <rPr>
        <i/>
        <sz val="10"/>
        <color theme="1"/>
        <rFont val="Arial"/>
        <family val="2"/>
      </rPr>
      <t>b</t>
    </r>
    <r>
      <rPr>
        <sz val="10"/>
        <color theme="1"/>
        <rFont val="Arial"/>
        <family val="2"/>
      </rPr>
      <t>, al. 1, let. e, et art. 98</t>
    </r>
    <r>
      <rPr>
        <i/>
        <sz val="10"/>
        <color theme="1"/>
        <rFont val="Arial"/>
        <family val="2"/>
      </rPr>
      <t>b</t>
    </r>
    <r>
      <rPr>
        <sz val="10"/>
        <color theme="1"/>
        <rFont val="Arial"/>
        <family val="2"/>
      </rPr>
      <t>, al. 4, de l’ordonnance sur le CO</t>
    </r>
    <r>
      <rPr>
        <vertAlign val="subscript"/>
        <sz val="10"/>
        <color theme="1"/>
        <rFont val="Arial"/>
        <family val="2"/>
      </rPr>
      <t>2</t>
    </r>
    <r>
      <rPr>
        <sz val="10"/>
        <color theme="1"/>
        <rFont val="Arial"/>
        <family val="2"/>
      </rPr>
      <t>)</t>
    </r>
  </si>
  <si>
    <r>
      <t xml:space="preserve">Informations sur les mesures </t>
    </r>
    <r>
      <rPr>
        <b/>
        <u/>
        <sz val="11"/>
        <color theme="1"/>
        <rFont val="Arial"/>
        <family val="2"/>
      </rPr>
      <t xml:space="preserve">mises en œuvre </t>
    </r>
    <r>
      <rPr>
        <b/>
        <sz val="11"/>
        <color theme="1"/>
        <rFont val="Arial"/>
        <family val="2"/>
      </rPr>
      <t xml:space="preserve">pour réduire la consommation d’énergie </t>
    </r>
    <r>
      <rPr>
        <b/>
        <vertAlign val="superscript"/>
        <sz val="11"/>
        <color theme="1"/>
        <rFont val="Arial"/>
        <family val="2"/>
      </rPr>
      <t>1)</t>
    </r>
    <r>
      <rPr>
        <b/>
        <sz val="11"/>
        <color theme="1"/>
        <rFont val="Arial"/>
        <family val="2"/>
      </rPr>
      <t xml:space="preserve">
</t>
    </r>
    <r>
      <rPr>
        <sz val="10"/>
        <color theme="1"/>
        <rFont val="Arial"/>
        <family val="2"/>
      </rPr>
      <t>(cf. art. 98</t>
    </r>
    <r>
      <rPr>
        <i/>
        <sz val="10"/>
        <color theme="1"/>
        <rFont val="Arial"/>
        <family val="2"/>
      </rPr>
      <t>b</t>
    </r>
    <r>
      <rPr>
        <sz val="10"/>
        <color theme="1"/>
        <rFont val="Arial"/>
        <family val="2"/>
      </rPr>
      <t>, al. 4, de l’ordonnance sur le CO</t>
    </r>
    <r>
      <rPr>
        <vertAlign val="subscript"/>
        <sz val="10"/>
        <color theme="1"/>
        <rFont val="Arial"/>
        <family val="2"/>
      </rPr>
      <t>2</t>
    </r>
    <r>
      <rPr>
        <sz val="10"/>
        <color theme="1"/>
        <rFont val="Arial"/>
        <family val="2"/>
      </rPr>
      <t>)</t>
    </r>
  </si>
  <si>
    <r>
      <t xml:space="preserve">Département fédéral de 
l’environnement, des transports, de l’énergie et de la communication DETEC
</t>
    </r>
    <r>
      <rPr>
        <b/>
        <sz val="9"/>
        <color theme="1"/>
        <rFont val="Arial"/>
        <family val="2"/>
      </rPr>
      <t>Office fédéral de l’environnement OFEV</t>
    </r>
    <r>
      <rPr>
        <sz val="9"/>
        <color theme="1"/>
        <rFont val="Arial"/>
        <family val="2"/>
      </rPr>
      <t xml:space="preserve">
Division Climat
Section Mise en œuvre de la loi sur le CO</t>
    </r>
    <r>
      <rPr>
        <vertAlign val="subscript"/>
        <sz val="9"/>
        <color theme="1"/>
        <rFont val="Arial"/>
        <family val="2"/>
      </rPr>
      <t>2</t>
    </r>
  </si>
  <si>
    <t>Puissance calorifique de combustion [MW]</t>
  </si>
  <si>
    <t>Rendement total [%]</t>
  </si>
  <si>
    <t xml:space="preserve">Agent énergétique final utilisé pour la production d’électricité en </t>
  </si>
  <si>
    <t>Mise en œuvre (année)</t>
  </si>
  <si>
    <r>
      <t>I</t>
    </r>
    <r>
      <rPr>
        <sz val="10"/>
        <rFont val="Arial"/>
        <family val="2"/>
      </rPr>
      <t xml:space="preserve">D de l’installation conf. GO </t>
    </r>
    <r>
      <rPr>
        <vertAlign val="superscript"/>
        <sz val="10"/>
        <color theme="1"/>
        <rFont val="Arial"/>
        <family val="2"/>
      </rPr>
      <t>2)</t>
    </r>
  </si>
  <si>
    <r>
      <t xml:space="preserve">ID de l’installation conf. GO </t>
    </r>
    <r>
      <rPr>
        <vertAlign val="superscript"/>
        <sz val="10"/>
        <rFont val="Arial"/>
        <family val="2"/>
      </rPr>
      <t>2)</t>
    </r>
  </si>
  <si>
    <r>
      <rPr>
        <vertAlign val="superscript"/>
        <sz val="8"/>
        <color theme="1"/>
        <rFont val="Arial"/>
        <family val="2"/>
      </rPr>
      <t>1)</t>
    </r>
    <r>
      <rPr>
        <sz val="8"/>
        <color theme="1"/>
        <rFont val="Arial"/>
        <family val="2"/>
      </rPr>
      <t xml:space="preserve">  Les informations renseignées ici se fondent sur les indications figurant à la feuille B. </t>
    </r>
    <r>
      <rPr>
        <sz val="8"/>
        <rFont val="Arial"/>
        <family val="2"/>
      </rPr>
      <t>Celles-ci sont toutefois soumises à vérification
    dans le cadre de l’examen de la demande.</t>
    </r>
    <r>
      <rPr>
        <sz val="8"/>
        <color theme="1"/>
        <rFont val="Arial"/>
        <family val="2"/>
      </rPr>
      <t xml:space="preserve">
</t>
    </r>
    <r>
      <rPr>
        <vertAlign val="superscript"/>
        <sz val="8"/>
        <color theme="1"/>
        <rFont val="Arial"/>
        <family val="2"/>
      </rPr>
      <t>2)</t>
    </r>
    <r>
      <rPr>
        <sz val="8"/>
        <color theme="1"/>
        <rFont val="Arial"/>
        <family val="2"/>
      </rPr>
      <t xml:space="preserve"> Source : Communication de l’OFEV « Exemption de la taxe sur le CO</t>
    </r>
    <r>
      <rPr>
        <vertAlign val="subscript"/>
        <sz val="8"/>
        <color theme="1"/>
        <rFont val="Arial"/>
        <family val="2"/>
      </rPr>
      <t>2</t>
    </r>
    <r>
      <rPr>
        <sz val="8"/>
        <color theme="1"/>
        <rFont val="Arial"/>
        <family val="2"/>
      </rPr>
      <t xml:space="preserve"> sans échange de quotas d'émission », p. 78 :</t>
    </r>
  </si>
  <si>
    <r>
      <t xml:space="preserve">1) Électricité produite avec utilisation de </t>
    </r>
    <r>
      <rPr>
        <b/>
        <u/>
        <sz val="11"/>
        <color theme="1"/>
        <rFont val="Arial"/>
        <family val="2"/>
      </rPr>
      <t>gaz nat</t>
    </r>
    <r>
      <rPr>
        <b/>
        <u/>
        <sz val="11"/>
        <rFont val="Arial"/>
        <family val="2"/>
      </rPr>
      <t>urel</t>
    </r>
    <r>
      <rPr>
        <b/>
        <sz val="11"/>
        <rFont val="Arial"/>
        <family val="2"/>
      </rPr>
      <t xml:space="preserve"> dans l’installation CCF</t>
    </r>
    <r>
      <rPr>
        <b/>
        <sz val="11"/>
        <color theme="1"/>
        <rFont val="Arial"/>
        <family val="2"/>
      </rPr>
      <t xml:space="preserve"> selon garantie d’origine</t>
    </r>
  </si>
  <si>
    <r>
      <t>2) Électricité produite avec utilisation d’</t>
    </r>
    <r>
      <rPr>
        <b/>
        <u/>
        <sz val="11"/>
        <rFont val="Arial"/>
        <family val="2"/>
      </rPr>
      <t>huile extra-légère (HEL)</t>
    </r>
    <r>
      <rPr>
        <b/>
        <sz val="11"/>
        <rFont val="Arial"/>
        <family val="2"/>
      </rPr>
      <t xml:space="preserve"> dans l’installation CCF selon 
    garantie d’origine</t>
    </r>
  </si>
  <si>
    <t>dans l’installation CCF selon garantie</t>
  </si>
  <si>
    <t xml:space="preserve">   d’origine</t>
  </si>
  <si>
    <r>
      <t>&gt; La demande doit porter sur l’année civile écoulée et être transmise dans son intégralité (feuilles A à E) par voie
   électronique à l’Office fédéral de l’environnement (OFEV) jusqu’au 30 juin de l’année suivante. Elle peut être 
   envoyée par courriel à l’adresse co2-abgabebefreiung@bafu.admin.ch.
&gt; La feuille A doit également être signée et envoyée par voie postale à : OFEV, Section Mise en oeuvre de la loi sur 
   le CO</t>
    </r>
    <r>
      <rPr>
        <b/>
        <vertAlign val="subscript"/>
        <sz val="8"/>
        <color theme="1"/>
        <rFont val="Arial"/>
        <family val="2"/>
      </rPr>
      <t>2</t>
    </r>
    <r>
      <rPr>
        <b/>
        <sz val="8"/>
        <color theme="1"/>
        <rFont val="Arial"/>
        <family val="2"/>
      </rPr>
      <t>, 3003 Berne. 
&gt; Concernant le respect du délai du 30 juin visé à l’art. 98</t>
    </r>
    <r>
      <rPr>
        <b/>
        <i/>
        <sz val="8"/>
        <color theme="1"/>
        <rFont val="Arial"/>
        <family val="2"/>
      </rPr>
      <t>b</t>
    </r>
    <r>
      <rPr>
        <b/>
        <sz val="8"/>
        <color theme="1"/>
        <rFont val="Arial"/>
        <family val="2"/>
      </rPr>
      <t>, al. 1 de l’ordonnance sur le CO</t>
    </r>
    <r>
      <rPr>
        <b/>
        <vertAlign val="subscript"/>
        <sz val="8"/>
        <color theme="1"/>
        <rFont val="Arial"/>
        <family val="2"/>
      </rPr>
      <t>2</t>
    </r>
    <r>
      <rPr>
        <b/>
        <sz val="8"/>
        <color theme="1"/>
        <rFont val="Arial"/>
        <family val="2"/>
      </rPr>
      <t>, le cachet de la poste fait 
   foi pour l’envoi papier.</t>
    </r>
  </si>
  <si>
    <r>
      <t>Total tCO</t>
    </r>
    <r>
      <rPr>
        <b/>
        <vertAlign val="subscript"/>
        <sz val="10"/>
        <color theme="1"/>
        <rFont val="Arial"/>
        <family val="2"/>
      </rPr>
      <t>2</t>
    </r>
    <r>
      <rPr>
        <b/>
        <sz val="10"/>
        <color theme="1"/>
        <rFont val="Arial"/>
        <family val="2"/>
      </rPr>
      <t>:</t>
    </r>
  </si>
  <si>
    <r>
      <t>Émissions de CO</t>
    </r>
    <r>
      <rPr>
        <b/>
        <vertAlign val="subscript"/>
        <sz val="10"/>
        <color theme="1"/>
        <rFont val="Arial"/>
        <family val="2"/>
      </rPr>
      <t xml:space="preserve">2 </t>
    </r>
    <r>
      <rPr>
        <b/>
        <sz val="10"/>
        <color theme="1"/>
        <rFont val="Arial"/>
        <family val="2"/>
      </rPr>
      <t>générées pour la production d'électricité [tCO</t>
    </r>
    <r>
      <rPr>
        <b/>
        <vertAlign val="subscript"/>
        <sz val="10"/>
        <color theme="1"/>
        <rFont val="Arial"/>
        <family val="2"/>
      </rPr>
      <t>2</t>
    </r>
    <r>
      <rPr>
        <b/>
        <sz val="10"/>
        <color theme="1"/>
        <rFont val="Arial"/>
        <family val="2"/>
      </rPr>
      <t>]</t>
    </r>
  </si>
  <si>
    <r>
      <rPr>
        <vertAlign val="superscript"/>
        <sz val="8"/>
        <color theme="1"/>
        <rFont val="Arial"/>
        <family val="2"/>
      </rPr>
      <t>1)</t>
    </r>
    <r>
      <rPr>
        <sz val="8"/>
        <color theme="1"/>
        <rFont val="Arial"/>
        <family val="2"/>
      </rPr>
      <t xml:space="preserve"> Quelque 40 % du montant du remboursement sont investis dans des mesures d’augmentation de l’efficacité énergétique, conf. à l’art. 
   32</t>
    </r>
    <r>
      <rPr>
        <i/>
        <sz val="8"/>
        <color theme="1"/>
        <rFont val="Arial"/>
        <family val="2"/>
      </rPr>
      <t>b,</t>
    </r>
    <r>
      <rPr>
        <sz val="8"/>
        <color theme="1"/>
        <rFont val="Arial"/>
        <family val="2"/>
      </rPr>
      <t xml:space="preserve"> al. 2, de la loi sur le CO</t>
    </r>
    <r>
      <rPr>
        <vertAlign val="subscript"/>
        <sz val="8"/>
        <color theme="1"/>
        <rFont val="Arial"/>
        <family val="2"/>
      </rPr>
      <t>2</t>
    </r>
    <r>
      <rPr>
        <sz val="8"/>
        <color theme="1"/>
        <rFont val="Arial"/>
        <family val="2"/>
      </rPr>
      <t>. Les mesures peuvent être réalisées soit sur le site de l’installation CCF soit sur le lieu de l’entreprise 
   ou de l’installation auxquelles l’installation CCF fournit de l’électricité ou de la chaleur.</t>
    </r>
  </si>
  <si>
    <r>
      <rPr>
        <vertAlign val="superscript"/>
        <sz val="8"/>
        <color theme="1"/>
        <rFont val="Arial"/>
        <family val="2"/>
      </rPr>
      <t>1)</t>
    </r>
    <r>
      <rPr>
        <sz val="8"/>
        <color theme="1"/>
        <rFont val="Arial"/>
        <family val="2"/>
      </rPr>
      <t xml:space="preserve"> Quelque 40 % du montant du remboursement sont investis dans des mesures d’augmentation de l’efficacité énergétique, conf. à l’art. 
   32</t>
    </r>
    <r>
      <rPr>
        <i/>
        <sz val="8"/>
        <color theme="1"/>
        <rFont val="Arial"/>
        <family val="2"/>
      </rPr>
      <t>b</t>
    </r>
    <r>
      <rPr>
        <sz val="8"/>
        <color theme="1"/>
        <rFont val="Arial"/>
        <family val="2"/>
      </rPr>
      <t>, al. 2, de la loi sur le CO</t>
    </r>
    <r>
      <rPr>
        <vertAlign val="subscript"/>
        <sz val="8"/>
        <color theme="1"/>
        <rFont val="Arial"/>
        <family val="2"/>
      </rPr>
      <t>2</t>
    </r>
    <r>
      <rPr>
        <sz val="8"/>
        <color theme="1"/>
        <rFont val="Arial"/>
        <family val="2"/>
      </rPr>
      <t>. Les mesures peuvent être réalisées soit sur le site de l’installation CCF soit sur le lieu de l’entreprise 
   ou de l’installation auxquelles l’installation CCF fournit de l'électricité ou de la chaleur. L’OFEV peut demander une description détaillée 
   des mesures mises en oeuvre, de l’effet escompté, ainsi que les justificatifs relatifs aux sommes investies.</t>
    </r>
  </si>
  <si>
    <r>
      <t xml:space="preserve">Pouvoir calorifique </t>
    </r>
    <r>
      <rPr>
        <b/>
        <vertAlign val="superscript"/>
        <sz val="10"/>
        <color theme="1"/>
        <rFont val="Arial"/>
        <family val="2"/>
      </rPr>
      <t>2)</t>
    </r>
    <r>
      <rPr>
        <b/>
        <sz val="10"/>
        <color theme="1"/>
        <rFont val="Arial"/>
        <family val="2"/>
      </rPr>
      <t xml:space="preserve"> de l’agent énergétique final utilisé pour la production d’électricité en kWh</t>
    </r>
    <r>
      <rPr>
        <b/>
        <vertAlign val="subscript"/>
        <sz val="10"/>
        <color theme="1"/>
        <rFont val="Arial"/>
        <family val="2"/>
      </rPr>
      <t>u</t>
    </r>
    <r>
      <rPr>
        <b/>
        <sz val="10"/>
        <color theme="1"/>
        <rFont val="Arial"/>
        <family val="2"/>
      </rPr>
      <t xml:space="preserve"> /</t>
    </r>
  </si>
  <si>
    <t>CHF/1000 kg</t>
  </si>
  <si>
    <t>CHF/1000 litre</t>
  </si>
  <si>
    <r>
      <rPr>
        <vertAlign val="superscript"/>
        <sz val="8"/>
        <rFont val="Arial"/>
        <family val="2"/>
      </rPr>
      <t>1)</t>
    </r>
    <r>
      <rPr>
        <sz val="8"/>
        <rFont val="Arial"/>
        <family val="2"/>
      </rPr>
      <t xml:space="preserve"> Les informations et calculs renseignés ici se fondent sur les indications figurant dans les feuilles B et C. Celles-ci sont toutefois 
   soumises à vérification dans le cadre de l’examen de la demande. Il s'agit du montant brut du remboursement. La taxe est
   remboursée moins l'émolument de remboursement (5 % du montant à rembourser, minimum 50 francs; au maximum 500 francs).
</t>
    </r>
    <r>
      <rPr>
        <vertAlign val="superscript"/>
        <sz val="8"/>
        <rFont val="Arial"/>
        <family val="2"/>
      </rPr>
      <t>2)</t>
    </r>
    <r>
      <rPr>
        <sz val="8"/>
        <rFont val="Arial"/>
        <family val="2"/>
      </rPr>
      <t xml:space="preserve"> Conformément à l'art. 98b let. j et l’annexe 11 de l’ordonnance sur le CO</t>
    </r>
    <r>
      <rPr>
        <vertAlign val="subscript"/>
        <sz val="8"/>
        <rFont val="Arial"/>
        <family val="2"/>
      </rPr>
      <t>2.</t>
    </r>
  </si>
  <si>
    <t xml:space="preserve"> </t>
  </si>
  <si>
    <t>Gaz naturel éligible au remboursement en kilogrammes</t>
  </si>
  <si>
    <t>Part de biogène en %</t>
  </si>
  <si>
    <t>huile extra-légère (HEL) éligible au remboursement en litres</t>
  </si>
  <si>
    <r>
      <rPr>
        <vertAlign val="superscript"/>
        <sz val="8"/>
        <color theme="1"/>
        <rFont val="Arial"/>
        <family val="2"/>
      </rPr>
      <t>1)</t>
    </r>
    <r>
      <rPr>
        <sz val="8"/>
        <color theme="1"/>
        <rFont val="Arial"/>
        <family val="2"/>
      </rPr>
      <t xml:space="preserve"> Si le nombre d’installations CCF exploitées </t>
    </r>
    <r>
      <rPr>
        <u/>
        <sz val="8"/>
        <color theme="1"/>
        <rFont val="Arial"/>
        <family val="2"/>
      </rPr>
      <t>sur un même site</t>
    </r>
    <r>
      <rPr>
        <sz val="8"/>
        <color theme="1"/>
        <rFont val="Arial"/>
        <family val="2"/>
      </rPr>
      <t xml:space="preserve"> est supérieur à deux, les informations relatives aux autres 
   installations doivent faire l’objet d’une annexe. Cette annexe doit être indiquée sur la feuille D.
</t>
    </r>
    <r>
      <rPr>
        <vertAlign val="superscript"/>
        <sz val="8"/>
        <color theme="1"/>
        <rFont val="Arial"/>
        <family val="2"/>
      </rPr>
      <t>2)</t>
    </r>
    <r>
      <rPr>
        <sz val="8"/>
        <color theme="1"/>
        <rFont val="Arial"/>
        <family val="2"/>
      </rPr>
      <t xml:space="preserve"> GO = Garantie d’origine sur le type de production et l’origine de l’électricité, conformément à la législation sur l’énergie.</t>
    </r>
  </si>
  <si>
    <r>
      <rPr>
        <vertAlign val="superscript"/>
        <sz val="8"/>
        <color theme="1"/>
        <rFont val="Arial"/>
        <family val="2"/>
      </rPr>
      <t>1)</t>
    </r>
    <r>
      <rPr>
        <sz val="8"/>
        <color theme="1"/>
        <rFont val="Arial"/>
        <family val="2"/>
      </rPr>
      <t xml:space="preserve"> L’unité utilisée et le montant de la taxe applicable sont indiqués dans l’annexe 11 de 
   l’ordonnance sur le CO</t>
    </r>
    <r>
      <rPr>
        <vertAlign val="subscript"/>
        <sz val="8"/>
        <color theme="1"/>
        <rFont val="Arial"/>
        <family val="2"/>
      </rPr>
      <t>2</t>
    </r>
    <r>
      <rPr>
        <sz val="8"/>
        <color theme="1"/>
        <rFont val="Arial"/>
        <family val="2"/>
      </rPr>
      <t xml:space="preserve">.
</t>
    </r>
    <r>
      <rPr>
        <vertAlign val="superscript"/>
        <sz val="8"/>
        <color theme="1"/>
        <rFont val="Arial"/>
        <family val="2"/>
      </rPr>
      <t>2)</t>
    </r>
    <r>
      <rPr>
        <sz val="8"/>
        <color theme="1"/>
        <rFont val="Arial"/>
        <family val="2"/>
      </rPr>
      <t xml:space="preserve"> Les sources du pouvoir calorifique et de la densité sont à indiquer dans la feuille D, qui 
   doit être jointe à la présente demande.</t>
    </r>
  </si>
  <si>
    <t>- Justificatifs relatifs à la puissance calorifique de combustion de l’installation / des installations CCF</t>
  </si>
  <si>
    <r>
      <t xml:space="preserve">Pouvoir calorifique du gaz naturel utilisé pour la production d’électricité en kWhu/kg 2021 </t>
    </r>
    <r>
      <rPr>
        <b/>
        <vertAlign val="superscript"/>
        <sz val="10"/>
        <rFont val="Arial"/>
        <family val="2"/>
      </rPr>
      <t>1)</t>
    </r>
  </si>
  <si>
    <t>Lien direct vers la page de l’Office fédéral de la douane et de la sécurité des frontières</t>
  </si>
  <si>
    <r>
      <rPr>
        <vertAlign val="superscript"/>
        <sz val="8"/>
        <color theme="1"/>
        <rFont val="Arial"/>
        <family val="2"/>
      </rPr>
      <t>1)</t>
    </r>
    <r>
      <rPr>
        <sz val="8"/>
        <color theme="1"/>
        <rFont val="Arial"/>
        <family val="2"/>
      </rPr>
      <t xml:space="preserve"> La valeur utilisée ici est celle figurant dans l’outil de conversion de l’Office fédéral de la douane et de la sécurité des frontières et s’applique pour la période concernée. La conversion de kWh</t>
    </r>
    <r>
      <rPr>
        <vertAlign val="subscript"/>
        <sz val="8"/>
        <color theme="1"/>
        <rFont val="Arial"/>
        <family val="2"/>
      </rPr>
      <t>o</t>
    </r>
    <r>
      <rPr>
        <sz val="8"/>
        <color theme="1"/>
        <rFont val="Arial"/>
        <family val="2"/>
      </rPr>
      <t>/Nm</t>
    </r>
    <r>
      <rPr>
        <vertAlign val="superscript"/>
        <sz val="8"/>
        <color theme="1"/>
        <rFont val="Arial"/>
        <family val="2"/>
      </rPr>
      <t>3</t>
    </r>
    <r>
      <rPr>
        <sz val="8"/>
        <color theme="1"/>
        <rFont val="Arial"/>
        <family val="2"/>
      </rPr>
      <t xml:space="preserve"> en kWh</t>
    </r>
    <r>
      <rPr>
        <vertAlign val="subscript"/>
        <sz val="8"/>
        <color theme="1"/>
        <rFont val="Arial"/>
        <family val="2"/>
      </rPr>
      <t>o</t>
    </r>
    <r>
      <rPr>
        <sz val="8"/>
        <color theme="1"/>
        <rFont val="Arial"/>
        <family val="2"/>
      </rPr>
      <t>/kg s’effectue sur la base de la densité indiquée (kg/Nm</t>
    </r>
    <r>
      <rPr>
        <vertAlign val="superscript"/>
        <sz val="8"/>
        <color theme="1"/>
        <rFont val="Arial"/>
        <family val="2"/>
      </rPr>
      <t>3</t>
    </r>
    <r>
      <rPr>
        <sz val="8"/>
        <color theme="1"/>
        <rFont val="Arial"/>
        <family val="2"/>
      </rPr>
      <t>), et la conversion de kWh</t>
    </r>
    <r>
      <rPr>
        <vertAlign val="subscript"/>
        <sz val="8"/>
        <color theme="1"/>
        <rFont val="Arial"/>
        <family val="2"/>
      </rPr>
      <t>o</t>
    </r>
    <r>
      <rPr>
        <sz val="8"/>
        <color theme="1"/>
        <rFont val="Arial"/>
        <family val="2"/>
      </rPr>
      <t>/kg en kWh</t>
    </r>
    <r>
      <rPr>
        <vertAlign val="subscript"/>
        <sz val="8"/>
        <color theme="1"/>
        <rFont val="Arial"/>
        <family val="2"/>
      </rPr>
      <t>u</t>
    </r>
    <r>
      <rPr>
        <sz val="8"/>
        <color theme="1"/>
        <rFont val="Arial"/>
        <family val="2"/>
      </rPr>
      <t>/kg, en appliquant le facteur 0,9 (cf. www.bazg.admin.ch --&gt; Thèmes --&gt; Impôts et redevances --&gt; Taxe sur le CO</t>
    </r>
    <r>
      <rPr>
        <vertAlign val="subscript"/>
        <sz val="8"/>
        <color theme="1"/>
        <rFont val="Arial"/>
        <family val="2"/>
      </rPr>
      <t>2)</t>
    </r>
  </si>
  <si>
    <r>
      <t>Pouvoir calorifique de l’HEL utilisée pour la production d’électricité en kWh</t>
    </r>
    <r>
      <rPr>
        <b/>
        <vertAlign val="subscript"/>
        <sz val="10"/>
        <rFont val="Arial"/>
        <family val="2"/>
      </rPr>
      <t>u</t>
    </r>
    <r>
      <rPr>
        <b/>
        <sz val="10"/>
        <rFont val="Arial"/>
        <family val="2"/>
      </rPr>
      <t xml:space="preserve">/litre </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</si>
</sst>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 #,##0_ ;_ * \-#,##0_ ;_ * &quot;-&quot;??_ ;_ @_ "/>
    <numFmt numFmtId="166" formatCode="#,##0.000000"/>
    <numFmt numFmtId="167" formatCode="0.000"/>
  </numFmts>
  <fonts count="56" x14ac:knownFonts="1">
    <font>
      <sz val="10"/>
      <color theme="1"/>
      <name val="Arial"/>
      <family val="2"/>
    </font>
    <font>
      <sz val="10"/>
      <color theme="1"/>
      <name val="Arial"/>
      <family val="2"/>
    </font>
    <font>
      <b/>
      <sz val="10"/>
      <color theme="1"/>
      <name val="Arial"/>
      <family val="2"/>
    </font>
    <font>
      <sz val="11"/>
      <color theme="1"/>
      <name val="Arial"/>
      <family val="2"/>
    </font>
    <font>
      <sz val="9"/>
      <color theme="1"/>
      <name val="Arial"/>
      <family val="2"/>
    </font>
    <font>
      <b/>
      <sz val="8"/>
      <color theme="1"/>
      <name val="Arial"/>
      <family val="2"/>
    </font>
    <font>
      <sz val="8"/>
      <color theme="1"/>
      <name val="Arial"/>
      <family val="2"/>
    </font>
    <font>
      <b/>
      <sz val="16"/>
      <color theme="1"/>
      <name val="Arial"/>
      <family val="2"/>
    </font>
    <font>
      <b/>
      <sz val="11"/>
      <color theme="1"/>
      <name val="Arial"/>
      <family val="2"/>
    </font>
    <font>
      <b/>
      <vertAlign val="subscript"/>
      <sz val="10"/>
      <color theme="1"/>
      <name val="Arial"/>
      <family val="2"/>
    </font>
    <font>
      <b/>
      <vertAlign val="superscript"/>
      <sz val="10"/>
      <color theme="1"/>
      <name val="Arial"/>
      <family val="2"/>
    </font>
    <font>
      <vertAlign val="superscript"/>
      <sz val="8"/>
      <color theme="1"/>
      <name val="Arial"/>
      <family val="2"/>
    </font>
    <font>
      <b/>
      <i/>
      <sz val="11"/>
      <color theme="1"/>
      <name val="Arial"/>
      <family val="2"/>
    </font>
    <font>
      <b/>
      <sz val="12"/>
      <color theme="1"/>
      <name val="Arial"/>
      <family val="2"/>
    </font>
    <font>
      <b/>
      <vertAlign val="subscript"/>
      <sz val="8"/>
      <color theme="1"/>
      <name val="Arial"/>
      <family val="2"/>
    </font>
    <font>
      <b/>
      <sz val="11"/>
      <color indexed="8"/>
      <name val="Arial"/>
      <family val="2"/>
    </font>
    <font>
      <b/>
      <vertAlign val="subscript"/>
      <sz val="11"/>
      <color indexed="8"/>
      <name val="Arial"/>
      <family val="2"/>
    </font>
    <font>
      <b/>
      <i/>
      <sz val="11"/>
      <color indexed="8"/>
      <name val="Arial"/>
      <family val="2"/>
    </font>
    <font>
      <vertAlign val="subscript"/>
      <sz val="8"/>
      <color theme="1"/>
      <name val="Arial"/>
      <family val="2"/>
    </font>
    <font>
      <vertAlign val="subscript"/>
      <sz val="10"/>
      <color theme="1"/>
      <name val="Arial"/>
      <family val="2"/>
    </font>
    <font>
      <b/>
      <u/>
      <sz val="12"/>
      <color theme="1"/>
      <name val="Arial"/>
      <family val="2"/>
    </font>
    <font>
      <vertAlign val="superscript"/>
      <sz val="10"/>
      <color theme="1"/>
      <name val="Arial"/>
      <family val="2"/>
    </font>
    <font>
      <u/>
      <sz val="10"/>
      <color theme="10"/>
      <name val="Arial"/>
      <family val="2"/>
    </font>
    <font>
      <b/>
      <i/>
      <sz val="8"/>
      <color theme="1"/>
      <name val="Arial"/>
      <family val="2"/>
    </font>
    <font>
      <b/>
      <vertAlign val="subscript"/>
      <sz val="12"/>
      <color theme="1"/>
      <name val="Arial"/>
      <family val="2"/>
    </font>
    <font>
      <b/>
      <i/>
      <sz val="12"/>
      <color theme="1"/>
      <name val="Arial"/>
      <family val="2"/>
    </font>
    <font>
      <sz val="12"/>
      <color theme="1"/>
      <name val="Arial"/>
      <family val="2"/>
    </font>
    <font>
      <b/>
      <u/>
      <sz val="11"/>
      <color theme="1"/>
      <name val="Arial"/>
      <family val="2"/>
    </font>
    <font>
      <b/>
      <vertAlign val="superscript"/>
      <sz val="11"/>
      <color theme="1"/>
      <name val="Arial"/>
      <family val="2"/>
    </font>
    <font>
      <b/>
      <u/>
      <vertAlign val="superscript"/>
      <sz val="11"/>
      <color theme="1"/>
      <name val="Arial"/>
      <family val="2"/>
    </font>
    <font>
      <b/>
      <u/>
      <sz val="10"/>
      <color theme="1"/>
      <name val="Arial"/>
      <family val="2"/>
    </font>
    <font>
      <i/>
      <sz val="10"/>
      <color theme="1"/>
      <name val="Arial"/>
      <family val="2"/>
    </font>
    <font>
      <sz val="9"/>
      <color rgb="FFC3C3C4"/>
      <name val="Arial"/>
      <family val="2"/>
    </font>
    <font>
      <b/>
      <sz val="10"/>
      <color rgb="FF000000"/>
      <name val="Arial"/>
      <family val="2"/>
    </font>
    <font>
      <b/>
      <sz val="9"/>
      <name val="Arial"/>
      <family val="2"/>
    </font>
    <font>
      <b/>
      <vertAlign val="superscript"/>
      <sz val="10"/>
      <color rgb="FF000000"/>
      <name val="Arial"/>
      <family val="2"/>
    </font>
    <font>
      <i/>
      <sz val="8"/>
      <color theme="1"/>
      <name val="Arial"/>
      <family val="2"/>
    </font>
    <font>
      <b/>
      <sz val="9"/>
      <color theme="1"/>
      <name val="Arial"/>
      <family val="2"/>
    </font>
    <font>
      <b/>
      <vertAlign val="superscript"/>
      <sz val="11"/>
      <color indexed="8"/>
      <name val="Arial"/>
      <family val="2"/>
    </font>
    <font>
      <sz val="10"/>
      <name val="Arial"/>
      <family val="2"/>
    </font>
    <font>
      <b/>
      <sz val="10"/>
      <name val="Arial"/>
      <family val="2"/>
    </font>
    <font>
      <b/>
      <vertAlign val="subscript"/>
      <sz val="10"/>
      <name val="Arial"/>
      <family val="2"/>
    </font>
    <font>
      <b/>
      <vertAlign val="superscript"/>
      <sz val="10"/>
      <name val="Arial"/>
      <family val="2"/>
    </font>
    <font>
      <vertAlign val="subscript"/>
      <sz val="9"/>
      <color theme="1"/>
      <name val="Arial"/>
      <family val="2"/>
    </font>
    <font>
      <b/>
      <vertAlign val="subscript"/>
      <sz val="11"/>
      <color theme="1"/>
      <name val="Arial"/>
      <family val="2"/>
    </font>
    <font>
      <u/>
      <sz val="8"/>
      <color theme="1"/>
      <name val="Arial"/>
      <family val="2"/>
    </font>
    <font>
      <b/>
      <u/>
      <sz val="11"/>
      <name val="Arial"/>
      <family val="2"/>
    </font>
    <font>
      <b/>
      <sz val="11"/>
      <name val="Arial"/>
      <family val="2"/>
    </font>
    <font>
      <sz val="8"/>
      <name val="Arial"/>
      <family val="2"/>
    </font>
    <font>
      <vertAlign val="superscript"/>
      <sz val="8"/>
      <name val="Arial"/>
      <family val="2"/>
    </font>
    <font>
      <vertAlign val="subscript"/>
      <sz val="8"/>
      <name val="Arial"/>
      <family val="2"/>
    </font>
    <font>
      <vertAlign val="superscript"/>
      <sz val="10"/>
      <name val="Arial"/>
      <family val="2"/>
    </font>
    <font>
      <i/>
      <sz val="11"/>
      <color theme="1"/>
      <name val="Arial"/>
      <family val="2"/>
    </font>
    <font>
      <b/>
      <u val="double"/>
      <sz val="10"/>
      <color theme="1"/>
      <name val="Arial"/>
      <family val="2"/>
    </font>
    <font>
      <u val="double"/>
      <sz val="10"/>
      <color theme="1"/>
      <name val="Arial"/>
      <family val="2"/>
    </font>
    <font>
      <b/>
      <sz val="9.5"/>
      <color theme="1"/>
      <name val="Arial"/>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DBDBDB"/>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32" fillId="0" borderId="0"/>
    <xf numFmtId="164" fontId="1" fillId="0" borderId="0" applyFont="0" applyFill="0" applyBorder="0" applyAlignment="0" applyProtection="0"/>
    <xf numFmtId="164" fontId="1" fillId="0" borderId="0" applyFont="0" applyFill="0" applyBorder="0" applyAlignment="0" applyProtection="0"/>
  </cellStyleXfs>
  <cellXfs count="247">
    <xf numFmtId="0" fontId="0" fillId="0" borderId="0" xfId="0"/>
    <xf numFmtId="0" fontId="3" fillId="2" borderId="0" xfId="0" applyFont="1" applyFill="1"/>
    <xf numFmtId="0" fontId="5" fillId="2" borderId="0" xfId="0" applyFont="1" applyFill="1" applyBorder="1" applyAlignment="1">
      <alignment horizontal="left" wrapText="1"/>
    </xf>
    <xf numFmtId="0" fontId="6" fillId="3" borderId="1" xfId="0" applyFont="1" applyFill="1" applyBorder="1" applyAlignment="1">
      <alignment horizontal="left" vertical="center"/>
    </xf>
    <xf numFmtId="0" fontId="6" fillId="4" borderId="1" xfId="0" applyFont="1" applyFill="1" applyBorder="1" applyAlignment="1">
      <alignment horizontal="left" vertical="center"/>
    </xf>
    <xf numFmtId="0" fontId="3" fillId="2" borderId="0" xfId="0" applyFont="1" applyFill="1" applyBorder="1"/>
    <xf numFmtId="0" fontId="8" fillId="2" borderId="0" xfId="0" applyFont="1" applyFill="1" applyBorder="1"/>
    <xf numFmtId="0" fontId="7" fillId="2" borderId="0" xfId="0" applyFont="1" applyFill="1" applyAlignment="1">
      <alignment wrapText="1"/>
    </xf>
    <xf numFmtId="0" fontId="6" fillId="2" borderId="0" xfId="0" applyFont="1" applyFill="1" applyBorder="1" applyAlignment="1">
      <alignment horizontal="left" vertical="center" wrapText="1"/>
    </xf>
    <xf numFmtId="0" fontId="8" fillId="2" borderId="0" xfId="0" applyFont="1" applyFill="1"/>
    <xf numFmtId="0" fontId="2" fillId="2" borderId="0" xfId="0" applyFont="1" applyFill="1"/>
    <xf numFmtId="0" fontId="0" fillId="2" borderId="0" xfId="0" applyFont="1" applyFill="1" applyAlignment="1">
      <alignment horizontal="left" indent="1"/>
    </xf>
    <xf numFmtId="0" fontId="0" fillId="2" borderId="0" xfId="0" applyFont="1" applyFill="1"/>
    <xf numFmtId="0" fontId="0" fillId="2" borderId="0" xfId="0" applyFont="1" applyFill="1" applyAlignment="1">
      <alignment horizontal="left"/>
    </xf>
    <xf numFmtId="165" fontId="3" fillId="2" borderId="0" xfId="1" applyNumberFormat="1" applyFont="1" applyFill="1" applyBorder="1" applyAlignment="1">
      <alignment horizontal="center"/>
    </xf>
    <xf numFmtId="0" fontId="3" fillId="2" borderId="0" xfId="0" applyFont="1" applyFill="1" applyBorder="1" applyAlignment="1">
      <alignment horizontal="left"/>
    </xf>
    <xf numFmtId="0" fontId="2" fillId="2" borderId="0" xfId="0" applyFont="1" applyFill="1" applyAlignment="1">
      <alignment horizontal="left"/>
    </xf>
    <xf numFmtId="0" fontId="0" fillId="2" borderId="0" xfId="0" applyFont="1" applyFill="1" applyAlignment="1">
      <alignment horizontal="right" indent="1"/>
    </xf>
    <xf numFmtId="0" fontId="2" fillId="2" borderId="0" xfId="0" applyFont="1" applyFill="1" applyAlignment="1">
      <alignment vertical="top"/>
    </xf>
    <xf numFmtId="0" fontId="0" fillId="0" borderId="1" xfId="0" applyBorder="1" applyAlignment="1">
      <alignment vertical="center"/>
    </xf>
    <xf numFmtId="164" fontId="2" fillId="2" borderId="0" xfId="2" applyNumberFormat="1" applyFont="1" applyFill="1" applyBorder="1" applyAlignment="1"/>
    <xf numFmtId="0" fontId="6" fillId="2" borderId="0" xfId="0" applyFont="1" applyFill="1"/>
    <xf numFmtId="0" fontId="3" fillId="2" borderId="0" xfId="0" applyFont="1" applyFill="1" applyAlignment="1">
      <alignment vertical="top"/>
    </xf>
    <xf numFmtId="49" fontId="3" fillId="2" borderId="0" xfId="0" applyNumberFormat="1" applyFont="1" applyFill="1" applyAlignment="1">
      <alignment vertical="top"/>
    </xf>
    <xf numFmtId="0" fontId="3" fillId="2" borderId="0" xfId="0" applyFont="1" applyFill="1" applyBorder="1" applyAlignment="1">
      <alignment horizontal="center"/>
    </xf>
    <xf numFmtId="0" fontId="3" fillId="0" borderId="0" xfId="0" applyFont="1" applyFill="1" applyBorder="1" applyAlignment="1"/>
    <xf numFmtId="49" fontId="0" fillId="2" borderId="0" xfId="0" applyNumberFormat="1" applyFont="1" applyFill="1" applyAlignment="1">
      <alignment horizontal="left" vertical="top" indent="1"/>
    </xf>
    <xf numFmtId="0" fontId="0" fillId="0" borderId="0" xfId="0" applyAlignment="1">
      <alignment horizontal="left"/>
    </xf>
    <xf numFmtId="0" fontId="2" fillId="0" borderId="1" xfId="0" applyFont="1" applyBorder="1" applyAlignment="1">
      <alignment horizontal="left" vertical="center" wrapText="1" inden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right" vertical="center"/>
    </xf>
    <xf numFmtId="0" fontId="2" fillId="0" borderId="8" xfId="0" applyFont="1" applyFill="1" applyBorder="1" applyAlignment="1">
      <alignment horizontal="right" vertical="center"/>
    </xf>
    <xf numFmtId="0" fontId="6" fillId="5" borderId="1" xfId="0" applyFont="1" applyFill="1" applyBorder="1" applyAlignment="1">
      <alignment horizontal="left" vertical="center"/>
    </xf>
    <xf numFmtId="0" fontId="5" fillId="2" borderId="0" xfId="0" applyFont="1" applyFill="1" applyAlignment="1">
      <alignment horizontal="left" indent="1"/>
    </xf>
    <xf numFmtId="0" fontId="3" fillId="3" borderId="1" xfId="0" applyFont="1" applyFill="1" applyBorder="1" applyAlignment="1" applyProtection="1">
      <alignment horizontal="center" vertical="center"/>
      <protection locked="0"/>
    </xf>
    <xf numFmtId="0" fontId="20" fillId="0" borderId="14" xfId="0" applyFont="1" applyFill="1" applyBorder="1" applyAlignment="1">
      <alignment vertical="center"/>
    </xf>
    <xf numFmtId="0" fontId="13" fillId="0" borderId="14" xfId="0" applyFont="1" applyFill="1" applyBorder="1" applyAlignment="1">
      <alignment horizontal="left" vertical="center"/>
    </xf>
    <xf numFmtId="0" fontId="0" fillId="0" borderId="14" xfId="0" applyFill="1" applyBorder="1" applyAlignment="1">
      <alignment horizontal="left" vertical="center"/>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4" xfId="0" applyFill="1" applyBorder="1" applyAlignment="1">
      <alignment horizontal="right" vertical="center" wrapText="1"/>
    </xf>
    <xf numFmtId="0" fontId="0" fillId="0" borderId="0" xfId="0" applyAlignment="1">
      <alignment vertical="center"/>
    </xf>
    <xf numFmtId="0" fontId="0" fillId="0" borderId="0" xfId="0" applyBorder="1"/>
    <xf numFmtId="0" fontId="20" fillId="0" borderId="0" xfId="0" applyFont="1" applyFill="1" applyBorder="1" applyAlignment="1">
      <alignment vertical="center"/>
    </xf>
    <xf numFmtId="0" fontId="13" fillId="0" borderId="0" xfId="0" applyFont="1" applyFill="1" applyBorder="1" applyAlignment="1">
      <alignment horizontal="left" vertical="center"/>
    </xf>
    <xf numFmtId="0" fontId="0" fillId="5" borderId="5" xfId="0" applyFont="1" applyFill="1" applyBorder="1" applyAlignment="1">
      <alignment horizontal="right"/>
    </xf>
    <xf numFmtId="0" fontId="0" fillId="0" borderId="0" xfId="0" applyBorder="1" applyAlignment="1">
      <alignment horizontal="right" wrapText="1"/>
    </xf>
    <xf numFmtId="0" fontId="0" fillId="2" borderId="1" xfId="0" applyFont="1" applyFill="1" applyBorder="1" applyAlignment="1">
      <alignment horizontal="left" indent="1"/>
    </xf>
    <xf numFmtId="0" fontId="0" fillId="5" borderId="7" xfId="0" applyFont="1" applyFill="1" applyBorder="1" applyAlignment="1">
      <alignment horizontal="left" indent="1"/>
    </xf>
    <xf numFmtId="0" fontId="0" fillId="2" borderId="0" xfId="0" applyFont="1" applyFill="1" applyAlignment="1">
      <alignment horizontal="left" indent="2"/>
    </xf>
    <xf numFmtId="0" fontId="0" fillId="0" borderId="0" xfId="0" applyFont="1" applyFill="1" applyAlignment="1">
      <alignment horizontal="left" indent="2"/>
    </xf>
    <xf numFmtId="0" fontId="0" fillId="0" borderId="0" xfId="0" applyFont="1" applyFill="1" applyBorder="1" applyAlignment="1"/>
    <xf numFmtId="0" fontId="0" fillId="0" borderId="0" xfId="0" applyFill="1" applyBorder="1" applyAlignment="1"/>
    <xf numFmtId="165" fontId="3" fillId="0" borderId="0" xfId="1" applyNumberFormat="1" applyFont="1" applyFill="1" applyBorder="1" applyAlignment="1">
      <alignment horizontal="center"/>
    </xf>
    <xf numFmtId="0" fontId="0" fillId="0" borderId="0" xfId="0" applyFill="1"/>
    <xf numFmtId="0" fontId="2" fillId="2" borderId="0" xfId="0" applyFont="1" applyFill="1" applyAlignment="1">
      <alignment vertical="center"/>
    </xf>
    <xf numFmtId="0" fontId="27" fillId="2" borderId="0" xfId="0" applyFont="1" applyFill="1" applyAlignment="1">
      <alignment vertical="top"/>
    </xf>
    <xf numFmtId="0" fontId="8" fillId="2" borderId="0" xfId="0" applyFont="1" applyFill="1" applyAlignment="1">
      <alignment horizontal="left"/>
    </xf>
    <xf numFmtId="0" fontId="27" fillId="2" borderId="0" xfId="0" applyFont="1" applyFill="1" applyAlignment="1"/>
    <xf numFmtId="0" fontId="33" fillId="0" borderId="1" xfId="0" applyFont="1" applyFill="1" applyBorder="1" applyAlignment="1">
      <alignment horizontal="left" vertical="top" wrapText="1" readingOrder="1"/>
    </xf>
    <xf numFmtId="0" fontId="13" fillId="0" borderId="13" xfId="0" applyFont="1" applyFill="1" applyBorder="1" applyAlignment="1">
      <alignment horizontal="right" vertical="center"/>
    </xf>
    <xf numFmtId="0" fontId="0" fillId="0" borderId="14" xfId="0" applyFill="1" applyBorder="1" applyAlignment="1">
      <alignment horizontal="right" vertical="center"/>
    </xf>
    <xf numFmtId="0" fontId="2" fillId="0" borderId="1" xfId="0" applyFont="1" applyBorder="1" applyAlignment="1">
      <alignment horizontal="left" wrapText="1" indent="1"/>
    </xf>
    <xf numFmtId="0" fontId="33" fillId="0" borderId="1" xfId="0" applyFont="1" applyFill="1" applyBorder="1" applyAlignment="1">
      <alignment horizontal="left" vertical="top" wrapText="1" readingOrder="1"/>
    </xf>
    <xf numFmtId="0" fontId="0" fillId="0" borderId="14" xfId="0" applyBorder="1" applyAlignment="1">
      <alignment vertical="center"/>
    </xf>
    <xf numFmtId="0" fontId="2" fillId="2" borderId="1" xfId="0" applyFont="1" applyFill="1" applyBorder="1" applyAlignment="1">
      <alignment vertical="center" wrapText="1"/>
    </xf>
    <xf numFmtId="0" fontId="39" fillId="2" borderId="0" xfId="0" applyFont="1" applyFill="1" applyAlignment="1">
      <alignment horizontal="left" indent="1"/>
    </xf>
    <xf numFmtId="0" fontId="8" fillId="0" borderId="9" xfId="0" applyFont="1" applyBorder="1" applyAlignment="1">
      <alignment horizontal="left" vertical="center"/>
    </xf>
    <xf numFmtId="0" fontId="0" fillId="0" borderId="8" xfId="0" applyBorder="1" applyAlignment="1">
      <alignment vertical="center"/>
    </xf>
    <xf numFmtId="0" fontId="8" fillId="0" borderId="14" xfId="0" applyFont="1" applyBorder="1" applyAlignment="1">
      <alignment vertical="center"/>
    </xf>
    <xf numFmtId="0" fontId="8" fillId="0" borderId="13" xfId="0" applyFont="1" applyBorder="1"/>
    <xf numFmtId="0" fontId="3" fillId="3" borderId="1" xfId="0" applyFont="1" applyFill="1" applyBorder="1" applyAlignment="1" applyProtection="1">
      <alignment horizontal="center" vertical="center"/>
      <protection locked="0"/>
    </xf>
    <xf numFmtId="0" fontId="13" fillId="0" borderId="0" xfId="0" applyFont="1" applyFill="1" applyAlignment="1">
      <alignment vertical="center" wrapText="1"/>
    </xf>
    <xf numFmtId="0" fontId="26" fillId="0" borderId="0" xfId="0" applyFont="1" applyFill="1" applyAlignment="1">
      <alignment vertical="center"/>
    </xf>
    <xf numFmtId="0" fontId="0" fillId="4" borderId="5" xfId="0" applyFill="1" applyBorder="1" applyAlignment="1">
      <alignment vertical="center" wrapText="1"/>
    </xf>
    <xf numFmtId="0" fontId="47" fillId="0" borderId="8" xfId="0" applyFont="1" applyBorder="1" applyAlignment="1">
      <alignment vertical="center"/>
    </xf>
    <xf numFmtId="0" fontId="39" fillId="0" borderId="8" xfId="0" applyFont="1" applyBorder="1"/>
    <xf numFmtId="0" fontId="2" fillId="0" borderId="8" xfId="0" applyFont="1" applyBorder="1" applyAlignment="1">
      <alignment horizontal="left" vertical="center" wrapText="1" indent="1"/>
    </xf>
    <xf numFmtId="3" fontId="30" fillId="0" borderId="0" xfId="0" applyNumberFormat="1" applyFont="1" applyFill="1" applyBorder="1" applyAlignment="1">
      <alignment horizontal="left" vertical="center" indent="1"/>
    </xf>
    <xf numFmtId="3" fontId="2" fillId="0" borderId="0" xfId="0" applyNumberFormat="1" applyFont="1" applyFill="1" applyBorder="1" applyAlignment="1">
      <alignment horizontal="right" vertical="center" indent="1"/>
    </xf>
    <xf numFmtId="3" fontId="31" fillId="4"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0" fillId="4" borderId="1" xfId="0" applyFill="1" applyBorder="1" applyAlignment="1">
      <alignment horizontal="center" wrapText="1"/>
    </xf>
    <xf numFmtId="0" fontId="26" fillId="0" borderId="0" xfId="0" applyFont="1" applyFill="1" applyAlignment="1">
      <alignment vertical="center" wrapText="1"/>
    </xf>
    <xf numFmtId="0" fontId="0" fillId="3" borderId="1" xfId="0" applyFont="1" applyFill="1" applyBorder="1" applyAlignment="1">
      <alignment horizontal="left" wrapText="1"/>
    </xf>
    <xf numFmtId="0" fontId="2" fillId="2" borderId="1" xfId="0" applyFont="1" applyFill="1" applyBorder="1" applyAlignment="1">
      <alignment horizontal="left" vertical="center"/>
    </xf>
    <xf numFmtId="0" fontId="0" fillId="2" borderId="0" xfId="0" applyFont="1" applyFill="1" applyAlignment="1">
      <alignment horizontal="left" wrapText="1" indent="1"/>
    </xf>
    <xf numFmtId="0" fontId="0" fillId="2" borderId="17" xfId="0" applyFont="1" applyFill="1" applyBorder="1" applyAlignment="1">
      <alignment horizontal="left" indent="1"/>
    </xf>
    <xf numFmtId="0" fontId="0" fillId="2" borderId="1" xfId="0" applyFont="1" applyFill="1" applyBorder="1" applyAlignment="1">
      <alignment horizontal="left" indent="1"/>
    </xf>
    <xf numFmtId="3" fontId="0" fillId="5" borderId="1" xfId="0" applyNumberFormat="1" applyFill="1" applyBorder="1" applyAlignment="1">
      <alignment horizontal="center" vertical="center"/>
    </xf>
    <xf numFmtId="0" fontId="2" fillId="0" borderId="1" xfId="0" applyFont="1" applyBorder="1" applyAlignment="1">
      <alignment vertical="center" wrapText="1"/>
    </xf>
    <xf numFmtId="3" fontId="30" fillId="5" borderId="1" xfId="0" applyNumberFormat="1" applyFont="1" applyFill="1" applyBorder="1" applyAlignment="1">
      <alignment horizontal="left" vertical="center" indent="1"/>
    </xf>
    <xf numFmtId="0" fontId="2" fillId="0" borderId="1" xfId="0" applyFont="1" applyBorder="1" applyAlignment="1">
      <alignment horizontal="left" indent="1"/>
    </xf>
    <xf numFmtId="3" fontId="0" fillId="2" borderId="1" xfId="0" applyNumberFormat="1" applyFont="1" applyFill="1" applyBorder="1" applyAlignment="1">
      <alignment horizontal="left" indent="1"/>
    </xf>
    <xf numFmtId="3" fontId="0" fillId="5" borderId="1" xfId="0" applyNumberFormat="1" applyFont="1" applyFill="1" applyBorder="1" applyAlignment="1">
      <alignment horizontal="left" vertical="center" indent="1"/>
    </xf>
    <xf numFmtId="0" fontId="0" fillId="0" borderId="15" xfId="0" applyBorder="1" applyAlignment="1">
      <alignment vertical="center"/>
    </xf>
    <xf numFmtId="49" fontId="0" fillId="4" borderId="1" xfId="0" applyNumberFormat="1" applyFont="1" applyFill="1" applyBorder="1" applyAlignment="1" applyProtection="1">
      <alignment horizontal="left" wrapText="1"/>
      <protection locked="0"/>
    </xf>
    <xf numFmtId="0" fontId="0" fillId="3" borderId="1" xfId="0" applyNumberFormat="1" applyFont="1" applyFill="1" applyBorder="1" applyAlignment="1">
      <alignment vertical="center" wrapText="1"/>
    </xf>
    <xf numFmtId="0" fontId="0" fillId="5" borderId="1" xfId="0" applyFont="1" applyFill="1" applyBorder="1" applyAlignment="1">
      <alignment horizontal="left" indent="1"/>
    </xf>
    <xf numFmtId="0" fontId="0" fillId="0" borderId="7" xfId="0" applyFont="1" applyFill="1" applyBorder="1" applyAlignment="1">
      <alignment vertical="center"/>
    </xf>
    <xf numFmtId="0" fontId="0" fillId="5" borderId="7" xfId="0" applyFont="1" applyFill="1" applyBorder="1" applyAlignment="1">
      <alignment horizontal="right"/>
    </xf>
    <xf numFmtId="49" fontId="0" fillId="0" borderId="0" xfId="0" applyNumberFormat="1" applyFill="1" applyBorder="1" applyAlignment="1">
      <alignment horizontal="left" wrapText="1"/>
    </xf>
    <xf numFmtId="0" fontId="0" fillId="5" borderId="1" xfId="0" applyFill="1" applyBorder="1" applyAlignment="1">
      <alignment horizontal="left" vertical="center"/>
    </xf>
    <xf numFmtId="0" fontId="2" fillId="0" borderId="16" xfId="0" applyFont="1" applyBorder="1" applyAlignment="1">
      <alignment vertical="center" wrapText="1"/>
    </xf>
    <xf numFmtId="0" fontId="47" fillId="2" borderId="10" xfId="0" applyFont="1" applyFill="1" applyBorder="1" applyAlignment="1">
      <alignment vertical="center"/>
    </xf>
    <xf numFmtId="0" fontId="55" fillId="0" borderId="17" xfId="0" applyFont="1" applyBorder="1" applyAlignment="1">
      <alignment wrapText="1"/>
    </xf>
    <xf numFmtId="3" fontId="30" fillId="5" borderId="1" xfId="0" applyNumberFormat="1" applyFont="1" applyFill="1" applyBorder="1" applyAlignment="1">
      <alignment horizontal="center" vertical="center"/>
    </xf>
    <xf numFmtId="0" fontId="26" fillId="0" borderId="0" xfId="0" applyFont="1" applyFill="1" applyAlignment="1">
      <alignment vertical="center"/>
    </xf>
    <xf numFmtId="3" fontId="0" fillId="4" borderId="1" xfId="0" applyNumberFormat="1" applyFill="1" applyBorder="1" applyAlignment="1">
      <alignment horizontal="center"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47" fillId="0" borderId="0" xfId="0" applyFont="1" applyBorder="1" applyAlignment="1">
      <alignment horizontal="left" vertical="center" wrapText="1"/>
    </xf>
    <xf numFmtId="0" fontId="6" fillId="0" borderId="0" xfId="0" applyFont="1" applyFill="1" applyBorder="1" applyAlignment="1">
      <alignment horizontal="left" vertical="center"/>
    </xf>
    <xf numFmtId="3" fontId="31" fillId="8" borderId="1" xfId="0" applyNumberFormat="1" applyFont="1" applyFill="1" applyBorder="1" applyAlignment="1">
      <alignment horizontal="center" vertical="center" wrapText="1"/>
    </xf>
    <xf numFmtId="166" fontId="0" fillId="8" borderId="1" xfId="0" applyNumberFormat="1" applyFont="1" applyFill="1" applyBorder="1" applyAlignment="1">
      <alignment horizontal="left" vertical="center" indent="1"/>
    </xf>
    <xf numFmtId="49" fontId="0" fillId="3" borderId="5" xfId="0" applyNumberFormat="1" applyFont="1" applyFill="1" applyBorder="1" applyAlignment="1">
      <alignment horizontal="left" wrapText="1"/>
    </xf>
    <xf numFmtId="49" fontId="0" fillId="3" borderId="6" xfId="0" applyNumberFormat="1" applyFill="1" applyBorder="1" applyAlignment="1">
      <alignment horizontal="left" wrapText="1"/>
    </xf>
    <xf numFmtId="49" fontId="0" fillId="3" borderId="7" xfId="0" applyNumberFormat="1" applyFill="1" applyBorder="1" applyAlignment="1">
      <alignment horizontal="left" wrapText="1"/>
    </xf>
    <xf numFmtId="0" fontId="4" fillId="2" borderId="0" xfId="0" applyFont="1" applyFill="1" applyAlignment="1">
      <alignment horizontal="left" vertical="top" wrapText="1"/>
    </xf>
    <xf numFmtId="0" fontId="0" fillId="0" borderId="0" xfId="0" applyAlignment="1"/>
    <xf numFmtId="0" fontId="13" fillId="0" borderId="0" xfId="0" applyFont="1" applyFill="1" applyAlignment="1">
      <alignment vertical="center" wrapText="1"/>
    </xf>
    <xf numFmtId="0" fontId="26" fillId="0" borderId="0" xfId="0" applyFont="1" applyFill="1" applyAlignment="1">
      <alignmen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49" fontId="0" fillId="7" borderId="5" xfId="0" applyNumberFormat="1" applyFont="1" applyFill="1" applyBorder="1" applyAlignment="1">
      <alignment horizontal="left" wrapText="1"/>
    </xf>
    <xf numFmtId="49" fontId="0" fillId="7" borderId="6" xfId="0" applyNumberFormat="1" applyFill="1" applyBorder="1" applyAlignment="1">
      <alignment horizontal="left" wrapText="1"/>
    </xf>
    <xf numFmtId="49" fontId="0" fillId="7" borderId="7" xfId="0" applyNumberFormat="1" applyFill="1" applyBorder="1" applyAlignment="1">
      <alignment horizontal="left" wrapText="1"/>
    </xf>
    <xf numFmtId="0" fontId="6" fillId="2" borderId="0" xfId="0" applyFont="1" applyFill="1" applyBorder="1" applyAlignment="1">
      <alignment horizontal="left" vertical="center" wrapText="1" indent="1"/>
    </xf>
    <xf numFmtId="0" fontId="6" fillId="2" borderId="8" xfId="0" applyFont="1" applyFill="1" applyBorder="1" applyAlignment="1">
      <alignment horizontal="left" vertical="center" wrapText="1" indent="1"/>
    </xf>
    <xf numFmtId="0" fontId="0" fillId="0" borderId="0" xfId="0" applyBorder="1" applyAlignment="1">
      <alignment horizontal="left" vertical="center" wrapText="1" indent="1"/>
    </xf>
    <xf numFmtId="49" fontId="2" fillId="4" borderId="5" xfId="0" applyNumberFormat="1" applyFont="1" applyFill="1" applyBorder="1" applyAlignment="1">
      <alignment horizontal="left" wrapText="1"/>
    </xf>
    <xf numFmtId="49" fontId="0" fillId="4" borderId="6" xfId="0" applyNumberFormat="1" applyFill="1" applyBorder="1" applyAlignment="1">
      <alignment horizontal="left" wrapText="1"/>
    </xf>
    <xf numFmtId="49" fontId="0" fillId="4" borderId="7" xfId="0" applyNumberFormat="1" applyFill="1" applyBorder="1" applyAlignment="1">
      <alignment horizontal="left" wrapText="1"/>
    </xf>
    <xf numFmtId="4" fontId="0" fillId="5" borderId="6" xfId="0" applyNumberFormat="1" applyFont="1" applyFill="1" applyBorder="1" applyAlignment="1">
      <alignment horizontal="center" vertical="center"/>
    </xf>
    <xf numFmtId="4" fontId="0" fillId="5" borderId="7" xfId="0" applyNumberFormat="1" applyFill="1" applyBorder="1" applyAlignment="1">
      <alignment horizontal="center" vertical="center"/>
    </xf>
    <xf numFmtId="3" fontId="39" fillId="5" borderId="5" xfId="0" applyNumberFormat="1" applyFont="1" applyFill="1" applyBorder="1" applyAlignment="1">
      <alignment horizontal="center" vertical="center"/>
    </xf>
    <xf numFmtId="3" fontId="39" fillId="5" borderId="6"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0" fillId="0" borderId="7" xfId="0" applyBorder="1" applyAlignment="1">
      <alignment horizontal="center"/>
    </xf>
    <xf numFmtId="0" fontId="2" fillId="2" borderId="5" xfId="0" applyFont="1" applyFill="1" applyBorder="1" applyAlignment="1">
      <alignment horizontal="center" vertical="center" wrapText="1"/>
    </xf>
    <xf numFmtId="0" fontId="0" fillId="0" borderId="7" xfId="0" applyBorder="1" applyAlignment="1">
      <alignment horizontal="center" wrapText="1"/>
    </xf>
    <xf numFmtId="0" fontId="2" fillId="2" borderId="9" xfId="0" applyFont="1" applyFill="1" applyBorder="1" applyAlignment="1">
      <alignment horizontal="center" vertical="center"/>
    </xf>
    <xf numFmtId="0" fontId="0" fillId="0" borderId="10" xfId="0" applyBorder="1" applyAlignment="1">
      <alignment horizontal="center" vertical="center"/>
    </xf>
    <xf numFmtId="0" fontId="3" fillId="2" borderId="9" xfId="0" applyFont="1" applyFill="1" applyBorder="1" applyAlignment="1" applyProtection="1">
      <alignment horizontal="center"/>
    </xf>
    <xf numFmtId="0" fontId="3" fillId="2" borderId="8" xfId="0" applyFont="1" applyFill="1" applyBorder="1" applyAlignment="1" applyProtection="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48" fillId="2" borderId="0" xfId="0" applyFont="1" applyFill="1" applyBorder="1" applyAlignment="1">
      <alignment horizontal="left" wrapText="1" indent="1"/>
    </xf>
    <xf numFmtId="0" fontId="48" fillId="2" borderId="8" xfId="0" applyFont="1" applyFill="1" applyBorder="1" applyAlignment="1">
      <alignment horizontal="left" wrapText="1" indent="1"/>
    </xf>
    <xf numFmtId="0" fontId="39" fillId="0" borderId="0" xfId="0" applyFont="1" applyBorder="1" applyAlignment="1">
      <alignment horizontal="left" wrapText="1" indent="1"/>
    </xf>
    <xf numFmtId="0" fontId="39" fillId="0" borderId="8" xfId="0" applyFont="1" applyBorder="1" applyAlignment="1">
      <alignment horizontal="left" wrapText="1" indent="1"/>
    </xf>
    <xf numFmtId="49" fontId="0" fillId="4" borderId="5" xfId="0" applyNumberFormat="1" applyFont="1" applyFill="1" applyBorder="1" applyAlignment="1">
      <alignment horizontal="left" wrapText="1"/>
    </xf>
    <xf numFmtId="49" fontId="0" fillId="4" borderId="6" xfId="0" applyNumberFormat="1" applyFont="1" applyFill="1" applyBorder="1" applyAlignment="1">
      <alignment horizontal="left" wrapText="1"/>
    </xf>
    <xf numFmtId="0" fontId="0" fillId="0" borderId="7" xfId="0" applyBorder="1" applyAlignment="1">
      <alignment horizontal="left" wrapText="1"/>
    </xf>
    <xf numFmtId="0" fontId="0" fillId="3" borderId="5" xfId="0" applyFont="1" applyFill="1" applyBorder="1" applyAlignment="1">
      <alignment horizontal="left" wrapText="1"/>
    </xf>
    <xf numFmtId="0" fontId="0" fillId="3" borderId="6" xfId="0" applyFill="1" applyBorder="1" applyAlignment="1">
      <alignment horizontal="left" wrapText="1"/>
    </xf>
    <xf numFmtId="0" fontId="0" fillId="3" borderId="7" xfId="0" applyFill="1" applyBorder="1" applyAlignment="1">
      <alignment horizontal="left" wrapText="1"/>
    </xf>
    <xf numFmtId="3" fontId="0" fillId="4" borderId="5" xfId="0" applyNumberFormat="1" applyFill="1" applyBorder="1" applyAlignment="1">
      <alignment horizontal="center" vertical="center" wrapText="1"/>
    </xf>
    <xf numFmtId="3" fontId="0" fillId="0" borderId="7" xfId="0" applyNumberFormat="1" applyBorder="1" applyAlignment="1">
      <alignment horizontal="center" vertical="center" wrapText="1"/>
    </xf>
    <xf numFmtId="167" fontId="0" fillId="5" borderId="1" xfId="0" applyNumberFormat="1" applyFill="1" applyBorder="1" applyAlignment="1">
      <alignment horizontal="center" vertical="center"/>
    </xf>
    <xf numFmtId="0" fontId="2" fillId="0" borderId="8" xfId="0" applyFont="1" applyFill="1" applyBorder="1" applyAlignment="1">
      <alignment horizontal="right" vertical="center"/>
    </xf>
    <xf numFmtId="0" fontId="0" fillId="0" borderId="8" xfId="0" applyBorder="1" applyAlignment="1">
      <alignment horizontal="right"/>
    </xf>
    <xf numFmtId="0" fontId="6" fillId="0" borderId="8" xfId="0" applyFont="1" applyFill="1" applyBorder="1" applyAlignment="1">
      <alignment wrapText="1"/>
    </xf>
    <xf numFmtId="0" fontId="0" fillId="0" borderId="8" xfId="0" applyBorder="1" applyAlignment="1"/>
    <xf numFmtId="167" fontId="0" fillId="4" borderId="5" xfId="0" applyNumberFormat="1" applyFill="1" applyBorder="1" applyAlignment="1">
      <alignment horizontal="center" vertical="center" wrapText="1"/>
    </xf>
    <xf numFmtId="167" fontId="0" fillId="4" borderId="7" xfId="0" applyNumberFormat="1" applyFill="1" applyBorder="1" applyAlignment="1">
      <alignment horizontal="center"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6" xfId="0" applyBorder="1" applyAlignment="1">
      <alignment vertical="center"/>
    </xf>
    <xf numFmtId="3" fontId="0" fillId="4" borderId="1" xfId="0" applyNumberFormat="1" applyFill="1" applyBorder="1" applyAlignment="1">
      <alignment horizontal="center" vertical="center" wrapText="1"/>
    </xf>
    <xf numFmtId="0" fontId="22" fillId="0" borderId="0" xfId="3" applyFill="1" applyBorder="1" applyAlignment="1">
      <alignment horizontal="left" vertical="top"/>
    </xf>
    <xf numFmtId="0" fontId="2" fillId="0" borderId="9" xfId="0" applyFont="1" applyBorder="1" applyAlignment="1">
      <alignment vertical="center" wrapText="1"/>
    </xf>
    <xf numFmtId="0" fontId="2" fillId="0" borderId="10" xfId="0" applyFont="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2" fillId="0" borderId="17" xfId="0" applyFont="1" applyBorder="1" applyAlignment="1">
      <alignment vertical="center"/>
    </xf>
    <xf numFmtId="0" fontId="0" fillId="0" borderId="16" xfId="0" applyBorder="1" applyAlignment="1">
      <alignment vertical="center"/>
    </xf>
    <xf numFmtId="0" fontId="2" fillId="0" borderId="13" xfId="0" applyFont="1" applyBorder="1" applyAlignment="1">
      <alignment vertical="center" wrapText="1"/>
    </xf>
    <xf numFmtId="0" fontId="0" fillId="0" borderId="15" xfId="0" applyFont="1" applyBorder="1" applyAlignment="1">
      <alignment vertical="center" wrapText="1"/>
    </xf>
    <xf numFmtId="0" fontId="2" fillId="0" borderId="9" xfId="0" applyFont="1" applyBorder="1" applyAlignment="1">
      <alignment horizontal="center" vertical="center"/>
    </xf>
    <xf numFmtId="0" fontId="0" fillId="0" borderId="13" xfId="0" applyBorder="1" applyAlignment="1">
      <alignment vertical="center"/>
    </xf>
    <xf numFmtId="0" fontId="2" fillId="0" borderId="10" xfId="0" applyFont="1" applyBorder="1" applyAlignment="1">
      <alignment horizontal="center" vertical="center"/>
    </xf>
    <xf numFmtId="0" fontId="0" fillId="0" borderId="15" xfId="0" applyBorder="1" applyAlignment="1">
      <alignment vertical="center"/>
    </xf>
    <xf numFmtId="0" fontId="2" fillId="0" borderId="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52" fillId="6" borderId="8" xfId="0" applyNumberFormat="1" applyFont="1" applyFill="1" applyBorder="1" applyAlignment="1">
      <alignment vertical="center"/>
    </xf>
    <xf numFmtId="0" fontId="47" fillId="0" borderId="1" xfId="0" applyFont="1" applyBorder="1" applyAlignment="1">
      <alignment horizontal="left" vertical="center" wrapText="1"/>
    </xf>
    <xf numFmtId="0" fontId="2" fillId="0" borderId="1"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3" fillId="0" borderId="1" xfId="0" applyFont="1" applyFill="1" applyBorder="1" applyAlignment="1">
      <alignment horizontal="left" vertical="top" wrapText="1" readingOrder="1"/>
    </xf>
    <xf numFmtId="0" fontId="34" fillId="0" borderId="1" xfId="0" applyFont="1" applyFill="1" applyBorder="1" applyAlignment="1">
      <alignment vertical="top" wrapText="1"/>
    </xf>
    <xf numFmtId="0" fontId="0" fillId="0" borderId="1" xfId="0" applyBorder="1" applyAlignment="1"/>
    <xf numFmtId="0" fontId="31" fillId="3" borderId="5"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0" fillId="3" borderId="5" xfId="0" applyFill="1" applyBorder="1" applyAlignment="1">
      <alignment horizontal="left" wrapText="1"/>
    </xf>
    <xf numFmtId="0" fontId="6" fillId="0" borderId="0" xfId="0" applyFont="1" applyBorder="1" applyAlignment="1">
      <alignment wrapText="1"/>
    </xf>
    <xf numFmtId="3" fontId="0" fillId="5" borderId="1" xfId="0" applyNumberFormat="1" applyFont="1" applyFill="1" applyBorder="1" applyAlignment="1">
      <alignment horizontal="left" vertical="center" indent="1"/>
    </xf>
    <xf numFmtId="0" fontId="0" fillId="0" borderId="1" xfId="0" applyBorder="1" applyAlignment="1">
      <alignment horizontal="left" vertical="center" inden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3" fontId="30" fillId="5" borderId="1" xfId="0" applyNumberFormat="1" applyFont="1" applyFill="1" applyBorder="1" applyAlignment="1">
      <alignment horizontal="left" vertical="center" indent="1"/>
    </xf>
    <xf numFmtId="3" fontId="0" fillId="0" borderId="1" xfId="0" applyNumberFormat="1" applyBorder="1" applyAlignment="1">
      <alignment horizontal="left" vertical="center" indent="1"/>
    </xf>
    <xf numFmtId="0" fontId="2" fillId="5" borderId="1" xfId="0" applyFont="1" applyFill="1" applyBorder="1" applyAlignment="1">
      <alignment horizontal="left" indent="1"/>
    </xf>
    <xf numFmtId="3" fontId="0" fillId="2" borderId="1" xfId="0" applyNumberFormat="1" applyFont="1" applyFill="1" applyBorder="1" applyAlignment="1">
      <alignment horizontal="left" indent="1"/>
    </xf>
    <xf numFmtId="0" fontId="0" fillId="2" borderId="1" xfId="0" applyFill="1" applyBorder="1" applyAlignment="1">
      <alignment horizontal="left" indent="1"/>
    </xf>
    <xf numFmtId="166" fontId="0" fillId="4" borderId="1" xfId="0" applyNumberFormat="1" applyFont="1" applyFill="1" applyBorder="1" applyAlignment="1">
      <alignment horizontal="left" vertical="center" indent="1"/>
    </xf>
    <xf numFmtId="166" fontId="0" fillId="4" borderId="1" xfId="0" applyNumberFormat="1" applyFill="1" applyBorder="1" applyAlignment="1">
      <alignment horizontal="left" vertical="center" indent="1"/>
    </xf>
    <xf numFmtId="3" fontId="30" fillId="5" borderId="5" xfId="0" applyNumberFormat="1" applyFont="1" applyFill="1" applyBorder="1" applyAlignment="1">
      <alignment horizontal="left" vertical="center" wrapText="1" indent="1"/>
    </xf>
    <xf numFmtId="3" fontId="0" fillId="0" borderId="7" xfId="0" applyNumberFormat="1" applyBorder="1" applyAlignment="1">
      <alignment horizontal="left" vertical="center" wrapText="1" indent="1"/>
    </xf>
    <xf numFmtId="0" fontId="2" fillId="0" borderId="1" xfId="0" applyFont="1" applyBorder="1" applyAlignment="1">
      <alignment horizontal="left" indent="1"/>
    </xf>
    <xf numFmtId="166" fontId="0" fillId="8" borderId="5" xfId="0" applyNumberFormat="1" applyFont="1" applyFill="1" applyBorder="1" applyAlignment="1">
      <alignment horizontal="left" vertical="center" indent="1"/>
    </xf>
    <xf numFmtId="166" fontId="0" fillId="8" borderId="7" xfId="0" applyNumberFormat="1" applyFont="1" applyFill="1" applyBorder="1" applyAlignment="1">
      <alignment horizontal="left" vertical="center" indent="1"/>
    </xf>
    <xf numFmtId="0" fontId="6" fillId="0" borderId="8" xfId="0" applyFont="1" applyBorder="1" applyAlignment="1">
      <alignment horizontal="left" wrapText="1"/>
    </xf>
    <xf numFmtId="0" fontId="6" fillId="0" borderId="0" xfId="0" applyFont="1" applyBorder="1" applyAlignment="1">
      <alignment horizontal="left" wrapText="1"/>
    </xf>
    <xf numFmtId="3" fontId="53" fillId="5" borderId="5" xfId="0" applyNumberFormat="1" applyFont="1" applyFill="1" applyBorder="1" applyAlignment="1">
      <alignment horizontal="left" vertical="center" wrapText="1" indent="1"/>
    </xf>
    <xf numFmtId="3" fontId="54" fillId="0" borderId="7" xfId="0" applyNumberFormat="1" applyFont="1" applyBorder="1" applyAlignment="1">
      <alignment horizontal="left" vertical="center" wrapText="1" indent="1"/>
    </xf>
    <xf numFmtId="15" fontId="22" fillId="0" borderId="0" xfId="3" applyNumberFormat="1" applyFill="1" applyBorder="1" applyAlignment="1">
      <alignment wrapText="1"/>
    </xf>
    <xf numFmtId="15" fontId="22" fillId="0" borderId="0" xfId="3" applyNumberFormat="1" applyFill="1" applyAlignment="1">
      <alignment wrapText="1"/>
    </xf>
    <xf numFmtId="0" fontId="6" fillId="0" borderId="0" xfId="0" applyFont="1" applyFill="1" applyBorder="1" applyAlignment="1">
      <alignment wrapText="1"/>
    </xf>
    <xf numFmtId="49" fontId="8" fillId="0" borderId="0" xfId="0" applyNumberFormat="1" applyFont="1" applyFill="1" applyBorder="1" applyAlignment="1">
      <alignment vertical="top"/>
    </xf>
    <xf numFmtId="0" fontId="0" fillId="0" borderId="0" xfId="0" applyAlignment="1">
      <alignment wrapText="1"/>
    </xf>
    <xf numFmtId="49" fontId="8" fillId="2" borderId="0" xfId="0" applyNumberFormat="1" applyFont="1" applyFill="1" applyBorder="1" applyAlignment="1">
      <alignment vertical="top"/>
    </xf>
    <xf numFmtId="49" fontId="0" fillId="2" borderId="0" xfId="0" applyNumberFormat="1" applyFont="1" applyFill="1" applyAlignment="1">
      <alignment horizontal="left" vertical="top" wrapText="1" indent="1"/>
    </xf>
    <xf numFmtId="0" fontId="0" fillId="0" borderId="0" xfId="0" applyAlignment="1">
      <alignment horizontal="left" wrapText="1" indent="1"/>
    </xf>
    <xf numFmtId="49" fontId="8" fillId="0" borderId="0" xfId="0" applyNumberFormat="1" applyFont="1" applyFill="1" applyBorder="1" applyAlignment="1">
      <alignment vertical="top" wrapText="1"/>
    </xf>
    <xf numFmtId="0" fontId="0" fillId="0" borderId="5" xfId="0" applyFont="1" applyFill="1" applyBorder="1" applyAlignment="1">
      <alignment vertical="center"/>
    </xf>
    <xf numFmtId="0" fontId="40" fillId="0" borderId="1" xfId="0" applyFont="1" applyFill="1" applyBorder="1" applyAlignment="1">
      <alignment vertical="center" wrapText="1"/>
    </xf>
    <xf numFmtId="167" fontId="0" fillId="0" borderId="5" xfId="0" applyNumberFormat="1" applyFill="1" applyBorder="1" applyAlignment="1">
      <alignment horizontal="center" vertical="center"/>
    </xf>
    <xf numFmtId="167" fontId="0" fillId="0" borderId="7" xfId="0" applyNumberFormat="1" applyFill="1" applyBorder="1" applyAlignment="1">
      <alignment horizontal="center" vertical="center"/>
    </xf>
    <xf numFmtId="0" fontId="6" fillId="0" borderId="8" xfId="0" applyFont="1" applyFill="1" applyBorder="1" applyAlignment="1">
      <alignment vertical="top" wrapText="1"/>
    </xf>
    <xf numFmtId="0" fontId="6" fillId="0" borderId="0" xfId="0" applyFont="1" applyFill="1" applyBorder="1" applyAlignment="1">
      <alignment vertical="top" wrapText="1"/>
    </xf>
    <xf numFmtId="0" fontId="0" fillId="0" borderId="0" xfId="0" applyFill="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7">
    <cellStyle name="Komma 2" xfId="5"/>
    <cellStyle name="Komma 3" xfId="2"/>
    <cellStyle name="Komma 3 2" xfId="6"/>
    <cellStyle name="Lien hypertexte" xfId="3" builtinId="8"/>
    <cellStyle name="Milliers" xfId="1" builtinId="3"/>
    <cellStyle name="Normal" xfId="0" builtinId="0"/>
    <cellStyle name="Standard 2" xfId="4"/>
  </cellStyles>
  <dxfs count="0"/>
  <tableStyles count="0" defaultTableStyle="TableStyleMedium2" defaultPivotStyle="PivotStyleLight16"/>
  <colors>
    <mruColors>
      <color rgb="FFFCCCFA"/>
      <color rgb="FFDBDBDB"/>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xdr:colOff>
      <xdr:row>0</xdr:row>
      <xdr:rowOff>19050</xdr:rowOff>
    </xdr:from>
    <xdr:to>
      <xdr:col>0</xdr:col>
      <xdr:colOff>2139539</xdr:colOff>
      <xdr:row>3</xdr:row>
      <xdr:rowOff>160125</xdr:rowOff>
    </xdr:to>
    <xdr:pic>
      <xdr:nvPicPr>
        <xdr:cNvPr id="3" name="Picture 2" descr="Logo_color"/>
        <xdr:cNvPicPr preferRelativeResize="0">
          <a:picLocks noChangeAspect="1" noChangeArrowheads="1"/>
        </xdr:cNvPicPr>
      </xdr:nvPicPr>
      <xdr:blipFill>
        <a:blip xmlns:r="http://schemas.openxmlformats.org/officeDocument/2006/relationships" r:embed="rId1" cstate="print"/>
        <a:stretch>
          <a:fillRect/>
        </a:stretch>
      </xdr:blipFill>
      <xdr:spPr bwMode="auto">
        <a:xfrm>
          <a:off x="13" y="19050"/>
          <a:ext cx="2139526" cy="68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azg.admin.ch/bazg/fr/home/infos-pour-entreprises/impots-et-redevances/importation-en-suisse/taxe-sur-le-co_.html" TargetMode="External"/><Relationship Id="rId1" Type="http://schemas.openxmlformats.org/officeDocument/2006/relationships/hyperlink" Target="https://www.bazg.admin.ch/bazg/fr/home/infos-pour-entreprises/impots-et-redevances/importation-en-suisse/taxe-sur-le-co_.html"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afu.admin.ch/bafu/fr/home/themes/climat/publications-etudes/publications/exemption-taxe-co2-sans-echange-quotas-emission.html"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tabSelected="1" topLeftCell="A66" zoomScale="85" zoomScaleNormal="85" zoomScaleSheetLayoutView="100" workbookViewId="0">
      <selection activeCell="E71" sqref="E71"/>
    </sheetView>
  </sheetViews>
  <sheetFormatPr baseColWidth="10" defaultRowHeight="14" x14ac:dyDescent="0.3"/>
  <cols>
    <col min="1" max="1" width="38" style="1" customWidth="1"/>
    <col min="2" max="2" width="12.26953125" style="1" customWidth="1"/>
    <col min="3" max="3" width="7.54296875" style="1" customWidth="1"/>
    <col min="4" max="4" width="5.7265625" style="1" customWidth="1"/>
    <col min="5" max="5" width="6" style="1" customWidth="1"/>
    <col min="6" max="6" width="12.54296875" style="1" customWidth="1"/>
    <col min="7" max="7" width="14.36328125" style="1" customWidth="1"/>
    <col min="8" max="8" width="0.1796875" style="1" customWidth="1"/>
    <col min="9" max="9" width="28.453125" style="5" customWidth="1"/>
  </cols>
  <sheetData>
    <row r="1" spans="1:9" x14ac:dyDescent="0.3">
      <c r="D1" s="119" t="s">
        <v>90</v>
      </c>
      <c r="E1" s="120"/>
      <c r="F1" s="120"/>
      <c r="G1" s="120"/>
      <c r="H1" s="120"/>
      <c r="I1" s="2" t="s">
        <v>21</v>
      </c>
    </row>
    <row r="2" spans="1:9" x14ac:dyDescent="0.3">
      <c r="D2" s="120"/>
      <c r="E2" s="120"/>
      <c r="F2" s="120"/>
      <c r="G2" s="120"/>
      <c r="H2" s="120"/>
      <c r="I2" s="3" t="s">
        <v>55</v>
      </c>
    </row>
    <row r="3" spans="1:9" x14ac:dyDescent="0.3">
      <c r="D3" s="120"/>
      <c r="E3" s="120"/>
      <c r="F3" s="120"/>
      <c r="G3" s="120"/>
      <c r="H3" s="120"/>
      <c r="I3" s="4" t="s">
        <v>56</v>
      </c>
    </row>
    <row r="4" spans="1:9" x14ac:dyDescent="0.3">
      <c r="D4" s="120"/>
      <c r="E4" s="120"/>
      <c r="F4" s="120"/>
      <c r="G4" s="120"/>
      <c r="H4" s="120"/>
      <c r="I4" s="33" t="s">
        <v>45</v>
      </c>
    </row>
    <row r="5" spans="1:9" ht="38.25" customHeight="1" x14ac:dyDescent="0.3">
      <c r="D5" s="120"/>
      <c r="E5" s="120"/>
      <c r="F5" s="120"/>
      <c r="G5" s="120"/>
      <c r="H5" s="120"/>
    </row>
    <row r="6" spans="1:9" x14ac:dyDescent="0.3">
      <c r="I6" s="6"/>
    </row>
    <row r="7" spans="1:9" ht="57.75" customHeight="1" x14ac:dyDescent="0.3">
      <c r="A7" s="121" t="s">
        <v>62</v>
      </c>
      <c r="B7" s="121"/>
      <c r="C7" s="121"/>
      <c r="D7" s="121"/>
      <c r="E7" s="122"/>
      <c r="F7" s="122"/>
      <c r="G7" s="122"/>
      <c r="H7" s="122"/>
      <c r="I7" s="6"/>
    </row>
    <row r="8" spans="1:9" ht="15" customHeight="1" thickBot="1" x14ac:dyDescent="0.45">
      <c r="A8" s="7"/>
      <c r="B8" s="7"/>
      <c r="C8" s="7"/>
      <c r="D8" s="7"/>
      <c r="E8" s="7"/>
      <c r="F8" s="7"/>
      <c r="G8" s="7"/>
      <c r="H8" s="7"/>
      <c r="I8" s="8"/>
    </row>
    <row r="9" spans="1:9" ht="87" customHeight="1" thickBot="1" x14ac:dyDescent="0.35">
      <c r="A9" s="123" t="s">
        <v>102</v>
      </c>
      <c r="B9" s="124"/>
      <c r="C9" s="124"/>
      <c r="D9" s="124"/>
      <c r="E9" s="125"/>
      <c r="F9" s="125"/>
      <c r="G9" s="125"/>
      <c r="H9" s="126"/>
    </row>
    <row r="10" spans="1:9" x14ac:dyDescent="0.3">
      <c r="A10" s="9"/>
      <c r="B10" s="9"/>
      <c r="C10" s="9"/>
      <c r="D10" s="9"/>
    </row>
    <row r="11" spans="1:9" x14ac:dyDescent="0.3">
      <c r="A11" s="57" t="s">
        <v>22</v>
      </c>
      <c r="B11" s="10"/>
      <c r="C11" s="10"/>
      <c r="D11" s="10"/>
      <c r="E11" s="10"/>
      <c r="F11" s="10"/>
      <c r="G11" s="10"/>
      <c r="H11" s="10"/>
      <c r="I11" s="6"/>
    </row>
    <row r="12" spans="1:9" x14ac:dyDescent="0.3">
      <c r="A12" s="11" t="s">
        <v>57</v>
      </c>
      <c r="B12" s="116"/>
      <c r="C12" s="117"/>
      <c r="D12" s="117"/>
      <c r="E12" s="117"/>
      <c r="F12" s="117"/>
      <c r="G12" s="117"/>
      <c r="H12" s="118"/>
      <c r="I12" s="6"/>
    </row>
    <row r="13" spans="1:9" ht="7.5" customHeight="1" x14ac:dyDescent="0.3">
      <c r="A13" s="50"/>
      <c r="B13" s="12"/>
      <c r="C13" s="12"/>
      <c r="D13" s="12"/>
      <c r="E13" s="13"/>
      <c r="F13" s="13"/>
      <c r="G13" s="13"/>
      <c r="H13" s="13"/>
      <c r="I13" s="14"/>
    </row>
    <row r="14" spans="1:9" x14ac:dyDescent="0.3">
      <c r="A14" s="11" t="s">
        <v>23</v>
      </c>
      <c r="B14" s="116"/>
      <c r="C14" s="117"/>
      <c r="D14" s="117"/>
      <c r="E14" s="117"/>
      <c r="F14" s="117"/>
      <c r="G14" s="117"/>
      <c r="H14" s="118"/>
      <c r="I14" s="15"/>
    </row>
    <row r="15" spans="1:9" ht="7.5" customHeight="1" x14ac:dyDescent="0.3">
      <c r="A15" s="50"/>
      <c r="B15" s="12"/>
      <c r="C15" s="12"/>
      <c r="D15" s="12"/>
      <c r="E15" s="13"/>
      <c r="F15" s="13"/>
      <c r="G15" s="13"/>
      <c r="H15" s="13"/>
      <c r="I15" s="14"/>
    </row>
    <row r="16" spans="1:9" x14ac:dyDescent="0.3">
      <c r="A16" s="11" t="s">
        <v>24</v>
      </c>
      <c r="B16" s="116"/>
      <c r="C16" s="117"/>
      <c r="D16" s="117"/>
      <c r="E16" s="117"/>
      <c r="F16" s="117"/>
      <c r="G16" s="117"/>
      <c r="H16" s="118"/>
      <c r="I16" s="15"/>
    </row>
    <row r="17" spans="1:9" ht="7.5" customHeight="1" x14ac:dyDescent="0.3">
      <c r="A17" s="50"/>
      <c r="B17" s="12"/>
      <c r="C17" s="12"/>
      <c r="D17" s="12"/>
      <c r="E17" s="13"/>
      <c r="F17" s="13"/>
      <c r="G17" s="13"/>
      <c r="H17" s="13"/>
      <c r="I17" s="14"/>
    </row>
    <row r="18" spans="1:9" x14ac:dyDescent="0.3">
      <c r="A18" s="11" t="s">
        <v>25</v>
      </c>
      <c r="B18" s="97"/>
      <c r="C18" s="116"/>
      <c r="D18" s="117"/>
      <c r="E18" s="117"/>
      <c r="F18" s="117"/>
      <c r="G18" s="117"/>
      <c r="H18" s="118"/>
      <c r="I18" s="15"/>
    </row>
    <row r="19" spans="1:9" ht="7.5" customHeight="1" x14ac:dyDescent="0.3">
      <c r="A19" s="11"/>
      <c r="B19" s="12"/>
      <c r="C19" s="12"/>
      <c r="D19" s="12"/>
      <c r="E19" s="13"/>
      <c r="F19" s="13"/>
      <c r="G19" s="13"/>
      <c r="H19" s="13"/>
      <c r="I19" s="14"/>
    </row>
    <row r="20" spans="1:9" ht="12.5" x14ac:dyDescent="0.25">
      <c r="A20" s="11" t="s">
        <v>58</v>
      </c>
      <c r="B20"/>
      <c r="C20" s="160"/>
      <c r="D20" s="161"/>
      <c r="E20" s="161"/>
      <c r="F20" s="162"/>
      <c r="G20"/>
      <c r="H20"/>
      <c r="I20"/>
    </row>
    <row r="21" spans="1:9" ht="7.5" customHeight="1" x14ac:dyDescent="0.25">
      <c r="A21" s="11"/>
      <c r="B21" s="12"/>
      <c r="C21" s="13"/>
      <c r="D21"/>
      <c r="E21"/>
      <c r="F21"/>
      <c r="G21"/>
      <c r="H21"/>
      <c r="I21"/>
    </row>
    <row r="22" spans="1:9" ht="12.5" x14ac:dyDescent="0.25">
      <c r="A22" s="11" t="s">
        <v>59</v>
      </c>
      <c r="B22"/>
      <c r="C22" s="160"/>
      <c r="D22" s="161"/>
      <c r="E22" s="161"/>
      <c r="F22" s="162"/>
      <c r="G22"/>
      <c r="H22"/>
      <c r="I22"/>
    </row>
    <row r="23" spans="1:9" ht="7.5" customHeight="1" x14ac:dyDescent="0.3">
      <c r="A23" s="12"/>
      <c r="B23" s="12"/>
      <c r="C23" s="12"/>
      <c r="D23" s="12"/>
      <c r="E23" s="13"/>
      <c r="F23" s="13"/>
      <c r="G23" s="13"/>
      <c r="H23" s="13"/>
      <c r="I23" s="14"/>
    </row>
    <row r="24" spans="1:9" ht="12.5" x14ac:dyDescent="0.25">
      <c r="A24" s="11" t="s">
        <v>60</v>
      </c>
      <c r="B24"/>
      <c r="C24" s="160"/>
      <c r="D24" s="161"/>
      <c r="E24" s="161"/>
      <c r="F24" s="162"/>
      <c r="G24"/>
      <c r="H24"/>
      <c r="I24"/>
    </row>
    <row r="25" spans="1:9" ht="7.5" customHeight="1" x14ac:dyDescent="0.3">
      <c r="A25" s="12"/>
      <c r="B25" s="12"/>
      <c r="C25" s="12"/>
      <c r="D25" s="12"/>
      <c r="E25" s="13"/>
      <c r="F25" s="13"/>
      <c r="G25" s="13"/>
      <c r="H25" s="13"/>
      <c r="I25" s="14"/>
    </row>
    <row r="26" spans="1:9" x14ac:dyDescent="0.3">
      <c r="A26" s="58" t="s">
        <v>26</v>
      </c>
      <c r="B26" s="10"/>
      <c r="C26" s="10"/>
      <c r="D26" s="10"/>
      <c r="E26" s="16"/>
      <c r="F26" s="16"/>
      <c r="G26" s="16"/>
      <c r="H26" s="16"/>
      <c r="I26" s="15"/>
    </row>
    <row r="27" spans="1:9" x14ac:dyDescent="0.3">
      <c r="A27" s="11" t="s">
        <v>27</v>
      </c>
      <c r="B27" s="116"/>
      <c r="C27" s="117"/>
      <c r="D27" s="117"/>
      <c r="E27" s="117"/>
      <c r="F27" s="117"/>
      <c r="G27" s="117"/>
      <c r="H27" s="118"/>
      <c r="I27" s="14"/>
    </row>
    <row r="28" spans="1:9" ht="7.5" customHeight="1" x14ac:dyDescent="0.3">
      <c r="A28" s="11"/>
      <c r="B28" s="12"/>
      <c r="C28" s="12"/>
      <c r="D28" s="12"/>
      <c r="E28" s="13"/>
      <c r="F28" s="13"/>
      <c r="G28" s="13"/>
      <c r="H28" s="13"/>
      <c r="I28" s="15"/>
    </row>
    <row r="29" spans="1:9" x14ac:dyDescent="0.3">
      <c r="A29" s="11" t="s">
        <v>28</v>
      </c>
      <c r="B29" s="127"/>
      <c r="C29" s="128"/>
      <c r="D29" s="128"/>
      <c r="E29" s="128"/>
      <c r="F29" s="128"/>
      <c r="G29" s="128"/>
      <c r="H29" s="129"/>
      <c r="I29" s="14"/>
    </row>
    <row r="30" spans="1:9" ht="7.5" customHeight="1" x14ac:dyDescent="0.3">
      <c r="A30" s="11"/>
      <c r="B30" s="12"/>
      <c r="C30" s="12"/>
      <c r="D30" s="12"/>
      <c r="E30" s="13"/>
      <c r="F30" s="13"/>
      <c r="G30" s="13"/>
      <c r="H30" s="13"/>
      <c r="I30" s="15"/>
    </row>
    <row r="31" spans="1:9" x14ac:dyDescent="0.3">
      <c r="A31" s="11" t="s">
        <v>29</v>
      </c>
      <c r="B31" s="163"/>
      <c r="C31" s="164"/>
      <c r="D31" s="164"/>
      <c r="E31" s="164"/>
      <c r="F31" s="164"/>
      <c r="G31" s="164"/>
      <c r="H31" s="165"/>
      <c r="I31" s="15"/>
    </row>
    <row r="32" spans="1:9" ht="7.5" customHeight="1" x14ac:dyDescent="0.3">
      <c r="A32" s="13"/>
      <c r="B32" s="12"/>
      <c r="C32" s="12"/>
      <c r="D32" s="12"/>
      <c r="E32" s="13"/>
      <c r="F32" s="13"/>
      <c r="G32" s="13"/>
      <c r="H32" s="13"/>
      <c r="I32" s="14"/>
    </row>
    <row r="33" spans="1:9" x14ac:dyDescent="0.3">
      <c r="A33" s="58" t="s">
        <v>30</v>
      </c>
      <c r="B33" s="10"/>
      <c r="C33" s="10"/>
      <c r="D33" s="10"/>
      <c r="E33" s="16"/>
      <c r="F33" s="16"/>
      <c r="G33" s="16"/>
      <c r="H33" s="16"/>
      <c r="I33" s="15"/>
    </row>
    <row r="34" spans="1:9" x14ac:dyDescent="0.3">
      <c r="A34" s="11" t="s">
        <v>63</v>
      </c>
      <c r="B34" s="116"/>
      <c r="C34" s="117"/>
      <c r="D34" s="117"/>
      <c r="E34" s="117"/>
      <c r="F34" s="117"/>
      <c r="G34" s="117"/>
      <c r="H34" s="118"/>
      <c r="I34" s="14"/>
    </row>
    <row r="35" spans="1:9" ht="7.5" customHeight="1" x14ac:dyDescent="0.3">
      <c r="A35" s="11"/>
      <c r="B35" s="13"/>
      <c r="C35" s="13"/>
      <c r="D35" s="13"/>
      <c r="E35" s="13"/>
      <c r="F35" s="13"/>
      <c r="G35" s="13"/>
      <c r="H35" s="13"/>
      <c r="I35" s="15"/>
    </row>
    <row r="36" spans="1:9" x14ac:dyDescent="0.3">
      <c r="A36" s="11" t="s">
        <v>0</v>
      </c>
      <c r="B36" s="127"/>
      <c r="C36" s="128"/>
      <c r="D36" s="128"/>
      <c r="E36" s="128"/>
      <c r="F36" s="128"/>
      <c r="G36" s="128"/>
      <c r="H36" s="129"/>
      <c r="I36" s="14"/>
    </row>
    <row r="37" spans="1:9" s="55" customFormat="1" ht="14.25" customHeight="1" x14ac:dyDescent="0.3">
      <c r="A37" s="51"/>
      <c r="B37" s="52"/>
      <c r="C37" s="53"/>
      <c r="D37" s="53"/>
      <c r="E37" s="53"/>
      <c r="F37" s="53"/>
      <c r="G37" s="53"/>
      <c r="H37" s="53"/>
      <c r="I37" s="54"/>
    </row>
    <row r="38" spans="1:9" ht="16" x14ac:dyDescent="0.3">
      <c r="A38" s="59" t="s">
        <v>85</v>
      </c>
      <c r="B38" s="10"/>
      <c r="C38" s="10"/>
      <c r="D38" s="10"/>
      <c r="E38" s="10"/>
      <c r="F38" s="10"/>
      <c r="G38" s="10"/>
      <c r="H38" s="10"/>
      <c r="I38" s="6"/>
    </row>
    <row r="39" spans="1:9" x14ac:dyDescent="0.3">
      <c r="A39" s="56" t="s">
        <v>31</v>
      </c>
      <c r="B39" s="10"/>
      <c r="C39" s="10"/>
      <c r="D39" s="10"/>
      <c r="E39" s="10"/>
      <c r="F39" s="10"/>
      <c r="G39" s="10"/>
      <c r="H39" s="10"/>
      <c r="I39" s="6"/>
    </row>
    <row r="40" spans="1:9" x14ac:dyDescent="0.3">
      <c r="A40" s="11" t="s">
        <v>23</v>
      </c>
      <c r="B40" s="116"/>
      <c r="C40" s="117"/>
      <c r="D40" s="117"/>
      <c r="E40" s="117"/>
      <c r="F40" s="117"/>
      <c r="G40" s="117"/>
      <c r="H40" s="118"/>
      <c r="I40" s="15"/>
    </row>
    <row r="41" spans="1:9" ht="7.5" customHeight="1" x14ac:dyDescent="0.3">
      <c r="A41" s="11"/>
      <c r="B41" s="12"/>
      <c r="C41" s="12"/>
      <c r="D41" s="12"/>
      <c r="E41" s="13"/>
      <c r="F41" s="13"/>
      <c r="G41" s="13"/>
      <c r="H41" s="13"/>
      <c r="I41" s="14"/>
    </row>
    <row r="42" spans="1:9" x14ac:dyDescent="0.3">
      <c r="A42" s="11" t="s">
        <v>32</v>
      </c>
      <c r="B42" s="97"/>
      <c r="C42" s="116"/>
      <c r="D42" s="117"/>
      <c r="E42" s="117"/>
      <c r="F42" s="117"/>
      <c r="G42" s="117"/>
      <c r="H42" s="118"/>
      <c r="I42" s="15"/>
    </row>
    <row r="43" spans="1:9" ht="7.5" customHeight="1" x14ac:dyDescent="0.3">
      <c r="A43" s="11"/>
      <c r="B43" s="12"/>
      <c r="C43" s="12"/>
      <c r="D43" s="12"/>
      <c r="E43" s="13"/>
      <c r="F43" s="13"/>
      <c r="G43" s="13"/>
      <c r="H43" s="13"/>
      <c r="I43" s="14"/>
    </row>
    <row r="44" spans="1:9" x14ac:dyDescent="0.3">
      <c r="A44" s="56" t="s">
        <v>33</v>
      </c>
      <c r="B44" s="10"/>
      <c r="C44" s="10"/>
      <c r="D44" s="10"/>
      <c r="E44" s="10"/>
      <c r="F44" s="10"/>
      <c r="G44" s="10"/>
      <c r="H44" s="10"/>
      <c r="I44" s="6"/>
    </row>
    <row r="45" spans="1:9" ht="14.25" customHeight="1" x14ac:dyDescent="0.3">
      <c r="A45" s="11" t="s">
        <v>61</v>
      </c>
      <c r="B45" s="116"/>
      <c r="C45" s="117"/>
      <c r="D45" s="117"/>
      <c r="E45" s="117"/>
      <c r="F45" s="117"/>
      <c r="G45" s="117"/>
      <c r="H45" s="118"/>
      <c r="I45" s="6"/>
    </row>
    <row r="46" spans="1:9" ht="7.5" customHeight="1" x14ac:dyDescent="0.3">
      <c r="A46" s="11"/>
      <c r="B46" s="12"/>
      <c r="C46" s="12"/>
      <c r="D46" s="12"/>
      <c r="E46" s="13"/>
      <c r="F46" s="13"/>
      <c r="G46" s="13"/>
      <c r="H46" s="13"/>
      <c r="I46" s="14"/>
    </row>
    <row r="47" spans="1:9" ht="14.25" customHeight="1" x14ac:dyDescent="0.3">
      <c r="A47" s="11" t="s">
        <v>91</v>
      </c>
      <c r="B47" s="133"/>
      <c r="C47" s="134"/>
      <c r="D47" s="134"/>
      <c r="E47" s="135"/>
      <c r="F47" s="102"/>
      <c r="G47" s="13"/>
      <c r="H47" s="13"/>
      <c r="I47" s="14"/>
    </row>
    <row r="48" spans="1:9" ht="7.5" customHeight="1" x14ac:dyDescent="0.3">
      <c r="A48" s="11"/>
      <c r="B48" s="12"/>
      <c r="C48" s="12"/>
      <c r="D48" s="12"/>
      <c r="E48" s="13"/>
      <c r="F48" s="13"/>
      <c r="G48" s="13"/>
      <c r="H48" s="13"/>
      <c r="I48" s="14"/>
    </row>
    <row r="49" spans="1:9" ht="14.25" customHeight="1" x14ac:dyDescent="0.3">
      <c r="A49" s="11" t="s">
        <v>92</v>
      </c>
      <c r="B49" s="133"/>
      <c r="C49" s="134"/>
      <c r="D49" s="134"/>
      <c r="E49" s="135"/>
      <c r="F49" s="102"/>
      <c r="G49" s="13"/>
      <c r="H49" s="13"/>
      <c r="I49" s="14"/>
    </row>
    <row r="50" spans="1:9" ht="7.5" customHeight="1" x14ac:dyDescent="0.3">
      <c r="A50" s="11"/>
      <c r="B50" s="12"/>
      <c r="C50" s="12"/>
      <c r="D50" s="12"/>
      <c r="E50" s="13"/>
      <c r="F50" s="13"/>
      <c r="G50" s="13"/>
      <c r="H50" s="13"/>
      <c r="I50" s="14"/>
    </row>
    <row r="51" spans="1:9" ht="14.25" customHeight="1" x14ac:dyDescent="0.3">
      <c r="A51" s="67" t="s">
        <v>96</v>
      </c>
      <c r="B51" s="133"/>
      <c r="C51" s="134"/>
      <c r="D51" s="134"/>
      <c r="E51" s="135"/>
      <c r="F51" s="102"/>
      <c r="G51" s="13"/>
      <c r="H51" s="13"/>
      <c r="I51" s="14"/>
    </row>
    <row r="52" spans="1:9" ht="7.5" customHeight="1" x14ac:dyDescent="0.3">
      <c r="A52" s="11"/>
      <c r="B52" s="12"/>
      <c r="C52" s="12"/>
      <c r="D52" s="12"/>
      <c r="E52" s="13"/>
      <c r="F52" s="13"/>
      <c r="G52" s="13"/>
      <c r="H52" s="13"/>
      <c r="I52" s="14"/>
    </row>
    <row r="53" spans="1:9" ht="15" x14ac:dyDescent="0.3">
      <c r="A53" s="11" t="s">
        <v>64</v>
      </c>
      <c r="B53" s="133"/>
      <c r="C53" s="134"/>
      <c r="D53" s="134"/>
      <c r="E53" s="135"/>
      <c r="F53" s="102"/>
      <c r="G53"/>
      <c r="H53"/>
      <c r="I53"/>
    </row>
    <row r="54" spans="1:9" s="55" customFormat="1" ht="7.5" customHeight="1" x14ac:dyDescent="0.3">
      <c r="A54" s="51"/>
      <c r="B54" s="52"/>
      <c r="C54" s="53"/>
      <c r="D54" s="53"/>
      <c r="E54" s="53"/>
      <c r="F54" s="53"/>
      <c r="G54" s="53"/>
      <c r="H54" s="53"/>
      <c r="I54" s="54"/>
    </row>
    <row r="55" spans="1:9" x14ac:dyDescent="0.3">
      <c r="A55" s="56" t="s">
        <v>34</v>
      </c>
      <c r="B55" s="10"/>
      <c r="C55" s="10"/>
      <c r="D55" s="10"/>
      <c r="E55" s="10"/>
      <c r="F55" s="10"/>
      <c r="G55" s="10"/>
      <c r="H55" s="10"/>
      <c r="I55" s="14"/>
    </row>
    <row r="56" spans="1:9" x14ac:dyDescent="0.3">
      <c r="A56" s="11" t="s">
        <v>61</v>
      </c>
      <c r="B56" s="116"/>
      <c r="C56" s="117"/>
      <c r="D56" s="117"/>
      <c r="E56" s="117"/>
      <c r="F56" s="117"/>
      <c r="G56" s="117"/>
      <c r="H56" s="118"/>
      <c r="I56" s="14"/>
    </row>
    <row r="57" spans="1:9" ht="7.5" customHeight="1" x14ac:dyDescent="0.3">
      <c r="A57" s="11"/>
      <c r="B57" s="12"/>
      <c r="C57" s="12"/>
      <c r="D57" s="12"/>
      <c r="E57" s="13"/>
      <c r="F57" s="13"/>
      <c r="G57" s="13"/>
      <c r="H57" s="13"/>
      <c r="I57" s="14"/>
    </row>
    <row r="58" spans="1:9" x14ac:dyDescent="0.3">
      <c r="A58" s="11" t="s">
        <v>91</v>
      </c>
      <c r="B58" s="133"/>
      <c r="C58" s="134"/>
      <c r="D58" s="134"/>
      <c r="E58" s="135"/>
      <c r="F58" s="102"/>
      <c r="G58" s="13"/>
      <c r="H58" s="13"/>
      <c r="I58" s="14"/>
    </row>
    <row r="59" spans="1:9" ht="7.5" customHeight="1" x14ac:dyDescent="0.3">
      <c r="A59" s="11"/>
      <c r="B59" s="12"/>
      <c r="C59" s="12"/>
      <c r="D59" s="12"/>
      <c r="E59" s="13"/>
      <c r="F59" s="13"/>
      <c r="G59" s="13"/>
      <c r="H59" s="13"/>
      <c r="I59" s="14"/>
    </row>
    <row r="60" spans="1:9" x14ac:dyDescent="0.3">
      <c r="A60" s="11" t="s">
        <v>92</v>
      </c>
      <c r="B60" s="133"/>
      <c r="C60" s="134"/>
      <c r="D60" s="134"/>
      <c r="E60" s="135"/>
      <c r="F60" s="102"/>
      <c r="G60" s="13"/>
      <c r="H60" s="13"/>
      <c r="I60" s="14"/>
    </row>
    <row r="61" spans="1:9" ht="7.5" customHeight="1" x14ac:dyDescent="0.3">
      <c r="A61" s="11"/>
      <c r="B61" s="12"/>
      <c r="C61" s="12"/>
      <c r="D61" s="12"/>
      <c r="E61" s="13"/>
      <c r="F61" s="13"/>
      <c r="G61" s="13"/>
      <c r="H61" s="13"/>
      <c r="I61" s="14"/>
    </row>
    <row r="62" spans="1:9" ht="14.25" customHeight="1" x14ac:dyDescent="0.3">
      <c r="A62" s="11" t="s">
        <v>95</v>
      </c>
      <c r="B62" s="133"/>
      <c r="C62" s="134"/>
      <c r="D62" s="134"/>
      <c r="E62" s="135"/>
      <c r="F62" s="102"/>
      <c r="G62" s="13"/>
      <c r="H62" s="13"/>
      <c r="I62" s="14"/>
    </row>
    <row r="63" spans="1:9" ht="7.5" customHeight="1" x14ac:dyDescent="0.3">
      <c r="A63" s="11"/>
      <c r="B63" s="12"/>
      <c r="C63" s="12"/>
      <c r="D63" s="12"/>
      <c r="E63" s="13"/>
      <c r="F63" s="13"/>
      <c r="G63" s="13"/>
      <c r="H63" s="13"/>
      <c r="I63" s="14"/>
    </row>
    <row r="64" spans="1:9" ht="15" x14ac:dyDescent="0.3">
      <c r="A64" s="11" t="s">
        <v>64</v>
      </c>
      <c r="B64" s="133"/>
      <c r="C64" s="134"/>
      <c r="D64" s="134"/>
      <c r="E64" s="135"/>
      <c r="F64" s="102"/>
      <c r="G64" s="43"/>
      <c r="H64" s="43"/>
      <c r="I64" s="14"/>
    </row>
    <row r="65" spans="1:9" ht="39.75" customHeight="1" x14ac:dyDescent="0.3">
      <c r="A65" s="130" t="s">
        <v>115</v>
      </c>
      <c r="B65" s="131"/>
      <c r="C65" s="131"/>
      <c r="D65" s="131"/>
      <c r="E65" s="132"/>
      <c r="F65" s="132"/>
      <c r="G65" s="132"/>
      <c r="H65" s="132"/>
      <c r="I65" s="14"/>
    </row>
    <row r="66" spans="1:9" ht="14.25" customHeight="1" x14ac:dyDescent="0.25">
      <c r="A66" s="12"/>
      <c r="B66" s="12"/>
      <c r="C66" s="12"/>
      <c r="D66" s="12"/>
      <c r="E66" s="13"/>
      <c r="F66" s="13"/>
      <c r="G66" s="13"/>
      <c r="H66" s="13"/>
      <c r="I66"/>
    </row>
    <row r="67" spans="1:9" x14ac:dyDescent="0.3">
      <c r="A67" s="57" t="s">
        <v>35</v>
      </c>
      <c r="B67" s="17"/>
      <c r="C67" s="97"/>
      <c r="D67" s="14"/>
      <c r="E67" s="9"/>
      <c r="F67" s="9"/>
      <c r="G67" s="9"/>
      <c r="H67"/>
    </row>
    <row r="68" spans="1:9" ht="7.5" customHeight="1" x14ac:dyDescent="0.3">
      <c r="A68" s="12"/>
      <c r="B68" s="12"/>
      <c r="C68" s="12"/>
      <c r="D68" s="12"/>
      <c r="E68" s="12"/>
      <c r="F68" s="12"/>
      <c r="G68" s="12"/>
      <c r="H68" s="12"/>
    </row>
    <row r="69" spans="1:9" ht="14.25" customHeight="1" x14ac:dyDescent="0.3">
      <c r="A69" s="18" t="s">
        <v>81</v>
      </c>
      <c r="B69" s="10"/>
      <c r="C69" s="10"/>
      <c r="D69" s="10"/>
      <c r="E69" s="12"/>
      <c r="F69" s="12"/>
      <c r="G69" s="12"/>
      <c r="H69" s="12"/>
    </row>
    <row r="70" spans="1:9" ht="43.15" customHeight="1" x14ac:dyDescent="0.3">
      <c r="A70" s="86" t="s">
        <v>47</v>
      </c>
      <c r="B70" s="66" t="s">
        <v>38</v>
      </c>
      <c r="C70" s="140" t="s">
        <v>36</v>
      </c>
      <c r="D70" s="141"/>
      <c r="E70" s="144" t="s">
        <v>37</v>
      </c>
      <c r="F70" s="145"/>
      <c r="G70" s="142" t="s">
        <v>52</v>
      </c>
      <c r="H70" s="143"/>
    </row>
    <row r="71" spans="1:9" x14ac:dyDescent="0.3">
      <c r="A71" s="89" t="s">
        <v>39</v>
      </c>
      <c r="B71" s="48" t="s">
        <v>1</v>
      </c>
      <c r="C71" s="138">
        <f>'B_production d’électricité'!J20</f>
        <v>0</v>
      </c>
      <c r="D71" s="139"/>
      <c r="E71" s="237">
        <v>255.4</v>
      </c>
      <c r="F71" s="100" t="s">
        <v>108</v>
      </c>
      <c r="G71" s="136">
        <f>IFERROR(ROUND(IF(OR(C71=0,E71=0,ISERROR(C71*E71)),"-",C71*E71/1000)/0.5,1)*0.5,0)</f>
        <v>0</v>
      </c>
      <c r="H71" s="137"/>
    </row>
    <row r="72" spans="1:9" x14ac:dyDescent="0.3">
      <c r="A72" s="88" t="s">
        <v>40</v>
      </c>
      <c r="B72" s="48" t="s">
        <v>53</v>
      </c>
      <c r="C72" s="138">
        <f>'B_production d’électricité'!J38</f>
        <v>0</v>
      </c>
      <c r="D72" s="139"/>
      <c r="E72" s="237">
        <v>254.4</v>
      </c>
      <c r="F72" s="100" t="s">
        <v>109</v>
      </c>
      <c r="G72" s="136">
        <f t="shared" ref="G72:G73" si="0">IFERROR(ROUND(IF(OR(C72=0,E72=0,ISERROR(C72*E72)),"-",C72*E72/1000)/0.5,1)*0.5,0)</f>
        <v>0</v>
      </c>
      <c r="H72" s="137"/>
    </row>
    <row r="73" spans="1:9" x14ac:dyDescent="0.3">
      <c r="A73" s="99" t="str">
        <f>IF(ISBLANK('B_production d’électricité'!D42),"Autre combustible",'B_production d’électricité'!D42)</f>
        <v>Autre combustible</v>
      </c>
      <c r="B73" s="49" t="str">
        <f>IF(ISBLANK('B_production d’électricité'!C45),"-",'B_production d’électricité'!C45)</f>
        <v>-</v>
      </c>
      <c r="C73" s="138">
        <f>'B_production d’électricité'!H61</f>
        <v>0</v>
      </c>
      <c r="D73" s="139"/>
      <c r="E73" s="46" t="str">
        <f>IF(ISBLANK('B_production d’électricité'!G45),"-",'B_production d’électricité'!G45)</f>
        <v>-</v>
      </c>
      <c r="F73" s="101" t="str">
        <f>'B_production d’électricité'!H45</f>
        <v/>
      </c>
      <c r="G73" s="136">
        <f t="shared" si="0"/>
        <v>0</v>
      </c>
      <c r="H73" s="137"/>
    </row>
    <row r="74" spans="1:9" ht="53.25" customHeight="1" x14ac:dyDescent="0.35">
      <c r="A74" s="156" t="s">
        <v>110</v>
      </c>
      <c r="B74" s="157"/>
      <c r="C74" s="157"/>
      <c r="D74" s="157"/>
      <c r="E74" s="158"/>
      <c r="F74" s="158"/>
      <c r="G74" s="159"/>
      <c r="H74" s="159"/>
    </row>
    <row r="75" spans="1:9" ht="14.25" customHeight="1" x14ac:dyDescent="0.3"/>
    <row r="76" spans="1:9" ht="15" customHeight="1" x14ac:dyDescent="0.3">
      <c r="A76" s="57" t="s">
        <v>41</v>
      </c>
      <c r="B76" s="10"/>
      <c r="C76" s="10"/>
      <c r="D76" s="10"/>
      <c r="E76" s="16"/>
      <c r="F76" s="16"/>
      <c r="G76" s="20"/>
      <c r="H76" s="20"/>
    </row>
    <row r="77" spans="1:9" x14ac:dyDescent="0.3">
      <c r="A77" s="11" t="s">
        <v>42</v>
      </c>
      <c r="B77" s="116"/>
      <c r="C77" s="117"/>
      <c r="D77" s="117"/>
      <c r="E77" s="117"/>
      <c r="F77" s="117"/>
      <c r="G77" s="117"/>
      <c r="H77" s="118"/>
      <c r="I77" s="1"/>
    </row>
    <row r="78" spans="1:9" ht="7.5" customHeight="1" x14ac:dyDescent="0.3">
      <c r="A78" s="11"/>
      <c r="B78" s="12"/>
      <c r="C78" s="12"/>
      <c r="D78" s="12"/>
      <c r="E78" s="5"/>
      <c r="F78" s="5"/>
      <c r="I78" s="15"/>
    </row>
    <row r="79" spans="1:9" ht="28.5" customHeight="1" x14ac:dyDescent="0.3">
      <c r="A79" s="87" t="s">
        <v>43</v>
      </c>
      <c r="B79" s="116"/>
      <c r="C79" s="117"/>
      <c r="D79" s="117"/>
      <c r="E79" s="117"/>
      <c r="F79" s="117"/>
      <c r="G79" s="117"/>
      <c r="H79" s="118"/>
      <c r="I79" s="14"/>
    </row>
    <row r="80" spans="1:9" ht="7.5" customHeight="1" x14ac:dyDescent="0.3">
      <c r="A80" s="11"/>
      <c r="B80" s="13"/>
      <c r="C80" s="13"/>
      <c r="D80" s="13"/>
      <c r="E80" s="13"/>
      <c r="F80" s="13"/>
      <c r="G80" s="13"/>
      <c r="H80" s="13"/>
    </row>
    <row r="81" spans="1:8" x14ac:dyDescent="0.3">
      <c r="A81" s="34" t="s">
        <v>44</v>
      </c>
      <c r="B81" s="21"/>
      <c r="C81" s="21"/>
      <c r="D81" s="21"/>
      <c r="E81" s="21"/>
      <c r="F81" s="21"/>
      <c r="G81" s="21"/>
      <c r="H81" s="21"/>
    </row>
    <row r="82" spans="1:8" x14ac:dyDescent="0.3">
      <c r="A82" s="146"/>
      <c r="B82" s="147"/>
      <c r="C82" s="147"/>
      <c r="D82" s="147"/>
      <c r="E82" s="148"/>
      <c r="F82" s="148"/>
      <c r="G82" s="148"/>
      <c r="H82" s="149"/>
    </row>
    <row r="83" spans="1:8" x14ac:dyDescent="0.3">
      <c r="A83" s="150"/>
      <c r="B83" s="151"/>
      <c r="C83" s="151"/>
      <c r="D83" s="151"/>
      <c r="E83" s="151"/>
      <c r="F83" s="151"/>
      <c r="G83" s="151"/>
      <c r="H83" s="152"/>
    </row>
    <row r="84" spans="1:8" x14ac:dyDescent="0.3">
      <c r="A84" s="150"/>
      <c r="B84" s="151"/>
      <c r="C84" s="151"/>
      <c r="D84" s="151"/>
      <c r="E84" s="151"/>
      <c r="F84" s="151"/>
      <c r="G84" s="151"/>
      <c r="H84" s="152"/>
    </row>
    <row r="85" spans="1:8" x14ac:dyDescent="0.3">
      <c r="A85" s="153"/>
      <c r="B85" s="154"/>
      <c r="C85" s="154"/>
      <c r="D85" s="154"/>
      <c r="E85" s="154"/>
      <c r="F85" s="154"/>
      <c r="G85" s="154"/>
      <c r="H85" s="155"/>
    </row>
  </sheetData>
  <sheetProtection algorithmName="SHA-512" hashValue="kqxV6epE+wwG65bjGTk4ysjxJDxDbhXsawewiO6KF8v5eq0EF1FyLzAd/EZfPQKP/vVMPT2FtjyZaAvv4oXSBg==" saltValue="PU1HmLRzCUXw5w/yk4Y2kA==" spinCount="100000" sheet="1" formatCells="0" formatColumns="0" formatRows="0" insertRows="0"/>
  <protectedRanges>
    <protectedRange sqref="B12 B14 B16 B18:C18 C20 C22 C24 B27 B29 B31 B34 B36 B40 B42:C42 B45 B47 B49 B51 B53 B56 B58 B60 B62 B64 C67 B77 B79" name="Bereich1"/>
  </protectedRanges>
  <mergeCells count="41">
    <mergeCell ref="C20:F20"/>
    <mergeCell ref="C22:F22"/>
    <mergeCell ref="C24:F24"/>
    <mergeCell ref="G71:H71"/>
    <mergeCell ref="B34:H34"/>
    <mergeCell ref="B36:H36"/>
    <mergeCell ref="B31:H31"/>
    <mergeCell ref="A82:H85"/>
    <mergeCell ref="C73:D73"/>
    <mergeCell ref="G73:H73"/>
    <mergeCell ref="A74:H74"/>
    <mergeCell ref="B77:H77"/>
    <mergeCell ref="B79:H79"/>
    <mergeCell ref="G72:H72"/>
    <mergeCell ref="C72:D72"/>
    <mergeCell ref="C71:D71"/>
    <mergeCell ref="C70:D70"/>
    <mergeCell ref="G70:H70"/>
    <mergeCell ref="E70:F70"/>
    <mergeCell ref="C18:H18"/>
    <mergeCell ref="B27:H27"/>
    <mergeCell ref="B29:H29"/>
    <mergeCell ref="B45:H45"/>
    <mergeCell ref="A65:H65"/>
    <mergeCell ref="B47:E47"/>
    <mergeCell ref="B51:E51"/>
    <mergeCell ref="B62:E62"/>
    <mergeCell ref="B64:E64"/>
    <mergeCell ref="B49:E49"/>
    <mergeCell ref="B60:E60"/>
    <mergeCell ref="B53:E53"/>
    <mergeCell ref="B56:H56"/>
    <mergeCell ref="B58:E58"/>
    <mergeCell ref="B40:H40"/>
    <mergeCell ref="C42:H42"/>
    <mergeCell ref="B16:H16"/>
    <mergeCell ref="D1:H5"/>
    <mergeCell ref="A7:H7"/>
    <mergeCell ref="A9:H9"/>
    <mergeCell ref="B12:H12"/>
    <mergeCell ref="B14:H14"/>
  </mergeCells>
  <dataValidations count="1">
    <dataValidation type="list" allowBlank="1" showInputMessage="1" showErrorMessage="1" sqref="C67">
      <formula1>"2018,2019,2020,2021,2022,2023"</formula1>
    </dataValidation>
  </dataValidations>
  <pageMargins left="0.70866141732283472" right="0.70866141732283472" top="0.78740157480314965" bottom="0.78740157480314965" header="0.31496062992125984" footer="0.31496062992125984"/>
  <pageSetup paperSize="9" scale="92" fitToHeight="2" orientation="portrait" r:id="rId1"/>
  <headerFooter>
    <oddFooter>&amp;L&amp;A&amp;R&amp;P/&amp;N</oddFooter>
  </headerFooter>
  <rowBreaks count="1" manualBreakCount="1">
    <brk id="37" max="7" man="1"/>
  </row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85" zoomScaleNormal="85" zoomScaleSheetLayoutView="100" workbookViewId="0">
      <selection activeCell="H9" sqref="H9"/>
    </sheetView>
  </sheetViews>
  <sheetFormatPr baseColWidth="10" defaultRowHeight="12.5" x14ac:dyDescent="0.25"/>
  <cols>
    <col min="1" max="1" width="14" customWidth="1"/>
    <col min="2" max="2" width="13.54296875" customWidth="1"/>
    <col min="3" max="3" width="14.1796875" customWidth="1"/>
    <col min="4" max="4" width="6.1796875" customWidth="1"/>
    <col min="5" max="5" width="15.1796875" customWidth="1"/>
    <col min="6" max="6" width="9.1796875" customWidth="1"/>
    <col min="7" max="7" width="6.54296875" customWidth="1"/>
    <col min="8" max="8" width="22.7265625" customWidth="1"/>
    <col min="9" max="9" width="20" customWidth="1"/>
    <col min="10" max="10" width="22.7265625" customWidth="1"/>
    <col min="11" max="11" width="24.81640625" customWidth="1"/>
  </cols>
  <sheetData>
    <row r="1" spans="1:12" ht="47.25" customHeight="1" x14ac:dyDescent="0.25">
      <c r="A1" s="121" t="s">
        <v>82</v>
      </c>
      <c r="B1" s="121"/>
      <c r="C1" s="121"/>
      <c r="D1" s="121"/>
      <c r="E1" s="121"/>
      <c r="F1" s="121"/>
      <c r="G1" s="122"/>
      <c r="H1" s="122"/>
      <c r="I1" s="108"/>
      <c r="J1" s="108"/>
      <c r="K1" s="2" t="s">
        <v>20</v>
      </c>
    </row>
    <row r="2" spans="1:12" ht="12.75" customHeight="1" x14ac:dyDescent="0.25">
      <c r="A2" s="73"/>
      <c r="B2" s="73"/>
      <c r="C2" s="73"/>
      <c r="D2" s="73"/>
      <c r="E2" s="73"/>
      <c r="F2" s="73"/>
      <c r="G2" s="74"/>
      <c r="H2" s="74"/>
      <c r="I2" s="108"/>
      <c r="J2" s="108"/>
      <c r="K2" s="3" t="s">
        <v>55</v>
      </c>
    </row>
    <row r="3" spans="1:12" ht="12.75" customHeight="1" x14ac:dyDescent="0.3">
      <c r="A3" s="1"/>
      <c r="B3" s="1"/>
      <c r="C3" s="1"/>
      <c r="D3" s="1"/>
      <c r="E3" s="1"/>
      <c r="F3" s="1"/>
      <c r="G3" s="1"/>
      <c r="H3" s="1"/>
      <c r="I3" s="1"/>
      <c r="J3" s="1"/>
      <c r="K3" s="4" t="s">
        <v>56</v>
      </c>
    </row>
    <row r="4" spans="1:12" ht="12.75" customHeight="1" x14ac:dyDescent="0.25">
      <c r="K4" s="33" t="s">
        <v>45</v>
      </c>
    </row>
    <row r="5" spans="1:12" ht="12.75" customHeight="1" x14ac:dyDescent="0.25">
      <c r="K5" s="113"/>
    </row>
    <row r="6" spans="1:12" ht="14" x14ac:dyDescent="0.25">
      <c r="A6" s="197" t="s">
        <v>98</v>
      </c>
      <c r="B6" s="198"/>
      <c r="C6" s="198"/>
      <c r="D6" s="198"/>
      <c r="E6" s="198"/>
      <c r="F6" s="198"/>
      <c r="G6" s="198"/>
      <c r="H6" s="198"/>
      <c r="I6" s="198"/>
      <c r="J6" s="199"/>
    </row>
    <row r="7" spans="1:12" ht="81.5" customHeight="1" x14ac:dyDescent="0.25">
      <c r="A7" s="29" t="s">
        <v>8</v>
      </c>
      <c r="B7" s="196" t="s">
        <v>68</v>
      </c>
      <c r="C7" s="196"/>
      <c r="D7" s="30" t="s">
        <v>2</v>
      </c>
      <c r="E7" s="238" t="s">
        <v>118</v>
      </c>
      <c r="F7" s="238"/>
      <c r="G7" s="30" t="s">
        <v>3</v>
      </c>
      <c r="H7" s="91" t="s">
        <v>65</v>
      </c>
      <c r="I7" s="110" t="s">
        <v>113</v>
      </c>
      <c r="J7" s="110" t="s">
        <v>112</v>
      </c>
      <c r="L7" t="s">
        <v>111</v>
      </c>
    </row>
    <row r="8" spans="1:12" ht="25.5" customHeight="1" x14ac:dyDescent="0.25">
      <c r="A8" s="19" t="s">
        <v>9</v>
      </c>
      <c r="B8" s="178"/>
      <c r="C8" s="178"/>
      <c r="D8" s="30" t="s">
        <v>2</v>
      </c>
      <c r="E8" s="239">
        <f>(11.428/0.779)*0.9</f>
        <v>13.203080872913993</v>
      </c>
      <c r="F8" s="240"/>
      <c r="G8" s="30" t="s">
        <v>3</v>
      </c>
      <c r="H8" s="90">
        <f>ROUND(IF(OR(ISERROR(B8/E8),ISBLANK($E$8),ISBLANK(B8)),"0",B8/E8),0)</f>
        <v>0</v>
      </c>
      <c r="I8" s="109"/>
      <c r="J8" s="90">
        <f>H8*(100-I8)/100</f>
        <v>0</v>
      </c>
    </row>
    <row r="9" spans="1:12" ht="25.5" customHeight="1" x14ac:dyDescent="0.25">
      <c r="A9" s="19" t="s">
        <v>10</v>
      </c>
      <c r="B9" s="178"/>
      <c r="C9" s="178"/>
      <c r="D9" s="30" t="s">
        <v>2</v>
      </c>
      <c r="E9" s="239">
        <f t="shared" ref="E9:E19" si="0">(11.428/0.779)*0.9</f>
        <v>13.203080872913993</v>
      </c>
      <c r="F9" s="240"/>
      <c r="G9" s="30" t="s">
        <v>3</v>
      </c>
      <c r="H9" s="90">
        <f t="shared" ref="H9:H19" si="1">ROUND(IF(OR(ISERROR(B9/E9),ISBLANK($E$8),ISBLANK(B9)),"0",B9/E9),0)</f>
        <v>0</v>
      </c>
      <c r="I9" s="109"/>
      <c r="J9" s="90">
        <f t="shared" ref="J9:J19" si="2">H9-I9</f>
        <v>0</v>
      </c>
    </row>
    <row r="10" spans="1:12" ht="25.5" customHeight="1" x14ac:dyDescent="0.25">
      <c r="A10" s="19" t="s">
        <v>11</v>
      </c>
      <c r="B10" s="178"/>
      <c r="C10" s="178"/>
      <c r="D10" s="30" t="s">
        <v>2</v>
      </c>
      <c r="E10" s="239">
        <f t="shared" si="0"/>
        <v>13.203080872913993</v>
      </c>
      <c r="F10" s="240"/>
      <c r="G10" s="30" t="s">
        <v>3</v>
      </c>
      <c r="H10" s="90">
        <f t="shared" si="1"/>
        <v>0</v>
      </c>
      <c r="I10" s="109"/>
      <c r="J10" s="90">
        <f t="shared" si="2"/>
        <v>0</v>
      </c>
    </row>
    <row r="11" spans="1:12" ht="25.5" customHeight="1" x14ac:dyDescent="0.25">
      <c r="A11" s="19" t="s">
        <v>12</v>
      </c>
      <c r="B11" s="178"/>
      <c r="C11" s="178"/>
      <c r="D11" s="30" t="s">
        <v>2</v>
      </c>
      <c r="E11" s="239">
        <f t="shared" si="0"/>
        <v>13.203080872913993</v>
      </c>
      <c r="F11" s="240"/>
      <c r="G11" s="30" t="s">
        <v>3</v>
      </c>
      <c r="H11" s="90">
        <f t="shared" si="1"/>
        <v>0</v>
      </c>
      <c r="I11" s="109"/>
      <c r="J11" s="90">
        <f t="shared" si="2"/>
        <v>0</v>
      </c>
    </row>
    <row r="12" spans="1:12" ht="25.5" customHeight="1" x14ac:dyDescent="0.25">
      <c r="A12" s="19" t="s">
        <v>4</v>
      </c>
      <c r="B12" s="178"/>
      <c r="C12" s="178"/>
      <c r="D12" s="30" t="s">
        <v>2</v>
      </c>
      <c r="E12" s="239">
        <f t="shared" si="0"/>
        <v>13.203080872913993</v>
      </c>
      <c r="F12" s="240"/>
      <c r="G12" s="30" t="s">
        <v>3</v>
      </c>
      <c r="H12" s="90">
        <f t="shared" si="1"/>
        <v>0</v>
      </c>
      <c r="I12" s="109"/>
      <c r="J12" s="90">
        <f t="shared" si="2"/>
        <v>0</v>
      </c>
    </row>
    <row r="13" spans="1:12" ht="25.5" customHeight="1" x14ac:dyDescent="0.25">
      <c r="A13" s="19" t="s">
        <v>13</v>
      </c>
      <c r="B13" s="178"/>
      <c r="C13" s="178"/>
      <c r="D13" s="30" t="s">
        <v>2</v>
      </c>
      <c r="E13" s="239">
        <f t="shared" si="0"/>
        <v>13.203080872913993</v>
      </c>
      <c r="F13" s="240"/>
      <c r="G13" s="30" t="s">
        <v>3</v>
      </c>
      <c r="H13" s="90">
        <f t="shared" si="1"/>
        <v>0</v>
      </c>
      <c r="I13" s="109"/>
      <c r="J13" s="90">
        <f t="shared" si="2"/>
        <v>0</v>
      </c>
    </row>
    <row r="14" spans="1:12" ht="25.5" customHeight="1" x14ac:dyDescent="0.25">
      <c r="A14" s="19" t="s">
        <v>14</v>
      </c>
      <c r="B14" s="178"/>
      <c r="C14" s="178"/>
      <c r="D14" s="30" t="s">
        <v>2</v>
      </c>
      <c r="E14" s="239">
        <f t="shared" si="0"/>
        <v>13.203080872913993</v>
      </c>
      <c r="F14" s="240"/>
      <c r="G14" s="30" t="s">
        <v>3</v>
      </c>
      <c r="H14" s="90">
        <f t="shared" si="1"/>
        <v>0</v>
      </c>
      <c r="I14" s="109"/>
      <c r="J14" s="90">
        <f t="shared" si="2"/>
        <v>0</v>
      </c>
    </row>
    <row r="15" spans="1:12" ht="25.5" customHeight="1" x14ac:dyDescent="0.25">
      <c r="A15" s="19" t="s">
        <v>15</v>
      </c>
      <c r="B15" s="178"/>
      <c r="C15" s="178"/>
      <c r="D15" s="30" t="s">
        <v>2</v>
      </c>
      <c r="E15" s="239">
        <f t="shared" si="0"/>
        <v>13.203080872913993</v>
      </c>
      <c r="F15" s="240"/>
      <c r="G15" s="30" t="s">
        <v>3</v>
      </c>
      <c r="H15" s="90">
        <f t="shared" si="1"/>
        <v>0</v>
      </c>
      <c r="I15" s="109"/>
      <c r="J15" s="90">
        <f t="shared" si="2"/>
        <v>0</v>
      </c>
    </row>
    <row r="16" spans="1:12" ht="25.5" customHeight="1" x14ac:dyDescent="0.25">
      <c r="A16" s="19" t="s">
        <v>16</v>
      </c>
      <c r="B16" s="178"/>
      <c r="C16" s="178"/>
      <c r="D16" s="30" t="s">
        <v>2</v>
      </c>
      <c r="E16" s="239">
        <f t="shared" si="0"/>
        <v>13.203080872913993</v>
      </c>
      <c r="F16" s="240"/>
      <c r="G16" s="30" t="s">
        <v>3</v>
      </c>
      <c r="H16" s="90">
        <f t="shared" si="1"/>
        <v>0</v>
      </c>
      <c r="I16" s="109"/>
      <c r="J16" s="90">
        <f t="shared" si="2"/>
        <v>0</v>
      </c>
    </row>
    <row r="17" spans="1:10" ht="25.5" customHeight="1" x14ac:dyDescent="0.25">
      <c r="A17" s="19" t="s">
        <v>17</v>
      </c>
      <c r="B17" s="178"/>
      <c r="C17" s="178"/>
      <c r="D17" s="30" t="s">
        <v>2</v>
      </c>
      <c r="E17" s="239">
        <f t="shared" si="0"/>
        <v>13.203080872913993</v>
      </c>
      <c r="F17" s="240"/>
      <c r="G17" s="30" t="s">
        <v>3</v>
      </c>
      <c r="H17" s="90">
        <f t="shared" si="1"/>
        <v>0</v>
      </c>
      <c r="I17" s="109"/>
      <c r="J17" s="90">
        <f t="shared" si="2"/>
        <v>0</v>
      </c>
    </row>
    <row r="18" spans="1:10" ht="25.5" customHeight="1" x14ac:dyDescent="0.25">
      <c r="A18" s="19" t="s">
        <v>18</v>
      </c>
      <c r="B18" s="178"/>
      <c r="C18" s="178"/>
      <c r="D18" s="30" t="s">
        <v>2</v>
      </c>
      <c r="E18" s="239">
        <f t="shared" si="0"/>
        <v>13.203080872913993</v>
      </c>
      <c r="F18" s="240"/>
      <c r="G18" s="30" t="s">
        <v>3</v>
      </c>
      <c r="H18" s="90">
        <f t="shared" si="1"/>
        <v>0</v>
      </c>
      <c r="I18" s="109"/>
      <c r="J18" s="90">
        <f t="shared" si="2"/>
        <v>0</v>
      </c>
    </row>
    <row r="19" spans="1:10" ht="24" customHeight="1" x14ac:dyDescent="0.25">
      <c r="A19" s="19" t="s">
        <v>19</v>
      </c>
      <c r="B19" s="178"/>
      <c r="C19" s="178"/>
      <c r="D19" s="30" t="s">
        <v>2</v>
      </c>
      <c r="E19" s="239">
        <f t="shared" si="0"/>
        <v>13.203080872913993</v>
      </c>
      <c r="F19" s="240"/>
      <c r="G19" s="30" t="s">
        <v>3</v>
      </c>
      <c r="H19" s="90">
        <f t="shared" si="1"/>
        <v>0</v>
      </c>
      <c r="I19" s="109"/>
      <c r="J19" s="90">
        <f t="shared" si="2"/>
        <v>0</v>
      </c>
    </row>
    <row r="20" spans="1:10" ht="35.25" customHeight="1" x14ac:dyDescent="0.25">
      <c r="A20" s="241" t="s">
        <v>120</v>
      </c>
      <c r="B20" s="241"/>
      <c r="C20" s="241"/>
      <c r="D20" s="241"/>
      <c r="E20" s="241"/>
      <c r="F20" s="241"/>
      <c r="G20" s="31" t="s">
        <v>5</v>
      </c>
      <c r="H20" s="107">
        <f>SUM(H8:H19)</f>
        <v>0</v>
      </c>
      <c r="I20" s="109"/>
      <c r="J20" s="107">
        <f t="shared" ref="J20" si="3">ROUND(SUM(J8:J19),0)</f>
        <v>0</v>
      </c>
    </row>
    <row r="21" spans="1:10" ht="29.5" customHeight="1" x14ac:dyDescent="0.25">
      <c r="A21" s="242"/>
      <c r="B21" s="242"/>
      <c r="C21" s="242"/>
      <c r="D21" s="242"/>
      <c r="E21" s="242"/>
      <c r="F21" s="242"/>
    </row>
    <row r="22" spans="1:10" ht="14.25" customHeight="1" x14ac:dyDescent="0.25">
      <c r="A22" s="179" t="s">
        <v>119</v>
      </c>
      <c r="B22" s="179"/>
      <c r="C22" s="179"/>
      <c r="D22" s="179"/>
      <c r="E22" s="179"/>
      <c r="F22" s="179"/>
    </row>
    <row r="24" spans="1:10" ht="28.5" customHeight="1" x14ac:dyDescent="0.25">
      <c r="A24" s="195" t="s">
        <v>99</v>
      </c>
      <c r="B24" s="195"/>
      <c r="C24" s="195"/>
      <c r="D24" s="195"/>
      <c r="E24" s="195"/>
      <c r="F24" s="195"/>
      <c r="G24" s="195"/>
      <c r="H24" s="195"/>
      <c r="I24" s="112"/>
      <c r="J24" s="112"/>
    </row>
    <row r="25" spans="1:10" ht="63" customHeight="1" x14ac:dyDescent="0.25">
      <c r="A25" s="29" t="s">
        <v>8</v>
      </c>
      <c r="B25" s="196" t="s">
        <v>68</v>
      </c>
      <c r="C25" s="196"/>
      <c r="D25" s="30" t="s">
        <v>2</v>
      </c>
      <c r="E25" s="238" t="s">
        <v>121</v>
      </c>
      <c r="F25" s="238"/>
      <c r="G25" s="30" t="s">
        <v>3</v>
      </c>
      <c r="H25" s="91" t="s">
        <v>66</v>
      </c>
      <c r="I25" s="110" t="s">
        <v>113</v>
      </c>
      <c r="J25" s="110" t="s">
        <v>114</v>
      </c>
    </row>
    <row r="26" spans="1:10" ht="25.5" customHeight="1" x14ac:dyDescent="0.25">
      <c r="A26" s="19" t="s">
        <v>9</v>
      </c>
      <c r="B26" s="178"/>
      <c r="C26" s="178"/>
      <c r="D26" s="30" t="s">
        <v>2</v>
      </c>
      <c r="E26" s="239">
        <f>(11.917*0.839)*0.9</f>
        <v>8.9985266999999993</v>
      </c>
      <c r="F26" s="240"/>
      <c r="G26" s="30" t="s">
        <v>3</v>
      </c>
      <c r="H26" s="90">
        <f>ROUND(IF(OR(ISERROR(B26/E26),ISBLANK($E$26),ISBLANK(B26)),"0",B26/E26),0)</f>
        <v>0</v>
      </c>
      <c r="I26" s="109"/>
      <c r="J26" s="90">
        <f>H26*(100-I26)/100</f>
        <v>0</v>
      </c>
    </row>
    <row r="27" spans="1:10" ht="25.5" customHeight="1" x14ac:dyDescent="0.25">
      <c r="A27" s="19" t="s">
        <v>10</v>
      </c>
      <c r="B27" s="178"/>
      <c r="C27" s="178"/>
      <c r="D27" s="30" t="s">
        <v>2</v>
      </c>
      <c r="E27" s="239">
        <f t="shared" ref="E27:E37" si="4">(11.917*0.839)*0.9</f>
        <v>8.9985266999999993</v>
      </c>
      <c r="F27" s="240"/>
      <c r="G27" s="30" t="s">
        <v>3</v>
      </c>
      <c r="H27" s="90">
        <f t="shared" ref="H27:H37" si="5">ROUND(IF(OR(ISERROR(B27/E27),ISBLANK($E$26),ISBLANK(B27)),"0",B27/E27),0)</f>
        <v>0</v>
      </c>
      <c r="I27" s="109"/>
      <c r="J27" s="90">
        <f t="shared" ref="J27:J37" si="6">H27-I27</f>
        <v>0</v>
      </c>
    </row>
    <row r="28" spans="1:10" ht="25.5" customHeight="1" x14ac:dyDescent="0.25">
      <c r="A28" s="19" t="s">
        <v>11</v>
      </c>
      <c r="B28" s="178"/>
      <c r="C28" s="178"/>
      <c r="D28" s="30" t="s">
        <v>2</v>
      </c>
      <c r="E28" s="239">
        <f t="shared" si="4"/>
        <v>8.9985266999999993</v>
      </c>
      <c r="F28" s="240"/>
      <c r="G28" s="30" t="s">
        <v>3</v>
      </c>
      <c r="H28" s="90">
        <f t="shared" si="5"/>
        <v>0</v>
      </c>
      <c r="I28" s="109"/>
      <c r="J28" s="90">
        <f t="shared" si="6"/>
        <v>0</v>
      </c>
    </row>
    <row r="29" spans="1:10" ht="25.5" customHeight="1" x14ac:dyDescent="0.25">
      <c r="A29" s="19" t="s">
        <v>12</v>
      </c>
      <c r="B29" s="178"/>
      <c r="C29" s="178"/>
      <c r="D29" s="30" t="s">
        <v>2</v>
      </c>
      <c r="E29" s="239">
        <f t="shared" si="4"/>
        <v>8.9985266999999993</v>
      </c>
      <c r="F29" s="240"/>
      <c r="G29" s="30" t="s">
        <v>3</v>
      </c>
      <c r="H29" s="90">
        <f t="shared" si="5"/>
        <v>0</v>
      </c>
      <c r="I29" s="109"/>
      <c r="J29" s="90">
        <f t="shared" si="6"/>
        <v>0</v>
      </c>
    </row>
    <row r="30" spans="1:10" ht="25.5" customHeight="1" x14ac:dyDescent="0.25">
      <c r="A30" s="19" t="s">
        <v>4</v>
      </c>
      <c r="B30" s="178"/>
      <c r="C30" s="178"/>
      <c r="D30" s="30" t="s">
        <v>2</v>
      </c>
      <c r="E30" s="239">
        <f t="shared" si="4"/>
        <v>8.9985266999999993</v>
      </c>
      <c r="F30" s="240"/>
      <c r="G30" s="30" t="s">
        <v>3</v>
      </c>
      <c r="H30" s="90">
        <f t="shared" si="5"/>
        <v>0</v>
      </c>
      <c r="I30" s="109"/>
      <c r="J30" s="90">
        <f t="shared" si="6"/>
        <v>0</v>
      </c>
    </row>
    <row r="31" spans="1:10" ht="25.5" customHeight="1" x14ac:dyDescent="0.25">
      <c r="A31" s="19" t="s">
        <v>13</v>
      </c>
      <c r="B31" s="178"/>
      <c r="C31" s="178"/>
      <c r="D31" s="30" t="s">
        <v>2</v>
      </c>
      <c r="E31" s="239">
        <f t="shared" si="4"/>
        <v>8.9985266999999993</v>
      </c>
      <c r="F31" s="240"/>
      <c r="G31" s="30" t="s">
        <v>3</v>
      </c>
      <c r="H31" s="90">
        <f t="shared" si="5"/>
        <v>0</v>
      </c>
      <c r="I31" s="109"/>
      <c r="J31" s="90">
        <f t="shared" si="6"/>
        <v>0</v>
      </c>
    </row>
    <row r="32" spans="1:10" ht="25.5" customHeight="1" x14ac:dyDescent="0.25">
      <c r="A32" s="19" t="s">
        <v>14</v>
      </c>
      <c r="B32" s="178"/>
      <c r="C32" s="178"/>
      <c r="D32" s="30" t="s">
        <v>2</v>
      </c>
      <c r="E32" s="239">
        <f t="shared" si="4"/>
        <v>8.9985266999999993</v>
      </c>
      <c r="F32" s="240"/>
      <c r="G32" s="30" t="s">
        <v>3</v>
      </c>
      <c r="H32" s="90">
        <f t="shared" si="5"/>
        <v>0</v>
      </c>
      <c r="I32" s="109"/>
      <c r="J32" s="90">
        <f t="shared" si="6"/>
        <v>0</v>
      </c>
    </row>
    <row r="33" spans="1:10" ht="25.5" customHeight="1" x14ac:dyDescent="0.25">
      <c r="A33" s="19" t="s">
        <v>15</v>
      </c>
      <c r="B33" s="178"/>
      <c r="C33" s="178"/>
      <c r="D33" s="30" t="s">
        <v>2</v>
      </c>
      <c r="E33" s="239">
        <f t="shared" si="4"/>
        <v>8.9985266999999993</v>
      </c>
      <c r="F33" s="240"/>
      <c r="G33" s="30" t="s">
        <v>3</v>
      </c>
      <c r="H33" s="90">
        <f t="shared" si="5"/>
        <v>0</v>
      </c>
      <c r="I33" s="109"/>
      <c r="J33" s="90">
        <f t="shared" si="6"/>
        <v>0</v>
      </c>
    </row>
    <row r="34" spans="1:10" ht="25.5" customHeight="1" x14ac:dyDescent="0.25">
      <c r="A34" s="19" t="s">
        <v>16</v>
      </c>
      <c r="B34" s="178"/>
      <c r="C34" s="178"/>
      <c r="D34" s="30" t="s">
        <v>2</v>
      </c>
      <c r="E34" s="239">
        <f t="shared" si="4"/>
        <v>8.9985266999999993</v>
      </c>
      <c r="F34" s="240"/>
      <c r="G34" s="30" t="s">
        <v>3</v>
      </c>
      <c r="H34" s="90">
        <f t="shared" si="5"/>
        <v>0</v>
      </c>
      <c r="I34" s="109"/>
      <c r="J34" s="90">
        <f t="shared" si="6"/>
        <v>0</v>
      </c>
    </row>
    <row r="35" spans="1:10" ht="25.5" customHeight="1" x14ac:dyDescent="0.25">
      <c r="A35" s="19" t="s">
        <v>17</v>
      </c>
      <c r="B35" s="178"/>
      <c r="C35" s="178"/>
      <c r="D35" s="30" t="s">
        <v>2</v>
      </c>
      <c r="E35" s="239">
        <f t="shared" si="4"/>
        <v>8.9985266999999993</v>
      </c>
      <c r="F35" s="240"/>
      <c r="G35" s="30" t="s">
        <v>3</v>
      </c>
      <c r="H35" s="90">
        <f t="shared" si="5"/>
        <v>0</v>
      </c>
      <c r="I35" s="109"/>
      <c r="J35" s="90">
        <f t="shared" si="6"/>
        <v>0</v>
      </c>
    </row>
    <row r="36" spans="1:10" ht="25.5" customHeight="1" x14ac:dyDescent="0.25">
      <c r="A36" s="19" t="s">
        <v>18</v>
      </c>
      <c r="B36" s="178"/>
      <c r="C36" s="178"/>
      <c r="D36" s="30" t="s">
        <v>2</v>
      </c>
      <c r="E36" s="239">
        <f t="shared" si="4"/>
        <v>8.9985266999999993</v>
      </c>
      <c r="F36" s="240"/>
      <c r="G36" s="30" t="s">
        <v>3</v>
      </c>
      <c r="H36" s="90">
        <f t="shared" si="5"/>
        <v>0</v>
      </c>
      <c r="I36" s="109"/>
      <c r="J36" s="90">
        <f t="shared" si="6"/>
        <v>0</v>
      </c>
    </row>
    <row r="37" spans="1:10" ht="25.5" customHeight="1" x14ac:dyDescent="0.25">
      <c r="A37" s="19" t="s">
        <v>19</v>
      </c>
      <c r="B37" s="178"/>
      <c r="C37" s="178"/>
      <c r="D37" s="30" t="s">
        <v>2</v>
      </c>
      <c r="E37" s="239">
        <f t="shared" si="4"/>
        <v>8.9985266999999993</v>
      </c>
      <c r="F37" s="240"/>
      <c r="G37" s="30" t="s">
        <v>3</v>
      </c>
      <c r="H37" s="90">
        <f t="shared" si="5"/>
        <v>0</v>
      </c>
      <c r="I37" s="109"/>
      <c r="J37" s="90">
        <f t="shared" si="6"/>
        <v>0</v>
      </c>
    </row>
    <row r="38" spans="1:10" ht="25.5" customHeight="1" x14ac:dyDescent="0.25">
      <c r="A38" s="241" t="s">
        <v>120</v>
      </c>
      <c r="B38" s="241"/>
      <c r="C38" s="241"/>
      <c r="D38" s="241"/>
      <c r="E38" s="241"/>
      <c r="F38" s="241"/>
      <c r="G38" s="32" t="s">
        <v>6</v>
      </c>
      <c r="H38" s="107">
        <f>SUM(H26:H37)</f>
        <v>0</v>
      </c>
      <c r="I38" s="109"/>
      <c r="J38" s="107">
        <f t="shared" ref="J38" si="7">ROUND(SUM(J26:J37),0)</f>
        <v>0</v>
      </c>
    </row>
    <row r="39" spans="1:10" ht="32" customHeight="1" x14ac:dyDescent="0.25">
      <c r="A39" s="242"/>
      <c r="B39" s="242"/>
      <c r="C39" s="242"/>
      <c r="D39" s="242"/>
      <c r="E39" s="242"/>
      <c r="F39" s="242"/>
      <c r="G39" s="47"/>
      <c r="H39" s="43"/>
      <c r="I39" s="111"/>
      <c r="J39" s="111"/>
    </row>
    <row r="40" spans="1:10" ht="14.25" customHeight="1" x14ac:dyDescent="0.25">
      <c r="A40" s="179" t="s">
        <v>119</v>
      </c>
      <c r="B40" s="179"/>
      <c r="C40" s="179"/>
      <c r="D40" s="179"/>
      <c r="E40" s="179"/>
      <c r="F40" s="179"/>
      <c r="I40" s="111"/>
      <c r="J40" s="111"/>
    </row>
    <row r="41" spans="1:10" ht="13" x14ac:dyDescent="0.25">
      <c r="I41" s="111"/>
      <c r="J41" s="111"/>
    </row>
    <row r="42" spans="1:10" ht="14.25" customHeight="1" x14ac:dyDescent="0.25">
      <c r="A42" s="68" t="s">
        <v>67</v>
      </c>
      <c r="B42" s="69"/>
      <c r="C42" s="69"/>
      <c r="D42" s="194"/>
      <c r="E42" s="194"/>
      <c r="F42" s="76" t="s">
        <v>100</v>
      </c>
      <c r="G42" s="77"/>
      <c r="H42" s="105"/>
      <c r="I42" s="111"/>
      <c r="J42" s="111"/>
    </row>
    <row r="43" spans="1:10" ht="14.25" customHeight="1" x14ac:dyDescent="0.3">
      <c r="A43" s="71" t="s">
        <v>101</v>
      </c>
      <c r="B43" s="70"/>
      <c r="C43" s="70"/>
      <c r="D43" s="70"/>
      <c r="E43" s="70"/>
      <c r="F43" s="70"/>
      <c r="G43" s="65"/>
      <c r="H43" s="96"/>
      <c r="I43" s="111"/>
      <c r="J43" s="111"/>
    </row>
    <row r="44" spans="1:10" ht="9" customHeight="1" x14ac:dyDescent="0.25">
      <c r="A44" s="61"/>
      <c r="B44" s="62"/>
      <c r="C44" s="62"/>
      <c r="D44" s="36"/>
      <c r="E44" s="36"/>
      <c r="F44" s="37"/>
      <c r="G44" s="38"/>
      <c r="H44" s="38"/>
      <c r="I44" s="111"/>
      <c r="J44" s="111"/>
    </row>
    <row r="45" spans="1:10" s="42" customFormat="1" ht="28.5" customHeight="1" x14ac:dyDescent="0.25">
      <c r="A45" s="175" t="s">
        <v>86</v>
      </c>
      <c r="B45" s="176"/>
      <c r="C45" s="98"/>
      <c r="D45" s="175" t="s">
        <v>84</v>
      </c>
      <c r="E45" s="177"/>
      <c r="F45" s="177"/>
      <c r="G45" s="75"/>
      <c r="H45" s="103" t="str">
        <f>IF(ISBLANK(C45),"","CHF/1000 "&amp;C45)</f>
        <v/>
      </c>
      <c r="I45" s="111"/>
      <c r="J45" s="111"/>
    </row>
    <row r="46" spans="1:10" ht="9" customHeight="1" x14ac:dyDescent="0.25">
      <c r="A46" s="39"/>
      <c r="B46" s="40"/>
      <c r="C46" s="41"/>
      <c r="D46" s="36"/>
      <c r="E46" s="44"/>
      <c r="F46" s="45"/>
      <c r="G46" s="38"/>
      <c r="H46" s="38"/>
      <c r="I46" s="111"/>
      <c r="J46" s="111"/>
    </row>
    <row r="47" spans="1:10" ht="54" customHeight="1" x14ac:dyDescent="0.25">
      <c r="A47" s="184" t="s">
        <v>8</v>
      </c>
      <c r="B47" s="180" t="s">
        <v>68</v>
      </c>
      <c r="C47" s="181"/>
      <c r="D47" s="188" t="s">
        <v>2</v>
      </c>
      <c r="E47" s="192" t="s">
        <v>107</v>
      </c>
      <c r="F47" s="193"/>
      <c r="G47" s="190" t="s">
        <v>3</v>
      </c>
      <c r="H47" s="106" t="s">
        <v>93</v>
      </c>
      <c r="I47" s="111"/>
      <c r="J47" s="111"/>
    </row>
    <row r="48" spans="1:10" ht="14.25" customHeight="1" x14ac:dyDescent="0.25">
      <c r="A48" s="185"/>
      <c r="B48" s="182"/>
      <c r="C48" s="183"/>
      <c r="D48" s="189"/>
      <c r="E48" s="186" t="str">
        <f>IF(ISBLANK(C45),"kg ou litre",IF(C45="litre","litre","kg"))</f>
        <v>kg ou litre</v>
      </c>
      <c r="F48" s="187"/>
      <c r="G48" s="191"/>
      <c r="H48" s="104" t="str">
        <f>IF(ISBLANK(C45),"kg ou litre",IF(C45="litre","litre","kg"))</f>
        <v>kg ou litre</v>
      </c>
      <c r="I48" s="111"/>
      <c r="J48" s="111"/>
    </row>
    <row r="49" spans="1:10" ht="25.5" customHeight="1" x14ac:dyDescent="0.25">
      <c r="A49" s="19" t="s">
        <v>9</v>
      </c>
      <c r="B49" s="166"/>
      <c r="C49" s="167"/>
      <c r="D49" s="30" t="s">
        <v>2</v>
      </c>
      <c r="E49" s="173"/>
      <c r="F49" s="174"/>
      <c r="G49" s="30" t="s">
        <v>3</v>
      </c>
      <c r="H49" s="90">
        <f>ROUND(IF(OR(ISERROR(B49/E49),ISBLANK($E$49),ISBLANK(B49)),"0",B49/E49),0)</f>
        <v>0</v>
      </c>
      <c r="I49" s="111"/>
      <c r="J49" s="111"/>
    </row>
    <row r="50" spans="1:10" ht="25.5" customHeight="1" x14ac:dyDescent="0.25">
      <c r="A50" s="19" t="s">
        <v>10</v>
      </c>
      <c r="B50" s="166"/>
      <c r="C50" s="167"/>
      <c r="D50" s="30" t="s">
        <v>2</v>
      </c>
      <c r="E50" s="168" t="str">
        <f>IF(ISBLANK($E$49),"-",$E$49)</f>
        <v>-</v>
      </c>
      <c r="F50" s="168"/>
      <c r="G50" s="30" t="s">
        <v>3</v>
      </c>
      <c r="H50" s="90">
        <f t="shared" ref="H50:H60" si="8">ROUND(IF(OR(ISERROR(B50/E50),ISBLANK($E$49),ISBLANK(B50)),"0",B50/E50),0)</f>
        <v>0</v>
      </c>
      <c r="I50" s="111"/>
      <c r="J50" s="111"/>
    </row>
    <row r="51" spans="1:10" ht="25.5" customHeight="1" x14ac:dyDescent="0.25">
      <c r="A51" s="19" t="s">
        <v>11</v>
      </c>
      <c r="B51" s="166"/>
      <c r="C51" s="167"/>
      <c r="D51" s="30" t="s">
        <v>2</v>
      </c>
      <c r="E51" s="168" t="str">
        <f t="shared" ref="E51:E60" si="9">IF(ISBLANK($E$49),"-",$E$49)</f>
        <v>-</v>
      </c>
      <c r="F51" s="168"/>
      <c r="G51" s="30" t="s">
        <v>3</v>
      </c>
      <c r="H51" s="90">
        <f t="shared" si="8"/>
        <v>0</v>
      </c>
      <c r="I51" s="111"/>
      <c r="J51" s="111"/>
    </row>
    <row r="52" spans="1:10" ht="25.5" customHeight="1" x14ac:dyDescent="0.25">
      <c r="A52" s="19" t="s">
        <v>12</v>
      </c>
      <c r="B52" s="166"/>
      <c r="C52" s="167"/>
      <c r="D52" s="30" t="s">
        <v>2</v>
      </c>
      <c r="E52" s="168" t="str">
        <f t="shared" si="9"/>
        <v>-</v>
      </c>
      <c r="F52" s="168"/>
      <c r="G52" s="30" t="s">
        <v>3</v>
      </c>
      <c r="H52" s="90">
        <f t="shared" si="8"/>
        <v>0</v>
      </c>
      <c r="I52" s="111"/>
      <c r="J52" s="111"/>
    </row>
    <row r="53" spans="1:10" ht="25.5" customHeight="1" x14ac:dyDescent="0.25">
      <c r="A53" s="19" t="s">
        <v>4</v>
      </c>
      <c r="B53" s="166"/>
      <c r="C53" s="167"/>
      <c r="D53" s="30" t="s">
        <v>2</v>
      </c>
      <c r="E53" s="168" t="str">
        <f t="shared" si="9"/>
        <v>-</v>
      </c>
      <c r="F53" s="168"/>
      <c r="G53" s="30" t="s">
        <v>3</v>
      </c>
      <c r="H53" s="90">
        <f t="shared" si="8"/>
        <v>0</v>
      </c>
      <c r="I53" s="111"/>
      <c r="J53" s="111"/>
    </row>
    <row r="54" spans="1:10" ht="25.5" customHeight="1" x14ac:dyDescent="0.25">
      <c r="A54" s="19" t="s">
        <v>13</v>
      </c>
      <c r="B54" s="166"/>
      <c r="C54" s="167"/>
      <c r="D54" s="30" t="s">
        <v>2</v>
      </c>
      <c r="E54" s="168" t="str">
        <f t="shared" si="9"/>
        <v>-</v>
      </c>
      <c r="F54" s="168"/>
      <c r="G54" s="30" t="s">
        <v>3</v>
      </c>
      <c r="H54" s="90">
        <f t="shared" si="8"/>
        <v>0</v>
      </c>
      <c r="I54" s="111"/>
      <c r="J54" s="111"/>
    </row>
    <row r="55" spans="1:10" ht="25.5" customHeight="1" x14ac:dyDescent="0.25">
      <c r="A55" s="19" t="s">
        <v>14</v>
      </c>
      <c r="B55" s="166"/>
      <c r="C55" s="167"/>
      <c r="D55" s="30" t="s">
        <v>2</v>
      </c>
      <c r="E55" s="168" t="str">
        <f t="shared" si="9"/>
        <v>-</v>
      </c>
      <c r="F55" s="168"/>
      <c r="G55" s="30" t="s">
        <v>3</v>
      </c>
      <c r="H55" s="90">
        <f t="shared" si="8"/>
        <v>0</v>
      </c>
      <c r="I55" s="111"/>
      <c r="J55" s="111"/>
    </row>
    <row r="56" spans="1:10" ht="25.5" customHeight="1" x14ac:dyDescent="0.25">
      <c r="A56" s="19" t="s">
        <v>15</v>
      </c>
      <c r="B56" s="166"/>
      <c r="C56" s="167"/>
      <c r="D56" s="30" t="s">
        <v>2</v>
      </c>
      <c r="E56" s="168" t="str">
        <f t="shared" si="9"/>
        <v>-</v>
      </c>
      <c r="F56" s="168"/>
      <c r="G56" s="30" t="s">
        <v>3</v>
      </c>
      <c r="H56" s="90">
        <f t="shared" si="8"/>
        <v>0</v>
      </c>
      <c r="I56" s="111"/>
      <c r="J56" s="111"/>
    </row>
    <row r="57" spans="1:10" ht="25.5" customHeight="1" x14ac:dyDescent="0.25">
      <c r="A57" s="19" t="s">
        <v>16</v>
      </c>
      <c r="B57" s="166"/>
      <c r="C57" s="167"/>
      <c r="D57" s="30" t="s">
        <v>2</v>
      </c>
      <c r="E57" s="168" t="str">
        <f t="shared" si="9"/>
        <v>-</v>
      </c>
      <c r="F57" s="168"/>
      <c r="G57" s="30" t="s">
        <v>3</v>
      </c>
      <c r="H57" s="90">
        <f t="shared" si="8"/>
        <v>0</v>
      </c>
      <c r="I57" s="111"/>
      <c r="J57" s="111"/>
    </row>
    <row r="58" spans="1:10" ht="25.5" customHeight="1" x14ac:dyDescent="0.25">
      <c r="A58" s="19" t="s">
        <v>17</v>
      </c>
      <c r="B58" s="166"/>
      <c r="C58" s="167"/>
      <c r="D58" s="30" t="s">
        <v>2</v>
      </c>
      <c r="E58" s="168" t="str">
        <f t="shared" si="9"/>
        <v>-</v>
      </c>
      <c r="F58" s="168"/>
      <c r="G58" s="30" t="s">
        <v>3</v>
      </c>
      <c r="H58" s="90">
        <f t="shared" si="8"/>
        <v>0</v>
      </c>
      <c r="I58" s="111"/>
      <c r="J58" s="111"/>
    </row>
    <row r="59" spans="1:10" ht="25.5" customHeight="1" x14ac:dyDescent="0.25">
      <c r="A59" s="19" t="s">
        <v>18</v>
      </c>
      <c r="B59" s="166"/>
      <c r="C59" s="167"/>
      <c r="D59" s="30" t="s">
        <v>2</v>
      </c>
      <c r="E59" s="168" t="str">
        <f t="shared" si="9"/>
        <v>-</v>
      </c>
      <c r="F59" s="168"/>
      <c r="G59" s="30" t="s">
        <v>3</v>
      </c>
      <c r="H59" s="90">
        <f t="shared" si="8"/>
        <v>0</v>
      </c>
      <c r="I59" s="111"/>
      <c r="J59" s="111"/>
    </row>
    <row r="60" spans="1:10" ht="25.5" customHeight="1" x14ac:dyDescent="0.25">
      <c r="A60" s="19" t="s">
        <v>19</v>
      </c>
      <c r="B60" s="166"/>
      <c r="C60" s="167"/>
      <c r="D60" s="30" t="s">
        <v>2</v>
      </c>
      <c r="E60" s="168" t="str">
        <f t="shared" si="9"/>
        <v>-</v>
      </c>
      <c r="F60" s="168"/>
      <c r="G60" s="30" t="s">
        <v>3</v>
      </c>
      <c r="H60" s="90">
        <f t="shared" si="8"/>
        <v>0</v>
      </c>
      <c r="I60" s="111"/>
      <c r="J60" s="111"/>
    </row>
    <row r="61" spans="1:10" ht="25.5" customHeight="1" x14ac:dyDescent="0.25">
      <c r="A61" s="171" t="s">
        <v>116</v>
      </c>
      <c r="B61" s="172"/>
      <c r="C61" s="172"/>
      <c r="D61" s="172"/>
      <c r="E61" s="172"/>
      <c r="F61" s="169" t="str">
        <f>IF(ISBLANK(C45),"Total: ","Total en "&amp;C45&amp;": ")</f>
        <v xml:space="preserve">Total: </v>
      </c>
      <c r="G61" s="170"/>
      <c r="H61" s="107">
        <f>SUM(H49:H60)</f>
        <v>0</v>
      </c>
      <c r="I61" s="111"/>
      <c r="J61" s="111"/>
    </row>
    <row r="62" spans="1:10" ht="23.25" customHeight="1" x14ac:dyDescent="0.25">
      <c r="A62" s="120"/>
      <c r="B62" s="120"/>
      <c r="C62" s="120"/>
      <c r="D62" s="120"/>
      <c r="E62" s="120"/>
      <c r="I62" s="111"/>
      <c r="J62" s="111"/>
    </row>
    <row r="63" spans="1:10" ht="13" x14ac:dyDescent="0.25">
      <c r="I63" s="111"/>
      <c r="J63" s="111"/>
    </row>
  </sheetData>
  <sheetProtection algorithmName="SHA-512" hashValue="fdydHpeEPGeFNpWZeonCRiY9MLxf/fmEvyez/WWaAY06U23SMxhjU+p2FMhBfyqzUTo6UQD/3vgM9fYt0Dsfzg==" saltValue="0YX+mcR2Y6YPS1L0BflPFA==" spinCount="100000" sheet="1" formatCells="0" formatColumns="0" formatRows="0" insertRows="0"/>
  <protectedRanges>
    <protectedRange sqref="I8:I20 I26:I38" name="Bereich 2"/>
    <protectedRange sqref="B8:C19 B26:C37 D42 C45 G45 B49:C60 E49" name="Bereich1"/>
  </protectedRanges>
  <mergeCells count="94">
    <mergeCell ref="E8:F8"/>
    <mergeCell ref="B9:C9"/>
    <mergeCell ref="E9:F9"/>
    <mergeCell ref="A1:H1"/>
    <mergeCell ref="B7:C7"/>
    <mergeCell ref="E7:F7"/>
    <mergeCell ref="B8:C8"/>
    <mergeCell ref="A6:J6"/>
    <mergeCell ref="B16:C16"/>
    <mergeCell ref="E16:F16"/>
    <mergeCell ref="B17:C17"/>
    <mergeCell ref="E17:F17"/>
    <mergeCell ref="B10:C10"/>
    <mergeCell ref="E10:F10"/>
    <mergeCell ref="B15:C15"/>
    <mergeCell ref="E15:F15"/>
    <mergeCell ref="B12:C12"/>
    <mergeCell ref="E12:F12"/>
    <mergeCell ref="B13:C13"/>
    <mergeCell ref="E13:F13"/>
    <mergeCell ref="B14:C14"/>
    <mergeCell ref="E14:F14"/>
    <mergeCell ref="B11:C11"/>
    <mergeCell ref="E11:F11"/>
    <mergeCell ref="B27:C27"/>
    <mergeCell ref="E27:F27"/>
    <mergeCell ref="A22:F22"/>
    <mergeCell ref="B18:C18"/>
    <mergeCell ref="E18:F18"/>
    <mergeCell ref="B19:C19"/>
    <mergeCell ref="E19:F19"/>
    <mergeCell ref="A20:F21"/>
    <mergeCell ref="A24:H24"/>
    <mergeCell ref="B25:C25"/>
    <mergeCell ref="E25:F25"/>
    <mergeCell ref="B26:C26"/>
    <mergeCell ref="E26:F26"/>
    <mergeCell ref="B29:C29"/>
    <mergeCell ref="E29:F29"/>
    <mergeCell ref="B30:C30"/>
    <mergeCell ref="E30:F30"/>
    <mergeCell ref="B28:C28"/>
    <mergeCell ref="E28:F28"/>
    <mergeCell ref="B33:C33"/>
    <mergeCell ref="E33:F33"/>
    <mergeCell ref="B34:C34"/>
    <mergeCell ref="E34:F34"/>
    <mergeCell ref="B31:C31"/>
    <mergeCell ref="E31:F31"/>
    <mergeCell ref="B32:C32"/>
    <mergeCell ref="E32:F32"/>
    <mergeCell ref="G47:G48"/>
    <mergeCell ref="A38:F39"/>
    <mergeCell ref="E47:F47"/>
    <mergeCell ref="D42:E42"/>
    <mergeCell ref="B35:C35"/>
    <mergeCell ref="E35:F35"/>
    <mergeCell ref="B36:C36"/>
    <mergeCell ref="E36:F36"/>
    <mergeCell ref="B49:C49"/>
    <mergeCell ref="E49:F49"/>
    <mergeCell ref="A45:B45"/>
    <mergeCell ref="D45:F45"/>
    <mergeCell ref="B37:C37"/>
    <mergeCell ref="E37:F37"/>
    <mergeCell ref="A40:F40"/>
    <mergeCell ref="B47:C48"/>
    <mergeCell ref="A47:A48"/>
    <mergeCell ref="E48:F48"/>
    <mergeCell ref="D47:D48"/>
    <mergeCell ref="B51:C51"/>
    <mergeCell ref="E51:F51"/>
    <mergeCell ref="B52:C52"/>
    <mergeCell ref="E52:F52"/>
    <mergeCell ref="B50:C50"/>
    <mergeCell ref="E50:F50"/>
    <mergeCell ref="B57:C57"/>
    <mergeCell ref="E57:F57"/>
    <mergeCell ref="B58:C58"/>
    <mergeCell ref="E58:F58"/>
    <mergeCell ref="F61:G61"/>
    <mergeCell ref="A61:E62"/>
    <mergeCell ref="B59:C59"/>
    <mergeCell ref="E59:F59"/>
    <mergeCell ref="B60:C60"/>
    <mergeCell ref="E60:F60"/>
    <mergeCell ref="B55:C55"/>
    <mergeCell ref="E55:F55"/>
    <mergeCell ref="B56:C56"/>
    <mergeCell ref="E56:F56"/>
    <mergeCell ref="B53:C53"/>
    <mergeCell ref="E53:F53"/>
    <mergeCell ref="B54:C54"/>
    <mergeCell ref="E54:F54"/>
  </mergeCells>
  <dataValidations count="1">
    <dataValidation type="list" allowBlank="1" showInputMessage="1" showErrorMessage="1" sqref="C45">
      <formula1>"kg,litre"</formula1>
    </dataValidation>
  </dataValidations>
  <hyperlinks>
    <hyperlink ref="A22:F22" r:id="rId1" display="Lien direct vers la page de l’Office fédéral de la douane et de la sécurité des frontières"/>
    <hyperlink ref="A40:F40" r:id="rId2" display="Lien direct vers la page de l’Office fédéral de la douane et de la sécurité des frontières"/>
  </hyperlinks>
  <pageMargins left="0.70866141732283472" right="0.70866141732283472" top="0.78740157480314965" bottom="0.78740157480314965" header="0.31496062992125984" footer="0.31496062992125984"/>
  <pageSetup paperSize="9" scale="86" fitToHeight="3" orientation="portrait" r:id="rId3"/>
  <headerFooter>
    <oddFooter>&amp;L&amp;A&amp;R&amp;P/&amp;N</oddFooter>
  </headerFooter>
  <rowBreaks count="2" manualBreakCount="2">
    <brk id="22" max="8" man="1"/>
    <brk id="40" max="8" man="1"/>
  </rowBreaks>
  <customProperties>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70" zoomScaleNormal="70" workbookViewId="0">
      <selection activeCell="A16" sqref="A16:F16"/>
    </sheetView>
  </sheetViews>
  <sheetFormatPr baseColWidth="10" defaultRowHeight="12.5" x14ac:dyDescent="0.25"/>
  <cols>
    <col min="1" max="1" width="19.26953125" customWidth="1"/>
    <col min="2" max="2" width="26.81640625" customWidth="1"/>
    <col min="3" max="6" width="13.7265625" customWidth="1"/>
    <col min="7" max="8" width="24.54296875" customWidth="1"/>
  </cols>
  <sheetData>
    <row r="1" spans="1:8" ht="47.25" customHeight="1" x14ac:dyDescent="0.25">
      <c r="A1" s="121" t="s">
        <v>69</v>
      </c>
      <c r="B1" s="243"/>
      <c r="C1" s="243"/>
      <c r="D1" s="243"/>
      <c r="E1" s="243"/>
      <c r="F1" s="243"/>
      <c r="G1" s="2" t="s">
        <v>20</v>
      </c>
      <c r="H1" s="84"/>
    </row>
    <row r="2" spans="1:8" ht="12.75" customHeight="1" x14ac:dyDescent="0.25">
      <c r="A2" s="73"/>
      <c r="B2" s="73"/>
      <c r="C2" s="73"/>
      <c r="D2" s="73"/>
      <c r="E2" s="73"/>
      <c r="F2" s="74"/>
      <c r="G2" s="3" t="s">
        <v>55</v>
      </c>
      <c r="H2" s="74"/>
    </row>
    <row r="3" spans="1:8" ht="12.75" customHeight="1" x14ac:dyDescent="0.3">
      <c r="A3" s="1"/>
      <c r="B3" s="1"/>
      <c r="C3" s="1"/>
      <c r="D3" s="1"/>
      <c r="E3" s="1"/>
      <c r="F3" s="1"/>
      <c r="G3" s="4" t="s">
        <v>56</v>
      </c>
      <c r="H3" s="1"/>
    </row>
    <row r="4" spans="1:8" ht="12.75" customHeight="1" x14ac:dyDescent="0.25">
      <c r="G4" s="33" t="s">
        <v>45</v>
      </c>
    </row>
    <row r="5" spans="1:8" ht="27.75" customHeight="1" x14ac:dyDescent="0.25">
      <c r="A5" s="207"/>
      <c r="B5" s="207"/>
      <c r="C5" s="207"/>
      <c r="D5" s="207"/>
      <c r="E5" s="207"/>
      <c r="F5" s="207"/>
    </row>
    <row r="6" spans="1:8" ht="30.75" customHeight="1" x14ac:dyDescent="0.25">
      <c r="A6" s="197" t="s">
        <v>88</v>
      </c>
      <c r="B6" s="210"/>
      <c r="C6" s="210"/>
      <c r="D6" s="210"/>
      <c r="E6" s="210"/>
      <c r="F6" s="211"/>
    </row>
    <row r="7" spans="1:8" ht="26" x14ac:dyDescent="0.3">
      <c r="A7" s="63" t="s">
        <v>47</v>
      </c>
      <c r="B7" s="93" t="s">
        <v>39</v>
      </c>
      <c r="C7" s="221" t="s">
        <v>46</v>
      </c>
      <c r="D7" s="221"/>
      <c r="E7" s="214" t="str">
        <f>IF(ISBLANK('B_production d’électricité'!D42),"Autre combustible",'B_production d’électricité'!D42)</f>
        <v>Autre combustible</v>
      </c>
      <c r="F7" s="214"/>
    </row>
    <row r="8" spans="1:8" ht="13" x14ac:dyDescent="0.3">
      <c r="A8" s="63" t="s">
        <v>38</v>
      </c>
      <c r="B8" s="94" t="s">
        <v>7</v>
      </c>
      <c r="C8" s="215" t="s">
        <v>7</v>
      </c>
      <c r="D8" s="216"/>
      <c r="E8" s="215" t="s">
        <v>7</v>
      </c>
      <c r="F8" s="216"/>
    </row>
    <row r="9" spans="1:8" ht="45" customHeight="1" x14ac:dyDescent="0.25">
      <c r="A9" s="28" t="s">
        <v>87</v>
      </c>
      <c r="B9" s="95">
        <f>SUM('B_production d’électricité'!B8:C19)</f>
        <v>0</v>
      </c>
      <c r="C9" s="208">
        <f>SUM('B_production d’électricité'!B26:C37)</f>
        <v>0</v>
      </c>
      <c r="D9" s="209"/>
      <c r="E9" s="208">
        <f>SUM('B_production d’électricité'!B49:C60)</f>
        <v>0</v>
      </c>
      <c r="F9" s="209"/>
    </row>
    <row r="10" spans="1:8" ht="44.25" customHeight="1" x14ac:dyDescent="0.25">
      <c r="A10" s="28" t="s">
        <v>70</v>
      </c>
      <c r="B10" s="115">
        <v>0.20196</v>
      </c>
      <c r="C10" s="222">
        <v>0.26535199999999998</v>
      </c>
      <c r="D10" s="223"/>
      <c r="E10" s="217"/>
      <c r="F10" s="218"/>
    </row>
    <row r="11" spans="1:8" ht="56" x14ac:dyDescent="0.25">
      <c r="A11" s="28" t="s">
        <v>104</v>
      </c>
      <c r="B11" s="92">
        <f>ROUND(B9*B10/1000,1)</f>
        <v>0</v>
      </c>
      <c r="C11" s="212">
        <f>ROUND(C9*C10/1000,1)</f>
        <v>0</v>
      </c>
      <c r="D11" s="213"/>
      <c r="E11" s="219">
        <f>ROUND(E9*E10/1000,1)</f>
        <v>0</v>
      </c>
      <c r="F11" s="220"/>
    </row>
    <row r="12" spans="1:8" ht="25.5" customHeight="1" x14ac:dyDescent="0.25">
      <c r="A12" s="78"/>
      <c r="B12" s="79"/>
      <c r="C12" s="79"/>
      <c r="D12" s="80" t="s">
        <v>103</v>
      </c>
      <c r="E12" s="226">
        <f>SUM(B11:F11)</f>
        <v>0</v>
      </c>
      <c r="F12" s="227"/>
    </row>
    <row r="13" spans="1:8" ht="39" customHeight="1" x14ac:dyDescent="0.25">
      <c r="A13" s="171" t="s">
        <v>97</v>
      </c>
      <c r="B13" s="230"/>
      <c r="C13" s="230"/>
      <c r="D13" s="230"/>
      <c r="E13" s="230"/>
      <c r="F13" s="230"/>
    </row>
    <row r="14" spans="1:8" ht="12.75" customHeight="1" x14ac:dyDescent="0.25">
      <c r="A14" s="228" t="s">
        <v>48</v>
      </c>
      <c r="B14" s="229"/>
      <c r="C14" s="229"/>
      <c r="D14" s="229"/>
      <c r="E14" s="229"/>
      <c r="F14" s="229"/>
    </row>
    <row r="15" spans="1:8" ht="21.75" customHeight="1" x14ac:dyDescent="0.25"/>
    <row r="16" spans="1:8" ht="30.75" customHeight="1" x14ac:dyDescent="0.25">
      <c r="A16" s="244" t="s">
        <v>83</v>
      </c>
      <c r="B16" s="245"/>
      <c r="C16" s="245"/>
      <c r="D16" s="245"/>
      <c r="E16" s="245"/>
      <c r="F16" s="246"/>
    </row>
    <row r="17" spans="1:6" ht="69.75" customHeight="1" x14ac:dyDescent="0.25">
      <c r="A17" s="200" t="s">
        <v>71</v>
      </c>
      <c r="B17" s="201"/>
      <c r="C17" s="202"/>
      <c r="D17" s="60" t="s">
        <v>72</v>
      </c>
      <c r="E17" s="60" t="s">
        <v>73</v>
      </c>
      <c r="F17" s="60" t="s">
        <v>49</v>
      </c>
    </row>
    <row r="18" spans="1:6" ht="89.5" customHeight="1" x14ac:dyDescent="0.25">
      <c r="A18" s="203" t="s">
        <v>50</v>
      </c>
      <c r="B18" s="204"/>
      <c r="C18" s="205"/>
      <c r="D18" s="114"/>
      <c r="E18" s="81"/>
      <c r="F18" s="82"/>
    </row>
    <row r="19" spans="1:6" ht="40.5" customHeight="1" x14ac:dyDescent="0.25">
      <c r="A19" s="206"/>
      <c r="B19" s="164"/>
      <c r="C19" s="165"/>
      <c r="D19" s="83"/>
      <c r="E19" s="83"/>
      <c r="F19" s="83"/>
    </row>
    <row r="20" spans="1:6" ht="40.5" customHeight="1" x14ac:dyDescent="0.25">
      <c r="A20" s="206"/>
      <c r="B20" s="164"/>
      <c r="C20" s="165"/>
      <c r="D20" s="83"/>
      <c r="E20" s="83"/>
      <c r="F20" s="83"/>
    </row>
    <row r="21" spans="1:6" ht="40.5" customHeight="1" x14ac:dyDescent="0.25">
      <c r="A21" s="206"/>
      <c r="B21" s="164"/>
      <c r="C21" s="165"/>
      <c r="D21" s="83"/>
      <c r="E21" s="83"/>
      <c r="F21" s="83"/>
    </row>
    <row r="22" spans="1:6" ht="40.5" customHeight="1" x14ac:dyDescent="0.25">
      <c r="A22" s="206"/>
      <c r="B22" s="164"/>
      <c r="C22" s="165"/>
      <c r="D22" s="83"/>
      <c r="E22" s="83"/>
      <c r="F22" s="83"/>
    </row>
    <row r="23" spans="1:6" ht="40.5" customHeight="1" x14ac:dyDescent="0.25">
      <c r="A23" s="206"/>
      <c r="B23" s="164"/>
      <c r="C23" s="165"/>
      <c r="D23" s="83"/>
      <c r="E23" s="83"/>
      <c r="F23" s="83"/>
    </row>
    <row r="24" spans="1:6" ht="40.5" customHeight="1" x14ac:dyDescent="0.25">
      <c r="A24" s="206"/>
      <c r="B24" s="164"/>
      <c r="C24" s="165"/>
      <c r="D24" s="83"/>
      <c r="E24" s="83"/>
      <c r="F24" s="83"/>
    </row>
    <row r="25" spans="1:6" ht="40.5" customHeight="1" x14ac:dyDescent="0.25">
      <c r="A25" s="206"/>
      <c r="B25" s="164"/>
      <c r="C25" s="165"/>
      <c r="D25" s="83"/>
      <c r="E25" s="83"/>
      <c r="F25" s="83"/>
    </row>
    <row r="26" spans="1:6" ht="36" customHeight="1" x14ac:dyDescent="0.25">
      <c r="A26" s="224" t="s">
        <v>105</v>
      </c>
      <c r="B26" s="225"/>
      <c r="C26" s="224"/>
      <c r="D26" s="224"/>
      <c r="E26" s="224"/>
      <c r="F26" s="224"/>
    </row>
    <row r="27" spans="1:6" ht="23.25" customHeight="1" x14ac:dyDescent="0.25"/>
    <row r="28" spans="1:6" ht="45.65" customHeight="1" x14ac:dyDescent="0.25">
      <c r="A28" s="197" t="s">
        <v>89</v>
      </c>
      <c r="B28" s="198"/>
      <c r="C28" s="198"/>
      <c r="D28" s="198"/>
      <c r="E28" s="198"/>
      <c r="F28" s="199"/>
    </row>
    <row r="29" spans="1:6" ht="93" customHeight="1" x14ac:dyDescent="0.25">
      <c r="A29" s="200" t="s">
        <v>71</v>
      </c>
      <c r="B29" s="201"/>
      <c r="C29" s="202"/>
      <c r="D29" s="64" t="s">
        <v>72</v>
      </c>
      <c r="E29" s="64" t="s">
        <v>73</v>
      </c>
      <c r="F29" s="64" t="s">
        <v>94</v>
      </c>
    </row>
    <row r="30" spans="1:6" ht="40.5" customHeight="1" x14ac:dyDescent="0.25">
      <c r="A30" s="203"/>
      <c r="B30" s="204"/>
      <c r="C30" s="205"/>
      <c r="D30" s="81"/>
      <c r="E30" s="81"/>
      <c r="F30" s="82"/>
    </row>
    <row r="31" spans="1:6" ht="40.5" customHeight="1" x14ac:dyDescent="0.25">
      <c r="A31" s="206"/>
      <c r="B31" s="164"/>
      <c r="C31" s="165"/>
      <c r="D31" s="83"/>
      <c r="E31" s="83"/>
      <c r="F31" s="83"/>
    </row>
    <row r="32" spans="1:6" ht="40.5" customHeight="1" x14ac:dyDescent="0.25">
      <c r="A32" s="206"/>
      <c r="B32" s="164"/>
      <c r="C32" s="165"/>
      <c r="D32" s="83"/>
      <c r="E32" s="83"/>
      <c r="F32" s="83"/>
    </row>
    <row r="33" spans="1:6" ht="40.5" customHeight="1" x14ac:dyDescent="0.25">
      <c r="A33" s="206"/>
      <c r="B33" s="164"/>
      <c r="C33" s="165"/>
      <c r="D33" s="83"/>
      <c r="E33" s="83"/>
      <c r="F33" s="83"/>
    </row>
    <row r="34" spans="1:6" ht="40.5" customHeight="1" x14ac:dyDescent="0.25">
      <c r="A34" s="206"/>
      <c r="B34" s="164"/>
      <c r="C34" s="165"/>
      <c r="D34" s="83"/>
      <c r="E34" s="83"/>
      <c r="F34" s="83"/>
    </row>
    <row r="35" spans="1:6" ht="40.5" customHeight="1" x14ac:dyDescent="0.25">
      <c r="A35" s="206"/>
      <c r="B35" s="164"/>
      <c r="C35" s="165"/>
      <c r="D35" s="83"/>
      <c r="E35" s="83"/>
      <c r="F35" s="83"/>
    </row>
    <row r="36" spans="1:6" ht="40.5" customHeight="1" x14ac:dyDescent="0.25">
      <c r="A36" s="206"/>
      <c r="B36" s="164"/>
      <c r="C36" s="165"/>
      <c r="D36" s="83"/>
      <c r="E36" s="83"/>
      <c r="F36" s="83"/>
    </row>
    <row r="37" spans="1:6" ht="40.5" customHeight="1" x14ac:dyDescent="0.25">
      <c r="A37" s="206"/>
      <c r="B37" s="164"/>
      <c r="C37" s="165"/>
      <c r="D37" s="83"/>
      <c r="E37" s="83"/>
      <c r="F37" s="83"/>
    </row>
    <row r="38" spans="1:6" ht="50.25" customHeight="1" x14ac:dyDescent="0.25">
      <c r="A38" s="224" t="s">
        <v>106</v>
      </c>
      <c r="B38" s="225"/>
      <c r="C38" s="224"/>
      <c r="D38" s="224"/>
      <c r="E38" s="224"/>
      <c r="F38" s="224"/>
    </row>
  </sheetData>
  <sheetProtection algorithmName="SHA-512" hashValue="4FPrEPmABU19iZxJYuDrN0HWTbzo7KswcANx2DZ+NelCP6mLwDvrzWeidNxgzU/UZRxwfzYDdrVwdpGNAA/L8g==" saltValue="BwaqZxRAv85/7qjNmjHbPw==" spinCount="100000" sheet="1" formatCells="0" formatColumns="0" formatRows="0" insertRows="0"/>
  <protectedRanges>
    <protectedRange sqref="A18:B25 E10 C18:F25 C30:F37 A30:B37" name="Bereich1"/>
  </protectedRanges>
  <mergeCells count="38">
    <mergeCell ref="E12:F12"/>
    <mergeCell ref="A16:F16"/>
    <mergeCell ref="A28:F28"/>
    <mergeCell ref="A14:F14"/>
    <mergeCell ref="A26:F26"/>
    <mergeCell ref="A17:C17"/>
    <mergeCell ref="A13:F13"/>
    <mergeCell ref="A38:F38"/>
    <mergeCell ref="A35:C35"/>
    <mergeCell ref="A36:C36"/>
    <mergeCell ref="A37:C37"/>
    <mergeCell ref="A30:C30"/>
    <mergeCell ref="A31:C31"/>
    <mergeCell ref="A32:C32"/>
    <mergeCell ref="A33:C33"/>
    <mergeCell ref="A34:C34"/>
    <mergeCell ref="A1:F1"/>
    <mergeCell ref="A5:F5"/>
    <mergeCell ref="C9:D9"/>
    <mergeCell ref="A6:F6"/>
    <mergeCell ref="C11:D11"/>
    <mergeCell ref="E7:F7"/>
    <mergeCell ref="E8:F8"/>
    <mergeCell ref="E9:F9"/>
    <mergeCell ref="E10:F10"/>
    <mergeCell ref="E11:F11"/>
    <mergeCell ref="C7:D7"/>
    <mergeCell ref="C8:D8"/>
    <mergeCell ref="C10:D10"/>
    <mergeCell ref="A29:C29"/>
    <mergeCell ref="A18:C18"/>
    <mergeCell ref="A19:C19"/>
    <mergeCell ref="A20:C20"/>
    <mergeCell ref="A21:C21"/>
    <mergeCell ref="A22:C22"/>
    <mergeCell ref="A23:C23"/>
    <mergeCell ref="A24:C24"/>
    <mergeCell ref="A25:C25"/>
  </mergeCells>
  <hyperlinks>
    <hyperlink ref="A14:F14" r:id="rId1" display="Lien direct vers la page de l'Office fédéral de l'environnement"/>
  </hyperlinks>
  <pageMargins left="0.70866141732283472" right="0.70866141732283472" top="0.78740157480314965" bottom="0.78740157480314965" header="0.31496062992125984" footer="0.31496062992125984"/>
  <pageSetup paperSize="9" scale="86" fitToHeight="2" orientation="portrait" r:id="rId2"/>
  <headerFooter>
    <oddFooter>&amp;L&amp;A&amp;R&amp;P/&amp;N</oddFooter>
  </headerFooter>
  <rowBreaks count="2" manualBreakCount="2">
    <brk id="14" max="5" man="1"/>
    <brk id="26" max="5" man="1"/>
  </rowBreaks>
  <customProperties>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showGridLines="0" zoomScale="55" zoomScaleNormal="55" workbookViewId="0">
      <selection activeCell="K27" sqref="K27"/>
    </sheetView>
  </sheetViews>
  <sheetFormatPr baseColWidth="10" defaultRowHeight="14" x14ac:dyDescent="0.3"/>
  <cols>
    <col min="1" max="1" width="77.1796875" style="1" customWidth="1"/>
    <col min="2" max="2" width="12.453125" style="1" customWidth="1"/>
    <col min="3" max="3" width="8.1796875" style="1" customWidth="1"/>
    <col min="4" max="4" width="24.26953125" style="5" customWidth="1"/>
    <col min="5" max="8" width="9.7265625" customWidth="1"/>
  </cols>
  <sheetData>
    <row r="1" spans="1:4" ht="47.25" customHeight="1" x14ac:dyDescent="0.25">
      <c r="A1" s="121" t="s">
        <v>74</v>
      </c>
      <c r="B1" s="232"/>
      <c r="C1" s="232"/>
      <c r="D1" s="2" t="s">
        <v>20</v>
      </c>
    </row>
    <row r="2" spans="1:4" ht="12.75" customHeight="1" x14ac:dyDescent="0.25">
      <c r="A2" s="73"/>
      <c r="B2" s="74"/>
      <c r="C2"/>
      <c r="D2" s="3" t="s">
        <v>55</v>
      </c>
    </row>
    <row r="3" spans="1:4" ht="12.75" customHeight="1" x14ac:dyDescent="0.3">
      <c r="C3"/>
      <c r="D3" s="4" t="s">
        <v>56</v>
      </c>
    </row>
    <row r="4" spans="1:4" ht="12.75" customHeight="1" x14ac:dyDescent="0.25">
      <c r="A4"/>
      <c r="B4"/>
      <c r="C4"/>
      <c r="D4" s="33" t="s">
        <v>45</v>
      </c>
    </row>
    <row r="5" spans="1:4" ht="17" x14ac:dyDescent="0.3">
      <c r="A5" s="231" t="s">
        <v>75</v>
      </c>
      <c r="B5" s="231"/>
    </row>
    <row r="6" spans="1:4" ht="7.5" customHeight="1" x14ac:dyDescent="0.3">
      <c r="A6" s="23"/>
    </row>
    <row r="7" spans="1:4" ht="14.25" customHeight="1" x14ac:dyDescent="0.3">
      <c r="A7" s="234" t="s">
        <v>51</v>
      </c>
      <c r="B7" s="25"/>
      <c r="C7" s="35"/>
    </row>
    <row r="8" spans="1:4" ht="14.25" customHeight="1" x14ac:dyDescent="0.3">
      <c r="A8" s="235"/>
      <c r="B8" s="25"/>
      <c r="C8" s="5"/>
      <c r="D8"/>
    </row>
    <row r="9" spans="1:4" ht="7.5" customHeight="1" x14ac:dyDescent="0.3"/>
    <row r="10" spans="1:4" ht="17" x14ac:dyDescent="0.3">
      <c r="A10" s="231" t="s">
        <v>76</v>
      </c>
      <c r="B10" s="231"/>
    </row>
    <row r="11" spans="1:4" ht="7.5" customHeight="1" x14ac:dyDescent="0.3">
      <c r="A11" s="23"/>
    </row>
    <row r="12" spans="1:4" x14ac:dyDescent="0.3">
      <c r="A12" s="26" t="s">
        <v>77</v>
      </c>
      <c r="B12" s="25"/>
      <c r="C12" s="35"/>
    </row>
    <row r="13" spans="1:4" x14ac:dyDescent="0.3">
      <c r="A13" s="23"/>
    </row>
    <row r="14" spans="1:4" ht="17" x14ac:dyDescent="0.3">
      <c r="A14" s="231" t="s">
        <v>78</v>
      </c>
      <c r="B14" s="231"/>
    </row>
    <row r="15" spans="1:4" ht="7.5" customHeight="1" x14ac:dyDescent="0.3">
      <c r="A15" s="23"/>
    </row>
    <row r="16" spans="1:4" x14ac:dyDescent="0.3">
      <c r="A16" s="26" t="s">
        <v>117</v>
      </c>
      <c r="B16" s="25"/>
      <c r="C16" s="35"/>
    </row>
    <row r="17" spans="1:3" x14ac:dyDescent="0.3">
      <c r="A17" s="23"/>
    </row>
    <row r="18" spans="1:3" ht="16.5" customHeight="1" x14ac:dyDescent="0.3">
      <c r="A18" s="236" t="s">
        <v>79</v>
      </c>
      <c r="B18" s="236"/>
    </row>
    <row r="19" spans="1:3" ht="7.5" customHeight="1" x14ac:dyDescent="0.3">
      <c r="A19" s="23"/>
    </row>
    <row r="20" spans="1:3" ht="14.25" customHeight="1" x14ac:dyDescent="0.3">
      <c r="A20" s="234" t="s">
        <v>80</v>
      </c>
      <c r="B20" s="27"/>
      <c r="C20" s="35"/>
    </row>
    <row r="21" spans="1:3" ht="14.25" customHeight="1" x14ac:dyDescent="0.3">
      <c r="A21" s="235"/>
      <c r="B21" s="25"/>
    </row>
    <row r="22" spans="1:3" x14ac:dyDescent="0.3">
      <c r="A22" s="23"/>
    </row>
    <row r="23" spans="1:3" x14ac:dyDescent="0.3">
      <c r="A23" s="23"/>
    </row>
    <row r="24" spans="1:3" x14ac:dyDescent="0.3">
      <c r="A24" s="233" t="s">
        <v>54</v>
      </c>
      <c r="B24" s="233"/>
    </row>
    <row r="25" spans="1:3" ht="7.5" customHeight="1" x14ac:dyDescent="0.3">
      <c r="A25" s="23"/>
    </row>
    <row r="26" spans="1:3" x14ac:dyDescent="0.3">
      <c r="A26" s="85"/>
      <c r="B26" s="25"/>
      <c r="C26" s="72"/>
    </row>
    <row r="27" spans="1:3" x14ac:dyDescent="0.3">
      <c r="A27" s="22"/>
      <c r="C27" s="24"/>
    </row>
    <row r="28" spans="1:3" x14ac:dyDescent="0.3">
      <c r="A28" s="85"/>
      <c r="B28" s="25"/>
      <c r="C28" s="35"/>
    </row>
    <row r="29" spans="1:3" x14ac:dyDescent="0.3">
      <c r="A29" s="22"/>
      <c r="C29" s="24"/>
    </row>
    <row r="30" spans="1:3" x14ac:dyDescent="0.3">
      <c r="A30" s="85"/>
      <c r="B30" s="25"/>
      <c r="C30" s="35"/>
    </row>
    <row r="31" spans="1:3" x14ac:dyDescent="0.3">
      <c r="A31" s="22"/>
      <c r="C31" s="24"/>
    </row>
    <row r="32" spans="1:3" x14ac:dyDescent="0.3">
      <c r="A32" s="85"/>
      <c r="B32" s="25"/>
      <c r="C32" s="35"/>
    </row>
  </sheetData>
  <sheetProtection algorithmName="SHA-512" hashValue="xPlka1NFrQsrKscuiTBGrwyxF3gQLcJ3Jg9nxHJEd5SQPt3/1NHF9772yPqKUjBfu9g/fcO4ay/fJUTCEQ6QyA==" saltValue="T4uIOnI8OYEWBPSNhxS2KQ==" spinCount="100000" sheet="1" formatCells="0" formatColumns="0" formatRows="0" insertRows="0"/>
  <protectedRanges>
    <protectedRange sqref="C7 C12 C16 A30 C20 A32 C26 C28 C30 C32 A26 A28" name="Bereich1"/>
  </protectedRanges>
  <mergeCells count="8">
    <mergeCell ref="A5:B5"/>
    <mergeCell ref="A1:C1"/>
    <mergeCell ref="A24:B24"/>
    <mergeCell ref="A7:A8"/>
    <mergeCell ref="A20:A21"/>
    <mergeCell ref="A10:B10"/>
    <mergeCell ref="A18:B18"/>
    <mergeCell ref="A14:B14"/>
  </mergeCells>
  <dataValidations count="1">
    <dataValidation type="list" showInputMessage="1" showErrorMessage="1" sqref="C7 C12 C16 C20 C32 C28 C30 C26">
      <formula1>"x"</formula1>
    </dataValidation>
  </dataValidations>
  <pageMargins left="0.70866141732283472" right="0.70866141732283472" top="0.78740157480314965" bottom="0.78740157480314965" header="0.31496062992125984" footer="0.31496062992125984"/>
  <pageSetup paperSize="9" scale="89" orientation="portrait" r:id="rId1"/>
  <headerFooter>
    <oddFooter>&amp;L&amp;A&amp;R&amp;P/&amp;N</oddFooter>
  </headerFooter>
  <colBreaks count="1" manualBreakCount="1">
    <brk id="3" max="1048575" man="1"/>
  </col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Demande de remboursement de la taxe sur le CO2 aux exploitants d’installations CCF_PW: WKK_2018"/>
    <f:field ref="objsubject" par="" edit="true" text=""/>
    <f:field ref="objcreatedby" par="" text="von Felten Küttel, Simone (BAFU - VS)"/>
    <f:field ref="objcreatedat" par="" text="19.12.2018 14:06:55"/>
    <f:field ref="objchangedby" par="" text="Aerni, Silvan (BAFU - AES)"/>
    <f:field ref="objmodifiedat" par="" text="21.12.2018 10:21:31"/>
    <f:field ref="doc_FSCFOLIO_1_1001_FieldDocumentNumber" par="" text=""/>
    <f:field ref="doc_FSCFOLIO_1_1001_FieldSubject" par="" edit="true" text=""/>
    <f:field ref="FSCFOLIO_1_1001_FieldCurrentUser" par="" text="Silvan Aerni"/>
    <f:field ref="CCAPRECONFIG_15_1001_Objektname" par="" edit="true" text="Demande de remboursement de la taxe sur le CO2 aux exploitants d’installations CCF_PW: WKK_2018"/>
    <f:field ref="CHPRECONFIG_1_1001_Objektname" par="" edit="true" text="Demande de remboursement de la taxe sur le CO2 aux exploitants d’installations CCF_PW: WKK_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A_informations générales</vt:lpstr>
      <vt:lpstr>B_production d’électricité</vt:lpstr>
      <vt:lpstr>C_rapport de suivi</vt:lpstr>
      <vt:lpstr>D_annexes</vt:lpstr>
      <vt:lpstr>'A_informations générales'!Zone_d_impression</vt:lpstr>
      <vt:lpstr>'B_production d’électricité'!Zone_d_impression</vt:lpstr>
      <vt:lpstr>'C_rapport de suivi'!Zone_d_impression</vt:lpstr>
      <vt:lpstr>D_annexes!Zone_d_impression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Förster Jan BAFU</dc:creator>
  <cp:lastModifiedBy>Mosig Joëlle BAFU</cp:lastModifiedBy>
  <cp:lastPrinted>2020-01-23T11:00:08Z</cp:lastPrinted>
  <dcterms:created xsi:type="dcterms:W3CDTF">2018-09-13T11:41:00Z</dcterms:created>
  <dcterms:modified xsi:type="dcterms:W3CDTF">2022-03-22T09:03:30Z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237-01-03-00003/00024/R513-1294</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237-01-03-00003/00024</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19.12.2018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Demande de remboursement de la taxe sur le CO2 aux exploitants d’installations CCF_PW: WKK_2018</vt:lpwstr>
  </property>
  <property fmtid="{D5CDD505-2E9C-101B-9397-08002B2CF9AE}" pid="54" name="FSC#BAFUBDO@15.1700:Eingang">
    <vt:lpwstr>2018-09-14T16:45:18</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237-01-03-00003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VS</vt:lpwstr>
  </property>
  <property fmtid="{D5CDD505-2E9C-101B-9397-08002B2CF9AE}" pid="148" name="FSC#BAFUBDO@15.1700:SubGegenstand">
    <vt:lpwstr>Gesuchformular WKK</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COO.1.1001.1.137854</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AES</vt:lpwstr>
  </property>
  <property fmtid="{D5CDD505-2E9C-101B-9397-08002B2CF9AE}" pid="205" name="FSC#UVEKCFG@15.1700:CategoryReference">
    <vt:lpwstr>237-01-03</vt:lpwstr>
  </property>
  <property fmtid="{D5CDD505-2E9C-101B-9397-08002B2CF9AE}" pid="206" name="FSC#UVEKCFG@15.1700:cooAddress">
    <vt:lpwstr>COO.2002.100.2.9931866</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Demande de remboursement de la taxe sur le CO2 aux exploitants d’installations CCF_PW: WKK_2018</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R513-1294</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03.01.2019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Demande de remboursement de la taxe sur le CO2 aux exploitants d’installations CCF_PW: WKK_2018</vt:lpwstr>
  </property>
  <property fmtid="{D5CDD505-2E9C-101B-9397-08002B2CF9AE}" pid="286" name="FSC#UVEKCFG@15.1700:Nummer">
    <vt:lpwstr>R513-1294</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237-01-03-00003</vt:lpwstr>
  </property>
  <property fmtid="{D5CDD505-2E9C-101B-9397-08002B2CF9AE}" pid="298" name="FSC#COOELAK@1.1001:FileRefYear">
    <vt:lpwstr>2017</vt:lpwstr>
  </property>
  <property fmtid="{D5CDD505-2E9C-101B-9397-08002B2CF9AE}" pid="299" name="FSC#COOELAK@1.1001:FileRefOrdinal">
    <vt:lpwstr>3</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von Felten Küttel Simone</vt:lpwstr>
  </property>
  <property fmtid="{D5CDD505-2E9C-101B-9397-08002B2CF9AE}" pid="303" name="FSC#COOELAK@1.1001:OwnerExtension">
    <vt:lpwstr>+41 58 46 435 48</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Umsetzung CO2-Gesetz (K) (BAFU)</vt:lpwstr>
  </property>
  <property fmtid="{D5CDD505-2E9C-101B-9397-08002B2CF9AE}" pid="310" name="FSC#COOELAK@1.1001:CreatedAt">
    <vt:lpwstr>19.12.2018</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*COO.2002.100.2.9931866*</vt:lpwstr>
  </property>
  <property fmtid="{D5CDD505-2E9C-101B-9397-08002B2CF9AE}" pid="314" name="FSC#COOELAK@1.1001:RefBarCode">
    <vt:lpwstr>*COO.2002.100.6.2376450*</vt:lpwstr>
  </property>
  <property fmtid="{D5CDD505-2E9C-101B-9397-08002B2CF9AE}" pid="315" name="FSC#COOELAK@1.1001:FileRefBarCode">
    <vt:lpwstr>*237-01-03-00003*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237-01-03</vt:lpwstr>
  </property>
  <property fmtid="{D5CDD505-2E9C-101B-9397-08002B2CF9AE}" pid="329" name="FSC#COOELAK@1.1001:CurrentUserRolePos">
    <vt:lpwstr>Sachbearbeiter/in</vt:lpwstr>
  </property>
  <property fmtid="{D5CDD505-2E9C-101B-9397-08002B2CF9AE}" pid="330" name="FSC#COOELAK@1.1001:CurrentUserEmail">
    <vt:lpwstr>silvan.aerni@bafu.admin.ch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Gesuch_WKK_v1_F</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237-01-03-00003/00024</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COO.2002.100.2.9931866</vt:lpwstr>
  </property>
  <property fmtid="{D5CDD505-2E9C-101B-9397-08002B2CF9AE}" pid="360" name="FSC#FSCFOLIO@1.1001:docpropproject">
    <vt:lpwstr/>
  </property>
</Properties>
</file>