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WKK\WKK Formular - 2021\"/>
    </mc:Choice>
  </mc:AlternateContent>
  <bookViews>
    <workbookView xWindow="0" yWindow="0" windowWidth="23030" windowHeight="11090" activeTab="3"/>
  </bookViews>
  <sheets>
    <sheet name="A_Dati generali" sheetId="2" r:id="rId1"/>
    <sheet name="B_Produzione di elettricità" sheetId="5" r:id="rId2"/>
    <sheet name="C_Rapporto di monitoraggio" sheetId="7" r:id="rId3"/>
    <sheet name="D_Allegati" sheetId="6" r:id="rId4"/>
  </sheets>
  <definedNames>
    <definedName name="Altro_combustibile">'C_Rapporto di monitoraggio'!#REF!</definedName>
    <definedName name="Öffentlich_Rechtliches_Unternehmen" localSheetId="0">'A_Dati generali'!#REF!</definedName>
    <definedName name="_xlnm.Print_Area" localSheetId="0">'A_Dati generali'!$A$1:$H$85</definedName>
    <definedName name="_xlnm.Print_Area" localSheetId="1">'B_Produzione di elettricità'!$A$1:$H$61</definedName>
    <definedName name="_xlnm.Print_Area" localSheetId="2">'C_Rapporto di monitoraggio'!$A$1:$G$38</definedName>
    <definedName name="_xlnm.Print_Area" localSheetId="3">D_Allegati!$A$1:$C$32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5" l="1"/>
  <c r="E9" i="5"/>
  <c r="E10" i="5"/>
  <c r="E11" i="5"/>
  <c r="E12" i="5"/>
  <c r="E13" i="5"/>
  <c r="E14" i="5"/>
  <c r="E15" i="5"/>
  <c r="E16" i="5"/>
  <c r="E17" i="5"/>
  <c r="E18" i="5"/>
  <c r="E7" i="5"/>
  <c r="E26" i="5"/>
  <c r="E27" i="5"/>
  <c r="E28" i="5"/>
  <c r="E29" i="5"/>
  <c r="E30" i="5"/>
  <c r="E31" i="5"/>
  <c r="E32" i="5"/>
  <c r="E33" i="5"/>
  <c r="E34" i="5"/>
  <c r="E35" i="5"/>
  <c r="E36" i="5"/>
  <c r="E25" i="5"/>
  <c r="H26" i="5" l="1"/>
  <c r="J26" i="5" s="1"/>
  <c r="H27" i="5"/>
  <c r="J27" i="5" s="1"/>
  <c r="H28" i="5"/>
  <c r="J28" i="5" s="1"/>
  <c r="H29" i="5"/>
  <c r="J29" i="5" s="1"/>
  <c r="H30" i="5"/>
  <c r="J30" i="5" s="1"/>
  <c r="H31" i="5"/>
  <c r="J31" i="5" s="1"/>
  <c r="H32" i="5"/>
  <c r="J32" i="5" s="1"/>
  <c r="H33" i="5"/>
  <c r="J33" i="5" s="1"/>
  <c r="H34" i="5"/>
  <c r="J34" i="5" s="1"/>
  <c r="H35" i="5"/>
  <c r="J35" i="5" s="1"/>
  <c r="H36" i="5"/>
  <c r="J36" i="5" s="1"/>
  <c r="H25" i="5"/>
  <c r="J25" i="5" s="1"/>
  <c r="H8" i="5"/>
  <c r="J8" i="5" s="1"/>
  <c r="H9" i="5"/>
  <c r="J9" i="5" s="1"/>
  <c r="H10" i="5"/>
  <c r="J10" i="5" s="1"/>
  <c r="H11" i="5"/>
  <c r="J11" i="5" s="1"/>
  <c r="H12" i="5"/>
  <c r="J12" i="5" s="1"/>
  <c r="H13" i="5"/>
  <c r="J13" i="5" s="1"/>
  <c r="H14" i="5"/>
  <c r="J14" i="5" s="1"/>
  <c r="H15" i="5"/>
  <c r="J15" i="5" s="1"/>
  <c r="H16" i="5"/>
  <c r="J16" i="5" s="1"/>
  <c r="H17" i="5"/>
  <c r="J17" i="5" s="1"/>
  <c r="H18" i="5"/>
  <c r="J18" i="5" s="1"/>
  <c r="H7" i="5"/>
  <c r="J7" i="5" s="1"/>
  <c r="H48" i="5"/>
  <c r="J37" i="5" l="1"/>
  <c r="C72" i="2" s="1"/>
  <c r="J19" i="5"/>
  <c r="C71" i="2" s="1"/>
  <c r="H47" i="5"/>
  <c r="E47" i="5"/>
  <c r="A73" i="2"/>
  <c r="F9" i="7" l="1"/>
  <c r="F11" i="7" s="1"/>
  <c r="D9" i="7"/>
  <c r="D11" i="7" s="1"/>
  <c r="B9" i="7"/>
  <c r="B11" i="7" s="1"/>
  <c r="F7" i="7"/>
  <c r="F12" i="7" l="1"/>
  <c r="F60" i="5"/>
  <c r="E59" i="5" l="1"/>
  <c r="H59" i="5" s="1"/>
  <c r="E58" i="5"/>
  <c r="H58" i="5" s="1"/>
  <c r="E57" i="5"/>
  <c r="H57" i="5" s="1"/>
  <c r="E56" i="5"/>
  <c r="H56" i="5" s="1"/>
  <c r="E55" i="5"/>
  <c r="H55" i="5" s="1"/>
  <c r="E54" i="5"/>
  <c r="H54" i="5" s="1"/>
  <c r="E53" i="5"/>
  <c r="H53" i="5" s="1"/>
  <c r="E52" i="5"/>
  <c r="H52" i="5" s="1"/>
  <c r="E51" i="5"/>
  <c r="H51" i="5" s="1"/>
  <c r="E50" i="5"/>
  <c r="H50" i="5" s="1"/>
  <c r="E49" i="5"/>
  <c r="H49" i="5" s="1"/>
  <c r="H44" i="5" l="1"/>
  <c r="E73" i="2" l="1"/>
  <c r="B73" i="2"/>
  <c r="F73" i="2"/>
  <c r="H19" i="5" l="1"/>
  <c r="G71" i="2" s="1"/>
  <c r="H37" i="5"/>
  <c r="G72" i="2" s="1"/>
  <c r="H60" i="5"/>
  <c r="C73" i="2" s="1"/>
  <c r="G73" i="2" s="1"/>
</calcChain>
</file>

<file path=xl/sharedStrings.xml><?xml version="1.0" encoding="utf-8"?>
<sst xmlns="http://schemas.openxmlformats.org/spreadsheetml/2006/main" count="253" uniqueCount="124">
  <si>
    <t>Dati sul richiedente:</t>
  </si>
  <si>
    <t>Via e n.</t>
  </si>
  <si>
    <t>Casella postale</t>
  </si>
  <si>
    <t>NPA e località</t>
  </si>
  <si>
    <t>N. impresa IDI</t>
  </si>
  <si>
    <t>N. dell’impresa UFAM (se noto)</t>
  </si>
  <si>
    <t>N. riferimento dogana (se noto)</t>
  </si>
  <si>
    <t>Persona di contatto</t>
  </si>
  <si>
    <t>Nome e cognome</t>
  </si>
  <si>
    <t>Telefono</t>
  </si>
  <si>
    <t>E-mail</t>
  </si>
  <si>
    <t>Coordinate di pagamento</t>
  </si>
  <si>
    <t>Coordinate bancarie</t>
  </si>
  <si>
    <t>IBAN</t>
  </si>
  <si>
    <r>
      <rPr>
        <b/>
        <u/>
        <sz val="11"/>
        <color theme="1"/>
        <rFont val="Arial"/>
        <family val="2"/>
      </rPr>
      <t xml:space="preserve">Impianto(i) di cogenerazione rilevante(i) per la presente domanda in un’ubicazione </t>
    </r>
    <r>
      <rPr>
        <b/>
        <u/>
        <vertAlign val="superscript"/>
        <sz val="11"/>
        <color theme="1"/>
        <rFont val="Arial"/>
        <family val="2"/>
      </rPr>
      <t>1)</t>
    </r>
    <r>
      <rPr>
        <b/>
        <u/>
        <sz val="11"/>
        <color theme="1"/>
        <rFont val="Arial"/>
        <family val="2"/>
      </rPr>
      <t>:</t>
    </r>
  </si>
  <si>
    <t>Ubicazione</t>
  </si>
  <si>
    <t>Impianto 1</t>
  </si>
  <si>
    <t>Potenza termica</t>
  </si>
  <si>
    <t>Rendimento globale dell’impianto</t>
  </si>
  <si>
    <t>N. EGID dell’edificio</t>
  </si>
  <si>
    <t>Impianto 2</t>
  </si>
  <si>
    <r>
      <rPr>
        <b/>
        <sz val="10"/>
        <color theme="1"/>
        <rFont val="Arial"/>
        <family val="2"/>
      </rPr>
      <t xml:space="preserve">Visione d’insieme dei combustibili utilizzati per la produzione di elettricità nell’anno civile </t>
    </r>
    <r>
      <rPr>
        <b/>
        <vertAlign val="superscript"/>
        <sz val="10"/>
        <color theme="1"/>
        <rFont val="Arial"/>
        <family val="2"/>
      </rPr>
      <t>1)</t>
    </r>
    <r>
      <rPr>
        <b/>
        <sz val="10"/>
        <color theme="1"/>
        <rFont val="Arial"/>
        <family val="2"/>
      </rPr>
      <t>:</t>
    </r>
  </si>
  <si>
    <t>Genere di combustibile</t>
  </si>
  <si>
    <t>Unità</t>
  </si>
  <si>
    <t>Quantità</t>
  </si>
  <si>
    <r>
      <rPr>
        <b/>
        <sz val="10"/>
        <color theme="1"/>
        <rFont val="Arial"/>
        <family val="2"/>
      </rPr>
      <t xml:space="preserve">Aliquota della tassa </t>
    </r>
    <r>
      <rPr>
        <b/>
        <vertAlign val="superscript"/>
        <sz val="10"/>
        <color theme="1"/>
        <rFont val="Arial"/>
        <family val="2"/>
      </rPr>
      <t>2)</t>
    </r>
  </si>
  <si>
    <t>Gas naturale</t>
  </si>
  <si>
    <t>kg</t>
  </si>
  <si>
    <t>CHF / 1000 kg</t>
  </si>
  <si>
    <t>litri</t>
  </si>
  <si>
    <t>CHF / 1000 litri</t>
  </si>
  <si>
    <t>Firma:</t>
  </si>
  <si>
    <t>Luogo, data</t>
  </si>
  <si>
    <t>/</t>
  </si>
  <si>
    <t>=</t>
  </si>
  <si>
    <t>Gennaio</t>
  </si>
  <si>
    <t>Febbraio</t>
  </si>
  <si>
    <t>Marzo</t>
  </si>
  <si>
    <t>Aprile</t>
  </si>
  <si>
    <t xml:space="preserve">Maggio </t>
  </si>
  <si>
    <t>Giugno</t>
  </si>
  <si>
    <t>Luglio</t>
  </si>
  <si>
    <t>Agosto</t>
  </si>
  <si>
    <t>Settembre</t>
  </si>
  <si>
    <t>Ottobre</t>
  </si>
  <si>
    <t>Novembre</t>
  </si>
  <si>
    <t>Dicembre</t>
  </si>
  <si>
    <t>Totale:</t>
  </si>
  <si>
    <t>Mese</t>
  </si>
  <si>
    <t>kWh</t>
  </si>
  <si>
    <r>
      <rPr>
        <b/>
        <sz val="11"/>
        <color theme="1"/>
        <rFont val="Arial"/>
        <family val="2"/>
      </rPr>
      <t>Allegato secondo a</t>
    </r>
    <r>
      <rPr>
        <b/>
        <sz val="11"/>
        <color theme="1"/>
        <rFont val="Arial"/>
        <family val="2"/>
      </rPr>
      <t>rt. 32</t>
    </r>
    <r>
      <rPr>
        <b/>
        <i/>
        <sz val="11"/>
        <color theme="1"/>
        <rFont val="Arial"/>
        <family val="2"/>
      </rPr>
      <t>a</t>
    </r>
    <r>
      <rPr>
        <b/>
        <i/>
        <vertAlign val="superscript"/>
        <sz val="11"/>
        <color indexed="8"/>
        <rFont val="Arial"/>
        <family val="2"/>
      </rPr>
      <t xml:space="preserve"> </t>
    </r>
    <r>
      <rPr>
        <b/>
        <sz val="11"/>
        <color indexed="8"/>
        <rFont val="Arial"/>
        <family val="2"/>
      </rPr>
      <t>cpv. 1 lett.</t>
    </r>
    <r>
      <rPr>
        <b/>
        <i/>
        <sz val="11"/>
        <color indexed="8"/>
        <rFont val="Arial"/>
        <family val="2"/>
      </rPr>
      <t xml:space="preserve"> a</t>
    </r>
    <r>
      <rPr>
        <b/>
        <sz val="11"/>
        <color indexed="8"/>
        <rFont val="Arial"/>
        <family val="2"/>
      </rPr>
      <t xml:space="preserve"> legge sul CO</t>
    </r>
    <r>
      <rPr>
        <b/>
        <vertAlign val="subscript"/>
        <sz val="11"/>
        <color indexed="8"/>
        <rFont val="Arial"/>
        <family val="2"/>
      </rPr>
      <t>2</t>
    </r>
    <r>
      <rPr>
        <b/>
        <sz val="11"/>
        <color indexed="8"/>
        <rFont val="Arial"/>
        <family val="2"/>
      </rPr>
      <t>:</t>
    </r>
  </si>
  <si>
    <r>
      <rPr>
        <b/>
        <sz val="11"/>
        <color theme="1"/>
        <rFont val="Arial"/>
        <family val="2"/>
      </rPr>
      <t>Allegato secondo a</t>
    </r>
    <r>
      <rPr>
        <b/>
        <sz val="11"/>
        <color theme="1"/>
        <rFont val="Arial"/>
        <family val="2"/>
      </rPr>
      <t>rt. 98</t>
    </r>
    <r>
      <rPr>
        <b/>
        <i/>
        <sz val="11"/>
        <color theme="1"/>
        <rFont val="Arial"/>
        <family val="2"/>
      </rPr>
      <t>b</t>
    </r>
    <r>
      <rPr>
        <b/>
        <i/>
        <vertAlign val="superscript"/>
        <sz val="11"/>
        <color indexed="8"/>
        <rFont val="Arial"/>
        <family val="2"/>
      </rPr>
      <t xml:space="preserve"> </t>
    </r>
    <r>
      <rPr>
        <b/>
        <sz val="11"/>
        <color indexed="8"/>
        <rFont val="Arial"/>
        <family val="2"/>
      </rPr>
      <t>cpv. 1 lett.</t>
    </r>
    <r>
      <rPr>
        <b/>
        <i/>
        <sz val="11"/>
        <color indexed="8"/>
        <rFont val="Arial"/>
        <family val="2"/>
      </rPr>
      <t xml:space="preserve"> b</t>
    </r>
    <r>
      <rPr>
        <b/>
        <sz val="11"/>
        <color indexed="8"/>
        <rFont val="Arial"/>
        <family val="2"/>
      </rPr>
      <t xml:space="preserve"> ordinanza sul CO</t>
    </r>
    <r>
      <rPr>
        <b/>
        <vertAlign val="subscript"/>
        <sz val="11"/>
        <color indexed="8"/>
        <rFont val="Arial"/>
        <family val="2"/>
      </rPr>
      <t>2</t>
    </r>
    <r>
      <rPr>
        <b/>
        <sz val="11"/>
        <color indexed="8"/>
        <rFont val="Arial"/>
        <family val="2"/>
      </rPr>
      <t>:</t>
    </r>
  </si>
  <si>
    <r>
      <rPr>
        <b/>
        <sz val="11"/>
        <color theme="1"/>
        <rFont val="Arial"/>
        <family val="2"/>
      </rPr>
      <t>Allegato secondo a</t>
    </r>
    <r>
      <rPr>
        <b/>
        <sz val="11"/>
        <color theme="1"/>
        <rFont val="Arial"/>
        <family val="2"/>
      </rPr>
      <t>rt. 98</t>
    </r>
    <r>
      <rPr>
        <b/>
        <i/>
        <sz val="11"/>
        <color theme="1"/>
        <rFont val="Arial"/>
        <family val="2"/>
      </rPr>
      <t>b</t>
    </r>
    <r>
      <rPr>
        <b/>
        <i/>
        <vertAlign val="superscript"/>
        <sz val="11"/>
        <color indexed="8"/>
        <rFont val="Arial"/>
        <family val="2"/>
      </rPr>
      <t xml:space="preserve"> </t>
    </r>
    <r>
      <rPr>
        <b/>
        <sz val="11"/>
        <color indexed="8"/>
        <rFont val="Arial"/>
        <family val="2"/>
      </rPr>
      <t>cpv. 1 lett.</t>
    </r>
    <r>
      <rPr>
        <b/>
        <i/>
        <sz val="11"/>
        <color indexed="8"/>
        <rFont val="Arial"/>
        <family val="2"/>
      </rPr>
      <t xml:space="preserve"> c</t>
    </r>
    <r>
      <rPr>
        <b/>
        <sz val="11"/>
        <color indexed="8"/>
        <rFont val="Arial"/>
        <family val="2"/>
      </rPr>
      <t xml:space="preserve"> ordinanza sul CO</t>
    </r>
    <r>
      <rPr>
        <b/>
        <vertAlign val="subscript"/>
        <sz val="11"/>
        <color indexed="8"/>
        <rFont val="Arial"/>
        <family val="2"/>
      </rPr>
      <t>2</t>
    </r>
    <r>
      <rPr>
        <b/>
        <sz val="11"/>
        <color indexed="8"/>
        <rFont val="Arial"/>
        <family val="2"/>
      </rPr>
      <t>:</t>
    </r>
  </si>
  <si>
    <r>
      <rPr>
        <b/>
        <sz val="11"/>
        <color theme="1"/>
        <rFont val="Arial"/>
        <family val="2"/>
      </rPr>
      <t>Allegato secondo a</t>
    </r>
    <r>
      <rPr>
        <b/>
        <sz val="11"/>
        <color theme="1"/>
        <rFont val="Arial"/>
        <family val="2"/>
      </rPr>
      <t>rt. 98</t>
    </r>
    <r>
      <rPr>
        <b/>
        <i/>
        <sz val="11"/>
        <color theme="1"/>
        <rFont val="Arial"/>
        <family val="2"/>
      </rPr>
      <t>b</t>
    </r>
    <r>
      <rPr>
        <b/>
        <i/>
        <vertAlign val="superscript"/>
        <sz val="11"/>
        <color indexed="8"/>
        <rFont val="Arial"/>
        <family val="2"/>
      </rPr>
      <t xml:space="preserve"> </t>
    </r>
    <r>
      <rPr>
        <b/>
        <sz val="11"/>
        <color indexed="8"/>
        <rFont val="Arial"/>
        <family val="2"/>
      </rPr>
      <t>cpv. 1 lett.</t>
    </r>
    <r>
      <rPr>
        <b/>
        <i/>
        <sz val="11"/>
        <color indexed="8"/>
        <rFont val="Arial"/>
        <family val="2"/>
      </rPr>
      <t xml:space="preserve"> f</t>
    </r>
    <r>
      <rPr>
        <b/>
        <sz val="11"/>
        <color indexed="8"/>
        <rFont val="Arial"/>
        <family val="2"/>
      </rPr>
      <t xml:space="preserve"> ordinanza sul CO</t>
    </r>
    <r>
      <rPr>
        <b/>
        <vertAlign val="subscript"/>
        <sz val="11"/>
        <color indexed="8"/>
        <rFont val="Arial"/>
        <family val="2"/>
      </rPr>
      <t>2</t>
    </r>
    <r>
      <rPr>
        <b/>
        <sz val="11"/>
        <color indexed="8"/>
        <rFont val="Arial"/>
        <family val="2"/>
      </rPr>
      <t>:</t>
    </r>
  </si>
  <si>
    <t>Anno civile (periodo di domanda):</t>
  </si>
  <si>
    <r>
      <t>Importo tassa sul CO</t>
    </r>
    <r>
      <rPr>
        <b/>
        <vertAlign val="subscript"/>
        <sz val="10"/>
        <color theme="1"/>
        <rFont val="Arial"/>
        <family val="2"/>
      </rPr>
      <t>2</t>
    </r>
  </si>
  <si>
    <t>Nome(i) del(i) firmatario(i)</t>
  </si>
  <si>
    <t>Firma(e) valida (i):</t>
  </si>
  <si>
    <t>Gas naturale impiegato per la produzione di elettricità in chilogrammi</t>
  </si>
  <si>
    <t>HEL impiegato per la produzione di elettricità in litri</t>
  </si>
  <si>
    <r>
      <t>Unità rilevante:</t>
    </r>
    <r>
      <rPr>
        <vertAlign val="superscript"/>
        <sz val="10"/>
        <color theme="1"/>
        <rFont val="Arial"/>
        <family val="2"/>
      </rPr>
      <t xml:space="preserve">1)  </t>
    </r>
  </si>
  <si>
    <r>
      <t>Aliquota tassa sul CO</t>
    </r>
    <r>
      <rPr>
        <vertAlign val="subscript"/>
        <sz val="10"/>
        <color theme="1"/>
        <rFont val="Arial"/>
        <family val="2"/>
      </rPr>
      <t xml:space="preserve">2 </t>
    </r>
    <r>
      <rPr>
        <sz val="10"/>
        <color theme="1"/>
        <rFont val="Arial"/>
        <family val="2"/>
      </rPr>
      <t>rilevante:</t>
    </r>
    <r>
      <rPr>
        <vertAlign val="superscript"/>
        <sz val="10"/>
        <color theme="1"/>
        <rFont val="Arial"/>
        <family val="2"/>
      </rPr>
      <t xml:space="preserve">1)  </t>
    </r>
  </si>
  <si>
    <t>Genere di 
combustibile</t>
  </si>
  <si>
    <t>Olio da riscaldamento
HEL</t>
  </si>
  <si>
    <r>
      <t>Fattore di emissione kgCO</t>
    </r>
    <r>
      <rPr>
        <b/>
        <vertAlign val="subscript"/>
        <sz val="10"/>
        <color theme="1"/>
        <rFont val="Arial"/>
        <family val="2"/>
      </rPr>
      <t>2</t>
    </r>
    <r>
      <rPr>
        <b/>
        <sz val="10"/>
        <color theme="1"/>
        <rFont val="Arial"/>
        <family val="2"/>
      </rPr>
      <t xml:space="preserve">/kWh </t>
    </r>
    <r>
      <rPr>
        <b/>
        <vertAlign val="superscript"/>
        <sz val="10"/>
        <color theme="1"/>
        <rFont val="Arial"/>
        <family val="2"/>
      </rPr>
      <t>2)</t>
    </r>
  </si>
  <si>
    <r>
      <t xml:space="preserve">Consumo produz. elettricità </t>
    </r>
    <r>
      <rPr>
        <b/>
        <vertAlign val="superscript"/>
        <sz val="10"/>
        <color theme="1"/>
        <rFont val="Arial"/>
        <family val="2"/>
      </rPr>
      <t>1)</t>
    </r>
  </si>
  <si>
    <t xml:space="preserve">   Link diretto sito Ufficio federale dell'ambiente</t>
  </si>
  <si>
    <t>Previsione di risparmio energetico
[kWh]</t>
  </si>
  <si>
    <t>Attuazione prevista (anno)</t>
  </si>
  <si>
    <t>Breve descrizione delle misure previste di efficienza energetica e stima grossolana del loro effetto</t>
  </si>
  <si>
    <t>Esempio: Sostituzione illuminazione edificio xy. Sostituzione lampade fluorescenti con lampade a LED. Effetto misura = (numero lampade fluorescenti x consumo energetico specifico x ore di esercizio) - (numero lampade LED x consumo energetico specifico x ore di esercizio)</t>
  </si>
  <si>
    <t>Risparmio di energia
[MWh]</t>
  </si>
  <si>
    <t>Olio da riscaldamento HEL</t>
  </si>
  <si>
    <t>- garanzie di origine secondo l'articolo 9 capoverso 1 LEne per l'elettrictà prodotta</t>
  </si>
  <si>
    <t>- l'attestazione del Cantone di ubicazione circa il rispetto dell'ordinanza contro l'inquinamento atmosferico</t>
  </si>
  <si>
    <t>Altri allegati se del caso:</t>
  </si>
  <si>
    <r>
      <t>Domanda di restituzione della tassa sul CO</t>
    </r>
    <r>
      <rPr>
        <b/>
        <vertAlign val="subscript"/>
        <sz val="12"/>
        <color theme="1"/>
        <rFont val="Arial"/>
        <family val="2"/>
      </rPr>
      <t>2</t>
    </r>
    <r>
      <rPr>
        <b/>
        <sz val="12"/>
        <color theme="1"/>
        <rFont val="Arial"/>
        <family val="2"/>
      </rPr>
      <t xml:space="preserve"> ai gestori di impianti di cogenerazione secondo gli art. 32</t>
    </r>
    <r>
      <rPr>
        <b/>
        <i/>
        <sz val="12"/>
        <color theme="1"/>
        <rFont val="Arial"/>
        <family val="2"/>
      </rPr>
      <t>a</t>
    </r>
    <r>
      <rPr>
        <b/>
        <sz val="12"/>
        <color theme="1"/>
        <rFont val="Arial"/>
        <family val="2"/>
      </rPr>
      <t xml:space="preserve"> e 32</t>
    </r>
    <r>
      <rPr>
        <b/>
        <i/>
        <sz val="12"/>
        <color theme="1"/>
        <rFont val="Arial"/>
        <family val="2"/>
      </rPr>
      <t xml:space="preserve">b </t>
    </r>
    <r>
      <rPr>
        <b/>
        <sz val="12"/>
        <color theme="1"/>
        <rFont val="Arial"/>
        <family val="2"/>
      </rPr>
      <t>della legge sul CO</t>
    </r>
    <r>
      <rPr>
        <b/>
        <vertAlign val="subscript"/>
        <sz val="12"/>
        <color theme="1"/>
        <rFont val="Arial"/>
        <family val="2"/>
      </rPr>
      <t>2</t>
    </r>
    <r>
      <rPr>
        <b/>
        <sz val="12"/>
        <color theme="1"/>
        <rFont val="Arial"/>
        <family val="2"/>
      </rPr>
      <t xml:space="preserve"> in combinato disposto con l’art. 98</t>
    </r>
    <r>
      <rPr>
        <b/>
        <i/>
        <sz val="12"/>
        <color theme="1"/>
        <rFont val="Arial"/>
        <family val="2"/>
      </rPr>
      <t xml:space="preserve">b </t>
    </r>
    <r>
      <rPr>
        <b/>
        <sz val="12"/>
        <color theme="1"/>
        <rFont val="Arial"/>
        <family val="2"/>
      </rPr>
      <t>dell’ordinanza sul CO</t>
    </r>
    <r>
      <rPr>
        <b/>
        <vertAlign val="subscript"/>
        <sz val="12"/>
        <color theme="1"/>
        <rFont val="Arial"/>
        <family val="2"/>
      </rPr>
      <t>2</t>
    </r>
  </si>
  <si>
    <r>
      <t xml:space="preserve">ID dell’impianto secondo GO </t>
    </r>
    <r>
      <rPr>
        <vertAlign val="superscript"/>
        <sz val="10"/>
        <color theme="1"/>
        <rFont val="Arial"/>
        <family val="2"/>
      </rPr>
      <t>2)</t>
    </r>
  </si>
  <si>
    <r>
      <t>Valore calorifico del HEL impiegato per la produzione di elettricità in kWh</t>
    </r>
    <r>
      <rPr>
        <b/>
        <vertAlign val="subscript"/>
        <sz val="10"/>
        <color theme="1"/>
        <rFont val="Arial"/>
        <family val="2"/>
      </rPr>
      <t>u</t>
    </r>
    <r>
      <rPr>
        <b/>
        <sz val="10"/>
        <color theme="1"/>
        <rFont val="Arial"/>
        <family val="2"/>
      </rPr>
      <t xml:space="preserve">/litro </t>
    </r>
    <r>
      <rPr>
        <b/>
        <vertAlign val="superscript"/>
        <sz val="10"/>
        <color theme="1"/>
        <rFont val="Arial"/>
        <family val="2"/>
      </rPr>
      <t>1)</t>
    </r>
  </si>
  <si>
    <t>3) Elettricità prodotta nell'impianto di cogenerazione con l'impiego di</t>
  </si>
  <si>
    <r>
      <t>Valore calorifico</t>
    </r>
    <r>
      <rPr>
        <b/>
        <vertAlign val="superscript"/>
        <sz val="10"/>
        <color theme="1"/>
        <rFont val="Arial"/>
        <family val="2"/>
      </rPr>
      <t>2)</t>
    </r>
    <r>
      <rPr>
        <b/>
        <sz val="10"/>
        <color theme="1"/>
        <rFont val="Arial"/>
        <family val="2"/>
      </rPr>
      <t xml:space="preserve"> del vet-tore energetico finale im-piegato per la produzione di elettricità in kWh</t>
    </r>
    <r>
      <rPr>
        <b/>
        <vertAlign val="subscript"/>
        <sz val="10"/>
        <color theme="1"/>
        <rFont val="Arial"/>
        <family val="2"/>
      </rPr>
      <t xml:space="preserve">u </t>
    </r>
    <r>
      <rPr>
        <b/>
        <sz val="10"/>
        <color theme="1"/>
        <rFont val="Arial"/>
        <family val="2"/>
      </rPr>
      <t>/</t>
    </r>
  </si>
  <si>
    <t>Vettore energetico finale impiegato per la produzione di elettricità</t>
  </si>
  <si>
    <t>Stima investi-menti per l'attuazione
[CHF]</t>
  </si>
  <si>
    <r>
      <t xml:space="preserve">Breve descrizione delle misure attuate e stima grossolana del loro effetto </t>
    </r>
    <r>
      <rPr>
        <b/>
        <vertAlign val="superscript"/>
        <sz val="10"/>
        <color rgb="FF000000"/>
        <rFont val="Arial"/>
        <family val="2"/>
      </rPr>
      <t>1)</t>
    </r>
  </si>
  <si>
    <t>Investi-mento realizzato per l'attuazione
[CHF]</t>
  </si>
  <si>
    <t>Anno dell'attua-zione</t>
  </si>
  <si>
    <t>- giustificativi sulla potenza termica dell'impianto(i) di cogenerazione</t>
  </si>
  <si>
    <t xml:space="preserve"> l'inquinamento atmosferico nell'esercizio dell'impianto di cogenerazione</t>
  </si>
  <si>
    <t>Gestore impianto(i) COGE</t>
  </si>
  <si>
    <t>Legenda:</t>
  </si>
  <si>
    <t>Campo testo</t>
  </si>
  <si>
    <t>Campo cifre</t>
  </si>
  <si>
    <t>Campo dinamico / calcolo</t>
  </si>
  <si>
    <r>
      <t xml:space="preserve">Dipartimento federale dell’ambiente,
dei trasporti, dell’energia e delle comunicazioni DATEC
</t>
    </r>
    <r>
      <rPr>
        <b/>
        <sz val="9"/>
        <color indexed="8"/>
        <rFont val="Arial"/>
        <family val="2"/>
      </rPr>
      <t xml:space="preserve">Ufficio federale dell’ambiente UFAM
</t>
    </r>
    <r>
      <rPr>
        <sz val="9"/>
        <color indexed="8"/>
        <rFont val="Arial"/>
        <family val="2"/>
      </rPr>
      <t>Divisione Clima
Sezione Attuazione della legge sul CO</t>
    </r>
    <r>
      <rPr>
        <vertAlign val="subscript"/>
        <sz val="9"/>
        <color indexed="8"/>
        <rFont val="Arial"/>
        <family val="2"/>
      </rPr>
      <t>2</t>
    </r>
    <r>
      <rPr>
        <sz val="9"/>
        <color indexed="8"/>
        <rFont val="Arial"/>
        <family val="2"/>
      </rPr>
      <t xml:space="preserve">
</t>
    </r>
  </si>
  <si>
    <t>Denominazione impianto COGE</t>
  </si>
  <si>
    <t>kWh produzione elettricità secondo garanzia di origine secondo l'art. 9 cpv. 1 LEne</t>
  </si>
  <si>
    <t>kWh produzione di elettricità secondo garanzia di origine secondo l'art. 9 cpv. 1 LEne</t>
  </si>
  <si>
    <r>
      <t>Dati sui combustibili impiegati per la produzione di elettricità e gravati della tassa sul CO</t>
    </r>
    <r>
      <rPr>
        <b/>
        <vertAlign val="subscript"/>
        <sz val="12"/>
        <color theme="1"/>
        <rFont val="Arial"/>
        <family val="2"/>
      </rPr>
      <t>2</t>
    </r>
    <r>
      <rPr>
        <b/>
        <sz val="12"/>
        <color theme="1"/>
        <rFont val="Arial"/>
        <family val="2"/>
      </rPr>
      <t xml:space="preserve">   secondo l'art. 98b cpv. 1 lett. dell'ordinanza sul CO</t>
    </r>
    <r>
      <rPr>
        <b/>
        <vertAlign val="subscript"/>
        <sz val="12"/>
        <color theme="1"/>
        <rFont val="Arial"/>
        <family val="2"/>
      </rPr>
      <t>2</t>
    </r>
    <r>
      <rPr>
        <b/>
        <sz val="12"/>
        <color theme="1"/>
        <rFont val="Arial"/>
        <family val="2"/>
      </rPr>
      <t xml:space="preserve">  </t>
    </r>
  </si>
  <si>
    <r>
      <t>Rapporto di monitoraggio sulla domanda di restituzione della tassa sul CO</t>
    </r>
    <r>
      <rPr>
        <b/>
        <vertAlign val="subscript"/>
        <sz val="12"/>
        <color theme="1"/>
        <rFont val="Arial"/>
        <family val="2"/>
      </rPr>
      <t>2</t>
    </r>
    <r>
      <rPr>
        <b/>
        <sz val="12"/>
        <color theme="1"/>
        <rFont val="Arial"/>
        <family val="2"/>
      </rPr>
      <t>-secondo l'art. 98b cpv. 4 dell'ordinanza sul CO</t>
    </r>
    <r>
      <rPr>
        <b/>
        <vertAlign val="subscript"/>
        <sz val="12"/>
        <color theme="1"/>
        <rFont val="Arial"/>
        <family val="2"/>
      </rPr>
      <t>2</t>
    </r>
  </si>
  <si>
    <r>
      <t>Emissioni dell'impianto di cogenerazione 
(cfr. art. 98b cpv.1 lett. e art. 98b cpv. 4 ordinanza sul CO</t>
    </r>
    <r>
      <rPr>
        <b/>
        <vertAlign val="subscript"/>
        <sz val="11"/>
        <color theme="1"/>
        <rFont val="Arial"/>
        <family val="2"/>
      </rPr>
      <t>2</t>
    </r>
    <r>
      <rPr>
        <b/>
        <sz val="11"/>
        <color theme="1"/>
        <rFont val="Arial"/>
        <family val="2"/>
      </rPr>
      <t>)</t>
    </r>
  </si>
  <si>
    <r>
      <t xml:space="preserve">Dati sulle misure </t>
    </r>
    <r>
      <rPr>
        <b/>
        <u/>
        <sz val="11"/>
        <color theme="1"/>
        <rFont val="Arial"/>
        <family val="2"/>
      </rPr>
      <t>attuate</t>
    </r>
    <r>
      <rPr>
        <b/>
        <sz val="11"/>
        <color theme="1"/>
        <rFont val="Arial"/>
        <family val="2"/>
      </rPr>
      <t xml:space="preserve"> per la riduzione del consumo di energia </t>
    </r>
    <r>
      <rPr>
        <b/>
        <vertAlign val="superscript"/>
        <sz val="11"/>
        <color theme="1"/>
        <rFont val="Arial"/>
        <family val="2"/>
      </rPr>
      <t>1)</t>
    </r>
    <r>
      <rPr>
        <b/>
        <sz val="11"/>
        <color theme="1"/>
        <rFont val="Arial"/>
        <family val="2"/>
      </rPr>
      <t xml:space="preserve">
(cfr. art. 98b cpv. 4 dell'ordinanza sul CO</t>
    </r>
    <r>
      <rPr>
        <b/>
        <vertAlign val="subscript"/>
        <sz val="11"/>
        <color theme="1"/>
        <rFont val="Arial"/>
        <family val="2"/>
      </rPr>
      <t>2</t>
    </r>
    <r>
      <rPr>
        <b/>
        <sz val="11"/>
        <color theme="1"/>
        <rFont val="Arial"/>
        <family val="2"/>
      </rPr>
      <t>)</t>
    </r>
  </si>
  <si>
    <r>
      <t xml:space="preserve">Dati sulle misure </t>
    </r>
    <r>
      <rPr>
        <b/>
        <u/>
        <sz val="11"/>
        <color theme="1"/>
        <rFont val="Arial"/>
        <family val="2"/>
      </rPr>
      <t>previste</t>
    </r>
    <r>
      <rPr>
        <b/>
        <sz val="11"/>
        <color theme="1"/>
        <rFont val="Arial"/>
        <family val="2"/>
      </rPr>
      <t xml:space="preserve"> per la riduzione del consumo di energia </t>
    </r>
    <r>
      <rPr>
        <b/>
        <vertAlign val="superscript"/>
        <sz val="11"/>
        <color theme="1"/>
        <rFont val="Arial"/>
        <family val="2"/>
      </rPr>
      <t>1)</t>
    </r>
    <r>
      <rPr>
        <b/>
        <sz val="11"/>
        <color theme="1"/>
        <rFont val="Arial"/>
        <family val="2"/>
      </rPr>
      <t xml:space="preserve">
(cfr. art. 98b cpv.1 lett. g dell'ordinanza sul CO</t>
    </r>
    <r>
      <rPr>
        <b/>
        <vertAlign val="subscript"/>
        <sz val="11"/>
        <color theme="1"/>
        <rFont val="Arial"/>
        <family val="2"/>
      </rPr>
      <t>2</t>
    </r>
    <r>
      <rPr>
        <b/>
        <sz val="11"/>
        <color theme="1"/>
        <rFont val="Arial"/>
        <family val="2"/>
      </rPr>
      <t>)</t>
    </r>
  </si>
  <si>
    <r>
      <t>Allegati necessari per la domanda di restituzione della tassa sul CO</t>
    </r>
    <r>
      <rPr>
        <b/>
        <vertAlign val="subscript"/>
        <sz val="12"/>
        <color theme="1"/>
        <rFont val="Arial"/>
        <family val="2"/>
      </rPr>
      <t>2</t>
    </r>
    <r>
      <rPr>
        <b/>
        <sz val="12"/>
        <color theme="1"/>
        <rFont val="Arial"/>
        <family val="2"/>
      </rPr>
      <t xml:space="preserve"> secondo l'art. 32a della legge sul CO</t>
    </r>
    <r>
      <rPr>
        <b/>
        <vertAlign val="subscript"/>
        <sz val="12"/>
        <color theme="1"/>
        <rFont val="Arial"/>
        <family val="2"/>
      </rPr>
      <t>2</t>
    </r>
    <r>
      <rPr>
        <b/>
        <sz val="12"/>
        <color theme="1"/>
        <rFont val="Arial"/>
        <family val="2"/>
      </rPr>
      <t xml:space="preserve"> e l'art. 98b dell'ordinanza sul CO</t>
    </r>
    <r>
      <rPr>
        <b/>
        <vertAlign val="subscript"/>
        <sz val="12"/>
        <color theme="1"/>
        <rFont val="Arial"/>
        <family val="2"/>
      </rPr>
      <t>2</t>
    </r>
  </si>
  <si>
    <r>
      <t xml:space="preserve">2) Elettricità prodotta nell'impianto di cogenerazione con l'impiego di </t>
    </r>
    <r>
      <rPr>
        <b/>
        <u/>
        <sz val="11"/>
        <color theme="1"/>
        <rFont val="Arial"/>
        <family val="2"/>
      </rPr>
      <t xml:space="preserve">olio da riscaldamento
</t>
    </r>
    <r>
      <rPr>
        <b/>
        <sz val="11"/>
        <color theme="1"/>
        <rFont val="Arial"/>
        <family val="2"/>
      </rPr>
      <t xml:space="preserve">    </t>
    </r>
    <r>
      <rPr>
        <b/>
        <u/>
        <sz val="11"/>
        <color theme="1"/>
        <rFont val="Arial"/>
        <family val="2"/>
      </rPr>
      <t>extraleggero (HEL)</t>
    </r>
    <r>
      <rPr>
        <b/>
        <sz val="11"/>
        <color theme="1"/>
        <rFont val="Arial"/>
        <family val="2"/>
      </rPr>
      <t xml:space="preserve"> e immessa in rete secondo garanzia di origine</t>
    </r>
  </si>
  <si>
    <t xml:space="preserve">       e immessa in rete secondo garanzia di origine</t>
  </si>
  <si>
    <r>
      <t>&gt; La domanda, riferita all’anno civile trascorso, deve essere compilata integralmente (fogli da A a E) e 
   trasmessa per via elettronica all’Ufficio federale dell’ambiente (UFAM) entro il 30 giugno dell’anno 
   successivo</t>
    </r>
    <r>
      <rPr>
        <b/>
        <sz val="8"/>
        <color rgb="FF000000"/>
        <rFont val="Arial"/>
        <family val="2"/>
      </rPr>
      <t xml:space="preserve">. L’invio può avvenire per e-mail all’indirizzo: co2-abgabebefreiung@bafu.admin.ch. 
&gt; Il foglio A, debitamente firmato, deve essere inviato anche per posta all’UFAM, sezione Attuazione della 
   legge sul </t>
    </r>
    <r>
      <rPr>
        <b/>
        <sz val="8"/>
        <color theme="1"/>
        <rFont val="Arial"/>
        <family val="2"/>
      </rPr>
      <t>CO</t>
    </r>
    <r>
      <rPr>
        <b/>
        <vertAlign val="subscript"/>
        <sz val="8"/>
        <color theme="1"/>
        <rFont val="Arial"/>
        <family val="2"/>
      </rPr>
      <t>2</t>
    </r>
    <r>
      <rPr>
        <b/>
        <sz val="8"/>
        <color theme="1"/>
        <rFont val="Arial"/>
        <family val="2"/>
      </rPr>
      <t>, 3003 Berna. 
&gt; Riguardo al rispetto del termine di cui all’art. 98</t>
    </r>
    <r>
      <rPr>
        <b/>
        <i/>
        <sz val="8"/>
        <color theme="1"/>
        <rFont val="Arial"/>
        <family val="2"/>
      </rPr>
      <t>b</t>
    </r>
    <r>
      <rPr>
        <b/>
        <sz val="8"/>
        <color theme="1"/>
        <rFont val="Arial"/>
        <family val="2"/>
      </rPr>
      <t xml:space="preserve"> cpv. 1 dell’ordinanza sul CO</t>
    </r>
    <r>
      <rPr>
        <b/>
        <vertAlign val="subscript"/>
        <sz val="8"/>
        <color theme="1"/>
        <rFont val="Arial"/>
        <family val="2"/>
      </rPr>
      <t>2</t>
    </r>
    <r>
      <rPr>
        <b/>
        <sz val="8"/>
        <color theme="1"/>
        <rFont val="Arial"/>
        <family val="2"/>
      </rPr>
      <t xml:space="preserve"> si applica la data del timbro 
   postale della spedizione in formato cartaceo.</t>
    </r>
  </si>
  <si>
    <r>
      <rPr>
        <vertAlign val="superscript"/>
        <sz val="8"/>
        <color theme="1"/>
        <rFont val="Arial"/>
        <family val="2"/>
      </rPr>
      <t>1)</t>
    </r>
    <r>
      <rPr>
        <sz val="8"/>
        <color theme="1"/>
        <rFont val="Arial"/>
        <family val="2"/>
      </rPr>
      <t xml:space="preserve"> I dati qui riportati si basano sulle voci registrate nel foglio B e sono da intendersi con riserva dell'esame della domanda.
</t>
    </r>
    <r>
      <rPr>
        <vertAlign val="superscript"/>
        <sz val="8"/>
        <color theme="1"/>
        <rFont val="Arial"/>
        <family val="2"/>
      </rPr>
      <t>2)</t>
    </r>
    <r>
      <rPr>
        <sz val="8"/>
        <color theme="1"/>
        <rFont val="Arial"/>
        <family val="2"/>
      </rPr>
      <t xml:space="preserve"> Fonte: comunicazione dell'UFAM su "CO2-Abgabebefreiung ohne Emissionshandel", pag. 78 (non disp. in italiano):</t>
    </r>
  </si>
  <si>
    <r>
      <rPr>
        <vertAlign val="superscript"/>
        <sz val="8"/>
        <color theme="1"/>
        <rFont val="Arial"/>
        <family val="2"/>
      </rPr>
      <t>1)</t>
    </r>
    <r>
      <rPr>
        <sz val="8"/>
        <color theme="1"/>
        <rFont val="Arial"/>
        <family val="2"/>
      </rPr>
      <t xml:space="preserve"> Secondo l'art. 32b cpv. 2 della legge sul CO2, il 40 per cento dell'importo di restituzione deve essere investito in misure 
   volte ad aumentare l'efficienza energetica. Le misure possono essere attuate sia sul sito dell'impianto di cogenerazione, 
   sia presso le imprese o impianti che prelevano direttamente elettricità o calore dall'impianto di cogenerazione. </t>
    </r>
  </si>
  <si>
    <r>
      <rPr>
        <vertAlign val="superscript"/>
        <sz val="8"/>
        <color theme="1"/>
        <rFont val="Arial"/>
        <family val="2"/>
      </rPr>
      <t>1)</t>
    </r>
    <r>
      <rPr>
        <sz val="8"/>
        <color theme="1"/>
        <rFont val="Arial"/>
        <family val="2"/>
      </rPr>
      <t xml:space="preserve"> Secondo l'art. 32b cpv. 2 della legge sul CO2, il 40 per cento dell'importo di restituzione deve essere investito in misure 
   volte ad aumentare l'efficienza energetica. Le misure possono essere attuate sia sul sito dell'impianto di cogenerazione, 
   sia presso le imprese o impianti che prelevano direttamente elettricità o calore dall'impianto di cogenerazione. L'UFAM può 
   richiedere una descrizione dettagliata delle misure attuate nonché il calcolo dell'effetto delle misure e i giustificativi degli 
   investimenti realizzati.</t>
    </r>
  </si>
  <si>
    <t>- attestazione scritta che l'impianto di cogenerazione è costruito essenzialmente per</t>
  </si>
  <si>
    <t xml:space="preserve">  produrre calore</t>
  </si>
  <si>
    <r>
      <t>Emissioni tCO</t>
    </r>
    <r>
      <rPr>
        <b/>
        <vertAlign val="subscript"/>
        <sz val="10"/>
        <color theme="1"/>
        <rFont val="Arial"/>
        <family val="2"/>
      </rPr>
      <t xml:space="preserve">2 </t>
    </r>
    <r>
      <rPr>
        <b/>
        <sz val="10"/>
        <color theme="1"/>
        <rFont val="Arial"/>
        <family val="2"/>
      </rPr>
      <t xml:space="preserve"> produz. elettricità</t>
    </r>
  </si>
  <si>
    <r>
      <t>Totale tCO</t>
    </r>
    <r>
      <rPr>
        <b/>
        <vertAlign val="subscript"/>
        <sz val="10"/>
        <color theme="1"/>
        <rFont val="Arial"/>
        <family val="2"/>
      </rPr>
      <t>2</t>
    </r>
    <r>
      <rPr>
        <b/>
        <sz val="10"/>
        <color theme="1"/>
        <rFont val="Arial"/>
        <family val="2"/>
      </rPr>
      <t>:</t>
    </r>
  </si>
  <si>
    <r>
      <t xml:space="preserve">1) Elettricità prodotta nell'impianto di cogenerazione con impiego di </t>
    </r>
    <r>
      <rPr>
        <b/>
        <u/>
        <sz val="11"/>
        <color theme="1"/>
        <rFont val="Arial"/>
        <family val="2"/>
      </rPr>
      <t>gas naturale</t>
    </r>
    <r>
      <rPr>
        <b/>
        <sz val="11"/>
        <color theme="1"/>
        <rFont val="Arial"/>
        <family val="2"/>
      </rPr>
      <t xml:space="preserve"> e 
    immessa in rete secondo garanzia di origine</t>
    </r>
  </si>
  <si>
    <r>
      <rPr>
        <vertAlign val="superscript"/>
        <sz val="8"/>
        <color theme="1"/>
        <rFont val="Arial"/>
        <family val="2"/>
      </rPr>
      <t>1)</t>
    </r>
    <r>
      <rPr>
        <sz val="8"/>
        <color theme="1"/>
        <rFont val="Arial"/>
        <family val="2"/>
      </rPr>
      <t xml:space="preserve"> I dati e calcoli qui riportati si basano sulle voci registrate nei fogli B e C e sono da interndersi su riserva dell'esame della 
   domanda. Questo è l'importo lordo del rimborso. Da tale importo viene dedotto un emolumento (5 % dell’importo della 
   restituzione, minimo fr. 50, massimo fr. 500).
</t>
    </r>
    <r>
      <rPr>
        <vertAlign val="superscript"/>
        <sz val="8"/>
        <color theme="1"/>
        <rFont val="Arial"/>
        <family val="2"/>
      </rPr>
      <t>2)</t>
    </r>
    <r>
      <rPr>
        <sz val="8"/>
        <color theme="1"/>
        <rFont val="Arial"/>
        <family val="2"/>
      </rPr>
      <t xml:space="preserve"> Secondo art. 98b cpv 1 let. j e l'allegato 11 dell'ordinanza sul CO</t>
    </r>
    <r>
      <rPr>
        <vertAlign val="subscript"/>
        <sz val="8"/>
        <color theme="1"/>
        <rFont val="Arial"/>
        <family val="2"/>
      </rPr>
      <t>2.</t>
    </r>
  </si>
  <si>
    <t>Gas naturale rimborsabile in chilogrammi</t>
  </si>
  <si>
    <t>Quota biogenica in %</t>
  </si>
  <si>
    <t>olio da riscaldamento extraleggero rimborsabile in litri</t>
  </si>
  <si>
    <r>
      <rPr>
        <vertAlign val="superscript"/>
        <sz val="8"/>
        <color theme="1"/>
        <rFont val="Arial"/>
        <family val="2"/>
      </rPr>
      <t>1)</t>
    </r>
    <r>
      <rPr>
        <sz val="8"/>
        <color theme="1"/>
        <rFont val="Arial"/>
        <family val="2"/>
      </rPr>
      <t xml:space="preserve"> Se </t>
    </r>
    <r>
      <rPr>
        <u/>
        <sz val="8"/>
        <color theme="1"/>
        <rFont val="Arial"/>
        <family val="2"/>
      </rPr>
      <t>nella stessa ubicazione</t>
    </r>
    <r>
      <rPr>
        <sz val="8"/>
        <color theme="1"/>
        <rFont val="Arial"/>
        <family val="2"/>
      </rPr>
      <t xml:space="preserve"> vengono gestiti più di due impianti di cogenerazione, devono essere allegati alla domanda i 
   relativi dati di tutti gli altri impianti. L’allegato deve essere indicato nel foglio D.
</t>
    </r>
    <r>
      <rPr>
        <vertAlign val="superscript"/>
        <sz val="8"/>
        <color theme="1"/>
        <rFont val="Arial"/>
        <family val="2"/>
      </rPr>
      <t>2)</t>
    </r>
    <r>
      <rPr>
        <sz val="8"/>
        <color theme="1"/>
        <rFont val="Arial"/>
        <family val="2"/>
      </rPr>
      <t xml:space="preserve"> La garanzia di origine (GO) indica il tipo di produzione e l’origine dell’elettricità conformemente alla legislazione 
   sull’energia</t>
    </r>
  </si>
  <si>
    <r>
      <rPr>
        <vertAlign val="superscript"/>
        <sz val="8"/>
        <color theme="1"/>
        <rFont val="Arial"/>
        <family val="2"/>
      </rPr>
      <t>1)</t>
    </r>
    <r>
      <rPr>
        <sz val="8"/>
        <color theme="1"/>
        <rFont val="Arial"/>
        <family val="2"/>
      </rPr>
      <t xml:space="preserve"> L'unità rilevante e l'aliquota della tassa sul CO2 sono consultabili nell'allegato 11 
   dell'ordinanza sul CO2.
</t>
    </r>
    <r>
      <rPr>
        <vertAlign val="superscript"/>
        <sz val="8"/>
        <color theme="1"/>
        <rFont val="Arial"/>
        <family val="2"/>
      </rPr>
      <t>2)</t>
    </r>
    <r>
      <rPr>
        <sz val="8"/>
        <color theme="1"/>
        <rFont val="Arial"/>
        <family val="2"/>
      </rPr>
      <t xml:space="preserve"> Le fonti del valore calorifico e della densità devono essere riportate sotto forma 
   di allegato nel foglio D e allegate alla presente domanda. </t>
    </r>
  </si>
  <si>
    <t>1) È riportato il valore previsto dall'aiuto di conversione della dogana valido per il periodo della 
   domanda. La conversione di kWho/Nm3 in kWho/kg avviene in base alla densità indicata 
   (kg/Nm3), la conversione di kWho/kg in kWhu/kg con il fattore 0,9. 
   Cfr. www.bazg.admin.ch --&gt; Temi --&gt; Imposte e tributi --&gt; Tassa sul CO2</t>
  </si>
  <si>
    <t xml:space="preserve">1) È riportato il valore previsto dall'aiuto di conversione della dogana valido per il periodo della 
   domanda.
   Cfr. www.bazg.admin.ch --&gt; Temi --&gt; Imposte e tributi --&gt; Tassa sul CO2  </t>
  </si>
  <si>
    <t xml:space="preserve">    Link diretto sul sito dell'Ufficio federale della dogana e della sicurezza dei confini</t>
  </si>
  <si>
    <r>
      <t>Potere calorifico del gas naturale impiegato per la produzione di elettricità in kWh</t>
    </r>
    <r>
      <rPr>
        <b/>
        <vertAlign val="subscript"/>
        <sz val="10"/>
        <color theme="1"/>
        <rFont val="Arial"/>
        <family val="2"/>
      </rPr>
      <t>u</t>
    </r>
    <r>
      <rPr>
        <b/>
        <sz val="10"/>
        <color theme="1"/>
        <rFont val="Arial"/>
        <family val="2"/>
      </rPr>
      <t xml:space="preserve">/kg 2021 </t>
    </r>
    <r>
      <rPr>
        <b/>
        <vertAlign val="superscript"/>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</si>
</sst>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_ ;_ * \-#,##0_ ;_ * &quot;-&quot;??_ ;_ @_ "/>
    <numFmt numFmtId="166" formatCode="#,##0.000000"/>
    <numFmt numFmtId="167" formatCode="0.000"/>
    <numFmt numFmtId="168" formatCode="#,##0.000"/>
  </numFmts>
  <fonts count="46" x14ac:knownFonts="1">
    <font>
      <sz val="10"/>
      <color theme="1"/>
      <name val="Arial"/>
      <family val="2"/>
    </font>
    <font>
      <sz val="10"/>
      <color theme="1"/>
      <name val="Arial"/>
      <family val="2"/>
    </font>
    <font>
      <b/>
      <sz val="10"/>
      <color theme="1"/>
      <name val="Arial"/>
      <family val="2"/>
    </font>
    <font>
      <sz val="11"/>
      <color theme="1"/>
      <name val="Arial"/>
      <family val="2"/>
    </font>
    <font>
      <sz val="9"/>
      <color theme="1"/>
      <name val="Arial"/>
      <family val="2"/>
    </font>
    <font>
      <b/>
      <sz val="9"/>
      <color indexed="8"/>
      <name val="Arial"/>
      <family val="2"/>
    </font>
    <font>
      <sz val="9"/>
      <color indexed="8"/>
      <name val="Arial"/>
      <family val="2"/>
    </font>
    <font>
      <vertAlign val="subscript"/>
      <sz val="9"/>
      <color indexed="8"/>
      <name val="Arial"/>
      <family val="2"/>
    </font>
    <font>
      <b/>
      <sz val="8"/>
      <color theme="1"/>
      <name val="Arial"/>
      <family val="2"/>
    </font>
    <font>
      <sz val="8"/>
      <color theme="1"/>
      <name val="Arial"/>
      <family val="2"/>
    </font>
    <font>
      <b/>
      <sz val="16"/>
      <color theme="1"/>
      <name val="Arial"/>
      <family val="2"/>
    </font>
    <font>
      <b/>
      <sz val="11"/>
      <color theme="1"/>
      <name val="Arial"/>
      <family val="2"/>
    </font>
    <font>
      <b/>
      <vertAlign val="subscript"/>
      <sz val="10"/>
      <color theme="1"/>
      <name val="Arial"/>
      <family val="2"/>
    </font>
    <font>
      <b/>
      <vertAlign val="superscript"/>
      <sz val="10"/>
      <color theme="1"/>
      <name val="Arial"/>
      <family val="2"/>
    </font>
    <font>
      <vertAlign val="superscript"/>
      <sz val="8"/>
      <color theme="1"/>
      <name val="Arial"/>
      <family val="2"/>
    </font>
    <font>
      <b/>
      <i/>
      <sz val="11"/>
      <color theme="1"/>
      <name val="Arial"/>
      <family val="2"/>
    </font>
    <font>
      <b/>
      <sz val="12"/>
      <color theme="1"/>
      <name val="Arial"/>
      <family val="2"/>
    </font>
    <font>
      <b/>
      <vertAlign val="subscript"/>
      <sz val="8"/>
      <color theme="1"/>
      <name val="Arial"/>
      <family val="2"/>
    </font>
    <font>
      <b/>
      <i/>
      <vertAlign val="superscript"/>
      <sz val="11"/>
      <color indexed="8"/>
      <name val="Arial"/>
      <family val="2"/>
    </font>
    <font>
      <b/>
      <sz val="11"/>
      <color indexed="8"/>
      <name val="Arial"/>
      <family val="2"/>
    </font>
    <font>
      <b/>
      <vertAlign val="subscript"/>
      <sz val="11"/>
      <color indexed="8"/>
      <name val="Arial"/>
      <family val="2"/>
    </font>
    <font>
      <b/>
      <i/>
      <sz val="11"/>
      <color indexed="8"/>
      <name val="Arial"/>
      <family val="2"/>
    </font>
    <font>
      <vertAlign val="subscript"/>
      <sz val="8"/>
      <color theme="1"/>
      <name val="Arial"/>
      <family val="2"/>
    </font>
    <font>
      <vertAlign val="subscript"/>
      <sz val="10"/>
      <color theme="1"/>
      <name val="Arial"/>
      <family val="2"/>
    </font>
    <font>
      <b/>
      <u/>
      <sz val="12"/>
      <color theme="1"/>
      <name val="Arial"/>
      <family val="2"/>
    </font>
    <font>
      <vertAlign val="superscript"/>
      <sz val="10"/>
      <color theme="1"/>
      <name val="Arial"/>
      <family val="2"/>
    </font>
    <font>
      <u/>
      <sz val="10"/>
      <color theme="10"/>
      <name val="Arial"/>
      <family val="2"/>
    </font>
    <font>
      <u/>
      <sz val="8"/>
      <color theme="10"/>
      <name val="Arial"/>
      <family val="2"/>
    </font>
    <font>
      <b/>
      <i/>
      <sz val="8"/>
      <color theme="1"/>
      <name val="Arial"/>
      <family val="2"/>
    </font>
    <font>
      <b/>
      <vertAlign val="subscript"/>
      <sz val="12"/>
      <color theme="1"/>
      <name val="Arial"/>
      <family val="2"/>
    </font>
    <font>
      <b/>
      <i/>
      <sz val="12"/>
      <color theme="1"/>
      <name val="Arial"/>
      <family val="2"/>
    </font>
    <font>
      <sz val="12"/>
      <color theme="1"/>
      <name val="Arial"/>
      <family val="2"/>
    </font>
    <font>
      <b/>
      <u/>
      <sz val="11"/>
      <color theme="1"/>
      <name val="Arial"/>
      <family val="2"/>
    </font>
    <font>
      <b/>
      <u/>
      <vertAlign val="superscript"/>
      <sz val="11"/>
      <color theme="1"/>
      <name val="Arial"/>
      <family val="2"/>
    </font>
    <font>
      <b/>
      <u/>
      <sz val="10"/>
      <color theme="1"/>
      <name val="Arial"/>
      <family val="2"/>
    </font>
    <font>
      <u/>
      <sz val="8"/>
      <color theme="1"/>
      <name val="Arial"/>
      <family val="2"/>
    </font>
    <font>
      <i/>
      <sz val="10"/>
      <color theme="1"/>
      <name val="Arial"/>
      <family val="2"/>
    </font>
    <font>
      <sz val="9"/>
      <color rgb="FFC3C3C4"/>
      <name val="Arial"/>
      <family val="2"/>
    </font>
    <font>
      <b/>
      <sz val="10"/>
      <color rgb="FF000000"/>
      <name val="Arial"/>
      <family val="2"/>
    </font>
    <font>
      <b/>
      <sz val="9"/>
      <name val="Arial"/>
      <family val="2"/>
    </font>
    <font>
      <b/>
      <vertAlign val="superscript"/>
      <sz val="10"/>
      <color rgb="FF000000"/>
      <name val="Arial"/>
      <family val="2"/>
    </font>
    <font>
      <b/>
      <sz val="8"/>
      <color rgb="FF000000"/>
      <name val="Arial"/>
      <family val="2"/>
    </font>
    <font>
      <b/>
      <vertAlign val="superscript"/>
      <sz val="11"/>
      <color theme="1"/>
      <name val="Arial"/>
      <family val="2"/>
    </font>
    <font>
      <b/>
      <vertAlign val="subscript"/>
      <sz val="11"/>
      <color theme="1"/>
      <name val="Arial"/>
      <family val="2"/>
    </font>
    <font>
      <b/>
      <u val="double"/>
      <sz val="10"/>
      <color theme="1"/>
      <name val="Arial"/>
      <family val="2"/>
    </font>
    <font>
      <u val="double"/>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164" fontId="1" fillId="0" borderId="0" applyFont="0" applyFill="0" applyBorder="0" applyAlignment="0" applyProtection="0"/>
    <xf numFmtId="164" fontId="1" fillId="0" borderId="0" applyFont="0" applyFill="0" applyBorder="0" applyAlignment="0" applyProtection="0"/>
    <xf numFmtId="0" fontId="26" fillId="0" borderId="0" applyNumberFormat="0" applyFill="0" applyBorder="0" applyAlignment="0" applyProtection="0"/>
    <xf numFmtId="0" fontId="37" fillId="0" borderId="0"/>
    <xf numFmtId="164" fontId="1" fillId="0" borderId="0" applyFont="0" applyFill="0" applyBorder="0" applyAlignment="0" applyProtection="0"/>
    <xf numFmtId="164" fontId="1" fillId="0" borderId="0" applyFont="0" applyFill="0" applyBorder="0" applyAlignment="0" applyProtection="0"/>
  </cellStyleXfs>
  <cellXfs count="231">
    <xf numFmtId="0" fontId="0" fillId="0" borderId="0" xfId="0"/>
    <xf numFmtId="0" fontId="3" fillId="2" borderId="0" xfId="0" applyFont="1" applyFill="1"/>
    <xf numFmtId="0" fontId="8" fillId="2" borderId="0" xfId="0" applyFont="1" applyFill="1" applyBorder="1" applyAlignment="1">
      <alignment horizontal="left" wrapText="1"/>
    </xf>
    <xf numFmtId="0" fontId="9" fillId="3" borderId="1" xfId="0" applyFont="1" applyFill="1" applyBorder="1" applyAlignment="1">
      <alignment horizontal="left" vertical="center"/>
    </xf>
    <xf numFmtId="0" fontId="9" fillId="4" borderId="1" xfId="0" applyFont="1" applyFill="1" applyBorder="1" applyAlignment="1">
      <alignment horizontal="left" vertical="center"/>
    </xf>
    <xf numFmtId="0" fontId="3" fillId="2" borderId="0" xfId="0" applyFont="1" applyFill="1" applyBorder="1"/>
    <xf numFmtId="0" fontId="11" fillId="2" borderId="0" xfId="0" applyFont="1" applyFill="1" applyBorder="1"/>
    <xf numFmtId="0" fontId="10" fillId="2" borderId="0" xfId="0" applyFont="1" applyFill="1" applyAlignment="1">
      <alignment wrapText="1"/>
    </xf>
    <xf numFmtId="0" fontId="9" fillId="2" borderId="0" xfId="0" applyFont="1" applyFill="1" applyBorder="1" applyAlignment="1">
      <alignment horizontal="left" vertical="center" wrapText="1"/>
    </xf>
    <xf numFmtId="0" fontId="11" fillId="2" borderId="0" xfId="0" applyFont="1" applyFill="1"/>
    <xf numFmtId="0" fontId="2" fillId="2" borderId="0" xfId="0" applyFont="1" applyFill="1"/>
    <xf numFmtId="0" fontId="0" fillId="2" borderId="0" xfId="0" applyFont="1" applyFill="1" applyAlignment="1">
      <alignment horizontal="left" indent="1"/>
    </xf>
    <xf numFmtId="0" fontId="0" fillId="2" borderId="0" xfId="0" applyFont="1" applyFill="1"/>
    <xf numFmtId="0" fontId="0" fillId="2" borderId="0" xfId="0" applyFont="1" applyFill="1" applyAlignment="1">
      <alignment horizontal="left"/>
    </xf>
    <xf numFmtId="165" fontId="3" fillId="2" borderId="0" xfId="1" applyNumberFormat="1" applyFont="1" applyFill="1" applyBorder="1" applyAlignment="1">
      <alignment horizontal="center"/>
    </xf>
    <xf numFmtId="0" fontId="3" fillId="2" borderId="0" xfId="0" applyFont="1" applyFill="1" applyBorder="1" applyAlignment="1">
      <alignment horizontal="left"/>
    </xf>
    <xf numFmtId="0" fontId="0" fillId="4" borderId="1" xfId="0" applyFont="1" applyFill="1" applyBorder="1" applyAlignment="1" applyProtection="1">
      <alignment horizontal="left"/>
      <protection locked="0"/>
    </xf>
    <xf numFmtId="0" fontId="2" fillId="2" borderId="0" xfId="0" applyFont="1" applyFill="1" applyAlignment="1">
      <alignment horizontal="left"/>
    </xf>
    <xf numFmtId="0" fontId="0" fillId="2" borderId="0" xfId="0" applyFont="1" applyFill="1" applyAlignment="1">
      <alignment horizontal="right" indent="1"/>
    </xf>
    <xf numFmtId="0" fontId="2" fillId="2" borderId="0" xfId="0" applyFont="1" applyFill="1" applyAlignment="1">
      <alignment vertical="top"/>
    </xf>
    <xf numFmtId="0" fontId="0" fillId="0" borderId="1" xfId="0" applyBorder="1" applyAlignment="1">
      <alignment vertical="center"/>
    </xf>
    <xf numFmtId="0" fontId="2" fillId="2" borderId="1" xfId="0" applyFont="1" applyFill="1" applyBorder="1" applyAlignment="1">
      <alignment vertical="center"/>
    </xf>
    <xf numFmtId="0" fontId="2" fillId="2" borderId="0" xfId="0" applyFont="1" applyFill="1" applyBorder="1" applyAlignment="1"/>
    <xf numFmtId="164" fontId="2" fillId="2" borderId="0" xfId="2" applyNumberFormat="1" applyFont="1" applyFill="1" applyBorder="1" applyAlignment="1"/>
    <xf numFmtId="0" fontId="9" fillId="2" borderId="0" xfId="0" applyFont="1" applyFill="1"/>
    <xf numFmtId="0" fontId="3" fillId="2" borderId="0" xfId="0" applyFont="1" applyFill="1" applyAlignment="1">
      <alignment vertical="top"/>
    </xf>
    <xf numFmtId="49" fontId="3" fillId="2" borderId="0" xfId="0" applyNumberFormat="1" applyFont="1" applyFill="1" applyAlignment="1">
      <alignment vertical="top"/>
    </xf>
    <xf numFmtId="0" fontId="3" fillId="2" borderId="0" xfId="0" applyFont="1" applyFill="1" applyBorder="1" applyAlignment="1">
      <alignment horizontal="center"/>
    </xf>
    <xf numFmtId="0" fontId="3" fillId="0" borderId="0" xfId="0" applyFont="1" applyFill="1" applyBorder="1" applyAlignment="1"/>
    <xf numFmtId="49" fontId="0" fillId="2" borderId="0" xfId="0" applyNumberFormat="1" applyFont="1" applyFill="1" applyAlignment="1">
      <alignment horizontal="left" vertical="top" indent="1"/>
    </xf>
    <xf numFmtId="0" fontId="0" fillId="0" borderId="0" xfId="0" applyAlignment="1">
      <alignment horizontal="left"/>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8" xfId="0" applyFont="1" applyBorder="1" applyAlignment="1">
      <alignment horizontal="right" vertical="center"/>
    </xf>
    <xf numFmtId="0" fontId="2" fillId="0" borderId="8" xfId="0" applyFont="1" applyFill="1" applyBorder="1" applyAlignment="1">
      <alignment horizontal="right" vertical="center"/>
    </xf>
    <xf numFmtId="0" fontId="0" fillId="4" borderId="5" xfId="0" applyFill="1" applyBorder="1" applyAlignment="1">
      <alignment vertical="center"/>
    </xf>
    <xf numFmtId="0" fontId="0" fillId="0" borderId="5" xfId="0" applyFont="1" applyFill="1" applyBorder="1" applyAlignment="1">
      <alignment vertical="center"/>
    </xf>
    <xf numFmtId="0" fontId="9" fillId="0" borderId="7" xfId="0" applyFont="1" applyFill="1" applyBorder="1" applyAlignment="1">
      <alignment vertical="center"/>
    </xf>
    <xf numFmtId="0" fontId="9" fillId="5" borderId="1" xfId="0" applyFont="1" applyFill="1" applyBorder="1" applyAlignment="1">
      <alignment horizontal="left" vertical="center"/>
    </xf>
    <xf numFmtId="0" fontId="8" fillId="2" borderId="0" xfId="0" applyFont="1" applyFill="1" applyAlignment="1">
      <alignment horizontal="left" indent="1"/>
    </xf>
    <xf numFmtId="0" fontId="3" fillId="3" borderId="1" xfId="0" applyFont="1" applyFill="1" applyBorder="1" applyAlignment="1" applyProtection="1">
      <alignment horizontal="center" vertical="center"/>
      <protection locked="0"/>
    </xf>
    <xf numFmtId="0" fontId="24" fillId="0" borderId="14" xfId="0" applyFont="1" applyFill="1" applyBorder="1" applyAlignment="1">
      <alignment vertical="center"/>
    </xf>
    <xf numFmtId="0" fontId="16" fillId="0" borderId="14" xfId="0" applyFont="1" applyFill="1" applyBorder="1" applyAlignment="1">
      <alignment horizontal="left" vertical="center"/>
    </xf>
    <xf numFmtId="0" fontId="0" fillId="0" borderId="14" xfId="0" applyFill="1" applyBorder="1" applyAlignment="1">
      <alignment horizontal="left" vertical="center"/>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14" xfId="0" applyFill="1" applyBorder="1" applyAlignment="1">
      <alignment horizontal="right" vertical="center" wrapText="1"/>
    </xf>
    <xf numFmtId="0" fontId="0" fillId="0" borderId="0" xfId="0" applyAlignment="1">
      <alignment vertical="center"/>
    </xf>
    <xf numFmtId="0" fontId="0" fillId="0" borderId="0" xfId="0" applyBorder="1"/>
    <xf numFmtId="0" fontId="24" fillId="0" borderId="0" xfId="0" applyFont="1" applyFill="1" applyBorder="1" applyAlignment="1">
      <alignment vertical="center"/>
    </xf>
    <xf numFmtId="0" fontId="16" fillId="0" borderId="0" xfId="0" applyFont="1" applyFill="1" applyBorder="1" applyAlignment="1">
      <alignment horizontal="left" vertical="center"/>
    </xf>
    <xf numFmtId="0" fontId="9" fillId="5" borderId="7" xfId="0" applyFont="1" applyFill="1" applyBorder="1" applyAlignment="1">
      <alignment vertical="center"/>
    </xf>
    <xf numFmtId="0" fontId="0" fillId="0" borderId="9" xfId="0" applyFont="1" applyFill="1" applyBorder="1" applyAlignment="1">
      <alignment vertical="center"/>
    </xf>
    <xf numFmtId="0" fontId="9" fillId="0" borderId="10" xfId="0" applyFont="1" applyFill="1" applyBorder="1" applyAlignment="1">
      <alignment vertical="center"/>
    </xf>
    <xf numFmtId="0" fontId="0" fillId="5" borderId="5" xfId="0" applyFont="1" applyFill="1" applyBorder="1" applyAlignment="1">
      <alignment horizontal="right"/>
    </xf>
    <xf numFmtId="0" fontId="0" fillId="0" borderId="0" xfId="0" applyBorder="1" applyAlignment="1">
      <alignment horizontal="right" wrapText="1"/>
    </xf>
    <xf numFmtId="0" fontId="0" fillId="2" borderId="1" xfId="0" applyFont="1" applyFill="1" applyBorder="1" applyAlignment="1">
      <alignment horizontal="left" indent="1"/>
    </xf>
    <xf numFmtId="0" fontId="0" fillId="5" borderId="7" xfId="0" applyFont="1" applyFill="1" applyBorder="1" applyAlignment="1">
      <alignment horizontal="left" indent="1"/>
    </xf>
    <xf numFmtId="3" fontId="2" fillId="5" borderId="1" xfId="0" applyNumberFormat="1" applyFont="1" applyFill="1" applyBorder="1" applyAlignment="1">
      <alignment horizontal="center" vertical="center"/>
    </xf>
    <xf numFmtId="0" fontId="0" fillId="3" borderId="1" xfId="0" applyFont="1" applyFill="1" applyBorder="1" applyAlignment="1">
      <alignment vertical="center"/>
    </xf>
    <xf numFmtId="0" fontId="0" fillId="2" borderId="0" xfId="0" applyFont="1" applyFill="1" applyAlignment="1">
      <alignment horizontal="left" indent="2"/>
    </xf>
    <xf numFmtId="0" fontId="0" fillId="0" borderId="0" xfId="0" applyFont="1" applyFill="1" applyAlignment="1">
      <alignment horizontal="left" indent="2"/>
    </xf>
    <xf numFmtId="0" fontId="0" fillId="0" borderId="0" xfId="0" applyFont="1" applyFill="1" applyBorder="1" applyAlignment="1"/>
    <xf numFmtId="0" fontId="0" fillId="0" borderId="0" xfId="0" applyFill="1" applyBorder="1" applyAlignment="1"/>
    <xf numFmtId="165" fontId="3" fillId="0" borderId="0" xfId="1" applyNumberFormat="1" applyFont="1" applyFill="1" applyBorder="1" applyAlignment="1">
      <alignment horizontal="center"/>
    </xf>
    <xf numFmtId="0" fontId="0" fillId="0" borderId="0" xfId="0" applyFill="1"/>
    <xf numFmtId="0" fontId="2" fillId="2" borderId="0" xfId="0" applyFont="1" applyFill="1" applyAlignment="1">
      <alignment vertical="center"/>
    </xf>
    <xf numFmtId="0" fontId="32" fillId="2" borderId="0" xfId="0" applyFont="1" applyFill="1" applyAlignment="1">
      <alignment vertical="top"/>
    </xf>
    <xf numFmtId="0" fontId="11" fillId="2" borderId="0" xfId="0" applyFont="1" applyFill="1" applyAlignment="1">
      <alignment horizontal="left"/>
    </xf>
    <xf numFmtId="0" fontId="32" fillId="2" borderId="0" xfId="0" applyFont="1" applyFill="1" applyAlignment="1"/>
    <xf numFmtId="0" fontId="38" fillId="0" borderId="1" xfId="0" applyFont="1" applyFill="1" applyBorder="1" applyAlignment="1">
      <alignment horizontal="left" vertical="top" wrapText="1"/>
    </xf>
    <xf numFmtId="3" fontId="36" fillId="4" borderId="1" xfId="0" applyNumberFormat="1" applyFont="1" applyFill="1" applyBorder="1" applyAlignment="1">
      <alignment vertical="center"/>
    </xf>
    <xf numFmtId="0" fontId="36" fillId="4" borderId="1" xfId="0" applyFont="1" applyFill="1" applyBorder="1" applyAlignment="1">
      <alignment vertical="center"/>
    </xf>
    <xf numFmtId="0" fontId="0" fillId="4" borderId="1" xfId="0" applyFill="1" applyBorder="1"/>
    <xf numFmtId="0" fontId="16" fillId="0" borderId="13" xfId="0" applyFont="1" applyFill="1" applyBorder="1" applyAlignment="1">
      <alignment horizontal="right" vertical="center"/>
    </xf>
    <xf numFmtId="0" fontId="0" fillId="0" borderId="14" xfId="0" applyFill="1" applyBorder="1" applyAlignment="1">
      <alignment horizontal="right" vertical="center"/>
    </xf>
    <xf numFmtId="0" fontId="16" fillId="0" borderId="0" xfId="0" applyFont="1" applyFill="1" applyAlignment="1">
      <alignment vertical="center" wrapText="1"/>
    </xf>
    <xf numFmtId="0" fontId="31" fillId="0" borderId="0" xfId="0" applyFont="1" applyFill="1" applyAlignment="1">
      <alignment vertical="center"/>
    </xf>
    <xf numFmtId="0" fontId="2" fillId="0" borderId="5" xfId="0" applyFont="1" applyBorder="1" applyAlignment="1">
      <alignment horizontal="left" vertical="top" wrapText="1"/>
    </xf>
    <xf numFmtId="0" fontId="2" fillId="0" borderId="1" xfId="0" applyFont="1" applyBorder="1" applyAlignment="1">
      <alignment vertical="top" wrapText="1"/>
    </xf>
    <xf numFmtId="0" fontId="0" fillId="2" borderId="0" xfId="0" applyFont="1" applyFill="1" applyAlignment="1">
      <alignment horizontal="left" wrapText="1" indent="1"/>
    </xf>
    <xf numFmtId="0" fontId="16" fillId="0" borderId="0" xfId="0" applyFont="1" applyFill="1" applyAlignment="1">
      <alignment vertical="center" wrapText="1"/>
    </xf>
    <xf numFmtId="0" fontId="31" fillId="0" borderId="0" xfId="0" applyFont="1" applyFill="1" applyAlignment="1">
      <alignment vertical="center"/>
    </xf>
    <xf numFmtId="0" fontId="2" fillId="0" borderId="1" xfId="0" applyFont="1" applyBorder="1" applyAlignment="1">
      <alignment vertical="center" wrapText="1"/>
    </xf>
    <xf numFmtId="3" fontId="0" fillId="5" borderId="1" xfId="0" applyNumberFormat="1" applyFill="1" applyBorder="1" applyAlignment="1">
      <alignment horizontal="center" vertical="center"/>
    </xf>
    <xf numFmtId="0" fontId="0" fillId="3" borderId="1" xfId="0" applyFont="1" applyFill="1" applyBorder="1" applyAlignment="1"/>
    <xf numFmtId="49" fontId="0" fillId="2" borderId="0" xfId="0" applyNumberFormat="1" applyFont="1" applyFill="1" applyAlignment="1">
      <alignment horizontal="left" vertical="top" wrapText="1" indent="1"/>
    </xf>
    <xf numFmtId="0" fontId="2" fillId="2" borderId="5" xfId="0" applyFont="1" applyFill="1" applyBorder="1" applyAlignment="1">
      <alignment horizontal="left" vertical="center"/>
    </xf>
    <xf numFmtId="0" fontId="0" fillId="2" borderId="5" xfId="0" applyFont="1" applyFill="1" applyBorder="1" applyAlignment="1">
      <alignment horizontal="left" indent="1"/>
    </xf>
    <xf numFmtId="0" fontId="0" fillId="0" borderId="1" xfId="0" applyFont="1" applyFill="1" applyBorder="1" applyAlignment="1">
      <alignment horizontal="left" indent="1"/>
    </xf>
    <xf numFmtId="0" fontId="0" fillId="5" borderId="1" xfId="0" applyFill="1" applyBorder="1" applyAlignment="1">
      <alignment horizontal="left" vertical="center"/>
    </xf>
    <xf numFmtId="0" fontId="32" fillId="3" borderId="10" xfId="0" applyFont="1" applyFill="1" applyBorder="1" applyAlignment="1">
      <alignment horizontal="center" vertical="center"/>
    </xf>
    <xf numFmtId="3" fontId="34" fillId="0" borderId="0" xfId="0" applyNumberFormat="1" applyFont="1" applyFill="1" applyBorder="1" applyAlignment="1">
      <alignment horizontal="left" vertical="center" indent="1"/>
    </xf>
    <xf numFmtId="0" fontId="0" fillId="0" borderId="0" xfId="0"/>
    <xf numFmtId="0" fontId="2" fillId="0" borderId="0" xfId="0" applyFont="1" applyBorder="1" applyAlignment="1">
      <alignment vertical="top" wrapText="1"/>
    </xf>
    <xf numFmtId="0" fontId="2" fillId="0" borderId="1" xfId="0" applyFont="1" applyBorder="1" applyAlignment="1">
      <alignment horizontal="left" wrapText="1"/>
    </xf>
    <xf numFmtId="0" fontId="31" fillId="0" borderId="0" xfId="0" applyFont="1" applyFill="1" applyAlignment="1">
      <alignment vertical="center"/>
    </xf>
    <xf numFmtId="0" fontId="2" fillId="0" borderId="1" xfId="0" applyFont="1" applyBorder="1" applyAlignment="1">
      <alignment vertical="center" wrapText="1"/>
    </xf>
    <xf numFmtId="3" fontId="0" fillId="4" borderId="1" xfId="0" applyNumberFormat="1" applyFill="1" applyBorder="1" applyAlignment="1">
      <alignment horizontal="center" vertical="center"/>
    </xf>
    <xf numFmtId="0" fontId="11" fillId="0" borderId="0" xfId="0" applyFont="1" applyBorder="1" applyAlignment="1">
      <alignment horizontal="left" vertical="center" wrapText="1"/>
    </xf>
    <xf numFmtId="3" fontId="34" fillId="5"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0" borderId="17" xfId="0" applyFont="1" applyBorder="1" applyAlignment="1">
      <alignment vertical="center" wrapText="1"/>
    </xf>
    <xf numFmtId="0" fontId="2" fillId="0" borderId="16" xfId="0" applyFont="1" applyBorder="1" applyAlignment="1">
      <alignment vertical="center" wrapText="1"/>
    </xf>
    <xf numFmtId="0" fontId="0" fillId="3" borderId="5" xfId="0" applyFont="1" applyFill="1" applyBorder="1" applyAlignment="1"/>
    <xf numFmtId="0" fontId="0" fillId="3" borderId="6" xfId="0" applyFill="1" applyBorder="1" applyAlignment="1"/>
    <xf numFmtId="0" fontId="0" fillId="3" borderId="7" xfId="0" applyFill="1" applyBorder="1" applyAlignment="1"/>
    <xf numFmtId="0" fontId="0" fillId="3" borderId="6" xfId="0" applyFont="1" applyFill="1" applyBorder="1" applyAlignment="1"/>
    <xf numFmtId="0" fontId="0" fillId="3" borderId="7" xfId="0" applyFont="1" applyFill="1" applyBorder="1" applyAlignment="1"/>
    <xf numFmtId="4" fontId="0" fillId="5" borderId="5" xfId="0" applyNumberFormat="1" applyFont="1" applyFill="1" applyBorder="1" applyAlignment="1">
      <alignment horizontal="center" vertical="center"/>
    </xf>
    <xf numFmtId="4" fontId="0" fillId="5" borderId="7" xfId="0" applyNumberFormat="1" applyFill="1" applyBorder="1" applyAlignment="1">
      <alignment horizontal="center" vertical="center"/>
    </xf>
    <xf numFmtId="0" fontId="2" fillId="4" borderId="5" xfId="0" applyFont="1" applyFill="1" applyBorder="1" applyAlignment="1">
      <alignment horizontal="left"/>
    </xf>
    <xf numFmtId="0" fontId="0" fillId="4" borderId="6" xfId="0" applyFill="1" applyBorder="1" applyAlignment="1"/>
    <xf numFmtId="0" fontId="0" fillId="4" borderId="7" xfId="0" applyFill="1" applyBorder="1" applyAlignment="1"/>
    <xf numFmtId="0" fontId="9" fillId="2" borderId="0" xfId="0" applyFont="1" applyFill="1" applyBorder="1" applyAlignment="1">
      <alignment horizontal="left" wrapText="1" indent="1"/>
    </xf>
    <xf numFmtId="0" fontId="9" fillId="2" borderId="8" xfId="0" applyFont="1" applyFill="1" applyBorder="1" applyAlignment="1">
      <alignment horizontal="left" wrapText="1" indent="1"/>
    </xf>
    <xf numFmtId="0" fontId="0" fillId="0" borderId="0" xfId="0" applyBorder="1" applyAlignment="1">
      <alignment horizontal="left" wrapText="1" indent="1"/>
    </xf>
    <xf numFmtId="0" fontId="4" fillId="2" borderId="0" xfId="0" applyFont="1" applyFill="1" applyAlignment="1">
      <alignment horizontal="left" vertical="top" wrapText="1"/>
    </xf>
    <xf numFmtId="0" fontId="0" fillId="0" borderId="0" xfId="0" applyAlignment="1"/>
    <xf numFmtId="0" fontId="16" fillId="0" borderId="0" xfId="0" applyFont="1" applyFill="1" applyAlignment="1">
      <alignment vertical="center" wrapText="1"/>
    </xf>
    <xf numFmtId="0" fontId="31" fillId="0" borderId="0" xfId="0" applyFont="1" applyFill="1" applyAlignment="1">
      <alignment vertical="center"/>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2" borderId="9" xfId="0" applyFont="1" applyFill="1" applyBorder="1" applyAlignment="1" applyProtection="1">
      <alignment horizontal="center"/>
    </xf>
    <xf numFmtId="0" fontId="3" fillId="2" borderId="8" xfId="0" applyFont="1" applyFill="1" applyBorder="1" applyAlignment="1" applyProtection="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3" fontId="0" fillId="5" borderId="5" xfId="0" applyNumberFormat="1" applyFont="1" applyFill="1" applyBorder="1" applyAlignment="1">
      <alignment horizontal="center" vertical="center"/>
    </xf>
    <xf numFmtId="3" fontId="0" fillId="5" borderId="6" xfId="0" applyNumberFormat="1" applyFill="1" applyBorder="1" applyAlignment="1">
      <alignment horizontal="center" vertical="center"/>
    </xf>
    <xf numFmtId="0" fontId="0" fillId="0" borderId="8" xfId="0" applyBorder="1" applyAlignment="1">
      <alignment horizontal="left" wrapText="1" indent="1"/>
    </xf>
    <xf numFmtId="3" fontId="0" fillId="5" borderId="7" xfId="0" applyNumberFormat="1" applyFill="1" applyBorder="1" applyAlignment="1">
      <alignment horizontal="center" vertical="center"/>
    </xf>
    <xf numFmtId="0" fontId="2" fillId="2" borderId="5" xfId="0" applyFont="1" applyFill="1" applyBorder="1" applyAlignment="1">
      <alignment horizontal="center" vertical="center"/>
    </xf>
    <xf numFmtId="0" fontId="0" fillId="0" borderId="7" xfId="0" applyBorder="1" applyAlignment="1">
      <alignment horizontal="center"/>
    </xf>
    <xf numFmtId="0" fontId="2" fillId="2" borderId="5" xfId="0" applyFont="1" applyFill="1" applyBorder="1" applyAlignment="1">
      <alignment horizontal="center" vertical="center" wrapText="1"/>
    </xf>
    <xf numFmtId="0" fontId="0" fillId="0" borderId="7" xfId="0" applyBorder="1" applyAlignment="1">
      <alignment horizontal="center" wrapText="1"/>
    </xf>
    <xf numFmtId="3" fontId="0" fillId="4" borderId="1" xfId="0" applyNumberFormat="1" applyFill="1" applyBorder="1" applyAlignment="1">
      <alignment vertical="center"/>
    </xf>
    <xf numFmtId="168" fontId="0" fillId="5" borderId="1" xfId="0" applyNumberFormat="1" applyFill="1" applyBorder="1" applyAlignment="1">
      <alignment horizontal="center" vertical="center"/>
    </xf>
    <xf numFmtId="0" fontId="2" fillId="0" borderId="8" xfId="0" applyFont="1" applyFill="1" applyBorder="1" applyAlignment="1">
      <alignment horizontal="right" vertical="center"/>
    </xf>
    <xf numFmtId="0" fontId="0" fillId="0" borderId="10" xfId="0" applyBorder="1" applyAlignment="1">
      <alignment horizontal="right"/>
    </xf>
    <xf numFmtId="0" fontId="9" fillId="0" borderId="8" xfId="0" applyFont="1" applyFill="1" applyBorder="1" applyAlignment="1">
      <alignment wrapText="1"/>
    </xf>
    <xf numFmtId="0" fontId="0" fillId="0" borderId="8" xfId="0" applyBorder="1" applyAlignment="1"/>
    <xf numFmtId="0" fontId="2" fillId="0" borderId="10" xfId="0" applyFont="1" applyBorder="1" applyAlignment="1">
      <alignment horizontal="center" vertical="center"/>
    </xf>
    <xf numFmtId="0" fontId="0" fillId="0" borderId="15" xfId="0" applyBorder="1"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11" fillId="0" borderId="13"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1" fillId="0" borderId="9" xfId="0" applyFont="1" applyBorder="1" applyAlignment="1">
      <alignment horizontal="center" vertical="center"/>
    </xf>
    <xf numFmtId="0" fontId="0" fillId="0" borderId="8" xfId="0" applyBorder="1" applyAlignment="1">
      <alignment horizontal="center"/>
    </xf>
    <xf numFmtId="168" fontId="0" fillId="4" borderId="5" xfId="0" applyNumberFormat="1" applyFill="1" applyBorder="1" applyAlignment="1">
      <alignment horizontal="center" vertical="center"/>
    </xf>
    <xf numFmtId="168" fontId="0" fillId="4" borderId="7" xfId="0" applyNumberFormat="1" applyFill="1" applyBorder="1" applyAlignment="1">
      <alignment horizontal="center" vertical="center"/>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6" xfId="0" applyBorder="1" applyAlignment="1">
      <alignment vertical="center"/>
    </xf>
    <xf numFmtId="3" fontId="0" fillId="4" borderId="1" xfId="0" applyNumberFormat="1" applyFill="1" applyBorder="1" applyAlignment="1">
      <alignment horizontal="center" vertical="center"/>
    </xf>
    <xf numFmtId="0" fontId="0" fillId="0" borderId="13" xfId="0" applyBorder="1" applyAlignment="1">
      <alignment vertical="center" wrapText="1"/>
    </xf>
    <xf numFmtId="0" fontId="0" fillId="0" borderId="15" xfId="0" applyBorder="1" applyAlignment="1">
      <alignment vertical="center" wrapText="1"/>
    </xf>
    <xf numFmtId="0" fontId="2" fillId="0" borderId="17" xfId="0" applyFont="1" applyBorder="1" applyAlignment="1">
      <alignment vertical="center"/>
    </xf>
    <xf numFmtId="0" fontId="0" fillId="0" borderId="16" xfId="0" applyBorder="1" applyAlignment="1">
      <alignment vertical="center"/>
    </xf>
    <xf numFmtId="0" fontId="2" fillId="0" borderId="13" xfId="0" applyFont="1" applyBorder="1" applyAlignment="1">
      <alignment vertical="center" wrapText="1"/>
    </xf>
    <xf numFmtId="0" fontId="2" fillId="0" borderId="15" xfId="0" applyFont="1" applyBorder="1" applyAlignment="1">
      <alignment vertical="center" wrapText="1"/>
    </xf>
    <xf numFmtId="0" fontId="2" fillId="0" borderId="9" xfId="0" applyFont="1" applyBorder="1" applyAlignment="1">
      <alignment horizontal="center" vertical="center"/>
    </xf>
    <xf numFmtId="0" fontId="0" fillId="0" borderId="13" xfId="0" applyBorder="1" applyAlignment="1">
      <alignment vertical="center"/>
    </xf>
    <xf numFmtId="0" fontId="11" fillId="0" borderId="1" xfId="0" applyFont="1" applyBorder="1" applyAlignment="1">
      <alignment horizontal="left" vertical="center" wrapText="1"/>
    </xf>
    <xf numFmtId="0" fontId="2" fillId="0" borderId="1" xfId="0" applyFont="1" applyBorder="1" applyAlignment="1">
      <alignment vertical="center" wrapText="1"/>
    </xf>
    <xf numFmtId="167" fontId="0" fillId="0" borderId="5" xfId="0" applyNumberFormat="1" applyFill="1" applyBorder="1" applyAlignment="1">
      <alignment horizontal="center" vertical="center"/>
    </xf>
    <xf numFmtId="167" fontId="0" fillId="0" borderId="7" xfId="0" applyNumberFormat="1" applyFill="1" applyBorder="1" applyAlignment="1">
      <alignment horizontal="center" vertical="center"/>
    </xf>
    <xf numFmtId="0" fontId="26" fillId="0" borderId="0" xfId="3" applyFill="1" applyBorder="1" applyAlignment="1">
      <alignment vertical="top"/>
    </xf>
    <xf numFmtId="0" fontId="26" fillId="0" borderId="0" xfId="3" applyAlignment="1">
      <alignment vertical="top"/>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38" fillId="0" borderId="1" xfId="0" applyFont="1" applyFill="1" applyBorder="1" applyAlignment="1">
      <alignment horizontal="left" vertical="top" wrapText="1"/>
    </xf>
    <xf numFmtId="0" fontId="39" fillId="0" borderId="1" xfId="0" applyFont="1" applyFill="1" applyBorder="1" applyAlignment="1">
      <alignment vertical="top" wrapText="1"/>
    </xf>
    <xf numFmtId="0" fontId="0" fillId="0" borderId="1" xfId="0" applyBorder="1" applyAlignment="1"/>
    <xf numFmtId="0" fontId="36" fillId="3" borderId="5" xfId="0" applyFont="1" applyFill="1" applyBorder="1" applyAlignment="1">
      <alignment vertical="center" wrapText="1"/>
    </xf>
    <xf numFmtId="0" fontId="36" fillId="3" borderId="6" xfId="0" applyFont="1" applyFill="1" applyBorder="1" applyAlignment="1">
      <alignment vertical="center" wrapText="1"/>
    </xf>
    <xf numFmtId="0" fontId="36" fillId="3" borderId="7" xfId="0" applyFont="1" applyFill="1" applyBorder="1" applyAlignment="1">
      <alignment vertical="center" wrapText="1"/>
    </xf>
    <xf numFmtId="0" fontId="0" fillId="3" borderId="5" xfId="0" applyFill="1" applyBorder="1" applyAlignment="1"/>
    <xf numFmtId="0" fontId="0" fillId="0" borderId="0" xfId="0" applyAlignment="1">
      <alignment vertical="center" wrapText="1"/>
    </xf>
    <xf numFmtId="0" fontId="2" fillId="0" borderId="5" xfId="0" applyFont="1" applyBorder="1" applyAlignment="1">
      <alignment horizontal="left" vertical="top" indent="1"/>
    </xf>
    <xf numFmtId="0" fontId="2" fillId="0" borderId="7" xfId="0" applyFont="1" applyBorder="1" applyAlignment="1">
      <alignment horizontal="left" vertical="top" indent="1"/>
    </xf>
    <xf numFmtId="3" fontId="0" fillId="2" borderId="5" xfId="0" applyNumberFormat="1" applyFont="1" applyFill="1" applyBorder="1" applyAlignment="1">
      <alignment horizontal="left" indent="1"/>
    </xf>
    <xf numFmtId="3" fontId="0" fillId="2" borderId="7" xfId="0" applyNumberFormat="1" applyFont="1" applyFill="1" applyBorder="1" applyAlignment="1">
      <alignment horizontal="left" indent="1"/>
    </xf>
    <xf numFmtId="3" fontId="0" fillId="5" borderId="5" xfId="0" applyNumberFormat="1" applyFont="1" applyFill="1" applyBorder="1" applyAlignment="1">
      <alignment horizontal="left" vertical="center" indent="1"/>
    </xf>
    <xf numFmtId="3" fontId="0" fillId="5" borderId="7" xfId="0" applyNumberFormat="1" applyFont="1" applyFill="1" applyBorder="1" applyAlignment="1">
      <alignment horizontal="left" vertical="center" indent="1"/>
    </xf>
    <xf numFmtId="3" fontId="0" fillId="5" borderId="1" xfId="0" applyNumberFormat="1" applyFont="1" applyFill="1" applyBorder="1" applyAlignment="1">
      <alignment horizontal="left" vertical="center" indent="1"/>
    </xf>
    <xf numFmtId="3" fontId="0" fillId="0" borderId="1" xfId="0" applyNumberFormat="1" applyBorder="1" applyAlignment="1">
      <alignment horizontal="left" vertical="center" inden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2" fillId="5" borderId="5" xfId="0" applyFont="1" applyFill="1" applyBorder="1" applyAlignment="1">
      <alignment horizontal="left" vertical="top" indent="1"/>
    </xf>
    <xf numFmtId="0" fontId="2" fillId="5" borderId="7" xfId="0" applyFont="1" applyFill="1" applyBorder="1" applyAlignment="1">
      <alignment horizontal="left" vertical="top" indent="1"/>
    </xf>
    <xf numFmtId="3" fontId="0" fillId="2" borderId="1" xfId="0" applyNumberFormat="1" applyFont="1" applyFill="1" applyBorder="1" applyAlignment="1">
      <alignment horizontal="left" indent="1"/>
    </xf>
    <xf numFmtId="0" fontId="0" fillId="2" borderId="1" xfId="0" applyFill="1" applyBorder="1" applyAlignment="1">
      <alignment horizontal="left" indent="1"/>
    </xf>
    <xf numFmtId="0" fontId="2" fillId="0" borderId="1" xfId="0" applyFont="1" applyBorder="1" applyAlignment="1">
      <alignment horizontal="left" vertical="top" wrapText="1" indent="1"/>
    </xf>
    <xf numFmtId="0" fontId="2" fillId="0" borderId="1" xfId="0" applyFont="1" applyBorder="1" applyAlignment="1">
      <alignment horizontal="left" vertical="top" indent="1"/>
    </xf>
    <xf numFmtId="0" fontId="9" fillId="0" borderId="8" xfId="0" applyFont="1" applyBorder="1" applyAlignment="1">
      <alignment horizontal="left" wrapText="1"/>
    </xf>
    <xf numFmtId="0" fontId="9" fillId="0" borderId="0" xfId="0" applyFont="1" applyBorder="1" applyAlignment="1">
      <alignment horizontal="left" wrapText="1"/>
    </xf>
    <xf numFmtId="0" fontId="0" fillId="3" borderId="5" xfId="0"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166" fontId="0" fillId="0" borderId="5" xfId="0" applyNumberFormat="1" applyFont="1" applyFill="1" applyBorder="1" applyAlignment="1">
      <alignment horizontal="left" vertical="center" indent="1"/>
    </xf>
    <xf numFmtId="166" fontId="0" fillId="0" borderId="7" xfId="0" applyNumberFormat="1" applyFont="1" applyFill="1" applyBorder="1" applyAlignment="1">
      <alignment horizontal="left" vertical="center" indent="1"/>
    </xf>
    <xf numFmtId="3" fontId="44" fillId="5" borderId="1" xfId="0" applyNumberFormat="1" applyFont="1" applyFill="1" applyBorder="1" applyAlignment="1">
      <alignment horizontal="left" vertical="center" indent="1"/>
    </xf>
    <xf numFmtId="3" fontId="45" fillId="0" borderId="1" xfId="0" applyNumberFormat="1" applyFont="1" applyBorder="1" applyAlignment="1">
      <alignment horizontal="left" vertical="center" indent="1"/>
    </xf>
    <xf numFmtId="3" fontId="2" fillId="0" borderId="8" xfId="0" applyNumberFormat="1" applyFont="1" applyFill="1" applyBorder="1" applyAlignment="1">
      <alignment horizontal="right" vertical="center" indent="1"/>
    </xf>
    <xf numFmtId="0" fontId="2" fillId="0" borderId="10" xfId="0" applyFont="1" applyBorder="1" applyAlignment="1">
      <alignment horizontal="right" vertical="center" inden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27" fillId="0" borderId="0" xfId="3" applyFont="1" applyFill="1" applyBorder="1" applyAlignment="1">
      <alignment wrapText="1"/>
    </xf>
    <xf numFmtId="0" fontId="26" fillId="0" borderId="0" xfId="3" applyFill="1" applyAlignment="1">
      <alignment wrapText="1"/>
    </xf>
    <xf numFmtId="166" fontId="0" fillId="0" borderId="1" xfId="0" applyNumberFormat="1" applyFont="1" applyFill="1" applyBorder="1" applyAlignment="1">
      <alignment horizontal="left" vertical="center" indent="1"/>
    </xf>
    <xf numFmtId="166" fontId="0" fillId="0" borderId="1" xfId="0" applyNumberFormat="1" applyFill="1" applyBorder="1" applyAlignment="1">
      <alignment horizontal="left" vertical="center" indent="1"/>
    </xf>
    <xf numFmtId="3" fontId="34" fillId="5" borderId="1" xfId="0" applyNumberFormat="1" applyFont="1" applyFill="1" applyBorder="1" applyAlignment="1">
      <alignment horizontal="left" vertical="center" indent="1"/>
    </xf>
    <xf numFmtId="166" fontId="0" fillId="4" borderId="1" xfId="0" applyNumberFormat="1" applyFont="1" applyFill="1" applyBorder="1" applyAlignment="1">
      <alignment horizontal="left" vertical="center" indent="1"/>
    </xf>
    <xf numFmtId="166" fontId="0" fillId="4" borderId="1" xfId="0" applyNumberFormat="1" applyFill="1" applyBorder="1" applyAlignment="1">
      <alignment horizontal="left" vertical="center" indent="1"/>
    </xf>
    <xf numFmtId="0" fontId="9" fillId="0" borderId="0" xfId="0" applyFont="1" applyFill="1" applyBorder="1" applyAlignment="1">
      <alignment wrapText="1"/>
    </xf>
    <xf numFmtId="3" fontId="34" fillId="5" borderId="5" xfId="0" applyNumberFormat="1" applyFont="1" applyFill="1" applyBorder="1" applyAlignment="1">
      <alignment horizontal="left" vertical="center" indent="1"/>
    </xf>
    <xf numFmtId="3" fontId="34" fillId="5" borderId="7" xfId="0" applyNumberFormat="1" applyFont="1" applyFill="1" applyBorder="1" applyAlignment="1">
      <alignment horizontal="left" vertical="center" indent="1"/>
    </xf>
    <xf numFmtId="49" fontId="11" fillId="2" borderId="0" xfId="0" applyNumberFormat="1" applyFont="1" applyFill="1" applyBorder="1" applyAlignment="1">
      <alignment vertical="top"/>
    </xf>
    <xf numFmtId="49" fontId="11" fillId="2" borderId="0" xfId="0" applyNumberFormat="1" applyFont="1" applyFill="1" applyBorder="1" applyAlignment="1">
      <alignment vertical="top" wrapText="1"/>
    </xf>
    <xf numFmtId="0" fontId="0" fillId="0" borderId="0" xfId="0" applyAlignment="1">
      <alignment wrapText="1"/>
    </xf>
  </cellXfs>
  <cellStyles count="7">
    <cellStyle name="Komma 2" xfId="5"/>
    <cellStyle name="Komma 3" xfId="2"/>
    <cellStyle name="Komma 3 2" xfId="6"/>
    <cellStyle name="Lien hypertexte" xfId="3" builtinId="8"/>
    <cellStyle name="Milliers" xfId="1" builtinId="3"/>
    <cellStyle name="Normal" xfId="0" builtinId="0"/>
    <cellStyle name="Standard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xdr:rowOff>
    </xdr:from>
    <xdr:to>
      <xdr:col>1</xdr:col>
      <xdr:colOff>90500</xdr:colOff>
      <xdr:row>4</xdr:row>
      <xdr:rowOff>126250</xdr:rowOff>
    </xdr:to>
    <xdr:pic>
      <xdr:nvPicPr>
        <xdr:cNvPr id="4" name="Picture 2" descr="Logo_color">
          <a:extLst>
            <a:ext uri="{FF2B5EF4-FFF2-40B4-BE49-F238E27FC236}">
              <a16:creationId xmlns:a16="http://schemas.microsoft.com/office/drawing/2014/main" id="{00000000-0008-0000-0200-000002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0" y="184150"/>
          <a:ext cx="2141550" cy="653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azg.admin.ch/bazg/it/home/informazioni-per-ditte/imposte-e-tributi/importazione-in-svizzera/tassa-sul-co_.html" TargetMode="External"/><Relationship Id="rId1" Type="http://schemas.openxmlformats.org/officeDocument/2006/relationships/hyperlink" Target="https://www.bazg.admin.ch/bazg/it/home/informazioni-per-ditte/imposte-e-tributi/importazione-in-svizzera/tassa-sul-co_.html"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afu.admin.ch/bafu/it/home/temi/clima/pubblicazioni-studi/pubblicazioni/co2-abgabebefreiung-ohne-emissionshandel.html"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topLeftCell="A75" zoomScale="70" zoomScaleNormal="70" zoomScaleSheetLayoutView="100" workbookViewId="0">
      <selection activeCell="J73" sqref="J73"/>
    </sheetView>
  </sheetViews>
  <sheetFormatPr baseColWidth="10" defaultRowHeight="14" x14ac:dyDescent="0.3"/>
  <cols>
    <col min="1" max="1" width="29.453125" style="1" customWidth="1"/>
    <col min="2" max="2" width="7.54296875" style="1" customWidth="1"/>
    <col min="3" max="3" width="10.54296875" style="1" customWidth="1"/>
    <col min="4" max="4" width="5.54296875" style="1" customWidth="1"/>
    <col min="5" max="5" width="7.54296875" style="1" customWidth="1"/>
    <col min="6" max="6" width="12.54296875" style="1" customWidth="1"/>
    <col min="7" max="7" width="15.7265625" style="1" customWidth="1"/>
    <col min="8" max="8" width="0.1796875" style="1" customWidth="1"/>
    <col min="9" max="9" width="18.81640625" style="5" customWidth="1"/>
  </cols>
  <sheetData>
    <row r="1" spans="1:9" x14ac:dyDescent="0.3">
      <c r="D1" s="117" t="s">
        <v>93</v>
      </c>
      <c r="E1" s="118"/>
      <c r="F1" s="118"/>
      <c r="G1" s="118"/>
      <c r="H1" s="118"/>
      <c r="I1" s="2" t="s">
        <v>89</v>
      </c>
    </row>
    <row r="2" spans="1:9" x14ac:dyDescent="0.3">
      <c r="D2" s="118"/>
      <c r="E2" s="118"/>
      <c r="F2" s="118"/>
      <c r="G2" s="118"/>
      <c r="H2" s="118"/>
      <c r="I2" s="3" t="s">
        <v>90</v>
      </c>
    </row>
    <row r="3" spans="1:9" x14ac:dyDescent="0.3">
      <c r="D3" s="118"/>
      <c r="E3" s="118"/>
      <c r="F3" s="118"/>
      <c r="G3" s="118"/>
      <c r="H3" s="118"/>
      <c r="I3" s="4" t="s">
        <v>91</v>
      </c>
    </row>
    <row r="4" spans="1:9" x14ac:dyDescent="0.3">
      <c r="D4" s="118"/>
      <c r="E4" s="118"/>
      <c r="F4" s="118"/>
      <c r="G4" s="118"/>
      <c r="H4" s="118"/>
      <c r="I4" s="38" t="s">
        <v>92</v>
      </c>
    </row>
    <row r="5" spans="1:9" ht="38.25" customHeight="1" x14ac:dyDescent="0.3">
      <c r="D5" s="118"/>
      <c r="E5" s="118"/>
      <c r="F5" s="118"/>
      <c r="G5" s="118"/>
      <c r="H5" s="118"/>
    </row>
    <row r="6" spans="1:9" x14ac:dyDescent="0.3">
      <c r="I6" s="6"/>
    </row>
    <row r="7" spans="1:9" ht="57.75" customHeight="1" x14ac:dyDescent="0.3">
      <c r="A7" s="119" t="s">
        <v>76</v>
      </c>
      <c r="B7" s="119"/>
      <c r="C7" s="119"/>
      <c r="D7" s="119"/>
      <c r="E7" s="120"/>
      <c r="F7" s="120"/>
      <c r="G7" s="120"/>
      <c r="H7" s="120"/>
      <c r="I7" s="6"/>
    </row>
    <row r="8" spans="1:9" ht="15" customHeight="1" thickBot="1" x14ac:dyDescent="0.45">
      <c r="A8" s="7"/>
      <c r="B8" s="7"/>
      <c r="C8" s="7"/>
      <c r="D8" s="7"/>
      <c r="E8" s="7"/>
      <c r="F8" s="7"/>
      <c r="G8" s="7"/>
      <c r="H8" s="7"/>
      <c r="I8" s="8"/>
    </row>
    <row r="9" spans="1:9" ht="87" customHeight="1" thickBot="1" x14ac:dyDescent="0.35">
      <c r="A9" s="121" t="s">
        <v>105</v>
      </c>
      <c r="B9" s="122"/>
      <c r="C9" s="122"/>
      <c r="D9" s="122"/>
      <c r="E9" s="123"/>
      <c r="F9" s="123"/>
      <c r="G9" s="123"/>
      <c r="H9" s="124"/>
    </row>
    <row r="10" spans="1:9" x14ac:dyDescent="0.3">
      <c r="A10" s="9"/>
      <c r="B10" s="9"/>
      <c r="C10" s="9"/>
      <c r="D10" s="9"/>
    </row>
    <row r="11" spans="1:9" x14ac:dyDescent="0.3">
      <c r="A11" s="67" t="s">
        <v>0</v>
      </c>
      <c r="B11" s="10"/>
      <c r="C11" s="10"/>
      <c r="D11" s="10"/>
      <c r="E11" s="10"/>
      <c r="F11" s="10"/>
      <c r="G11" s="10"/>
      <c r="H11" s="10"/>
      <c r="I11" s="6"/>
    </row>
    <row r="12" spans="1:9" x14ac:dyDescent="0.3">
      <c r="A12" s="11" t="s">
        <v>88</v>
      </c>
      <c r="B12" s="104"/>
      <c r="C12" s="105"/>
      <c r="D12" s="105"/>
      <c r="E12" s="105"/>
      <c r="F12" s="105"/>
      <c r="G12" s="105"/>
      <c r="H12" s="106"/>
      <c r="I12" s="6"/>
    </row>
    <row r="13" spans="1:9" ht="7.5" customHeight="1" x14ac:dyDescent="0.3">
      <c r="A13" s="60"/>
      <c r="B13" s="12"/>
      <c r="C13" s="12"/>
      <c r="D13" s="12"/>
      <c r="E13" s="13"/>
      <c r="F13" s="13"/>
      <c r="G13" s="13"/>
      <c r="H13" s="13"/>
      <c r="I13" s="14"/>
    </row>
    <row r="14" spans="1:9" x14ac:dyDescent="0.3">
      <c r="A14" s="11" t="s">
        <v>1</v>
      </c>
      <c r="B14" s="104"/>
      <c r="C14" s="105"/>
      <c r="D14" s="105"/>
      <c r="E14" s="105"/>
      <c r="F14" s="105"/>
      <c r="G14" s="105"/>
      <c r="H14" s="106"/>
      <c r="I14" s="15"/>
    </row>
    <row r="15" spans="1:9" ht="7.5" customHeight="1" x14ac:dyDescent="0.3">
      <c r="A15" s="60"/>
      <c r="B15" s="12"/>
      <c r="C15" s="12"/>
      <c r="D15" s="12"/>
      <c r="E15" s="13"/>
      <c r="F15" s="13"/>
      <c r="G15" s="13"/>
      <c r="H15" s="13"/>
      <c r="I15" s="14"/>
    </row>
    <row r="16" spans="1:9" x14ac:dyDescent="0.3">
      <c r="A16" s="11" t="s">
        <v>2</v>
      </c>
      <c r="B16" s="104"/>
      <c r="C16" s="105"/>
      <c r="D16" s="105"/>
      <c r="E16" s="105"/>
      <c r="F16" s="105"/>
      <c r="G16" s="105"/>
      <c r="H16" s="106"/>
      <c r="I16" s="15"/>
    </row>
    <row r="17" spans="1:9" ht="7.5" customHeight="1" x14ac:dyDescent="0.3">
      <c r="A17" s="60"/>
      <c r="B17" s="12"/>
      <c r="C17" s="12"/>
      <c r="D17" s="12"/>
      <c r="E17" s="13"/>
      <c r="F17" s="13"/>
      <c r="G17" s="13"/>
      <c r="H17" s="13"/>
      <c r="I17" s="14"/>
    </row>
    <row r="18" spans="1:9" x14ac:dyDescent="0.3">
      <c r="A18" s="11" t="s">
        <v>3</v>
      </c>
      <c r="B18" s="16"/>
      <c r="C18" s="104"/>
      <c r="D18" s="105"/>
      <c r="E18" s="105"/>
      <c r="F18" s="105"/>
      <c r="G18" s="105"/>
      <c r="H18" s="106"/>
      <c r="I18" s="15"/>
    </row>
    <row r="19" spans="1:9" ht="7.5" customHeight="1" x14ac:dyDescent="0.3">
      <c r="A19" s="11"/>
      <c r="B19" s="12"/>
      <c r="C19" s="12"/>
      <c r="D19" s="12"/>
      <c r="E19" s="13"/>
      <c r="F19" s="13"/>
      <c r="G19" s="13"/>
      <c r="H19" s="13"/>
      <c r="I19" s="14"/>
    </row>
    <row r="20" spans="1:9" ht="13" x14ac:dyDescent="0.3">
      <c r="A20" s="11" t="s">
        <v>4</v>
      </c>
      <c r="B20"/>
      <c r="C20" s="111"/>
      <c r="D20" s="112"/>
      <c r="E20" s="112"/>
      <c r="F20" s="113"/>
      <c r="G20"/>
      <c r="H20"/>
      <c r="I20"/>
    </row>
    <row r="21" spans="1:9" ht="7.5" customHeight="1" x14ac:dyDescent="0.25">
      <c r="A21" s="11"/>
      <c r="B21" s="12"/>
      <c r="C21" s="13"/>
      <c r="D21"/>
      <c r="E21"/>
      <c r="F21"/>
      <c r="G21"/>
      <c r="H21"/>
      <c r="I21"/>
    </row>
    <row r="22" spans="1:9" ht="13" x14ac:dyDescent="0.3">
      <c r="A22" s="11" t="s">
        <v>5</v>
      </c>
      <c r="B22"/>
      <c r="C22" s="111"/>
      <c r="D22" s="112"/>
      <c r="E22" s="112"/>
      <c r="F22" s="113"/>
      <c r="G22"/>
      <c r="H22"/>
      <c r="I22"/>
    </row>
    <row r="23" spans="1:9" ht="7.5" customHeight="1" x14ac:dyDescent="0.3">
      <c r="A23" s="12"/>
      <c r="B23" s="12"/>
      <c r="C23" s="12"/>
      <c r="D23" s="12"/>
      <c r="E23" s="13"/>
      <c r="F23" s="13"/>
      <c r="G23" s="13"/>
      <c r="H23" s="13"/>
      <c r="I23" s="14"/>
    </row>
    <row r="24" spans="1:9" ht="13" x14ac:dyDescent="0.3">
      <c r="A24" s="11" t="s">
        <v>6</v>
      </c>
      <c r="B24"/>
      <c r="C24" s="111"/>
      <c r="D24" s="112"/>
      <c r="E24" s="112"/>
      <c r="F24" s="113"/>
      <c r="G24"/>
      <c r="H24"/>
      <c r="I24"/>
    </row>
    <row r="25" spans="1:9" ht="7.5" customHeight="1" x14ac:dyDescent="0.3">
      <c r="A25" s="12"/>
      <c r="B25" s="12"/>
      <c r="C25" s="12"/>
      <c r="D25" s="12"/>
      <c r="E25" s="13"/>
      <c r="F25" s="13"/>
      <c r="G25" s="13"/>
      <c r="H25" s="13"/>
      <c r="I25" s="14"/>
    </row>
    <row r="26" spans="1:9" x14ac:dyDescent="0.3">
      <c r="A26" s="68" t="s">
        <v>7</v>
      </c>
      <c r="B26" s="10"/>
      <c r="C26" s="10"/>
      <c r="D26" s="10"/>
      <c r="E26" s="17"/>
      <c r="F26" s="17"/>
      <c r="G26" s="17"/>
      <c r="H26" s="17"/>
      <c r="I26" s="15"/>
    </row>
    <row r="27" spans="1:9" x14ac:dyDescent="0.3">
      <c r="A27" s="11" t="s">
        <v>8</v>
      </c>
      <c r="B27" s="104"/>
      <c r="C27" s="105"/>
      <c r="D27" s="105"/>
      <c r="E27" s="105"/>
      <c r="F27" s="105"/>
      <c r="G27" s="105"/>
      <c r="H27" s="106"/>
      <c r="I27" s="14"/>
    </row>
    <row r="28" spans="1:9" ht="7.5" customHeight="1" x14ac:dyDescent="0.3">
      <c r="A28" s="11"/>
      <c r="B28" s="12"/>
      <c r="C28" s="12"/>
      <c r="D28" s="12"/>
      <c r="E28" s="13"/>
      <c r="F28" s="13"/>
      <c r="G28" s="13"/>
      <c r="H28" s="13"/>
      <c r="I28" s="15"/>
    </row>
    <row r="29" spans="1:9" x14ac:dyDescent="0.3">
      <c r="A29" s="11" t="s">
        <v>9</v>
      </c>
      <c r="B29" s="104"/>
      <c r="C29" s="105"/>
      <c r="D29" s="105"/>
      <c r="E29" s="105"/>
      <c r="F29" s="105"/>
      <c r="G29" s="105"/>
      <c r="H29" s="106"/>
      <c r="I29" s="14"/>
    </row>
    <row r="30" spans="1:9" ht="7.5" customHeight="1" x14ac:dyDescent="0.3">
      <c r="A30" s="11"/>
      <c r="B30" s="12"/>
      <c r="C30" s="12"/>
      <c r="D30" s="12"/>
      <c r="E30" s="13"/>
      <c r="F30" s="13"/>
      <c r="G30" s="13"/>
      <c r="H30" s="13"/>
      <c r="I30" s="15"/>
    </row>
    <row r="31" spans="1:9" x14ac:dyDescent="0.3">
      <c r="A31" s="11" t="s">
        <v>10</v>
      </c>
      <c r="B31" s="104"/>
      <c r="C31" s="105"/>
      <c r="D31" s="105"/>
      <c r="E31" s="105"/>
      <c r="F31" s="105"/>
      <c r="G31" s="105"/>
      <c r="H31" s="106"/>
      <c r="I31" s="15"/>
    </row>
    <row r="32" spans="1:9" ht="7.5" customHeight="1" x14ac:dyDescent="0.3">
      <c r="A32" s="13"/>
      <c r="B32" s="12"/>
      <c r="C32" s="12"/>
      <c r="D32" s="12"/>
      <c r="E32" s="13"/>
      <c r="F32" s="13"/>
      <c r="G32" s="13"/>
      <c r="H32" s="13"/>
      <c r="I32" s="14"/>
    </row>
    <row r="33" spans="1:9" x14ac:dyDescent="0.3">
      <c r="A33" s="68" t="s">
        <v>11</v>
      </c>
      <c r="B33" s="10"/>
      <c r="C33" s="10"/>
      <c r="D33" s="10"/>
      <c r="E33" s="17"/>
      <c r="F33" s="17"/>
      <c r="G33" s="17"/>
      <c r="H33" s="17"/>
      <c r="I33" s="15"/>
    </row>
    <row r="34" spans="1:9" x14ac:dyDescent="0.3">
      <c r="A34" s="11" t="s">
        <v>12</v>
      </c>
      <c r="B34" s="104"/>
      <c r="C34" s="105"/>
      <c r="D34" s="105"/>
      <c r="E34" s="105"/>
      <c r="F34" s="105"/>
      <c r="G34" s="105"/>
      <c r="H34" s="106"/>
      <c r="I34" s="14"/>
    </row>
    <row r="35" spans="1:9" ht="7.5" customHeight="1" x14ac:dyDescent="0.3">
      <c r="A35" s="11"/>
      <c r="B35" s="13"/>
      <c r="C35" s="13"/>
      <c r="D35" s="13"/>
      <c r="E35" s="13"/>
      <c r="F35" s="13"/>
      <c r="G35" s="13"/>
      <c r="H35" s="13"/>
      <c r="I35" s="15"/>
    </row>
    <row r="36" spans="1:9" x14ac:dyDescent="0.3">
      <c r="A36" s="11" t="s">
        <v>13</v>
      </c>
      <c r="B36" s="104"/>
      <c r="C36" s="105"/>
      <c r="D36" s="105"/>
      <c r="E36" s="105"/>
      <c r="F36" s="105"/>
      <c r="G36" s="105"/>
      <c r="H36" s="106"/>
      <c r="I36" s="14"/>
    </row>
    <row r="37" spans="1:9" s="65" customFormat="1" ht="14.25" customHeight="1" x14ac:dyDescent="0.3">
      <c r="A37" s="61"/>
      <c r="B37" s="62"/>
      <c r="C37" s="63"/>
      <c r="D37" s="63"/>
      <c r="E37" s="63"/>
      <c r="F37" s="63"/>
      <c r="G37" s="63"/>
      <c r="H37" s="63"/>
      <c r="I37" s="64"/>
    </row>
    <row r="38" spans="1:9" ht="16" x14ac:dyDescent="0.3">
      <c r="A38" s="69" t="s">
        <v>14</v>
      </c>
      <c r="B38" s="10"/>
      <c r="C38" s="10"/>
      <c r="D38" s="10"/>
      <c r="E38" s="10"/>
      <c r="F38" s="10"/>
      <c r="G38" s="10"/>
      <c r="H38" s="10"/>
      <c r="I38" s="6"/>
    </row>
    <row r="39" spans="1:9" x14ac:dyDescent="0.3">
      <c r="A39" s="66" t="s">
        <v>15</v>
      </c>
      <c r="B39" s="10"/>
      <c r="C39" s="10"/>
      <c r="D39" s="10"/>
      <c r="E39" s="10"/>
      <c r="F39" s="10"/>
      <c r="G39" s="10"/>
      <c r="H39" s="10"/>
      <c r="I39" s="6"/>
    </row>
    <row r="40" spans="1:9" x14ac:dyDescent="0.3">
      <c r="A40" s="11" t="s">
        <v>1</v>
      </c>
      <c r="B40" s="104"/>
      <c r="C40" s="105"/>
      <c r="D40" s="105"/>
      <c r="E40" s="105"/>
      <c r="F40" s="105"/>
      <c r="G40" s="105"/>
      <c r="H40" s="106"/>
      <c r="I40" s="15"/>
    </row>
    <row r="41" spans="1:9" ht="7.5" customHeight="1" x14ac:dyDescent="0.3">
      <c r="A41" s="11"/>
      <c r="B41" s="12"/>
      <c r="C41" s="12"/>
      <c r="D41" s="12"/>
      <c r="E41" s="13"/>
      <c r="F41" s="13"/>
      <c r="G41" s="13"/>
      <c r="H41" s="13"/>
      <c r="I41" s="14"/>
    </row>
    <row r="42" spans="1:9" x14ac:dyDescent="0.3">
      <c r="A42" s="11" t="s">
        <v>3</v>
      </c>
      <c r="B42" s="16"/>
      <c r="C42" s="104"/>
      <c r="D42" s="105"/>
      <c r="E42" s="105"/>
      <c r="F42" s="105"/>
      <c r="G42" s="105"/>
      <c r="H42" s="106"/>
      <c r="I42" s="15"/>
    </row>
    <row r="43" spans="1:9" ht="7.5" customHeight="1" x14ac:dyDescent="0.3">
      <c r="A43" s="11"/>
      <c r="B43" s="12"/>
      <c r="C43" s="12"/>
      <c r="D43" s="12"/>
      <c r="E43" s="13"/>
      <c r="F43" s="13"/>
      <c r="G43" s="13"/>
      <c r="H43" s="13"/>
      <c r="I43" s="14"/>
    </row>
    <row r="44" spans="1:9" x14ac:dyDescent="0.3">
      <c r="A44" s="66" t="s">
        <v>16</v>
      </c>
      <c r="B44" s="10"/>
      <c r="C44" s="10"/>
      <c r="D44" s="10"/>
      <c r="E44" s="10"/>
      <c r="F44" s="10"/>
      <c r="G44" s="10"/>
      <c r="H44" s="10"/>
      <c r="I44" s="6"/>
    </row>
    <row r="45" spans="1:9" ht="14.25" customHeight="1" x14ac:dyDescent="0.3">
      <c r="A45" s="11" t="s">
        <v>94</v>
      </c>
      <c r="B45" s="104"/>
      <c r="C45" s="107"/>
      <c r="D45" s="107"/>
      <c r="E45" s="107"/>
      <c r="F45" s="107"/>
      <c r="G45" s="107"/>
      <c r="H45" s="108"/>
      <c r="I45" s="6"/>
    </row>
    <row r="46" spans="1:9" ht="7.5" customHeight="1" x14ac:dyDescent="0.3">
      <c r="A46" s="11"/>
      <c r="B46" s="12"/>
      <c r="C46" s="12"/>
      <c r="D46" s="12"/>
      <c r="E46" s="13"/>
      <c r="F46" s="13"/>
      <c r="G46" s="13"/>
      <c r="H46" s="13"/>
      <c r="I46" s="14"/>
    </row>
    <row r="47" spans="1:9" ht="14.25" customHeight="1" x14ac:dyDescent="0.3">
      <c r="A47" s="11" t="s">
        <v>17</v>
      </c>
      <c r="B47" s="111"/>
      <c r="C47" s="112"/>
      <c r="D47" s="112"/>
      <c r="E47" s="113"/>
      <c r="F47" s="13"/>
      <c r="G47" s="13"/>
      <c r="H47" s="13"/>
      <c r="I47" s="14"/>
    </row>
    <row r="48" spans="1:9" ht="7.5" customHeight="1" x14ac:dyDescent="0.3">
      <c r="A48" s="11"/>
      <c r="B48" s="12"/>
      <c r="C48" s="12"/>
      <c r="D48" s="12"/>
      <c r="E48" s="13"/>
      <c r="F48" s="13"/>
      <c r="G48" s="13"/>
      <c r="H48" s="13"/>
      <c r="I48" s="14"/>
    </row>
    <row r="49" spans="1:9" ht="14.25" customHeight="1" x14ac:dyDescent="0.3">
      <c r="A49" s="11" t="s">
        <v>18</v>
      </c>
      <c r="B49" s="111"/>
      <c r="C49" s="112"/>
      <c r="D49" s="112"/>
      <c r="E49" s="113"/>
      <c r="F49" s="13"/>
      <c r="G49" s="13"/>
      <c r="H49" s="13"/>
      <c r="I49" s="14"/>
    </row>
    <row r="50" spans="1:9" ht="7.5" customHeight="1" x14ac:dyDescent="0.3">
      <c r="A50" s="11"/>
      <c r="B50" s="12"/>
      <c r="C50" s="12"/>
      <c r="D50" s="12"/>
      <c r="E50" s="13"/>
      <c r="F50" s="13"/>
      <c r="G50" s="13"/>
      <c r="H50" s="13"/>
      <c r="I50" s="14"/>
    </row>
    <row r="51" spans="1:9" ht="14.25" customHeight="1" x14ac:dyDescent="0.3">
      <c r="A51" s="11" t="s">
        <v>77</v>
      </c>
      <c r="B51" s="111"/>
      <c r="C51" s="112"/>
      <c r="D51" s="112"/>
      <c r="E51" s="113"/>
      <c r="F51" s="13"/>
      <c r="G51" s="13"/>
      <c r="H51" s="13"/>
      <c r="I51" s="14"/>
    </row>
    <row r="52" spans="1:9" ht="7.5" customHeight="1" x14ac:dyDescent="0.3">
      <c r="A52" s="11"/>
      <c r="B52" s="12"/>
      <c r="C52" s="12"/>
      <c r="D52" s="12"/>
      <c r="E52" s="13"/>
      <c r="F52" s="13"/>
      <c r="G52" s="13"/>
      <c r="H52" s="13"/>
      <c r="I52" s="14"/>
    </row>
    <row r="53" spans="1:9" ht="13" x14ac:dyDescent="0.3">
      <c r="A53" s="11" t="s">
        <v>19</v>
      </c>
      <c r="B53" s="111"/>
      <c r="C53" s="112"/>
      <c r="D53" s="112"/>
      <c r="E53" s="113"/>
      <c r="F53"/>
      <c r="G53"/>
      <c r="H53"/>
      <c r="I53"/>
    </row>
    <row r="54" spans="1:9" s="65" customFormat="1" ht="7.5" customHeight="1" x14ac:dyDescent="0.3">
      <c r="A54" s="61"/>
      <c r="B54" s="62"/>
      <c r="C54" s="63"/>
      <c r="D54" s="63"/>
      <c r="E54" s="63"/>
      <c r="F54" s="63"/>
      <c r="G54" s="63"/>
      <c r="H54" s="63"/>
      <c r="I54" s="64"/>
    </row>
    <row r="55" spans="1:9" x14ac:dyDescent="0.3">
      <c r="A55" s="66" t="s">
        <v>20</v>
      </c>
      <c r="B55" s="10"/>
      <c r="C55" s="10"/>
      <c r="D55" s="10"/>
      <c r="E55" s="10"/>
      <c r="F55" s="10"/>
      <c r="G55" s="10"/>
      <c r="H55" s="10"/>
      <c r="I55" s="14"/>
    </row>
    <row r="56" spans="1:9" x14ac:dyDescent="0.3">
      <c r="A56" s="11" t="s">
        <v>94</v>
      </c>
      <c r="B56" s="104"/>
      <c r="C56" s="105"/>
      <c r="D56" s="105"/>
      <c r="E56" s="105"/>
      <c r="F56" s="105"/>
      <c r="G56" s="105"/>
      <c r="H56" s="106"/>
      <c r="I56" s="14"/>
    </row>
    <row r="57" spans="1:9" ht="7.5" customHeight="1" x14ac:dyDescent="0.3">
      <c r="A57" s="11"/>
      <c r="B57" s="12"/>
      <c r="C57" s="12"/>
      <c r="D57" s="12"/>
      <c r="E57" s="13"/>
      <c r="F57" s="13"/>
      <c r="G57" s="13"/>
      <c r="H57" s="13"/>
      <c r="I57" s="14"/>
    </row>
    <row r="58" spans="1:9" x14ac:dyDescent="0.3">
      <c r="A58" s="11" t="s">
        <v>17</v>
      </c>
      <c r="B58" s="111"/>
      <c r="C58" s="112"/>
      <c r="D58" s="112"/>
      <c r="E58" s="113"/>
      <c r="F58" s="13"/>
      <c r="G58" s="13"/>
      <c r="H58" s="13"/>
      <c r="I58" s="14"/>
    </row>
    <row r="59" spans="1:9" ht="7.5" customHeight="1" x14ac:dyDescent="0.3">
      <c r="A59" s="11"/>
      <c r="B59" s="12"/>
      <c r="C59" s="12"/>
      <c r="D59" s="12"/>
      <c r="E59" s="13"/>
      <c r="F59" s="13"/>
      <c r="G59" s="13"/>
      <c r="H59" s="13"/>
      <c r="I59" s="14"/>
    </row>
    <row r="60" spans="1:9" x14ac:dyDescent="0.3">
      <c r="A60" s="11" t="s">
        <v>18</v>
      </c>
      <c r="B60" s="111"/>
      <c r="C60" s="112"/>
      <c r="D60" s="112"/>
      <c r="E60" s="113"/>
      <c r="F60" s="13"/>
      <c r="G60" s="13"/>
      <c r="H60" s="13"/>
      <c r="I60" s="14"/>
    </row>
    <row r="61" spans="1:9" ht="7.5" customHeight="1" x14ac:dyDescent="0.3">
      <c r="A61" s="11"/>
      <c r="B61" s="12"/>
      <c r="C61" s="12"/>
      <c r="D61" s="12"/>
      <c r="E61" s="13"/>
      <c r="F61" s="13"/>
      <c r="G61" s="13"/>
      <c r="H61" s="13"/>
      <c r="I61" s="14"/>
    </row>
    <row r="62" spans="1:9" ht="14.25" customHeight="1" x14ac:dyDescent="0.3">
      <c r="A62" s="11" t="s">
        <v>77</v>
      </c>
      <c r="B62" s="111"/>
      <c r="C62" s="112"/>
      <c r="D62" s="112"/>
      <c r="E62" s="113"/>
      <c r="F62" s="13"/>
      <c r="G62" s="13"/>
      <c r="H62" s="13"/>
      <c r="I62" s="14"/>
    </row>
    <row r="63" spans="1:9" ht="7.5" customHeight="1" x14ac:dyDescent="0.3">
      <c r="A63" s="11"/>
      <c r="B63" s="12"/>
      <c r="C63" s="12"/>
      <c r="D63" s="12"/>
      <c r="E63" s="13"/>
      <c r="F63" s="13"/>
      <c r="G63" s="13"/>
      <c r="H63" s="13"/>
      <c r="I63" s="14"/>
    </row>
    <row r="64" spans="1:9" x14ac:dyDescent="0.3">
      <c r="A64" s="11" t="s">
        <v>19</v>
      </c>
      <c r="B64" s="111"/>
      <c r="C64" s="112"/>
      <c r="D64" s="112"/>
      <c r="E64" s="113"/>
      <c r="F64"/>
      <c r="G64" s="48"/>
      <c r="H64" s="48"/>
      <c r="I64" s="14"/>
    </row>
    <row r="65" spans="1:9" ht="48.75" customHeight="1" x14ac:dyDescent="0.3">
      <c r="A65" s="114" t="s">
        <v>118</v>
      </c>
      <c r="B65" s="115"/>
      <c r="C65" s="115"/>
      <c r="D65" s="115"/>
      <c r="E65" s="116"/>
      <c r="F65" s="116"/>
      <c r="G65" s="116"/>
      <c r="H65" s="116"/>
      <c r="I65" s="14"/>
    </row>
    <row r="66" spans="1:9" ht="14.25" customHeight="1" x14ac:dyDescent="0.25">
      <c r="A66" s="12"/>
      <c r="B66" s="12"/>
      <c r="C66" s="12"/>
      <c r="D66" s="12"/>
      <c r="E66" s="13"/>
      <c r="F66" s="13"/>
      <c r="G66" s="13"/>
      <c r="H66" s="13"/>
      <c r="I66"/>
    </row>
    <row r="67" spans="1:9" x14ac:dyDescent="0.3">
      <c r="A67" s="67" t="s">
        <v>54</v>
      </c>
      <c r="B67" s="18"/>
      <c r="C67" s="16"/>
      <c r="D67" s="14"/>
      <c r="E67" s="9"/>
      <c r="F67" s="9"/>
      <c r="G67" s="9"/>
      <c r="H67"/>
    </row>
    <row r="68" spans="1:9" ht="7.5" customHeight="1" x14ac:dyDescent="0.3">
      <c r="A68" s="12"/>
      <c r="B68" s="12"/>
      <c r="C68" s="12"/>
      <c r="D68" s="12"/>
      <c r="E68" s="12"/>
      <c r="F68" s="12"/>
      <c r="G68" s="12"/>
      <c r="H68" s="12"/>
    </row>
    <row r="69" spans="1:9" ht="14.25" customHeight="1" x14ac:dyDescent="0.3">
      <c r="A69" s="19" t="s">
        <v>21</v>
      </c>
      <c r="B69" s="10"/>
      <c r="C69" s="10"/>
      <c r="D69" s="10"/>
      <c r="E69" s="12"/>
      <c r="F69" s="12"/>
      <c r="G69" s="12"/>
      <c r="H69" s="12"/>
    </row>
    <row r="70" spans="1:9" ht="29.25" customHeight="1" x14ac:dyDescent="0.3">
      <c r="A70" s="87" t="s">
        <v>22</v>
      </c>
      <c r="B70" s="21" t="s">
        <v>23</v>
      </c>
      <c r="C70" s="139" t="s">
        <v>24</v>
      </c>
      <c r="D70" s="140"/>
      <c r="E70" s="141" t="s">
        <v>25</v>
      </c>
      <c r="F70" s="142"/>
      <c r="G70" s="141" t="s">
        <v>55</v>
      </c>
      <c r="H70" s="142"/>
    </row>
    <row r="71" spans="1:9" x14ac:dyDescent="0.3">
      <c r="A71" s="88" t="s">
        <v>26</v>
      </c>
      <c r="B71" s="56" t="s">
        <v>27</v>
      </c>
      <c r="C71" s="135">
        <f>'B_Produzione di elettricità'!J19</f>
        <v>0</v>
      </c>
      <c r="D71" s="138"/>
      <c r="E71" s="36">
        <v>255.4</v>
      </c>
      <c r="F71" s="37" t="s">
        <v>28</v>
      </c>
      <c r="G71" s="109">
        <f>IFERROR(ROUND(IF(OR(C71=0,E71=0,ISERROR(C71*E71)),"-",C71*E71/1000)/0.5,1)*0.5,0)</f>
        <v>0</v>
      </c>
      <c r="H71" s="110"/>
    </row>
    <row r="72" spans="1:9" x14ac:dyDescent="0.3">
      <c r="A72" s="88" t="s">
        <v>72</v>
      </c>
      <c r="B72" s="56" t="s">
        <v>29</v>
      </c>
      <c r="C72" s="135">
        <f>'B_Produzione di elettricità'!J37</f>
        <v>0</v>
      </c>
      <c r="D72" s="138"/>
      <c r="E72" s="52">
        <v>254.4</v>
      </c>
      <c r="F72" s="53" t="s">
        <v>30</v>
      </c>
      <c r="G72" s="109">
        <f t="shared" ref="G72:G73" si="0">IFERROR(ROUND(IF(OR(C72=0,E72=0,ISERROR(C72*E72)),"-",C72*E72/1000)/0.5,1)*0.5,0)</f>
        <v>0</v>
      </c>
      <c r="H72" s="110"/>
    </row>
    <row r="73" spans="1:9" x14ac:dyDescent="0.3">
      <c r="A73" s="89" t="str">
        <f>IF(ISBLANK('B_Produzione di elettricità'!H41),"Altro combustibile",'B_Produzione di elettricità'!H41)</f>
        <v>Altro combustibile</v>
      </c>
      <c r="B73" s="57" t="str">
        <f>IF(ISBLANK('B_Produzione di elettricità'!C44),"-",'B_Produzione di elettricità'!C44)</f>
        <v>-</v>
      </c>
      <c r="C73" s="135">
        <f>'B_Produzione di elettricità'!H60</f>
        <v>0</v>
      </c>
      <c r="D73" s="136"/>
      <c r="E73" s="54" t="str">
        <f>IF(ISBLANK('B_Produzione di elettricità'!G44),"-",'B_Produzione di elettricità'!G44)</f>
        <v>-</v>
      </c>
      <c r="F73" s="51" t="str">
        <f>'B_Produzione di elettricità'!H44</f>
        <v/>
      </c>
      <c r="G73" s="109">
        <f t="shared" si="0"/>
        <v>0</v>
      </c>
      <c r="H73" s="110"/>
    </row>
    <row r="74" spans="1:9" ht="50.25" customHeight="1" x14ac:dyDescent="0.35">
      <c r="A74" s="114" t="s">
        <v>114</v>
      </c>
      <c r="B74" s="115"/>
      <c r="C74" s="115"/>
      <c r="D74" s="115"/>
      <c r="E74" s="116"/>
      <c r="F74" s="116"/>
      <c r="G74" s="137"/>
      <c r="H74" s="137"/>
    </row>
    <row r="75" spans="1:9" ht="14.25" customHeight="1" x14ac:dyDescent="0.3"/>
    <row r="76" spans="1:9" ht="15" customHeight="1" x14ac:dyDescent="0.3">
      <c r="A76" s="67" t="s">
        <v>31</v>
      </c>
      <c r="B76" s="10"/>
      <c r="C76" s="10"/>
      <c r="D76" s="10"/>
      <c r="E76" s="17"/>
      <c r="F76" s="22"/>
      <c r="G76" s="23"/>
      <c r="H76" s="23"/>
    </row>
    <row r="77" spans="1:9" x14ac:dyDescent="0.3">
      <c r="A77" s="11" t="s">
        <v>32</v>
      </c>
      <c r="B77" s="104"/>
      <c r="C77" s="105"/>
      <c r="D77" s="105"/>
      <c r="E77" s="105"/>
      <c r="F77" s="105"/>
      <c r="G77" s="105"/>
      <c r="H77" s="106"/>
      <c r="I77" s="1"/>
    </row>
    <row r="78" spans="1:9" ht="7.5" customHeight="1" x14ac:dyDescent="0.3">
      <c r="A78" s="11"/>
      <c r="B78" s="12"/>
      <c r="C78" s="12"/>
      <c r="D78" s="12"/>
      <c r="E78" s="5"/>
      <c r="I78" s="15"/>
    </row>
    <row r="79" spans="1:9" ht="28.5" customHeight="1" x14ac:dyDescent="0.3">
      <c r="A79" s="80" t="s">
        <v>56</v>
      </c>
      <c r="B79" s="104"/>
      <c r="C79" s="105"/>
      <c r="D79" s="105"/>
      <c r="E79" s="105"/>
      <c r="F79" s="105"/>
      <c r="G79" s="105"/>
      <c r="H79" s="106"/>
      <c r="I79" s="14"/>
    </row>
    <row r="80" spans="1:9" ht="7.5" customHeight="1" x14ac:dyDescent="0.3">
      <c r="A80" s="11"/>
      <c r="B80" s="13"/>
      <c r="C80" s="13"/>
      <c r="D80" s="13"/>
      <c r="E80" s="13"/>
      <c r="F80" s="13"/>
      <c r="G80" s="13"/>
      <c r="H80" s="13"/>
    </row>
    <row r="81" spans="1:8" x14ac:dyDescent="0.3">
      <c r="A81" s="39" t="s">
        <v>57</v>
      </c>
      <c r="B81" s="24"/>
      <c r="C81" s="24"/>
      <c r="D81" s="24"/>
      <c r="E81" s="24"/>
      <c r="F81" s="24"/>
      <c r="G81" s="24"/>
      <c r="H81" s="24"/>
    </row>
    <row r="82" spans="1:8" x14ac:dyDescent="0.3">
      <c r="A82" s="125"/>
      <c r="B82" s="126"/>
      <c r="C82" s="126"/>
      <c r="D82" s="126"/>
      <c r="E82" s="127"/>
      <c r="F82" s="127"/>
      <c r="G82" s="127"/>
      <c r="H82" s="128"/>
    </row>
    <row r="83" spans="1:8" x14ac:dyDescent="0.3">
      <c r="A83" s="129"/>
      <c r="B83" s="130"/>
      <c r="C83" s="130"/>
      <c r="D83" s="130"/>
      <c r="E83" s="130"/>
      <c r="F83" s="130"/>
      <c r="G83" s="130"/>
      <c r="H83" s="131"/>
    </row>
    <row r="84" spans="1:8" x14ac:dyDescent="0.3">
      <c r="A84" s="129"/>
      <c r="B84" s="130"/>
      <c r="C84" s="130"/>
      <c r="D84" s="130"/>
      <c r="E84" s="130"/>
      <c r="F84" s="130"/>
      <c r="G84" s="130"/>
      <c r="H84" s="131"/>
    </row>
    <row r="85" spans="1:8" x14ac:dyDescent="0.3">
      <c r="A85" s="132"/>
      <c r="B85" s="133"/>
      <c r="C85" s="133"/>
      <c r="D85" s="133"/>
      <c r="E85" s="133"/>
      <c r="F85" s="133"/>
      <c r="G85" s="133"/>
      <c r="H85" s="134"/>
    </row>
  </sheetData>
  <sheetProtection algorithmName="SHA-512" hashValue="DpA18zmGjjj4G9ggNpcPU7fp4Z3D/QfeoV1l1LeM1S8w8yi7b/mDG6bcg0rcotF2uMuZen+WkwPC5H/hTdFS4g==" saltValue="Xnmw/QaJJ7eraAqyurd5uQ==" spinCount="100000" sheet="1" formatCells="0" formatColumns="0" formatRows="0" insertRows="0"/>
  <protectedRanges>
    <protectedRange sqref="B12 B14 B16 B18:C18 C20 C22 C24 B27 B29 B31 B34 B36 B40 B42:C42 B45 B47 B49 B51 B53 B56 B58 B60 B62 B64 C67 B77 B79" name="Bereich1"/>
  </protectedRanges>
  <mergeCells count="41">
    <mergeCell ref="B49:E49"/>
    <mergeCell ref="B60:E60"/>
    <mergeCell ref="B53:E53"/>
    <mergeCell ref="B56:H56"/>
    <mergeCell ref="B58:E58"/>
    <mergeCell ref="B62:E62"/>
    <mergeCell ref="G72:H72"/>
    <mergeCell ref="C72:D72"/>
    <mergeCell ref="C71:D71"/>
    <mergeCell ref="B64:E64"/>
    <mergeCell ref="C70:D70"/>
    <mergeCell ref="E70:F70"/>
    <mergeCell ref="G70:H70"/>
    <mergeCell ref="A82:H85"/>
    <mergeCell ref="C73:D73"/>
    <mergeCell ref="G73:H73"/>
    <mergeCell ref="A74:H74"/>
    <mergeCell ref="B77:H77"/>
    <mergeCell ref="B79:H79"/>
    <mergeCell ref="B16:H16"/>
    <mergeCell ref="D1:H5"/>
    <mergeCell ref="A7:H7"/>
    <mergeCell ref="A9:H9"/>
    <mergeCell ref="B12:H12"/>
    <mergeCell ref="B14:H14"/>
    <mergeCell ref="C18:H18"/>
    <mergeCell ref="B27:H27"/>
    <mergeCell ref="B29:H29"/>
    <mergeCell ref="B45:H45"/>
    <mergeCell ref="G71:H71"/>
    <mergeCell ref="B40:H40"/>
    <mergeCell ref="C42:H42"/>
    <mergeCell ref="C20:F20"/>
    <mergeCell ref="C22:F22"/>
    <mergeCell ref="C24:F24"/>
    <mergeCell ref="B34:H34"/>
    <mergeCell ref="B36:H36"/>
    <mergeCell ref="B31:H31"/>
    <mergeCell ref="A65:H65"/>
    <mergeCell ref="B47:E47"/>
    <mergeCell ref="B51:E51"/>
  </mergeCells>
  <dataValidations count="1">
    <dataValidation type="list" allowBlank="1" showInputMessage="1" showErrorMessage="1" sqref="C67">
      <formula1>"2018,2019,2020,2021,2022,2023"</formula1>
    </dataValidation>
  </dataValidations>
  <pageMargins left="0.70866141732283472" right="0.70866141732283472" top="0.78740157480314965" bottom="0.78740157480314965" header="0.31496062992125984" footer="0.31496062992125984"/>
  <pageSetup paperSize="9" fitToHeight="2" orientation="portrait" r:id="rId1"/>
  <headerFooter>
    <oddFooter>&amp;L&amp;A&amp;R&amp;P/&amp;N</oddFooter>
  </headerFooter>
  <rowBreaks count="1" manualBreakCount="1">
    <brk id="37" max="10" man="1"/>
  </row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zoomScale="85" zoomScaleNormal="85" zoomScaleSheetLayoutView="100" workbookViewId="0">
      <selection activeCell="I7" sqref="I7"/>
    </sheetView>
  </sheetViews>
  <sheetFormatPr baseColWidth="10" defaultRowHeight="12.5" x14ac:dyDescent="0.25"/>
  <cols>
    <col min="1" max="1" width="14" customWidth="1"/>
    <col min="2" max="2" width="13.54296875" customWidth="1"/>
    <col min="3" max="3" width="9.1796875" customWidth="1"/>
    <col min="4" max="4" width="6.1796875" customWidth="1"/>
    <col min="5" max="5" width="14.453125" customWidth="1"/>
    <col min="6" max="6" width="9.1796875" customWidth="1"/>
    <col min="7" max="7" width="6.54296875" customWidth="1"/>
    <col min="8" max="8" width="19.26953125" customWidth="1"/>
    <col min="9" max="10" width="19.26953125" style="93" customWidth="1"/>
    <col min="11" max="11" width="18.453125" customWidth="1"/>
  </cols>
  <sheetData>
    <row r="1" spans="1:11" ht="57.75" customHeight="1" x14ac:dyDescent="0.25">
      <c r="A1" s="119" t="s">
        <v>97</v>
      </c>
      <c r="B1" s="119"/>
      <c r="C1" s="119"/>
      <c r="D1" s="119"/>
      <c r="E1" s="119"/>
      <c r="F1" s="119"/>
      <c r="G1" s="120"/>
      <c r="H1" s="120"/>
      <c r="I1" s="96"/>
      <c r="J1" s="96"/>
      <c r="K1" s="2" t="s">
        <v>89</v>
      </c>
    </row>
    <row r="2" spans="1:11" ht="12" customHeight="1" x14ac:dyDescent="0.3">
      <c r="A2" s="1"/>
      <c r="B2" s="1"/>
      <c r="C2" s="1"/>
      <c r="D2" s="1"/>
      <c r="E2" s="1"/>
      <c r="F2" s="1"/>
      <c r="G2" s="1"/>
      <c r="H2" s="1"/>
      <c r="I2" s="1"/>
      <c r="J2" s="1"/>
      <c r="K2" s="3" t="s">
        <v>90</v>
      </c>
    </row>
    <row r="3" spans="1:11" ht="12" customHeight="1" x14ac:dyDescent="0.3">
      <c r="A3" s="1"/>
      <c r="B3" s="1"/>
      <c r="C3" s="1"/>
      <c r="D3" s="1"/>
      <c r="E3" s="1"/>
      <c r="F3" s="1"/>
      <c r="G3" s="1"/>
      <c r="H3" s="1"/>
      <c r="I3" s="1"/>
      <c r="J3" s="1"/>
      <c r="K3" s="4" t="s">
        <v>91</v>
      </c>
    </row>
    <row r="4" spans="1:11" ht="12" customHeight="1" x14ac:dyDescent="0.25">
      <c r="K4" s="38" t="s">
        <v>92</v>
      </c>
    </row>
    <row r="5" spans="1:11" ht="28.5" customHeight="1" x14ac:dyDescent="0.25">
      <c r="A5" s="178" t="s">
        <v>113</v>
      </c>
      <c r="B5" s="179"/>
      <c r="C5" s="179"/>
      <c r="D5" s="179"/>
      <c r="E5" s="179"/>
      <c r="F5" s="179"/>
      <c r="G5" s="179"/>
      <c r="H5" s="179"/>
      <c r="I5" s="179"/>
      <c r="J5" s="179"/>
    </row>
    <row r="6" spans="1:11" ht="69" customHeight="1" x14ac:dyDescent="0.25">
      <c r="A6" s="31" t="s">
        <v>48</v>
      </c>
      <c r="B6" s="173" t="s">
        <v>95</v>
      </c>
      <c r="C6" s="173"/>
      <c r="D6" s="32" t="s">
        <v>33</v>
      </c>
      <c r="E6" s="173" t="s">
        <v>123</v>
      </c>
      <c r="F6" s="173"/>
      <c r="G6" s="32" t="s">
        <v>34</v>
      </c>
      <c r="H6" s="101" t="s">
        <v>58</v>
      </c>
      <c r="I6" s="97" t="s">
        <v>116</v>
      </c>
      <c r="J6" s="101" t="s">
        <v>115</v>
      </c>
    </row>
    <row r="7" spans="1:11" ht="25.5" customHeight="1" x14ac:dyDescent="0.25">
      <c r="A7" s="20" t="s">
        <v>35</v>
      </c>
      <c r="B7" s="163"/>
      <c r="C7" s="163"/>
      <c r="D7" s="32" t="s">
        <v>33</v>
      </c>
      <c r="E7" s="174">
        <f>(11.428/0.779)*0.9</f>
        <v>13.203080872913993</v>
      </c>
      <c r="F7" s="175"/>
      <c r="G7" s="32" t="s">
        <v>34</v>
      </c>
      <c r="H7" s="84">
        <f>ROUND(IF(OR(ISERROR(B7/E7),ISBLANK($E$7),ISBLANK(B7)),"0",B7/E7),0)</f>
        <v>0</v>
      </c>
      <c r="I7" s="98"/>
      <c r="J7" s="84">
        <f>H7*(100-I7)/100</f>
        <v>0</v>
      </c>
      <c r="K7" s="65"/>
    </row>
    <row r="8" spans="1:11" ht="25.5" customHeight="1" x14ac:dyDescent="0.25">
      <c r="A8" s="20" t="s">
        <v>36</v>
      </c>
      <c r="B8" s="163"/>
      <c r="C8" s="163"/>
      <c r="D8" s="32" t="s">
        <v>33</v>
      </c>
      <c r="E8" s="174">
        <f t="shared" ref="E8:E18" si="0">(11.428/0.779)*0.9</f>
        <v>13.203080872913993</v>
      </c>
      <c r="F8" s="175"/>
      <c r="G8" s="32" t="s">
        <v>34</v>
      </c>
      <c r="H8" s="84">
        <f t="shared" ref="H8:H18" si="1">ROUND(IF(OR(ISERROR(B8/E8),ISBLANK($E$7),ISBLANK(B8)),"0",B8/E8),0)</f>
        <v>0</v>
      </c>
      <c r="I8" s="98"/>
      <c r="J8" s="84">
        <f t="shared" ref="J8:J18" si="2">H8-I8</f>
        <v>0</v>
      </c>
    </row>
    <row r="9" spans="1:11" ht="25.5" customHeight="1" x14ac:dyDescent="0.25">
      <c r="A9" s="20" t="s">
        <v>37</v>
      </c>
      <c r="B9" s="163"/>
      <c r="C9" s="163"/>
      <c r="D9" s="32" t="s">
        <v>33</v>
      </c>
      <c r="E9" s="174">
        <f t="shared" si="0"/>
        <v>13.203080872913993</v>
      </c>
      <c r="F9" s="175"/>
      <c r="G9" s="32" t="s">
        <v>34</v>
      </c>
      <c r="H9" s="84">
        <f t="shared" si="1"/>
        <v>0</v>
      </c>
      <c r="I9" s="98"/>
      <c r="J9" s="84">
        <f t="shared" si="2"/>
        <v>0</v>
      </c>
    </row>
    <row r="10" spans="1:11" ht="25.5" customHeight="1" x14ac:dyDescent="0.25">
      <c r="A10" s="20" t="s">
        <v>38</v>
      </c>
      <c r="B10" s="163"/>
      <c r="C10" s="163"/>
      <c r="D10" s="32" t="s">
        <v>33</v>
      </c>
      <c r="E10" s="174">
        <f t="shared" si="0"/>
        <v>13.203080872913993</v>
      </c>
      <c r="F10" s="175"/>
      <c r="G10" s="32" t="s">
        <v>34</v>
      </c>
      <c r="H10" s="84">
        <f t="shared" si="1"/>
        <v>0</v>
      </c>
      <c r="I10" s="98"/>
      <c r="J10" s="84">
        <f t="shared" si="2"/>
        <v>0</v>
      </c>
    </row>
    <row r="11" spans="1:11" ht="25.5" customHeight="1" x14ac:dyDescent="0.25">
      <c r="A11" s="20" t="s">
        <v>39</v>
      </c>
      <c r="B11" s="163"/>
      <c r="C11" s="163"/>
      <c r="D11" s="32" t="s">
        <v>33</v>
      </c>
      <c r="E11" s="174">
        <f t="shared" si="0"/>
        <v>13.203080872913993</v>
      </c>
      <c r="F11" s="175"/>
      <c r="G11" s="32" t="s">
        <v>34</v>
      </c>
      <c r="H11" s="84">
        <f t="shared" si="1"/>
        <v>0</v>
      </c>
      <c r="I11" s="98"/>
      <c r="J11" s="84">
        <f t="shared" si="2"/>
        <v>0</v>
      </c>
    </row>
    <row r="12" spans="1:11" ht="25.5" customHeight="1" x14ac:dyDescent="0.25">
      <c r="A12" s="20" t="s">
        <v>40</v>
      </c>
      <c r="B12" s="163"/>
      <c r="C12" s="163"/>
      <c r="D12" s="32" t="s">
        <v>33</v>
      </c>
      <c r="E12" s="174">
        <f t="shared" si="0"/>
        <v>13.203080872913993</v>
      </c>
      <c r="F12" s="175"/>
      <c r="G12" s="32" t="s">
        <v>34</v>
      </c>
      <c r="H12" s="84">
        <f t="shared" si="1"/>
        <v>0</v>
      </c>
      <c r="I12" s="98"/>
      <c r="J12" s="84">
        <f t="shared" si="2"/>
        <v>0</v>
      </c>
    </row>
    <row r="13" spans="1:11" ht="25.5" customHeight="1" x14ac:dyDescent="0.25">
      <c r="A13" s="20" t="s">
        <v>41</v>
      </c>
      <c r="B13" s="163"/>
      <c r="C13" s="163"/>
      <c r="D13" s="32" t="s">
        <v>33</v>
      </c>
      <c r="E13" s="174">
        <f t="shared" si="0"/>
        <v>13.203080872913993</v>
      </c>
      <c r="F13" s="175"/>
      <c r="G13" s="32" t="s">
        <v>34</v>
      </c>
      <c r="H13" s="84">
        <f t="shared" si="1"/>
        <v>0</v>
      </c>
      <c r="I13" s="98"/>
      <c r="J13" s="84">
        <f t="shared" si="2"/>
        <v>0</v>
      </c>
    </row>
    <row r="14" spans="1:11" ht="25.5" customHeight="1" x14ac:dyDescent="0.25">
      <c r="A14" s="20" t="s">
        <v>42</v>
      </c>
      <c r="B14" s="163"/>
      <c r="C14" s="163"/>
      <c r="D14" s="32" t="s">
        <v>33</v>
      </c>
      <c r="E14" s="174">
        <f t="shared" si="0"/>
        <v>13.203080872913993</v>
      </c>
      <c r="F14" s="175"/>
      <c r="G14" s="32" t="s">
        <v>34</v>
      </c>
      <c r="H14" s="84">
        <f t="shared" si="1"/>
        <v>0</v>
      </c>
      <c r="I14" s="98"/>
      <c r="J14" s="84">
        <f t="shared" si="2"/>
        <v>0</v>
      </c>
    </row>
    <row r="15" spans="1:11" ht="25.5" customHeight="1" x14ac:dyDescent="0.25">
      <c r="A15" s="20" t="s">
        <v>43</v>
      </c>
      <c r="B15" s="163"/>
      <c r="C15" s="163"/>
      <c r="D15" s="32" t="s">
        <v>33</v>
      </c>
      <c r="E15" s="174">
        <f t="shared" si="0"/>
        <v>13.203080872913993</v>
      </c>
      <c r="F15" s="175"/>
      <c r="G15" s="32" t="s">
        <v>34</v>
      </c>
      <c r="H15" s="84">
        <f t="shared" si="1"/>
        <v>0</v>
      </c>
      <c r="I15" s="98"/>
      <c r="J15" s="84">
        <f t="shared" si="2"/>
        <v>0</v>
      </c>
    </row>
    <row r="16" spans="1:11" ht="25.5" customHeight="1" x14ac:dyDescent="0.25">
      <c r="A16" s="20" t="s">
        <v>44</v>
      </c>
      <c r="B16" s="163"/>
      <c r="C16" s="163"/>
      <c r="D16" s="32" t="s">
        <v>33</v>
      </c>
      <c r="E16" s="174">
        <f t="shared" si="0"/>
        <v>13.203080872913993</v>
      </c>
      <c r="F16" s="175"/>
      <c r="G16" s="32" t="s">
        <v>34</v>
      </c>
      <c r="H16" s="84">
        <f t="shared" si="1"/>
        <v>0</v>
      </c>
      <c r="I16" s="98"/>
      <c r="J16" s="84">
        <f t="shared" si="2"/>
        <v>0</v>
      </c>
    </row>
    <row r="17" spans="1:10" ht="25.5" customHeight="1" x14ac:dyDescent="0.25">
      <c r="A17" s="20" t="s">
        <v>45</v>
      </c>
      <c r="B17" s="163"/>
      <c r="C17" s="163"/>
      <c r="D17" s="32" t="s">
        <v>33</v>
      </c>
      <c r="E17" s="174">
        <f t="shared" si="0"/>
        <v>13.203080872913993</v>
      </c>
      <c r="F17" s="175"/>
      <c r="G17" s="32" t="s">
        <v>34</v>
      </c>
      <c r="H17" s="84">
        <f t="shared" si="1"/>
        <v>0</v>
      </c>
      <c r="I17" s="98"/>
      <c r="J17" s="84">
        <f t="shared" si="2"/>
        <v>0</v>
      </c>
    </row>
    <row r="18" spans="1:10" ht="25.5" customHeight="1" x14ac:dyDescent="0.25">
      <c r="A18" s="20" t="s">
        <v>46</v>
      </c>
      <c r="B18" s="163"/>
      <c r="C18" s="163"/>
      <c r="D18" s="32" t="s">
        <v>33</v>
      </c>
      <c r="E18" s="174">
        <f t="shared" si="0"/>
        <v>13.203080872913993</v>
      </c>
      <c r="F18" s="175"/>
      <c r="G18" s="32" t="s">
        <v>34</v>
      </c>
      <c r="H18" s="84">
        <f t="shared" si="1"/>
        <v>0</v>
      </c>
      <c r="I18" s="98"/>
      <c r="J18" s="84">
        <f t="shared" si="2"/>
        <v>0</v>
      </c>
    </row>
    <row r="19" spans="1:10" ht="25.5" customHeight="1" x14ac:dyDescent="0.25">
      <c r="A19" s="147" t="s">
        <v>120</v>
      </c>
      <c r="B19" s="148"/>
      <c r="C19" s="148"/>
      <c r="D19" s="148"/>
      <c r="E19" s="148"/>
      <c r="F19" s="148"/>
      <c r="G19" s="33" t="s">
        <v>47</v>
      </c>
      <c r="H19" s="58">
        <f>SUM(H7:H18)</f>
        <v>0</v>
      </c>
      <c r="I19" s="98"/>
      <c r="J19" s="100">
        <f t="shared" ref="J19" si="3">ROUND(SUM(J7:J18),0)</f>
        <v>0</v>
      </c>
    </row>
    <row r="20" spans="1:10" ht="24" customHeight="1" x14ac:dyDescent="0.25">
      <c r="A20" s="118"/>
      <c r="B20" s="118"/>
      <c r="C20" s="118"/>
      <c r="D20" s="118"/>
      <c r="E20" s="118"/>
      <c r="F20" s="118"/>
    </row>
    <row r="21" spans="1:10" ht="14.25" customHeight="1" x14ac:dyDescent="0.25">
      <c r="A21" s="176" t="s">
        <v>122</v>
      </c>
      <c r="B21" s="177"/>
      <c r="C21" s="177"/>
      <c r="D21" s="177"/>
      <c r="E21" s="177"/>
      <c r="F21" s="177"/>
    </row>
    <row r="23" spans="1:10" ht="28.5" customHeight="1" x14ac:dyDescent="0.25">
      <c r="A23" s="172" t="s">
        <v>103</v>
      </c>
      <c r="B23" s="172"/>
      <c r="C23" s="172"/>
      <c r="D23" s="172"/>
      <c r="E23" s="172"/>
      <c r="F23" s="172"/>
      <c r="G23" s="172"/>
      <c r="H23" s="172"/>
      <c r="I23" s="99"/>
      <c r="J23" s="99"/>
    </row>
    <row r="24" spans="1:10" ht="63" customHeight="1" x14ac:dyDescent="0.25">
      <c r="A24" s="31" t="s">
        <v>48</v>
      </c>
      <c r="B24" s="173" t="s">
        <v>96</v>
      </c>
      <c r="C24" s="173"/>
      <c r="D24" s="32" t="s">
        <v>33</v>
      </c>
      <c r="E24" s="173" t="s">
        <v>78</v>
      </c>
      <c r="F24" s="173"/>
      <c r="G24" s="32" t="s">
        <v>34</v>
      </c>
      <c r="H24" s="83" t="s">
        <v>59</v>
      </c>
      <c r="I24" s="97" t="s">
        <v>116</v>
      </c>
      <c r="J24" s="101" t="s">
        <v>117</v>
      </c>
    </row>
    <row r="25" spans="1:10" ht="25.5" customHeight="1" x14ac:dyDescent="0.25">
      <c r="A25" s="20" t="s">
        <v>35</v>
      </c>
      <c r="B25" s="163"/>
      <c r="C25" s="163"/>
      <c r="D25" s="32" t="s">
        <v>33</v>
      </c>
      <c r="E25" s="174">
        <f>(11.917*0.839)*0.9</f>
        <v>8.9985266999999993</v>
      </c>
      <c r="F25" s="175"/>
      <c r="G25" s="32" t="s">
        <v>34</v>
      </c>
      <c r="H25" s="84">
        <f>ROUND(IF(OR(ISERROR(B25/E25),ISBLANK($E$25),ISBLANK(B25)),"0",B25/E25),0)</f>
        <v>0</v>
      </c>
      <c r="I25" s="98"/>
      <c r="J25" s="84">
        <f>H25*(100-I25)/100</f>
        <v>0</v>
      </c>
    </row>
    <row r="26" spans="1:10" ht="25.5" customHeight="1" x14ac:dyDescent="0.25">
      <c r="A26" s="20" t="s">
        <v>36</v>
      </c>
      <c r="B26" s="163"/>
      <c r="C26" s="163"/>
      <c r="D26" s="32" t="s">
        <v>33</v>
      </c>
      <c r="E26" s="174">
        <f t="shared" ref="E26:E36" si="4">(11.917*0.839)*0.9</f>
        <v>8.9985266999999993</v>
      </c>
      <c r="F26" s="175"/>
      <c r="G26" s="32" t="s">
        <v>34</v>
      </c>
      <c r="H26" s="84">
        <f t="shared" ref="H26:H36" si="5">ROUND(IF(OR(ISERROR(B26/E26),ISBLANK($E$25),ISBLANK(B26)),"0",B26/E26),0)</f>
        <v>0</v>
      </c>
      <c r="I26" s="98"/>
      <c r="J26" s="84">
        <f t="shared" ref="J26:J36" si="6">H26-I26</f>
        <v>0</v>
      </c>
    </row>
    <row r="27" spans="1:10" ht="25.5" customHeight="1" x14ac:dyDescent="0.25">
      <c r="A27" s="20" t="s">
        <v>37</v>
      </c>
      <c r="B27" s="163"/>
      <c r="C27" s="163"/>
      <c r="D27" s="32" t="s">
        <v>33</v>
      </c>
      <c r="E27" s="174">
        <f t="shared" si="4"/>
        <v>8.9985266999999993</v>
      </c>
      <c r="F27" s="175"/>
      <c r="G27" s="32" t="s">
        <v>34</v>
      </c>
      <c r="H27" s="84">
        <f t="shared" si="5"/>
        <v>0</v>
      </c>
      <c r="I27" s="98"/>
      <c r="J27" s="84">
        <f t="shared" si="6"/>
        <v>0</v>
      </c>
    </row>
    <row r="28" spans="1:10" ht="25.5" customHeight="1" x14ac:dyDescent="0.25">
      <c r="A28" s="20" t="s">
        <v>38</v>
      </c>
      <c r="B28" s="163"/>
      <c r="C28" s="163"/>
      <c r="D28" s="32" t="s">
        <v>33</v>
      </c>
      <c r="E28" s="174">
        <f t="shared" si="4"/>
        <v>8.9985266999999993</v>
      </c>
      <c r="F28" s="175"/>
      <c r="G28" s="32" t="s">
        <v>34</v>
      </c>
      <c r="H28" s="84">
        <f t="shared" si="5"/>
        <v>0</v>
      </c>
      <c r="I28" s="98"/>
      <c r="J28" s="84">
        <f t="shared" si="6"/>
        <v>0</v>
      </c>
    </row>
    <row r="29" spans="1:10" ht="25.5" customHeight="1" x14ac:dyDescent="0.25">
      <c r="A29" s="20" t="s">
        <v>39</v>
      </c>
      <c r="B29" s="163"/>
      <c r="C29" s="163"/>
      <c r="D29" s="32" t="s">
        <v>33</v>
      </c>
      <c r="E29" s="174">
        <f t="shared" si="4"/>
        <v>8.9985266999999993</v>
      </c>
      <c r="F29" s="175"/>
      <c r="G29" s="32" t="s">
        <v>34</v>
      </c>
      <c r="H29" s="84">
        <f t="shared" si="5"/>
        <v>0</v>
      </c>
      <c r="I29" s="98"/>
      <c r="J29" s="84">
        <f t="shared" si="6"/>
        <v>0</v>
      </c>
    </row>
    <row r="30" spans="1:10" ht="25.5" customHeight="1" x14ac:dyDescent="0.25">
      <c r="A30" s="20" t="s">
        <v>40</v>
      </c>
      <c r="B30" s="163"/>
      <c r="C30" s="163"/>
      <c r="D30" s="32" t="s">
        <v>33</v>
      </c>
      <c r="E30" s="174">
        <f t="shared" si="4"/>
        <v>8.9985266999999993</v>
      </c>
      <c r="F30" s="175"/>
      <c r="G30" s="32" t="s">
        <v>34</v>
      </c>
      <c r="H30" s="84">
        <f t="shared" si="5"/>
        <v>0</v>
      </c>
      <c r="I30" s="98"/>
      <c r="J30" s="84">
        <f t="shared" si="6"/>
        <v>0</v>
      </c>
    </row>
    <row r="31" spans="1:10" ht="25.5" customHeight="1" x14ac:dyDescent="0.25">
      <c r="A31" s="20" t="s">
        <v>41</v>
      </c>
      <c r="B31" s="163"/>
      <c r="C31" s="163"/>
      <c r="D31" s="32" t="s">
        <v>33</v>
      </c>
      <c r="E31" s="174">
        <f t="shared" si="4"/>
        <v>8.9985266999999993</v>
      </c>
      <c r="F31" s="175"/>
      <c r="G31" s="32" t="s">
        <v>34</v>
      </c>
      <c r="H31" s="84">
        <f t="shared" si="5"/>
        <v>0</v>
      </c>
      <c r="I31" s="98"/>
      <c r="J31" s="84">
        <f t="shared" si="6"/>
        <v>0</v>
      </c>
    </row>
    <row r="32" spans="1:10" ht="25.5" customHeight="1" x14ac:dyDescent="0.25">
      <c r="A32" s="20" t="s">
        <v>42</v>
      </c>
      <c r="B32" s="163"/>
      <c r="C32" s="163"/>
      <c r="D32" s="32" t="s">
        <v>33</v>
      </c>
      <c r="E32" s="174">
        <f t="shared" si="4"/>
        <v>8.9985266999999993</v>
      </c>
      <c r="F32" s="175"/>
      <c r="G32" s="32" t="s">
        <v>34</v>
      </c>
      <c r="H32" s="84">
        <f t="shared" si="5"/>
        <v>0</v>
      </c>
      <c r="I32" s="98"/>
      <c r="J32" s="84">
        <f t="shared" si="6"/>
        <v>0</v>
      </c>
    </row>
    <row r="33" spans="1:10" ht="25.5" customHeight="1" x14ac:dyDescent="0.25">
      <c r="A33" s="20" t="s">
        <v>43</v>
      </c>
      <c r="B33" s="163"/>
      <c r="C33" s="163"/>
      <c r="D33" s="32" t="s">
        <v>33</v>
      </c>
      <c r="E33" s="174">
        <f t="shared" si="4"/>
        <v>8.9985266999999993</v>
      </c>
      <c r="F33" s="175"/>
      <c r="G33" s="32" t="s">
        <v>34</v>
      </c>
      <c r="H33" s="84">
        <f t="shared" si="5"/>
        <v>0</v>
      </c>
      <c r="I33" s="98"/>
      <c r="J33" s="84">
        <f t="shared" si="6"/>
        <v>0</v>
      </c>
    </row>
    <row r="34" spans="1:10" ht="25.5" customHeight="1" x14ac:dyDescent="0.25">
      <c r="A34" s="20" t="s">
        <v>44</v>
      </c>
      <c r="B34" s="163"/>
      <c r="C34" s="163"/>
      <c r="D34" s="32" t="s">
        <v>33</v>
      </c>
      <c r="E34" s="174">
        <f t="shared" si="4"/>
        <v>8.9985266999999993</v>
      </c>
      <c r="F34" s="175"/>
      <c r="G34" s="32" t="s">
        <v>34</v>
      </c>
      <c r="H34" s="84">
        <f t="shared" si="5"/>
        <v>0</v>
      </c>
      <c r="I34" s="98"/>
      <c r="J34" s="84">
        <f t="shared" si="6"/>
        <v>0</v>
      </c>
    </row>
    <row r="35" spans="1:10" ht="25.5" customHeight="1" x14ac:dyDescent="0.25">
      <c r="A35" s="20" t="s">
        <v>45</v>
      </c>
      <c r="B35" s="163"/>
      <c r="C35" s="163"/>
      <c r="D35" s="32" t="s">
        <v>33</v>
      </c>
      <c r="E35" s="174">
        <f t="shared" si="4"/>
        <v>8.9985266999999993</v>
      </c>
      <c r="F35" s="175"/>
      <c r="G35" s="32" t="s">
        <v>34</v>
      </c>
      <c r="H35" s="84">
        <f t="shared" si="5"/>
        <v>0</v>
      </c>
      <c r="I35" s="98"/>
      <c r="J35" s="84">
        <f t="shared" si="6"/>
        <v>0</v>
      </c>
    </row>
    <row r="36" spans="1:10" ht="25.5" customHeight="1" x14ac:dyDescent="0.25">
      <c r="A36" s="20" t="s">
        <v>46</v>
      </c>
      <c r="B36" s="163"/>
      <c r="C36" s="163"/>
      <c r="D36" s="32" t="s">
        <v>33</v>
      </c>
      <c r="E36" s="174">
        <f t="shared" si="4"/>
        <v>8.9985266999999993</v>
      </c>
      <c r="F36" s="175"/>
      <c r="G36" s="32" t="s">
        <v>34</v>
      </c>
      <c r="H36" s="84">
        <f t="shared" si="5"/>
        <v>0</v>
      </c>
      <c r="I36" s="98"/>
      <c r="J36" s="84">
        <f t="shared" si="6"/>
        <v>0</v>
      </c>
    </row>
    <row r="37" spans="1:10" ht="25.5" customHeight="1" x14ac:dyDescent="0.25">
      <c r="A37" s="147" t="s">
        <v>121</v>
      </c>
      <c r="B37" s="148"/>
      <c r="C37" s="148"/>
      <c r="D37" s="148"/>
      <c r="E37" s="148"/>
      <c r="F37" s="148"/>
      <c r="G37" s="34" t="s">
        <v>47</v>
      </c>
      <c r="H37" s="58">
        <f>SUM(H25:H36)</f>
        <v>0</v>
      </c>
      <c r="I37" s="98"/>
      <c r="J37" s="100">
        <f t="shared" ref="J37" si="7">ROUND(SUM(J25:J36),0)</f>
        <v>0</v>
      </c>
    </row>
    <row r="38" spans="1:10" ht="12" customHeight="1" x14ac:dyDescent="0.25">
      <c r="A38" s="118"/>
      <c r="B38" s="118"/>
      <c r="C38" s="118"/>
      <c r="D38" s="118"/>
      <c r="E38" s="118"/>
      <c r="F38" s="118"/>
      <c r="G38" s="55"/>
      <c r="H38" s="48"/>
    </row>
    <row r="39" spans="1:10" ht="14.25" customHeight="1" x14ac:dyDescent="0.25">
      <c r="A39" s="176" t="s">
        <v>122</v>
      </c>
      <c r="B39" s="177"/>
      <c r="C39" s="177"/>
      <c r="D39" s="177"/>
      <c r="E39" s="177"/>
      <c r="F39" s="177"/>
    </row>
    <row r="41" spans="1:10" ht="13.75" customHeight="1" x14ac:dyDescent="0.25">
      <c r="A41" s="156" t="s">
        <v>79</v>
      </c>
      <c r="B41" s="157"/>
      <c r="C41" s="157"/>
      <c r="D41" s="157"/>
      <c r="E41" s="157"/>
      <c r="F41" s="157"/>
      <c r="G41" s="157"/>
      <c r="H41" s="91"/>
    </row>
    <row r="42" spans="1:10" ht="14.25" customHeight="1" x14ac:dyDescent="0.25">
      <c r="A42" s="153" t="s">
        <v>104</v>
      </c>
      <c r="B42" s="154"/>
      <c r="C42" s="154"/>
      <c r="D42" s="154"/>
      <c r="E42" s="154"/>
      <c r="F42" s="154"/>
      <c r="G42" s="154"/>
      <c r="H42" s="155"/>
    </row>
    <row r="43" spans="1:10" ht="9" customHeight="1" x14ac:dyDescent="0.25">
      <c r="A43" s="74"/>
      <c r="B43" s="75"/>
      <c r="C43" s="75"/>
      <c r="D43" s="41"/>
      <c r="E43" s="41"/>
      <c r="F43" s="42"/>
      <c r="G43" s="43"/>
      <c r="H43" s="43"/>
    </row>
    <row r="44" spans="1:10" s="47" customFormat="1" ht="28.5" customHeight="1" x14ac:dyDescent="0.25">
      <c r="A44" s="160" t="s">
        <v>60</v>
      </c>
      <c r="B44" s="161"/>
      <c r="C44" s="59"/>
      <c r="D44" s="160" t="s">
        <v>61</v>
      </c>
      <c r="E44" s="162"/>
      <c r="F44" s="162"/>
      <c r="G44" s="35"/>
      <c r="H44" s="90" t="str">
        <f>IF(ISBLANK(C44),"","CHF / 1000 "&amp;C44)</f>
        <v/>
      </c>
      <c r="I44" s="93"/>
      <c r="J44" s="93"/>
    </row>
    <row r="45" spans="1:10" ht="9" customHeight="1" x14ac:dyDescent="0.25">
      <c r="A45" s="44"/>
      <c r="B45" s="45"/>
      <c r="C45" s="46"/>
      <c r="D45" s="41"/>
      <c r="E45" s="49"/>
      <c r="F45" s="50"/>
      <c r="G45" s="43"/>
      <c r="H45" s="43"/>
    </row>
    <row r="46" spans="1:10" ht="60.5" customHeight="1" x14ac:dyDescent="0.25">
      <c r="A46" s="166" t="s">
        <v>48</v>
      </c>
      <c r="B46" s="151" t="s">
        <v>96</v>
      </c>
      <c r="C46" s="152"/>
      <c r="D46" s="170" t="s">
        <v>33</v>
      </c>
      <c r="E46" s="151" t="s">
        <v>80</v>
      </c>
      <c r="F46" s="152"/>
      <c r="G46" s="149" t="s">
        <v>34</v>
      </c>
      <c r="H46" s="102" t="s">
        <v>81</v>
      </c>
    </row>
    <row r="47" spans="1:10" ht="14.25" customHeight="1" x14ac:dyDescent="0.25">
      <c r="A47" s="167"/>
      <c r="B47" s="164"/>
      <c r="C47" s="165"/>
      <c r="D47" s="171"/>
      <c r="E47" s="168" t="str">
        <f>IF(ISBLANK(C44),"chilogrammi o litri",IF(C44="litri","litri","chilogrammi"))</f>
        <v>chilogrammi o litri</v>
      </c>
      <c r="F47" s="169"/>
      <c r="G47" s="150"/>
      <c r="H47" s="103" t="str">
        <f>IF(ISBLANK(C44),"chilogrammi o litri",IF(C44="litri","litri","chilogrammi"))</f>
        <v>chilogrammi o litri</v>
      </c>
    </row>
    <row r="48" spans="1:10" ht="25.5" customHeight="1" x14ac:dyDescent="0.25">
      <c r="A48" s="20" t="s">
        <v>35</v>
      </c>
      <c r="B48" s="143"/>
      <c r="C48" s="143"/>
      <c r="D48" s="32" t="s">
        <v>33</v>
      </c>
      <c r="E48" s="158"/>
      <c r="F48" s="159"/>
      <c r="G48" s="32" t="s">
        <v>34</v>
      </c>
      <c r="H48" s="84">
        <f>ROUND(IF(OR(ISERROR(B48/E48),ISBLANK($E$48),ISBLANK(B48)),"0",B48/E48),0)</f>
        <v>0</v>
      </c>
    </row>
    <row r="49" spans="1:8" ht="25.5" customHeight="1" x14ac:dyDescent="0.25">
      <c r="A49" s="20" t="s">
        <v>36</v>
      </c>
      <c r="B49" s="143"/>
      <c r="C49" s="143"/>
      <c r="D49" s="32" t="s">
        <v>33</v>
      </c>
      <c r="E49" s="144" t="str">
        <f>IF(ISBLANK($E$48),"-",$E$48)</f>
        <v>-</v>
      </c>
      <c r="F49" s="144"/>
      <c r="G49" s="32" t="s">
        <v>34</v>
      </c>
      <c r="H49" s="84">
        <f t="shared" ref="H49:H59" si="8">ROUND(IF(OR(ISERROR(B49/E49),ISBLANK($E$48),ISBLANK(B49)),"0",B49/E49),0)</f>
        <v>0</v>
      </c>
    </row>
    <row r="50" spans="1:8" ht="25.5" customHeight="1" x14ac:dyDescent="0.25">
      <c r="A50" s="20" t="s">
        <v>37</v>
      </c>
      <c r="B50" s="143"/>
      <c r="C50" s="143"/>
      <c r="D50" s="32" t="s">
        <v>33</v>
      </c>
      <c r="E50" s="144" t="str">
        <f t="shared" ref="E50:E59" si="9">IF(ISBLANK($E$48),"-",$E$48)</f>
        <v>-</v>
      </c>
      <c r="F50" s="144"/>
      <c r="G50" s="32" t="s">
        <v>34</v>
      </c>
      <c r="H50" s="84">
        <f t="shared" si="8"/>
        <v>0</v>
      </c>
    </row>
    <row r="51" spans="1:8" ht="25.5" customHeight="1" x14ac:dyDescent="0.25">
      <c r="A51" s="20" t="s">
        <v>38</v>
      </c>
      <c r="B51" s="143"/>
      <c r="C51" s="143"/>
      <c r="D51" s="32" t="s">
        <v>33</v>
      </c>
      <c r="E51" s="144" t="str">
        <f t="shared" si="9"/>
        <v>-</v>
      </c>
      <c r="F51" s="144"/>
      <c r="G51" s="32" t="s">
        <v>34</v>
      </c>
      <c r="H51" s="84">
        <f t="shared" si="8"/>
        <v>0</v>
      </c>
    </row>
    <row r="52" spans="1:8" ht="25.5" customHeight="1" x14ac:dyDescent="0.25">
      <c r="A52" s="20" t="s">
        <v>39</v>
      </c>
      <c r="B52" s="143"/>
      <c r="C52" s="143"/>
      <c r="D52" s="32" t="s">
        <v>33</v>
      </c>
      <c r="E52" s="144" t="str">
        <f t="shared" si="9"/>
        <v>-</v>
      </c>
      <c r="F52" s="144"/>
      <c r="G52" s="32" t="s">
        <v>34</v>
      </c>
      <c r="H52" s="84">
        <f t="shared" si="8"/>
        <v>0</v>
      </c>
    </row>
    <row r="53" spans="1:8" ht="25.5" customHeight="1" x14ac:dyDescent="0.25">
      <c r="A53" s="20" t="s">
        <v>40</v>
      </c>
      <c r="B53" s="143"/>
      <c r="C53" s="143"/>
      <c r="D53" s="32" t="s">
        <v>33</v>
      </c>
      <c r="E53" s="144" t="str">
        <f t="shared" si="9"/>
        <v>-</v>
      </c>
      <c r="F53" s="144"/>
      <c r="G53" s="32" t="s">
        <v>34</v>
      </c>
      <c r="H53" s="84">
        <f t="shared" si="8"/>
        <v>0</v>
      </c>
    </row>
    <row r="54" spans="1:8" ht="25.5" customHeight="1" x14ac:dyDescent="0.25">
      <c r="A54" s="20" t="s">
        <v>41</v>
      </c>
      <c r="B54" s="143"/>
      <c r="C54" s="143"/>
      <c r="D54" s="32" t="s">
        <v>33</v>
      </c>
      <c r="E54" s="144" t="str">
        <f t="shared" si="9"/>
        <v>-</v>
      </c>
      <c r="F54" s="144"/>
      <c r="G54" s="32" t="s">
        <v>34</v>
      </c>
      <c r="H54" s="84">
        <f t="shared" si="8"/>
        <v>0</v>
      </c>
    </row>
    <row r="55" spans="1:8" ht="25.5" customHeight="1" x14ac:dyDescent="0.25">
      <c r="A55" s="20" t="s">
        <v>42</v>
      </c>
      <c r="B55" s="143"/>
      <c r="C55" s="143"/>
      <c r="D55" s="32" t="s">
        <v>33</v>
      </c>
      <c r="E55" s="144" t="str">
        <f t="shared" si="9"/>
        <v>-</v>
      </c>
      <c r="F55" s="144"/>
      <c r="G55" s="32" t="s">
        <v>34</v>
      </c>
      <c r="H55" s="84">
        <f t="shared" si="8"/>
        <v>0</v>
      </c>
    </row>
    <row r="56" spans="1:8" ht="25.5" customHeight="1" x14ac:dyDescent="0.25">
      <c r="A56" s="20" t="s">
        <v>43</v>
      </c>
      <c r="B56" s="143"/>
      <c r="C56" s="143"/>
      <c r="D56" s="32" t="s">
        <v>33</v>
      </c>
      <c r="E56" s="144" t="str">
        <f t="shared" si="9"/>
        <v>-</v>
      </c>
      <c r="F56" s="144"/>
      <c r="G56" s="32" t="s">
        <v>34</v>
      </c>
      <c r="H56" s="84">
        <f t="shared" si="8"/>
        <v>0</v>
      </c>
    </row>
    <row r="57" spans="1:8" ht="25.5" customHeight="1" x14ac:dyDescent="0.25">
      <c r="A57" s="20" t="s">
        <v>44</v>
      </c>
      <c r="B57" s="143"/>
      <c r="C57" s="143"/>
      <c r="D57" s="32" t="s">
        <v>33</v>
      </c>
      <c r="E57" s="144" t="str">
        <f t="shared" si="9"/>
        <v>-</v>
      </c>
      <c r="F57" s="144"/>
      <c r="G57" s="32" t="s">
        <v>34</v>
      </c>
      <c r="H57" s="84">
        <f t="shared" si="8"/>
        <v>0</v>
      </c>
    </row>
    <row r="58" spans="1:8" ht="25.5" customHeight="1" x14ac:dyDescent="0.25">
      <c r="A58" s="20" t="s">
        <v>45</v>
      </c>
      <c r="B58" s="143"/>
      <c r="C58" s="143"/>
      <c r="D58" s="32" t="s">
        <v>33</v>
      </c>
      <c r="E58" s="144" t="str">
        <f t="shared" si="9"/>
        <v>-</v>
      </c>
      <c r="F58" s="144"/>
      <c r="G58" s="32" t="s">
        <v>34</v>
      </c>
      <c r="H58" s="84">
        <f t="shared" si="8"/>
        <v>0</v>
      </c>
    </row>
    <row r="59" spans="1:8" ht="25.5" customHeight="1" x14ac:dyDescent="0.25">
      <c r="A59" s="20" t="s">
        <v>46</v>
      </c>
      <c r="B59" s="143"/>
      <c r="C59" s="143"/>
      <c r="D59" s="32" t="s">
        <v>33</v>
      </c>
      <c r="E59" s="144" t="str">
        <f t="shared" si="9"/>
        <v>-</v>
      </c>
      <c r="F59" s="144"/>
      <c r="G59" s="32" t="s">
        <v>34</v>
      </c>
      <c r="H59" s="84">
        <f t="shared" si="8"/>
        <v>0</v>
      </c>
    </row>
    <row r="60" spans="1:8" ht="25.5" customHeight="1" x14ac:dyDescent="0.25">
      <c r="A60" s="147" t="s">
        <v>119</v>
      </c>
      <c r="B60" s="148"/>
      <c r="C60" s="148"/>
      <c r="D60" s="148"/>
      <c r="E60" s="148"/>
      <c r="F60" s="145" t="str">
        <f>IF(ISBLANK(C44),"Totale: ","Totale in "&amp;C44&amp;": ")</f>
        <v xml:space="preserve">Totale: </v>
      </c>
      <c r="G60" s="146"/>
      <c r="H60" s="58">
        <f>SUM(H48:H59)</f>
        <v>0</v>
      </c>
    </row>
    <row r="61" spans="1:8" ht="28.5" customHeight="1" x14ac:dyDescent="0.25">
      <c r="A61" s="118"/>
      <c r="B61" s="118"/>
      <c r="C61" s="118"/>
      <c r="D61" s="118"/>
      <c r="E61" s="118"/>
    </row>
  </sheetData>
  <sheetProtection algorithmName="SHA-512" hashValue="uP0+w1qzvvV+n3n1e5lDIOlZAQbIcjStEPr1zRGIT5tXsuWXbMZmOKifZNi7mvOL5Ffgs3b2VbsVXWWz/dIQ4A==" saltValue="QZRsG6LuGleIN/5CLGUCXQ==" spinCount="100000" sheet="1" formatCells="0" formatColumns="0" formatRows="0" insertRows="0"/>
  <protectedRanges>
    <protectedRange sqref="I7:I19 I25:I37" name="Bereich 2"/>
    <protectedRange sqref="B7:C18 B25:C36 C44 G44:J44 H41:J41 E48 B48:C59" name="Bereich1"/>
  </protectedRanges>
  <mergeCells count="95">
    <mergeCell ref="A1:H1"/>
    <mergeCell ref="B6:C6"/>
    <mergeCell ref="E6:F6"/>
    <mergeCell ref="B9:C9"/>
    <mergeCell ref="E9:F9"/>
    <mergeCell ref="A5:J5"/>
    <mergeCell ref="B10:C10"/>
    <mergeCell ref="E10:F10"/>
    <mergeCell ref="B7:C7"/>
    <mergeCell ref="E7:F7"/>
    <mergeCell ref="B8:C8"/>
    <mergeCell ref="E8:F8"/>
    <mergeCell ref="B13:C13"/>
    <mergeCell ref="E13:F13"/>
    <mergeCell ref="B14:C14"/>
    <mergeCell ref="E14:F14"/>
    <mergeCell ref="B11:C11"/>
    <mergeCell ref="E11:F11"/>
    <mergeCell ref="B12:C12"/>
    <mergeCell ref="E12:F12"/>
    <mergeCell ref="B17:C17"/>
    <mergeCell ref="E17:F17"/>
    <mergeCell ref="B18:C18"/>
    <mergeCell ref="E18:F18"/>
    <mergeCell ref="B15:C15"/>
    <mergeCell ref="E15:F15"/>
    <mergeCell ref="B16:C16"/>
    <mergeCell ref="E16:F16"/>
    <mergeCell ref="B27:C27"/>
    <mergeCell ref="E27:F27"/>
    <mergeCell ref="A19:F20"/>
    <mergeCell ref="A23:H23"/>
    <mergeCell ref="B24:C24"/>
    <mergeCell ref="E24:F24"/>
    <mergeCell ref="B25:C25"/>
    <mergeCell ref="E25:F25"/>
    <mergeCell ref="B26:C26"/>
    <mergeCell ref="E26:F26"/>
    <mergeCell ref="A21:F21"/>
    <mergeCell ref="B30:C30"/>
    <mergeCell ref="E30:F30"/>
    <mergeCell ref="B31:C31"/>
    <mergeCell ref="E31:F31"/>
    <mergeCell ref="B28:C28"/>
    <mergeCell ref="E28:F28"/>
    <mergeCell ref="B29:C29"/>
    <mergeCell ref="E29:F29"/>
    <mergeCell ref="B34:C34"/>
    <mergeCell ref="E34:F34"/>
    <mergeCell ref="B35:C35"/>
    <mergeCell ref="E35:F35"/>
    <mergeCell ref="B32:C32"/>
    <mergeCell ref="E32:F32"/>
    <mergeCell ref="B33:C33"/>
    <mergeCell ref="E33:F33"/>
    <mergeCell ref="B48:C48"/>
    <mergeCell ref="E48:F48"/>
    <mergeCell ref="A44:B44"/>
    <mergeCell ref="D44:F44"/>
    <mergeCell ref="B36:C36"/>
    <mergeCell ref="E36:F36"/>
    <mergeCell ref="A39:F39"/>
    <mergeCell ref="B46:C47"/>
    <mergeCell ref="A46:A47"/>
    <mergeCell ref="E47:F47"/>
    <mergeCell ref="D46:D47"/>
    <mergeCell ref="G46:G47"/>
    <mergeCell ref="A37:F38"/>
    <mergeCell ref="E46:F46"/>
    <mergeCell ref="A42:H42"/>
    <mergeCell ref="A41:G41"/>
    <mergeCell ref="B50:C50"/>
    <mergeCell ref="E50:F50"/>
    <mergeCell ref="B51:C51"/>
    <mergeCell ref="E51:F51"/>
    <mergeCell ref="B49:C49"/>
    <mergeCell ref="E49:F49"/>
    <mergeCell ref="B56:C56"/>
    <mergeCell ref="E56:F56"/>
    <mergeCell ref="B57:C57"/>
    <mergeCell ref="E57:F57"/>
    <mergeCell ref="F60:G60"/>
    <mergeCell ref="A60:E61"/>
    <mergeCell ref="B58:C58"/>
    <mergeCell ref="E58:F58"/>
    <mergeCell ref="B59:C59"/>
    <mergeCell ref="E59:F59"/>
    <mergeCell ref="B54:C54"/>
    <mergeCell ref="E54:F54"/>
    <mergeCell ref="B55:C55"/>
    <mergeCell ref="E55:F55"/>
    <mergeCell ref="B52:C52"/>
    <mergeCell ref="E52:F52"/>
    <mergeCell ref="B53:C53"/>
    <mergeCell ref="E53:F53"/>
  </mergeCells>
  <dataValidations count="1">
    <dataValidation type="list" allowBlank="1" showInputMessage="1" showErrorMessage="1" sqref="C44">
      <formula1>"kg,litri"</formula1>
    </dataValidation>
  </dataValidations>
  <hyperlinks>
    <hyperlink ref="A21:F21" r:id="rId1" display="    Link diretto sul sito dell'Amministrazione federale delle dogane"/>
    <hyperlink ref="A39:F39" r:id="rId2" display="    Link diretto sul sito dell'Amministrazione federale delle dogane"/>
  </hyperlinks>
  <pageMargins left="0.70866141732283472" right="0.70866141732283472" top="0.78740157480314965" bottom="0.78740157480314965" header="0.31496062992125984" footer="0.31496062992125984"/>
  <pageSetup paperSize="9" scale="91" fitToHeight="3" orientation="portrait" r:id="rId3"/>
  <headerFooter>
    <oddFooter>&amp;L&amp;A&amp;R&amp;P/&amp;N</oddFooter>
  </headerFooter>
  <rowBreaks count="2" manualBreakCount="2">
    <brk id="21" max="7" man="1"/>
    <brk id="39" max="7" man="1"/>
  </rowBreaks>
  <customProperties>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70" zoomScaleNormal="70" workbookViewId="0">
      <selection activeCell="F12" sqref="F12:G12"/>
    </sheetView>
  </sheetViews>
  <sheetFormatPr baseColWidth="10" defaultRowHeight="12.5" x14ac:dyDescent="0.25"/>
  <cols>
    <col min="1" max="1" width="19.453125" customWidth="1"/>
    <col min="2" max="3" width="11" customWidth="1"/>
    <col min="4" max="4" width="11.54296875" customWidth="1"/>
    <col min="5" max="5" width="11" customWidth="1"/>
    <col min="6" max="6" width="11.453125" customWidth="1"/>
    <col min="7" max="7" width="11" customWidth="1"/>
    <col min="8" max="8" width="18.453125" customWidth="1"/>
    <col min="9" max="9" width="24.54296875" customWidth="1"/>
  </cols>
  <sheetData>
    <row r="1" spans="1:8" ht="57.75" customHeight="1" x14ac:dyDescent="0.25">
      <c r="A1" s="119" t="s">
        <v>98</v>
      </c>
      <c r="B1" s="187"/>
      <c r="C1" s="187"/>
      <c r="D1" s="187"/>
      <c r="E1" s="187"/>
      <c r="F1" s="187"/>
      <c r="G1" s="187"/>
      <c r="H1" s="2" t="s">
        <v>89</v>
      </c>
    </row>
    <row r="2" spans="1:8" ht="12" customHeight="1" x14ac:dyDescent="0.3">
      <c r="A2" s="1"/>
      <c r="B2" s="1"/>
      <c r="C2" s="1"/>
      <c r="D2" s="1"/>
      <c r="E2" s="1"/>
      <c r="F2" s="1"/>
      <c r="G2" s="1"/>
      <c r="H2" s="3" t="s">
        <v>90</v>
      </c>
    </row>
    <row r="3" spans="1:8" ht="12" customHeight="1" x14ac:dyDescent="0.3">
      <c r="A3" s="1"/>
      <c r="B3" s="1"/>
      <c r="C3" s="1"/>
      <c r="D3" s="1"/>
      <c r="E3" s="1"/>
      <c r="F3" s="1"/>
      <c r="G3" s="1"/>
      <c r="H3" s="4" t="s">
        <v>91</v>
      </c>
    </row>
    <row r="4" spans="1:8" ht="12" customHeight="1" x14ac:dyDescent="0.25">
      <c r="H4" s="38" t="s">
        <v>92</v>
      </c>
    </row>
    <row r="6" spans="1:8" ht="30.75" customHeight="1" x14ac:dyDescent="0.25">
      <c r="A6" s="196" t="s">
        <v>99</v>
      </c>
      <c r="B6" s="197"/>
      <c r="C6" s="197"/>
      <c r="D6" s="197"/>
      <c r="E6" s="197"/>
      <c r="F6" s="197"/>
      <c r="G6" s="198"/>
    </row>
    <row r="7" spans="1:8" ht="24.75" customHeight="1" x14ac:dyDescent="0.25">
      <c r="A7" s="78" t="s">
        <v>62</v>
      </c>
      <c r="B7" s="188" t="s">
        <v>26</v>
      </c>
      <c r="C7" s="189"/>
      <c r="D7" s="203" t="s">
        <v>63</v>
      </c>
      <c r="E7" s="204"/>
      <c r="F7" s="199" t="str">
        <f>IF(ISBLANK('B_Produzione di elettricità'!G41),"Altro combustibile",'B_Produzione di elettricità'!G41)</f>
        <v>Altro combustibile</v>
      </c>
      <c r="G7" s="200"/>
    </row>
    <row r="8" spans="1:8" ht="13" x14ac:dyDescent="0.3">
      <c r="A8" s="95" t="s">
        <v>23</v>
      </c>
      <c r="B8" s="190" t="s">
        <v>49</v>
      </c>
      <c r="C8" s="191"/>
      <c r="D8" s="201" t="s">
        <v>49</v>
      </c>
      <c r="E8" s="202"/>
      <c r="F8" s="201" t="s">
        <v>49</v>
      </c>
      <c r="G8" s="202"/>
    </row>
    <row r="9" spans="1:8" ht="36.75" customHeight="1" x14ac:dyDescent="0.25">
      <c r="A9" s="79" t="s">
        <v>65</v>
      </c>
      <c r="B9" s="192">
        <f>SUM('B_Produzione di elettricità'!B7:C18)</f>
        <v>0</v>
      </c>
      <c r="C9" s="193"/>
      <c r="D9" s="194">
        <f>SUM('B_Produzione di elettricità'!B25:C36)</f>
        <v>0</v>
      </c>
      <c r="E9" s="195"/>
      <c r="F9" s="194">
        <f>SUM('B_Produzione di elettricità'!B48:C59)</f>
        <v>0</v>
      </c>
      <c r="G9" s="195"/>
    </row>
    <row r="10" spans="1:8" ht="27" customHeight="1" x14ac:dyDescent="0.25">
      <c r="A10" s="79" t="s">
        <v>64</v>
      </c>
      <c r="B10" s="210">
        <v>0.20196</v>
      </c>
      <c r="C10" s="211"/>
      <c r="D10" s="220">
        <v>0.26535199999999998</v>
      </c>
      <c r="E10" s="221"/>
      <c r="F10" s="223"/>
      <c r="G10" s="224"/>
    </row>
    <row r="11" spans="1:8" ht="28" x14ac:dyDescent="0.25">
      <c r="A11" s="79" t="s">
        <v>111</v>
      </c>
      <c r="B11" s="226">
        <f>ROUND(B9*B10/1000,1)</f>
        <v>0</v>
      </c>
      <c r="C11" s="227"/>
      <c r="D11" s="222">
        <f>ROUND(D9*D10/1000,1)</f>
        <v>0</v>
      </c>
      <c r="E11" s="195"/>
      <c r="F11" s="222">
        <f>ROUND(F9*F10/1000,1)</f>
        <v>0</v>
      </c>
      <c r="G11" s="195"/>
    </row>
    <row r="12" spans="1:8" s="93" customFormat="1" ht="27" customHeight="1" x14ac:dyDescent="0.25">
      <c r="A12" s="94"/>
      <c r="B12" s="92"/>
      <c r="C12" s="92"/>
      <c r="D12" s="214" t="s">
        <v>112</v>
      </c>
      <c r="E12" s="215"/>
      <c r="F12" s="212">
        <f>SUM(B11:G11)</f>
        <v>0</v>
      </c>
      <c r="G12" s="213"/>
    </row>
    <row r="13" spans="1:8" ht="26.25" customHeight="1" x14ac:dyDescent="0.25">
      <c r="A13" s="225" t="s">
        <v>106</v>
      </c>
      <c r="B13" s="225"/>
      <c r="C13" s="225"/>
      <c r="D13" s="225"/>
      <c r="E13" s="225"/>
      <c r="F13" s="225"/>
      <c r="G13" s="225"/>
    </row>
    <row r="14" spans="1:8" ht="12.75" customHeight="1" x14ac:dyDescent="0.25">
      <c r="A14" s="218" t="s">
        <v>66</v>
      </c>
      <c r="B14" s="219"/>
      <c r="C14" s="219"/>
      <c r="D14" s="219"/>
      <c r="E14" s="219"/>
      <c r="F14" s="219"/>
      <c r="G14" s="219"/>
    </row>
    <row r="16" spans="1:8" ht="30.75" customHeight="1" x14ac:dyDescent="0.25">
      <c r="A16" s="196" t="s">
        <v>101</v>
      </c>
      <c r="B16" s="216"/>
      <c r="C16" s="216"/>
      <c r="D16" s="216"/>
      <c r="E16" s="216"/>
      <c r="F16" s="216"/>
      <c r="G16" s="217"/>
    </row>
    <row r="17" spans="1:7" ht="69.75" customHeight="1" x14ac:dyDescent="0.25">
      <c r="A17" s="180" t="s">
        <v>69</v>
      </c>
      <c r="B17" s="181"/>
      <c r="C17" s="181"/>
      <c r="D17" s="182"/>
      <c r="E17" s="70" t="s">
        <v>67</v>
      </c>
      <c r="F17" s="70" t="s">
        <v>82</v>
      </c>
      <c r="G17" s="70" t="s">
        <v>68</v>
      </c>
    </row>
    <row r="18" spans="1:7" ht="70.5" customHeight="1" x14ac:dyDescent="0.25">
      <c r="A18" s="183" t="s">
        <v>70</v>
      </c>
      <c r="B18" s="184"/>
      <c r="C18" s="184"/>
      <c r="D18" s="185"/>
      <c r="E18" s="71"/>
      <c r="F18" s="71"/>
      <c r="G18" s="72"/>
    </row>
    <row r="19" spans="1:7" x14ac:dyDescent="0.25">
      <c r="A19" s="186"/>
      <c r="B19" s="105"/>
      <c r="C19" s="105"/>
      <c r="D19" s="106"/>
      <c r="E19" s="73"/>
      <c r="F19" s="73"/>
      <c r="G19" s="73"/>
    </row>
    <row r="20" spans="1:7" x14ac:dyDescent="0.25">
      <c r="A20" s="186"/>
      <c r="B20" s="105"/>
      <c r="C20" s="105"/>
      <c r="D20" s="106"/>
      <c r="E20" s="73"/>
      <c r="F20" s="73"/>
      <c r="G20" s="73"/>
    </row>
    <row r="21" spans="1:7" x14ac:dyDescent="0.25">
      <c r="A21" s="186"/>
      <c r="B21" s="105"/>
      <c r="C21" s="105"/>
      <c r="D21" s="106"/>
      <c r="E21" s="73"/>
      <c r="F21" s="73"/>
      <c r="G21" s="73"/>
    </row>
    <row r="22" spans="1:7" x14ac:dyDescent="0.25">
      <c r="A22" s="186"/>
      <c r="B22" s="105"/>
      <c r="C22" s="105"/>
      <c r="D22" s="106"/>
      <c r="E22" s="73"/>
      <c r="F22" s="73"/>
      <c r="G22" s="73"/>
    </row>
    <row r="23" spans="1:7" x14ac:dyDescent="0.25">
      <c r="A23" s="186"/>
      <c r="B23" s="105"/>
      <c r="C23" s="105"/>
      <c r="D23" s="106"/>
      <c r="E23" s="73"/>
      <c r="F23" s="73"/>
      <c r="G23" s="73"/>
    </row>
    <row r="24" spans="1:7" x14ac:dyDescent="0.25">
      <c r="A24" s="186"/>
      <c r="B24" s="105"/>
      <c r="C24" s="105"/>
      <c r="D24" s="106"/>
      <c r="E24" s="73"/>
      <c r="F24" s="73"/>
      <c r="G24" s="73"/>
    </row>
    <row r="25" spans="1:7" x14ac:dyDescent="0.25">
      <c r="A25" s="186"/>
      <c r="B25" s="105"/>
      <c r="C25" s="105"/>
      <c r="D25" s="106"/>
      <c r="E25" s="73"/>
      <c r="F25" s="73"/>
      <c r="G25" s="73"/>
    </row>
    <row r="26" spans="1:7" ht="36.65" customHeight="1" x14ac:dyDescent="0.25">
      <c r="A26" s="205" t="s">
        <v>107</v>
      </c>
      <c r="B26" s="206"/>
      <c r="C26" s="206"/>
      <c r="D26" s="205"/>
      <c r="E26" s="205"/>
      <c r="F26" s="205"/>
      <c r="G26" s="205"/>
    </row>
    <row r="28" spans="1:7" ht="30.75" customHeight="1" x14ac:dyDescent="0.25">
      <c r="A28" s="196" t="s">
        <v>100</v>
      </c>
      <c r="B28" s="216"/>
      <c r="C28" s="216"/>
      <c r="D28" s="216"/>
      <c r="E28" s="216"/>
      <c r="F28" s="216"/>
      <c r="G28" s="217"/>
    </row>
    <row r="29" spans="1:7" ht="81" customHeight="1" x14ac:dyDescent="0.25">
      <c r="A29" s="180" t="s">
        <v>83</v>
      </c>
      <c r="B29" s="181"/>
      <c r="C29" s="181"/>
      <c r="D29" s="182"/>
      <c r="E29" s="70" t="s">
        <v>71</v>
      </c>
      <c r="F29" s="70" t="s">
        <v>84</v>
      </c>
      <c r="G29" s="70" t="s">
        <v>85</v>
      </c>
    </row>
    <row r="30" spans="1:7" ht="13" x14ac:dyDescent="0.25">
      <c r="A30" s="183"/>
      <c r="B30" s="184"/>
      <c r="C30" s="184"/>
      <c r="D30" s="185"/>
      <c r="E30" s="71"/>
      <c r="F30" s="71"/>
      <c r="G30" s="72"/>
    </row>
    <row r="31" spans="1:7" x14ac:dyDescent="0.25">
      <c r="A31" s="207"/>
      <c r="B31" s="208"/>
      <c r="C31" s="208"/>
      <c r="D31" s="209"/>
      <c r="E31" s="73"/>
      <c r="F31" s="73"/>
      <c r="G31" s="73"/>
    </row>
    <row r="32" spans="1:7" x14ac:dyDescent="0.25">
      <c r="A32" s="207"/>
      <c r="B32" s="208"/>
      <c r="C32" s="208"/>
      <c r="D32" s="209"/>
      <c r="E32" s="73"/>
      <c r="F32" s="73"/>
      <c r="G32" s="73"/>
    </row>
    <row r="33" spans="1:7" x14ac:dyDescent="0.25">
      <c r="A33" s="207"/>
      <c r="B33" s="208"/>
      <c r="C33" s="208"/>
      <c r="D33" s="209"/>
      <c r="E33" s="73"/>
      <c r="F33" s="73"/>
      <c r="G33" s="73"/>
    </row>
    <row r="34" spans="1:7" x14ac:dyDescent="0.25">
      <c r="A34" s="207"/>
      <c r="B34" s="208"/>
      <c r="C34" s="208"/>
      <c r="D34" s="209"/>
      <c r="E34" s="73"/>
      <c r="F34" s="73"/>
      <c r="G34" s="73"/>
    </row>
    <row r="35" spans="1:7" x14ac:dyDescent="0.25">
      <c r="A35" s="207"/>
      <c r="B35" s="208"/>
      <c r="C35" s="208"/>
      <c r="D35" s="209"/>
      <c r="E35" s="73"/>
      <c r="F35" s="73"/>
      <c r="G35" s="73"/>
    </row>
    <row r="36" spans="1:7" x14ac:dyDescent="0.25">
      <c r="A36" s="207"/>
      <c r="B36" s="208"/>
      <c r="C36" s="208"/>
      <c r="D36" s="209"/>
      <c r="E36" s="73"/>
      <c r="F36" s="73"/>
      <c r="G36" s="73"/>
    </row>
    <row r="37" spans="1:7" x14ac:dyDescent="0.25">
      <c r="A37" s="207"/>
      <c r="B37" s="208"/>
      <c r="C37" s="208"/>
      <c r="D37" s="209"/>
      <c r="E37" s="73"/>
      <c r="F37" s="73"/>
      <c r="G37" s="73"/>
    </row>
    <row r="38" spans="1:7" ht="60.75" customHeight="1" x14ac:dyDescent="0.25">
      <c r="A38" s="205" t="s">
        <v>108</v>
      </c>
      <c r="B38" s="206"/>
      <c r="C38" s="206"/>
      <c r="D38" s="205"/>
      <c r="E38" s="205"/>
      <c r="F38" s="205"/>
      <c r="G38" s="205"/>
    </row>
  </sheetData>
  <sheetProtection algorithmName="SHA-512" hashValue="e1E/WPs79I1FoP9YSZ34iS3r3JQM7+WZIL7J01HiRvfzeZuTYSDaUN+JwnsFAX/9144e5W1YEyW/y+1P4rCVbw==" saltValue="hBRKUkx2k1RixJ0iAGztUw==" spinCount="100000" sheet="1" formatCells="0" formatColumns="0" formatRows="0" insertRows="0"/>
  <protectedRanges>
    <protectedRange sqref="A30:G37 F10 A18:G25" name="Bereich1"/>
  </protectedRanges>
  <mergeCells count="43">
    <mergeCell ref="B10:C10"/>
    <mergeCell ref="F12:G12"/>
    <mergeCell ref="D12:E12"/>
    <mergeCell ref="A16:G16"/>
    <mergeCell ref="A28:G28"/>
    <mergeCell ref="A14:G14"/>
    <mergeCell ref="A26:G26"/>
    <mergeCell ref="D10:E10"/>
    <mergeCell ref="D11:E11"/>
    <mergeCell ref="F10:G10"/>
    <mergeCell ref="A17:D17"/>
    <mergeCell ref="F11:G11"/>
    <mergeCell ref="A13:G13"/>
    <mergeCell ref="B11:C11"/>
    <mergeCell ref="A38:G38"/>
    <mergeCell ref="A35:D35"/>
    <mergeCell ref="A36:D36"/>
    <mergeCell ref="A37:D37"/>
    <mergeCell ref="A30:D30"/>
    <mergeCell ref="A31:D31"/>
    <mergeCell ref="A32:D32"/>
    <mergeCell ref="A33:D33"/>
    <mergeCell ref="A34:D34"/>
    <mergeCell ref="A1:G1"/>
    <mergeCell ref="B7:C7"/>
    <mergeCell ref="B8:C8"/>
    <mergeCell ref="B9:C9"/>
    <mergeCell ref="D9:E9"/>
    <mergeCell ref="A6:G6"/>
    <mergeCell ref="F7:G7"/>
    <mergeCell ref="F8:G8"/>
    <mergeCell ref="F9:G9"/>
    <mergeCell ref="D7:E7"/>
    <mergeCell ref="D8:E8"/>
    <mergeCell ref="A29:D29"/>
    <mergeCell ref="A18:D18"/>
    <mergeCell ref="A19:D19"/>
    <mergeCell ref="A20:D20"/>
    <mergeCell ref="A21:D21"/>
    <mergeCell ref="A22:D22"/>
    <mergeCell ref="A23:D23"/>
    <mergeCell ref="A24:D24"/>
    <mergeCell ref="A25:D25"/>
  </mergeCells>
  <hyperlinks>
    <hyperlink ref="A14:G14" r:id="rId1" display="   Link diretto sito Ufficio federale dell'ambiente"/>
  </hyperlinks>
  <pageMargins left="0.70866141732283472" right="0.70866141732283472" top="0.78740157480314965" bottom="0.78740157480314965" header="0.31496062992125984" footer="0.31496062992125984"/>
  <pageSetup paperSize="9" fitToHeight="2" orientation="portrait" r:id="rId2"/>
  <headerFooter>
    <oddFooter>&amp;L&amp;A&amp;R&amp;P/&amp;N</oddFooter>
  </headerFooter>
  <rowBreaks count="2" manualBreakCount="2">
    <brk id="14" max="6" man="1"/>
    <brk id="26" max="6" man="1"/>
  </rowBreaks>
  <customProperties>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showGridLines="0" tabSelected="1" zoomScale="55" zoomScaleNormal="55" workbookViewId="0">
      <selection activeCell="I11" sqref="I11"/>
    </sheetView>
  </sheetViews>
  <sheetFormatPr baseColWidth="10" defaultRowHeight="14" x14ac:dyDescent="0.3"/>
  <cols>
    <col min="1" max="1" width="71.81640625" style="1" customWidth="1"/>
    <col min="2" max="2" width="8.54296875" style="1" customWidth="1"/>
    <col min="3" max="3" width="8" style="1" customWidth="1"/>
    <col min="4" max="4" width="18.453125" style="5" customWidth="1"/>
  </cols>
  <sheetData>
    <row r="1" spans="1:4" ht="57.75" customHeight="1" x14ac:dyDescent="0.25">
      <c r="A1" s="119" t="s">
        <v>102</v>
      </c>
      <c r="B1" s="120"/>
      <c r="C1" s="120"/>
      <c r="D1" s="2" t="s">
        <v>89</v>
      </c>
    </row>
    <row r="2" spans="1:4" ht="12" customHeight="1" x14ac:dyDescent="0.25">
      <c r="A2" s="76"/>
      <c r="B2" s="77"/>
      <c r="C2" s="77"/>
      <c r="D2" s="3" t="s">
        <v>90</v>
      </c>
    </row>
    <row r="3" spans="1:4" ht="12" customHeight="1" x14ac:dyDescent="0.25">
      <c r="A3" s="81"/>
      <c r="B3" s="82"/>
      <c r="C3" s="82"/>
      <c r="D3" s="4" t="s">
        <v>91</v>
      </c>
    </row>
    <row r="4" spans="1:4" ht="12" customHeight="1" x14ac:dyDescent="0.25">
      <c r="A4" s="76"/>
      <c r="B4" s="77"/>
      <c r="C4" s="77"/>
      <c r="D4" s="38" t="s">
        <v>92</v>
      </c>
    </row>
    <row r="5" spans="1:4" ht="17" x14ac:dyDescent="0.3">
      <c r="A5" s="228" t="s">
        <v>50</v>
      </c>
      <c r="B5" s="118"/>
    </row>
    <row r="6" spans="1:4" ht="7.5" customHeight="1" x14ac:dyDescent="0.3">
      <c r="A6" s="26"/>
    </row>
    <row r="7" spans="1:4" ht="14.25" customHeight="1" x14ac:dyDescent="0.3">
      <c r="A7" s="86" t="s">
        <v>109</v>
      </c>
      <c r="B7" s="28"/>
      <c r="C7" s="40"/>
    </row>
    <row r="8" spans="1:4" ht="14.25" customHeight="1" x14ac:dyDescent="0.3">
      <c r="A8" s="86" t="s">
        <v>110</v>
      </c>
      <c r="B8" s="28"/>
      <c r="C8" s="5"/>
      <c r="D8"/>
    </row>
    <row r="9" spans="1:4" ht="14.25" customHeight="1" x14ac:dyDescent="0.3">
      <c r="A9" s="86"/>
      <c r="B9" s="28"/>
      <c r="C9" s="5"/>
      <c r="D9"/>
    </row>
    <row r="10" spans="1:4" ht="17" x14ac:dyDescent="0.3">
      <c r="A10" s="228" t="s">
        <v>51</v>
      </c>
      <c r="B10" s="118"/>
    </row>
    <row r="11" spans="1:4" ht="7.5" customHeight="1" x14ac:dyDescent="0.3">
      <c r="A11" s="26"/>
    </row>
    <row r="12" spans="1:4" x14ac:dyDescent="0.3">
      <c r="A12" s="29" t="s">
        <v>73</v>
      </c>
      <c r="B12" s="28"/>
      <c r="C12" s="40"/>
    </row>
    <row r="13" spans="1:4" x14ac:dyDescent="0.3">
      <c r="A13" s="26"/>
    </row>
    <row r="14" spans="1:4" ht="17" x14ac:dyDescent="0.3">
      <c r="A14" s="228" t="s">
        <v>52</v>
      </c>
      <c r="B14" s="118"/>
    </row>
    <row r="15" spans="1:4" ht="7.5" customHeight="1" x14ac:dyDescent="0.3">
      <c r="A15" s="26"/>
    </row>
    <row r="16" spans="1:4" x14ac:dyDescent="0.3">
      <c r="A16" s="29" t="s">
        <v>86</v>
      </c>
      <c r="B16" s="28"/>
      <c r="C16" s="40"/>
    </row>
    <row r="17" spans="1:3" x14ac:dyDescent="0.3">
      <c r="A17" s="26"/>
    </row>
    <row r="18" spans="1:3" ht="16.5" customHeight="1" x14ac:dyDescent="0.3">
      <c r="A18" s="229" t="s">
        <v>53</v>
      </c>
      <c r="B18" s="230"/>
    </row>
    <row r="19" spans="1:3" ht="7.5" customHeight="1" x14ac:dyDescent="0.3">
      <c r="A19" s="26"/>
    </row>
    <row r="20" spans="1:3" ht="14.25" customHeight="1" x14ac:dyDescent="0.3">
      <c r="A20" s="86" t="s">
        <v>74</v>
      </c>
      <c r="B20" s="30"/>
      <c r="C20" s="40"/>
    </row>
    <row r="21" spans="1:3" ht="14.25" customHeight="1" x14ac:dyDescent="0.3">
      <c r="A21" s="86" t="s">
        <v>87</v>
      </c>
      <c r="B21" s="28"/>
    </row>
    <row r="22" spans="1:3" x14ac:dyDescent="0.3">
      <c r="A22" s="26"/>
    </row>
    <row r="23" spans="1:3" x14ac:dyDescent="0.3">
      <c r="A23" s="26"/>
    </row>
    <row r="24" spans="1:3" x14ac:dyDescent="0.3">
      <c r="A24" s="228" t="s">
        <v>75</v>
      </c>
      <c r="B24" s="118"/>
    </row>
    <row r="25" spans="1:3" ht="7.5" customHeight="1" x14ac:dyDescent="0.3">
      <c r="A25" s="26"/>
    </row>
    <row r="26" spans="1:3" x14ac:dyDescent="0.3">
      <c r="A26" s="85"/>
      <c r="B26" s="28"/>
      <c r="C26" s="40"/>
    </row>
    <row r="27" spans="1:3" x14ac:dyDescent="0.3">
      <c r="A27" s="25"/>
      <c r="C27" s="27"/>
    </row>
    <row r="28" spans="1:3" x14ac:dyDescent="0.3">
      <c r="A28" s="85"/>
      <c r="B28" s="28"/>
      <c r="C28" s="40"/>
    </row>
    <row r="29" spans="1:3" x14ac:dyDescent="0.3">
      <c r="A29" s="25"/>
      <c r="C29" s="27"/>
    </row>
    <row r="30" spans="1:3" x14ac:dyDescent="0.3">
      <c r="A30" s="85"/>
      <c r="B30" s="28"/>
      <c r="C30" s="40"/>
    </row>
    <row r="31" spans="1:3" x14ac:dyDescent="0.3">
      <c r="A31" s="25"/>
      <c r="C31" s="27"/>
    </row>
    <row r="32" spans="1:3" x14ac:dyDescent="0.3">
      <c r="A32" s="85"/>
      <c r="B32" s="28"/>
      <c r="C32" s="40"/>
    </row>
  </sheetData>
  <sheetProtection algorithmName="SHA-512" hashValue="M1O/ZyiZptpQggkiH/rgqHajkGeVOpKPzAE2mbvks1dpA+M4/OmR/SKB3LAOYA75mKu/zyFyCGQcDuJCXFgWEg==" saltValue="8a6zPm6IoEf6RyCc83fz+Q==" spinCount="100000" sheet="1" formatCells="0" formatColumns="0" formatRows="0" insertRows="0"/>
  <protectedRanges>
    <protectedRange sqref="C7 C12 C16 C20 C32 C26 A26 A28 A30 A32 C28 C30" name="Bereich1"/>
  </protectedRanges>
  <mergeCells count="6">
    <mergeCell ref="A24:B24"/>
    <mergeCell ref="A1:C1"/>
    <mergeCell ref="A5:B5"/>
    <mergeCell ref="A10:B10"/>
    <mergeCell ref="A18:B18"/>
    <mergeCell ref="A14:B14"/>
  </mergeCells>
  <dataValidations count="1">
    <dataValidation type="list" showInputMessage="1" showErrorMessage="1" sqref="C7 C12 C16 C20 C26 C28 C30 C32">
      <formula1>"x"</formula1>
    </dataValidation>
  </dataValidations>
  <pageMargins left="0.70866141732283472" right="0.70866141732283472" top="0.78740157480314965" bottom="0.78740157480314965" header="0.31496062992125984" footer="0.31496062992125984"/>
  <pageSetup paperSize="9" orientation="portrait" r:id="rId1"/>
  <headerFooter>
    <oddFooter>&amp;L&amp;A&amp;R&amp;P/&amp;N</oddFooter>
  </headerFooter>
  <colBreaks count="1" manualBreakCount="1">
    <brk id="3" max="1048575" man="1"/>
  </colBreaks>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Domanda di restituzione della tassa sul CO2 ai gestori di impianti di cogenerazione"/>
    <f:field ref="objsubject" par="" edit="true" text=""/>
    <f:field ref="objcreatedby" par="" text="von Felten Küttel, Simone (BAFU - VS)"/>
    <f:field ref="objcreatedat" par="" text="03.01.2019 08:51:53"/>
    <f:field ref="objchangedby" par="" text="Förster, Jan (BAFU)"/>
    <f:field ref="objmodifiedat" par="" text="10.01.2019 10:55:45"/>
    <f:field ref="doc_FSCFOLIO_1_1001_FieldDocumentNumber" par="" text=""/>
    <f:field ref="doc_FSCFOLIO_1_1001_FieldSubject" par="" edit="true" text=""/>
    <f:field ref="FSCFOLIO_1_1001_FieldCurrentUser" par="" text="Silvan Aerni"/>
    <f:field ref="CCAPRECONFIG_15_1001_Objektname" par="" edit="true" text="Domanda di restituzione della tassa sul CO2 ai gestori di impianti di cogenerazione"/>
    <f:field ref="CHPRECONFIG_1_1001_Objektname" par="" edit="true" text="Domanda di restituzione della tassa sul CO2 ai gestori di impianti di cogenerazione"/>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A_Dati generali</vt:lpstr>
      <vt:lpstr>B_Produzione di elettricità</vt:lpstr>
      <vt:lpstr>C_Rapporto di monitoraggio</vt:lpstr>
      <vt:lpstr>D_Allegati</vt:lpstr>
      <vt:lpstr>'A_Dati generali'!Zone_d_impression</vt:lpstr>
      <vt:lpstr>'B_Produzione di elettricità'!Zone_d_impression</vt:lpstr>
      <vt:lpstr>'C_Rapporto di monitoraggio'!Zone_d_impression</vt:lpstr>
      <vt:lpstr>D_Allegati!Zone_d_impression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Förster Jan BAFU</dc:creator>
  <cp:lastModifiedBy>Mosig Joëlle BAFU</cp:lastModifiedBy>
  <cp:lastPrinted>2020-01-23T10:59:35Z</cp:lastPrinted>
  <dcterms:created xsi:type="dcterms:W3CDTF">2018-09-13T11:41:00Z</dcterms:created>
  <dcterms:modified xsi:type="dcterms:W3CDTF">2022-03-22T09:10:03Z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237-01-03-00003/00024/S014-0298</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237-01-03-00003/00024</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03.01.2019</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Domanda di restituzione della tassa sul CO2 ai gestori di impianti di cogenerazione</vt:lpwstr>
  </property>
  <property fmtid="{D5CDD505-2E9C-101B-9397-08002B2CF9AE}" pid="54" name="FSC#BAFUBDO@15.1700:Eingang">
    <vt:lpwstr>2018-09-14T16:45:18</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237-01-03-00003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VS</vt:lpwstr>
  </property>
  <property fmtid="{D5CDD505-2E9C-101B-9397-08002B2CF9AE}" pid="148" name="FSC#BAFUBDO@15.1700:SubGegenstand">
    <vt:lpwstr>Gesuchformular WKK</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COO.1.1001.1.137854</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AES</vt:lpwstr>
  </property>
  <property fmtid="{D5CDD505-2E9C-101B-9397-08002B2CF9AE}" pid="205" name="FSC#UVEKCFG@15.1700:CategoryReference">
    <vt:lpwstr>237-01-03</vt:lpwstr>
  </property>
  <property fmtid="{D5CDD505-2E9C-101B-9397-08002B2CF9AE}" pid="206" name="FSC#UVEKCFG@15.1700:cooAddress">
    <vt:lpwstr>COO.2002.100.2.9977204</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Domanda di restituzione della tassa sul CO2 ai gestori di impianti di cogenerazione</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S014-0298</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25.01.2019</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Domanda di restituzione della tassa sul CO2 ai gestori di impianti di cogenerazione</vt:lpwstr>
  </property>
  <property fmtid="{D5CDD505-2E9C-101B-9397-08002B2CF9AE}" pid="286" name="FSC#UVEKCFG@15.1700:Nummer">
    <vt:lpwstr>S014-0298</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237-01-03-00003</vt:lpwstr>
  </property>
  <property fmtid="{D5CDD505-2E9C-101B-9397-08002B2CF9AE}" pid="298" name="FSC#COOELAK@1.1001:FileRefYear">
    <vt:lpwstr>2017</vt:lpwstr>
  </property>
  <property fmtid="{D5CDD505-2E9C-101B-9397-08002B2CF9AE}" pid="299" name="FSC#COOELAK@1.1001:FileRefOrdinal">
    <vt:lpwstr>3</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von Felten Küttel Simone</vt:lpwstr>
  </property>
  <property fmtid="{D5CDD505-2E9C-101B-9397-08002B2CF9AE}" pid="303" name="FSC#COOELAK@1.1001:OwnerExtension">
    <vt:lpwstr>+41 58 46 435 48</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Umsetzung CO2-Gesetz (K) (BAFU)</vt:lpwstr>
  </property>
  <property fmtid="{D5CDD505-2E9C-101B-9397-08002B2CF9AE}" pid="310" name="FSC#COOELAK@1.1001:CreatedAt">
    <vt:lpwstr>03.01.2019</vt:lpwstr>
  </property>
  <property fmtid="{D5CDD505-2E9C-101B-9397-08002B2CF9AE}" pid="311" name="FSC#COOELAK@1.1001:OU">
    <vt:lpwstr>Klima (K) (BAFU)</vt:lpwstr>
  </property>
  <property fmtid="{D5CDD505-2E9C-101B-9397-08002B2CF9AE}" pid="312" name="FSC#COOELAK@1.1001:Priority">
    <vt:lpwstr> ()</vt:lpwstr>
  </property>
  <property fmtid="{D5CDD505-2E9C-101B-9397-08002B2CF9AE}" pid="313" name="FSC#COOELAK@1.1001:ObjBarCode">
    <vt:lpwstr>*COO.2002.100.2.9977204*</vt:lpwstr>
  </property>
  <property fmtid="{D5CDD505-2E9C-101B-9397-08002B2CF9AE}" pid="314" name="FSC#COOELAK@1.1001:RefBarCode">
    <vt:lpwstr>*COO.2002.100.6.2388323*</vt:lpwstr>
  </property>
  <property fmtid="{D5CDD505-2E9C-101B-9397-08002B2CF9AE}" pid="315" name="FSC#COOELAK@1.1001:FileRefBarCode">
    <vt:lpwstr>*237-01-03-00003*</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237-01-03</vt:lpwstr>
  </property>
  <property fmtid="{D5CDD505-2E9C-101B-9397-08002B2CF9AE}" pid="329" name="FSC#COOELAK@1.1001:CurrentUserRolePos">
    <vt:lpwstr>Sachbearbeiter/in</vt:lpwstr>
  </property>
  <property fmtid="{D5CDD505-2E9C-101B-9397-08002B2CF9AE}" pid="330" name="FSC#COOELAK@1.1001:CurrentUserEmail">
    <vt:lpwstr>silvan.aerni@bafu.admin.ch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1305_i_Gesuch_WKK_v1</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237-01-03-00003/00024</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COO.2002.100.2.9977204</vt:lpwstr>
  </property>
  <property fmtid="{D5CDD505-2E9C-101B-9397-08002B2CF9AE}" pid="360" name="FSC#FSCFOLIO@1.1001:docpropproject">
    <vt:lpwstr/>
  </property>
</Properties>
</file>