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DieseArbeitsmappe"/>
  <xr:revisionPtr revIDLastSave="0" documentId="13_ncr:1_{B35812B7-4186-4FF3-9A53-64F35954B59E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A_Allgemeine Angaben" sheetId="2" r:id="rId1"/>
    <sheet name="B_Stromproduktion" sheetId="5" r:id="rId2"/>
    <sheet name="C_Monitoringbericht" sheetId="7" r:id="rId3"/>
    <sheet name="D_Beilagen" sheetId="6" r:id="rId4"/>
  </sheets>
  <definedNames>
    <definedName name="_xlnm.Print_Area" localSheetId="0">'A_Allgemeine Angaben'!$A$1:$H$90</definedName>
    <definedName name="_xlnm.Print_Area" localSheetId="1">B_Stromproduktion!$A$1:$J$56</definedName>
    <definedName name="_xlnm.Print_Area" localSheetId="2">C_Monitoringbericht!$A$1:$G$32</definedName>
    <definedName name="_xlnm.Print_Area" localSheetId="3">D_Beilagen!$A$1:$D$37</definedName>
    <definedName name="Öffentlich_Rechtliches_Unternehmen" localSheetId="0">'A_Allgemeine Angaben'!#REF!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2" l="1"/>
  <c r="E76" i="2"/>
  <c r="G78" i="2"/>
  <c r="C78" i="2" l="1"/>
  <c r="E5" i="5"/>
  <c r="E6" i="5"/>
  <c r="E7" i="5"/>
  <c r="E8" i="5"/>
  <c r="E9" i="5"/>
  <c r="E10" i="5"/>
  <c r="E11" i="5"/>
  <c r="E12" i="5"/>
  <c r="E13" i="5"/>
  <c r="E14" i="5"/>
  <c r="E15" i="5"/>
  <c r="E4" i="5"/>
  <c r="E23" i="5" l="1"/>
  <c r="E24" i="5"/>
  <c r="E25" i="5"/>
  <c r="E26" i="5"/>
  <c r="E27" i="5"/>
  <c r="E28" i="5"/>
  <c r="E29" i="5"/>
  <c r="E30" i="5"/>
  <c r="E31" i="5"/>
  <c r="E32" i="5"/>
  <c r="E33" i="5"/>
  <c r="E22" i="5"/>
  <c r="H4" i="5" l="1"/>
  <c r="J4" i="5" s="1"/>
  <c r="H43" i="5" l="1"/>
  <c r="H28" i="5"/>
  <c r="J28" i="5" s="1"/>
  <c r="H23" i="5"/>
  <c r="J23" i="5" s="1"/>
  <c r="H24" i="5"/>
  <c r="J24" i="5" s="1"/>
  <c r="H25" i="5"/>
  <c r="J25" i="5" s="1"/>
  <c r="H26" i="5"/>
  <c r="J26" i="5" s="1"/>
  <c r="H27" i="5"/>
  <c r="J27" i="5" s="1"/>
  <c r="H29" i="5"/>
  <c r="J29" i="5" s="1"/>
  <c r="H30" i="5"/>
  <c r="J30" i="5" s="1"/>
  <c r="H31" i="5"/>
  <c r="J31" i="5" s="1"/>
  <c r="H32" i="5"/>
  <c r="J32" i="5" s="1"/>
  <c r="H33" i="5"/>
  <c r="J33" i="5" s="1"/>
  <c r="H22" i="5"/>
  <c r="J22" i="5" s="1"/>
  <c r="H5" i="5"/>
  <c r="J5" i="5" s="1"/>
  <c r="H6" i="5"/>
  <c r="J6" i="5" s="1"/>
  <c r="H7" i="5"/>
  <c r="J7" i="5" s="1"/>
  <c r="H8" i="5"/>
  <c r="J8" i="5" s="1"/>
  <c r="H9" i="5"/>
  <c r="J9" i="5" s="1"/>
  <c r="H10" i="5"/>
  <c r="J10" i="5" s="1"/>
  <c r="H11" i="5"/>
  <c r="J11" i="5" s="1"/>
  <c r="H12" i="5"/>
  <c r="J12" i="5" s="1"/>
  <c r="H13" i="5"/>
  <c r="J13" i="5" s="1"/>
  <c r="H14" i="5"/>
  <c r="J14" i="5" s="1"/>
  <c r="H15" i="5"/>
  <c r="J15" i="5" s="1"/>
  <c r="J34" i="5" l="1"/>
  <c r="J16" i="5"/>
  <c r="H16" i="5"/>
  <c r="B5" i="7" l="1"/>
  <c r="B7" i="7" s="1"/>
  <c r="F3" i="7" l="1"/>
  <c r="A78" i="2" l="1"/>
  <c r="E54" i="5" l="1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E47" i="5"/>
  <c r="H47" i="5" s="1"/>
  <c r="E46" i="5"/>
  <c r="H46" i="5" s="1"/>
  <c r="E45" i="5"/>
  <c r="H45" i="5" s="1"/>
  <c r="E44" i="5"/>
  <c r="H44" i="5" s="1"/>
  <c r="F5" i="7" l="1"/>
  <c r="F7" i="7" s="1"/>
  <c r="D5" i="7"/>
  <c r="D7" i="7" s="1"/>
  <c r="F8" i="7" l="1"/>
  <c r="F55" i="5" l="1"/>
  <c r="J39" i="5" l="1"/>
  <c r="H78" i="2" s="1"/>
  <c r="E42" i="5"/>
  <c r="H42" i="5" l="1"/>
  <c r="H34" i="5" l="1"/>
  <c r="H55" i="5"/>
  <c r="E78" i="2" s="1"/>
</calcChain>
</file>

<file path=xl/sharedStrings.xml><?xml version="1.0" encoding="utf-8"?>
<sst xmlns="http://schemas.openxmlformats.org/spreadsheetml/2006/main" count="235" uniqueCount="113">
  <si>
    <t>Betreiber der WKK-Anlage(n)</t>
  </si>
  <si>
    <t>Strasse und Nr.</t>
  </si>
  <si>
    <t>Postfach</t>
  </si>
  <si>
    <t>PLZ und Ort</t>
  </si>
  <si>
    <t>Ansprechperson</t>
  </si>
  <si>
    <t>Vorname und Name</t>
  </si>
  <si>
    <t>Telefon</t>
  </si>
  <si>
    <t>E-Mail</t>
  </si>
  <si>
    <t>Brennstoffart</t>
  </si>
  <si>
    <t>Einheit</t>
  </si>
  <si>
    <t>Menge</t>
  </si>
  <si>
    <t>Erdgas</t>
  </si>
  <si>
    <t>kg</t>
  </si>
  <si>
    <t>Liter</t>
  </si>
  <si>
    <t>Ort, Datum</t>
  </si>
  <si>
    <t>Weitere Beilagen bei Bedarf:</t>
  </si>
  <si>
    <t>Name(n) der unterzeichnenden Person(en)</t>
  </si>
  <si>
    <t xml:space="preserve">  Zusammenhang mit dem Betrieb der WKK-Anlage(n) eingehalten ist</t>
  </si>
  <si>
    <t xml:space="preserve">- Bestätigung des Standortkantons, dass die Luftreinhalteverordnung im </t>
  </si>
  <si>
    <t>/</t>
  </si>
  <si>
    <t>=</t>
  </si>
  <si>
    <t>- Herkunftsnachweise nach Artikel 9 Absatz 1 EnG für den produzierten Strom</t>
  </si>
  <si>
    <t>Januar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</si>
  <si>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</si>
  <si>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</si>
  <si>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</si>
  <si>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</si>
  <si>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</si>
  <si>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</si>
  <si>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</si>
  <si>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</si>
  <si>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</si>
  <si>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</si>
  <si>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</si>
  <si>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</si>
  <si>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kWh Stromproduktion gemäss Herkuftsnachweis nach Art. 9 Abs. 1 EnG</t>
  </si>
  <si>
    <t>Rechtsgültige Unterschrift(en):</t>
  </si>
  <si>
    <t>Zur Stromerzeugung eingesetztes HEL in Liter</t>
  </si>
  <si>
    <t>Zur Stromerzeugung eingesetztes Erdgas in Kilogramm</t>
  </si>
  <si>
    <t xml:space="preserve">Zur Stromerzeugung eingesetzter Endenergieträger in </t>
  </si>
  <si>
    <t>Heizöl extraleicht HEL</t>
  </si>
  <si>
    <t xml:space="preserve">Total: </t>
  </si>
  <si>
    <t>CHF / 1000 kg</t>
  </si>
  <si>
    <t>CHF / 1000 Liter</t>
  </si>
  <si>
    <t>Heizöl HEL</t>
  </si>
  <si>
    <t>Unternehmens-Nr. UID</t>
  </si>
  <si>
    <t>- Belege bezüglich der Feuerungswärmeleistung der WKK-Anlage(n)</t>
  </si>
  <si>
    <t>Anlage 1</t>
  </si>
  <si>
    <t>EGID-Nr. des Gebäudes</t>
  </si>
  <si>
    <t>Anlage 2</t>
  </si>
  <si>
    <t>Benennung der WKK-Anlage</t>
  </si>
  <si>
    <t>Angaben zum Antragsteller:</t>
  </si>
  <si>
    <t>Kalenderjahr (Gesuchsperiode):</t>
  </si>
  <si>
    <t>Unterschrift:</t>
  </si>
  <si>
    <t>kWh</t>
  </si>
  <si>
    <t>Standort</t>
  </si>
  <si>
    <t>Geplante Umsetzung (Jahr)</t>
  </si>
  <si>
    <t>Jahr der Umsetzung</t>
  </si>
  <si>
    <t>Schätzung Investition für die Umsetzung
[CHF]</t>
  </si>
  <si>
    <t>Getätigte Investition für die Umsetzung
[CHF]</t>
  </si>
  <si>
    <t>Prognose Energie-einsparung
[kWh]</t>
  </si>
  <si>
    <t>Bsp.: Ersatz Beleuchtung in Gebäude xy. Ersatz Leuchstofflampen durch LED-Lampen. Massnahmenwirkung = (Anzahl Leuchtlampen x spezifischer Energieverbrauch x Betriebsstunden) - (Anzahl LED-Lampen x spezifischer Energieverbrauch x Betriebsstunden)</t>
  </si>
  <si>
    <t xml:space="preserve">3) Mit dem Einsatz von </t>
  </si>
  <si>
    <t>- Schriftliche Bestätigung, dass die WKK-Anlage primär auf die Produktion von</t>
  </si>
  <si>
    <t xml:space="preserve">  Wärme ausgelegt ist</t>
  </si>
  <si>
    <t>Feuerungswärmeleistung [MW]</t>
  </si>
  <si>
    <t>Gesamtwirkungsgrad [%]</t>
  </si>
  <si>
    <t>Energie-einsparung
[kWh]</t>
  </si>
  <si>
    <t>Zur Rückerstattung berechtigtes Erdgas in Kilogramm</t>
  </si>
  <si>
    <t>Biogener Anteil in %</t>
  </si>
  <si>
    <t>Zur Rückerstattung berechtigtes Heizöl in Liter</t>
  </si>
  <si>
    <t xml:space="preserve">Direkter Link auf die Homepage des Bundesamtes für Zoll und Grenzsicherheit </t>
  </si>
  <si>
    <t>1) Angaben wenn bekannt</t>
  </si>
  <si>
    <r>
      <t xml:space="preserve">Unternehmens-Nr. BAFU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</si>
  <si>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ID der Anlage gemäss HKN </t>
    </r>
    <r>
      <rPr>
        <vertAlign val="superscript"/>
        <sz val="10"/>
        <color theme="1"/>
        <rFont val="Calibri"/>
        <family val="2"/>
        <scheme val="minor"/>
      </rPr>
      <t>3)</t>
    </r>
  </si>
  <si>
    <r>
      <t xml:space="preserve">Übersicht über die im Kalenderjahr für die Stromproduktion eingesetzten Brennstoffe </t>
    </r>
    <r>
      <rPr>
        <b/>
        <vertAlign val="superscript"/>
        <sz val="10"/>
        <color theme="1"/>
        <rFont val="Calibri"/>
        <family val="2"/>
        <scheme val="minor"/>
      </rPr>
      <t>4)</t>
    </r>
    <r>
      <rPr>
        <b/>
        <sz val="10"/>
        <color theme="1"/>
        <rFont val="Calibri"/>
        <family val="2"/>
        <scheme val="minor"/>
      </rPr>
      <t>:</t>
    </r>
  </si>
  <si>
    <r>
      <t xml:space="preserve">Abgabesatz </t>
    </r>
    <r>
      <rPr>
        <b/>
        <vertAlign val="superscript"/>
        <sz val="10"/>
        <color theme="1"/>
        <rFont val="Calibri"/>
        <family val="2"/>
        <scheme val="minor"/>
      </rPr>
      <t>5)</t>
    </r>
  </si>
  <si>
    <r>
      <t xml:space="preserve">1) Mit dem Einsatz von </t>
    </r>
    <r>
      <rPr>
        <b/>
        <u/>
        <sz val="14"/>
        <color theme="1"/>
        <rFont val="Calibri"/>
        <family val="2"/>
        <scheme val="minor"/>
      </rPr>
      <t>Erdgas</t>
    </r>
    <r>
      <rPr>
        <b/>
        <sz val="14"/>
        <color theme="1"/>
        <rFont val="Calibri"/>
        <family val="2"/>
        <scheme val="minor"/>
      </rPr>
      <t xml:space="preserve"> in der WKK-Anlage produzierter Strom gemäss Herkunftsnachweis</t>
    </r>
  </si>
  <si>
    <r>
      <t xml:space="preserve">2) Mit dem Einsatz von </t>
    </r>
    <r>
      <rPr>
        <b/>
        <u/>
        <sz val="14"/>
        <color theme="1"/>
        <rFont val="Calibri"/>
        <family val="2"/>
        <scheme val="minor"/>
      </rPr>
      <t>Heizöl extraleicht (HEL)</t>
    </r>
    <r>
      <rPr>
        <b/>
        <sz val="14"/>
        <color theme="1"/>
        <rFont val="Calibri"/>
        <family val="2"/>
        <scheme val="minor"/>
      </rPr>
      <t xml:space="preserve"> in der WKK-Anlage produzierter Strom gemäss Herkunftsnachweis</t>
    </r>
  </si>
  <si>
    <t>1) Es wurde der Wert der für den Gesuchszeitraum geltenden Umrechnungshilfe des Zolls eingetragen. Die Umrechnung von kWho/Nm3 zu kWho/kg erfolgt dabei über die angegebene Dichte (kg/Nm3), die Umrechnung von kWho/kg zu   
    kWhu/kg mit dem Faktor 0,90. Siehe www.bazg.admin.ch --&gt; Themen --&gt; Steuern und Abgaben --&gt; Lenkungsabgabe auf CO2</t>
  </si>
  <si>
    <t xml:space="preserve">      in der WKK-Anlage produzierter Strom gemäss Herkunftsnachweis</t>
  </si>
  <si>
    <r>
      <t xml:space="preserve">Verbrauch für Stromproduktion </t>
    </r>
    <r>
      <rPr>
        <b/>
        <vertAlign val="superscript"/>
        <sz val="10"/>
        <color theme="1"/>
        <rFont val="Calibri"/>
        <family val="2"/>
        <scheme val="minor"/>
      </rPr>
      <t>1)</t>
    </r>
  </si>
  <si>
    <r>
      <t>Emissionsfaktor kgCO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/kWh </t>
    </r>
    <r>
      <rPr>
        <b/>
        <vertAlign val="superscript"/>
        <sz val="10"/>
        <color theme="1"/>
        <rFont val="Calibri"/>
        <family val="2"/>
        <scheme val="minor"/>
      </rPr>
      <t>2)</t>
    </r>
  </si>
  <si>
    <r>
      <t>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-Emissionen Stromproduktion</t>
    </r>
  </si>
  <si>
    <r>
      <rPr>
        <sz val="8"/>
        <color theme="10"/>
        <rFont val="Calibri"/>
        <family val="2"/>
        <scheme val="minor"/>
      </rPr>
      <t xml:space="preserve">   </t>
    </r>
    <r>
      <rPr>
        <u/>
        <sz val="8"/>
        <color theme="10"/>
        <rFont val="Calibri"/>
        <family val="2"/>
        <scheme val="minor"/>
      </rPr>
      <t>Direkter Link auf die Homepage des Bundesamts für Umwelt</t>
    </r>
  </si>
  <si>
    <r>
      <t>Total 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:  </t>
    </r>
  </si>
  <si>
    <r>
      <t>2) Es wurde der Wert der für den Gesuchszeitraum geltenden Umrechnungshilfe des Zolls eingetragen. Siehe www.bazg.admin.ch --&gt; Themen --&gt; Steuern und Abgaben --&gt; Lenkungsabgabe auf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 </t>
    </r>
  </si>
  <si>
    <r>
      <t>3) Die relevante Einheit und der relevante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-Abgabesatz sind Anhang 11 der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-Verordnung zu entnehmen.
4) Die Quellen des Heizwerts und der Dichte sind als Beilage in Tabellenblatt D aufzuführen und diesem Gesuch beizulegen. </t>
    </r>
  </si>
  <si>
    <r>
      <t>3) Vierzig Prozent des Rückerstattungsbetrags sind nach Art. 32</t>
    </r>
    <r>
      <rPr>
        <i/>
        <sz val="8"/>
        <color theme="1"/>
        <rFont val="Calibri"/>
        <family val="2"/>
        <scheme val="minor"/>
      </rPr>
      <t>b</t>
    </r>
    <r>
      <rPr>
        <sz val="8"/>
        <color theme="1"/>
        <rFont val="Calibri"/>
        <family val="2"/>
        <scheme val="minor"/>
      </rPr>
      <t xml:space="preserve"> Abs. 2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-Gesetz in Massnahmen zur Steigerung der 
    Energieeffizienz zu investieren. Die Massnahmen können sowohl am Standort der WKK-Anlage, als auch in Unternehmen
    oder Anlagen durchgeführt werden, die aus der WKK-Anlage direkt Strom oder Wärme beziehen.</t>
    </r>
  </si>
  <si>
    <r>
      <t>4) Vierzig Prozent des Rückerstattungsbetrags sind nach Art. 32</t>
    </r>
    <r>
      <rPr>
        <i/>
        <sz val="8"/>
        <color theme="1"/>
        <rFont val="Calibri"/>
        <family val="2"/>
        <scheme val="minor"/>
      </rPr>
      <t>b</t>
    </r>
    <r>
      <rPr>
        <sz val="8"/>
        <color theme="1"/>
        <rFont val="Calibri"/>
        <family val="2"/>
        <scheme val="minor"/>
      </rPr>
      <t xml:space="preserve"> Abs. 2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-Gesetz in Massnahmen zur Steigerung der 
     Energieeffizienz zu investieren. Die Massnahmen können sowohl am Standort der WKK-Anlage, als auch in Unternehmen
     oder Anlagen durchgeführt werden, die aus der WKK-Anlage direkt Strom oder Wärme beziehen. Das BAFU kann eine 
     detaillierte Beschreibung der umgesetzten Massnahmen inkl. Herleitung der Massnahmenwirkung und Belege bezüglich 
     der getätigten Investitionen einfordern.</t>
    </r>
  </si>
  <si>
    <r>
      <rPr>
        <b/>
        <sz val="14"/>
        <color theme="1"/>
        <rFont val="Calibri"/>
        <family val="2"/>
        <scheme val="minor"/>
      </rPr>
      <t xml:space="preserve">Emissionen der WKK-Anlage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(vgl. Art. 98</t>
    </r>
    <r>
      <rPr>
        <i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Abs.1 Bst. e und Art. 98</t>
    </r>
    <r>
      <rPr>
        <i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Abs. 4 der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-Verordnung)</t>
    </r>
  </si>
  <si>
    <r>
      <t>1) Die hier abgebildeten Angaben basieren auf den Eingaben in Tabellenblatt B und verbleiben vorbehältlich der Prüfung 
     des Gesuchs.
2) Quelle Mitteilung des BAFU zu "CO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-Abgabebefreiung ohne Emissionshandel", Seite 75:</t>
    </r>
  </si>
  <si>
    <r>
      <t xml:space="preserve">Kurzbeschrieb der umgesetzten Massnahme und grobe Herleitung der Massnahmenwirkung </t>
    </r>
    <r>
      <rPr>
        <b/>
        <vertAlign val="superscript"/>
        <sz val="10"/>
        <color rgb="FF000000"/>
        <rFont val="Calibri"/>
        <family val="2"/>
        <scheme val="minor"/>
      </rPr>
      <t>4)</t>
    </r>
  </si>
  <si>
    <r>
      <t xml:space="preserve">Kurzbeschrieb der geplanten Energieeffizienz-massnahmen und grobe Herleitung der geschätzten Massnahmenwirkung </t>
    </r>
    <r>
      <rPr>
        <b/>
        <vertAlign val="superscript"/>
        <sz val="10"/>
        <color rgb="FF000000"/>
        <rFont val="Calibri"/>
        <family val="2"/>
        <scheme val="minor"/>
      </rPr>
      <t>3)</t>
    </r>
  </si>
  <si>
    <r>
      <t>Angaben zu den für die Stromproduktion verwendeten und von der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-Abgabe belasteten Brennstoffe 
gemäss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 xml:space="preserve"> Abs. 1 Bst. </t>
    </r>
    <r>
      <rPr>
        <b/>
        <i/>
        <sz val="14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 xml:space="preserve">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-Verordnung  </t>
    </r>
  </si>
  <si>
    <r>
      <t>Angaben zu den für die Stromproduktion verwendeten und von der CO</t>
    </r>
    <r>
      <rPr>
        <b/>
        <vertAlign val="subscript"/>
        <sz val="14"/>
        <rFont val="Calibri"/>
        <family val="2"/>
        <scheme val="minor"/>
      </rPr>
      <t>2</t>
    </r>
    <r>
      <rPr>
        <b/>
        <sz val="14"/>
        <rFont val="Calibri"/>
        <family val="2"/>
        <scheme val="minor"/>
      </rPr>
      <t>-Abgabe belasteten Brennstoffe 
gemäss Art. 98</t>
    </r>
    <r>
      <rPr>
        <b/>
        <i/>
        <sz val="14"/>
        <rFont val="Calibri"/>
        <family val="2"/>
        <scheme val="minor"/>
      </rPr>
      <t>b</t>
    </r>
    <r>
      <rPr>
        <b/>
        <sz val="14"/>
        <rFont val="Calibri"/>
        <family val="2"/>
        <scheme val="minor"/>
      </rPr>
      <t xml:space="preserve"> Abs. 1 Bst. </t>
    </r>
    <r>
      <rPr>
        <b/>
        <i/>
        <sz val="14"/>
        <rFont val="Calibri"/>
        <family val="2"/>
        <scheme val="minor"/>
      </rPr>
      <t>a</t>
    </r>
    <r>
      <rPr>
        <b/>
        <sz val="14"/>
        <rFont val="Calibri"/>
        <family val="2"/>
        <scheme val="minor"/>
      </rPr>
      <t xml:space="preserve"> CO</t>
    </r>
    <r>
      <rPr>
        <b/>
        <vertAlign val="subscript"/>
        <sz val="14"/>
        <rFont val="Calibri"/>
        <family val="2"/>
        <scheme val="minor"/>
      </rPr>
      <t>2</t>
    </r>
    <r>
      <rPr>
        <b/>
        <sz val="14"/>
        <rFont val="Calibri"/>
        <family val="2"/>
        <scheme val="minor"/>
      </rPr>
      <t xml:space="preserve">-Verordnung  </t>
    </r>
  </si>
  <si>
    <r>
      <t>Beilage gemäss Art. 32</t>
    </r>
    <r>
      <rPr>
        <b/>
        <i/>
        <sz val="14"/>
        <color theme="1"/>
        <rFont val="Calibri"/>
        <family val="2"/>
        <scheme val="minor"/>
      </rPr>
      <t>a</t>
    </r>
    <r>
      <rPr>
        <b/>
        <i/>
        <vertAlign val="superscript"/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Abs. 1 Bst.</t>
    </r>
    <r>
      <rPr>
        <b/>
        <i/>
        <sz val="14"/>
        <color indexed="8"/>
        <rFont val="Calibri"/>
        <family val="2"/>
        <scheme val="minor"/>
      </rPr>
      <t xml:space="preserve"> a</t>
    </r>
    <r>
      <rPr>
        <b/>
        <sz val="14"/>
        <color indexed="8"/>
        <rFont val="Calibri"/>
        <family val="2"/>
        <scheme val="minor"/>
      </rPr>
      <t xml:space="preserve"> CO</t>
    </r>
    <r>
      <rPr>
        <b/>
        <vertAlign val="subscript"/>
        <sz val="14"/>
        <color indexed="8"/>
        <rFont val="Calibri"/>
        <family val="2"/>
        <scheme val="minor"/>
      </rPr>
      <t>2</t>
    </r>
    <r>
      <rPr>
        <b/>
        <sz val="14"/>
        <color indexed="8"/>
        <rFont val="Calibri"/>
        <family val="2"/>
        <scheme val="minor"/>
      </rPr>
      <t>-Gesetz:</t>
    </r>
  </si>
  <si>
    <r>
      <t>Beilage gemäss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i/>
        <vertAlign val="superscript"/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Abs. 1 Bst.</t>
    </r>
    <r>
      <rPr>
        <b/>
        <i/>
        <sz val="14"/>
        <color indexed="8"/>
        <rFont val="Calibri"/>
        <family val="2"/>
        <scheme val="minor"/>
      </rPr>
      <t xml:space="preserve"> b</t>
    </r>
    <r>
      <rPr>
        <b/>
        <sz val="14"/>
        <color indexed="8"/>
        <rFont val="Calibri"/>
        <family val="2"/>
        <scheme val="minor"/>
      </rPr>
      <t xml:space="preserve"> CO</t>
    </r>
    <r>
      <rPr>
        <b/>
        <vertAlign val="subscript"/>
        <sz val="14"/>
        <color indexed="8"/>
        <rFont val="Calibri"/>
        <family val="2"/>
        <scheme val="minor"/>
      </rPr>
      <t>2</t>
    </r>
    <r>
      <rPr>
        <b/>
        <sz val="14"/>
        <color indexed="8"/>
        <rFont val="Calibri"/>
        <family val="2"/>
        <scheme val="minor"/>
      </rPr>
      <t>-Verordnung:</t>
    </r>
  </si>
  <si>
    <r>
      <t>Beilage gemäss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i/>
        <vertAlign val="superscript"/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Abs. 1 Bst.</t>
    </r>
    <r>
      <rPr>
        <b/>
        <i/>
        <sz val="14"/>
        <color indexed="8"/>
        <rFont val="Calibri"/>
        <family val="2"/>
        <scheme val="minor"/>
      </rPr>
      <t xml:space="preserve"> c</t>
    </r>
    <r>
      <rPr>
        <b/>
        <sz val="14"/>
        <color indexed="8"/>
        <rFont val="Calibri"/>
        <family val="2"/>
        <scheme val="minor"/>
      </rPr>
      <t xml:space="preserve"> CO</t>
    </r>
    <r>
      <rPr>
        <b/>
        <vertAlign val="subscript"/>
        <sz val="14"/>
        <color indexed="8"/>
        <rFont val="Calibri"/>
        <family val="2"/>
        <scheme val="minor"/>
      </rPr>
      <t>2</t>
    </r>
    <r>
      <rPr>
        <b/>
        <sz val="14"/>
        <color indexed="8"/>
        <rFont val="Calibri"/>
        <family val="2"/>
        <scheme val="minor"/>
      </rPr>
      <t>-Verordnung:</t>
    </r>
  </si>
  <si>
    <r>
      <t>Beilage gemäss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i/>
        <vertAlign val="superscript"/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Abs. 1 Bst.</t>
    </r>
    <r>
      <rPr>
        <b/>
        <i/>
        <sz val="14"/>
        <color indexed="8"/>
        <rFont val="Calibri"/>
        <family val="2"/>
        <scheme val="minor"/>
      </rPr>
      <t xml:space="preserve"> f</t>
    </r>
    <r>
      <rPr>
        <b/>
        <sz val="14"/>
        <color indexed="8"/>
        <rFont val="Calibri"/>
        <family val="2"/>
        <scheme val="minor"/>
      </rPr>
      <t xml:space="preserve"> CO</t>
    </r>
    <r>
      <rPr>
        <b/>
        <vertAlign val="subscript"/>
        <sz val="14"/>
        <color indexed="8"/>
        <rFont val="Calibri"/>
        <family val="2"/>
        <scheme val="minor"/>
      </rPr>
      <t>2</t>
    </r>
    <r>
      <rPr>
        <b/>
        <sz val="14"/>
        <color indexed="8"/>
        <rFont val="Calibri"/>
        <family val="2"/>
        <scheme val="minor"/>
      </rPr>
      <t>-Verordnung:</t>
    </r>
  </si>
  <si>
    <r>
      <t xml:space="preserve">Heizwert </t>
    </r>
    <r>
      <rPr>
        <b/>
        <vertAlign val="superscript"/>
        <sz val="10"/>
        <color theme="1"/>
        <rFont val="Calibri"/>
        <family val="2"/>
        <scheme val="minor"/>
      </rPr>
      <t>4)</t>
    </r>
    <r>
      <rPr>
        <b/>
        <sz val="10"/>
        <color theme="1"/>
        <rFont val="Calibri"/>
        <family val="2"/>
        <scheme val="minor"/>
      </rPr>
      <t xml:space="preserve"> des zur Stromerzeugung eingesetzten End-energieträgers in kWh</t>
    </r>
    <r>
      <rPr>
        <b/>
        <vertAlign val="subscript"/>
        <sz val="10"/>
        <color theme="1"/>
        <rFont val="Calibri"/>
        <family val="2"/>
        <scheme val="minor"/>
      </rPr>
      <t xml:space="preserve">hu </t>
    </r>
    <r>
      <rPr>
        <b/>
        <sz val="10"/>
        <color theme="1"/>
        <rFont val="Calibri"/>
        <family val="2"/>
        <scheme val="minor"/>
      </rPr>
      <t>/</t>
    </r>
  </si>
  <si>
    <r>
      <t xml:space="preserve">Relevante Einheit </t>
    </r>
    <r>
      <rPr>
        <b/>
        <vertAlign val="superscript"/>
        <sz val="14"/>
        <color theme="1"/>
        <rFont val="Calibri"/>
        <family val="2"/>
        <scheme val="minor"/>
      </rPr>
      <t>3)</t>
    </r>
    <r>
      <rPr>
        <b/>
        <sz val="14"/>
        <color theme="1"/>
        <rFont val="Calibri"/>
        <family val="2"/>
        <scheme val="minor"/>
      </rPr>
      <t>:</t>
    </r>
  </si>
  <si>
    <r>
      <t xml:space="preserve">      Relevanter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-Abgabesatz </t>
    </r>
    <r>
      <rPr>
        <b/>
        <vertAlign val="superscript"/>
        <sz val="14"/>
        <color theme="1"/>
        <rFont val="Calibri"/>
        <family val="2"/>
        <scheme val="minor"/>
      </rPr>
      <t>4)</t>
    </r>
    <r>
      <rPr>
        <b/>
        <sz val="14"/>
        <color theme="1"/>
        <rFont val="Calibri"/>
        <family val="2"/>
        <scheme val="minor"/>
      </rPr>
      <t>:</t>
    </r>
  </si>
  <si>
    <r>
      <rPr>
        <b/>
        <sz val="14"/>
        <color theme="1"/>
        <rFont val="Calibri"/>
        <family val="2"/>
        <scheme val="minor"/>
      </rPr>
      <t xml:space="preserve">Angaben über </t>
    </r>
    <r>
      <rPr>
        <b/>
        <u/>
        <sz val="14"/>
        <color theme="1"/>
        <rFont val="Calibri"/>
        <family val="2"/>
        <scheme val="minor"/>
      </rPr>
      <t>geplante</t>
    </r>
    <r>
      <rPr>
        <b/>
        <sz val="14"/>
        <color theme="1"/>
        <rFont val="Calibri"/>
        <family val="2"/>
        <scheme val="minor"/>
      </rPr>
      <t xml:space="preserve"> Massnahmen zur Steigerung der Energieeffizienz </t>
    </r>
    <r>
      <rPr>
        <b/>
        <vertAlign val="superscript"/>
        <sz val="14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(vgl. Art. 98</t>
    </r>
    <r>
      <rPr>
        <i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Abs.1 Bst. g  der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-Verordnung)</t>
    </r>
  </si>
  <si>
    <r>
      <rPr>
        <b/>
        <sz val="14"/>
        <color theme="1"/>
        <rFont val="Calibri"/>
        <family val="2"/>
        <scheme val="minor"/>
      </rPr>
      <t xml:space="preserve">Angaben über </t>
    </r>
    <r>
      <rPr>
        <b/>
        <u/>
        <sz val="14"/>
        <color theme="1"/>
        <rFont val="Calibri"/>
        <family val="2"/>
        <scheme val="minor"/>
      </rPr>
      <t>umgesetzte</t>
    </r>
    <r>
      <rPr>
        <b/>
        <sz val="14"/>
        <color theme="1"/>
        <rFont val="Calibri"/>
        <family val="2"/>
        <scheme val="minor"/>
      </rPr>
      <t xml:space="preserve"> Massnahmen zur Steigerung der Energieeffizienz </t>
    </r>
    <r>
      <rPr>
        <b/>
        <vertAlign val="superscript"/>
        <sz val="14"/>
        <color theme="1"/>
        <rFont val="Calibri"/>
        <family val="2"/>
        <scheme val="minor"/>
      </rPr>
      <t>4)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(vgl. Art. 98</t>
    </r>
    <r>
      <rPr>
        <i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Abs. 4 der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-Verordnung)</t>
    </r>
  </si>
  <si>
    <r>
      <t>Heizwert des zur Stromerzeugung eingesetzten HEL in kWh</t>
    </r>
    <r>
      <rPr>
        <b/>
        <vertAlign val="subscript"/>
        <sz val="10"/>
        <color theme="1"/>
        <rFont val="Calibri"/>
        <family val="2"/>
        <scheme val="minor"/>
      </rPr>
      <t>hu</t>
    </r>
    <r>
      <rPr>
        <b/>
        <sz val="10"/>
        <color theme="1"/>
        <rFont val="Calibri"/>
        <family val="2"/>
        <scheme val="minor"/>
      </rPr>
      <t xml:space="preserve">/Liter </t>
    </r>
    <r>
      <rPr>
        <b/>
        <vertAlign val="superscript"/>
        <sz val="10"/>
        <color theme="1"/>
        <rFont val="Calibri"/>
        <family val="2"/>
        <scheme val="minor"/>
      </rPr>
      <t>2)</t>
    </r>
  </si>
  <si>
    <r>
      <t>Heizwert des zur Stromerzeugung eingesetzten Erdgases in kWh</t>
    </r>
    <r>
      <rPr>
        <b/>
        <vertAlign val="subscript"/>
        <sz val="10"/>
        <color theme="1"/>
        <rFont val="Calibri"/>
        <family val="2"/>
        <scheme val="minor"/>
      </rPr>
      <t>hu</t>
    </r>
    <r>
      <rPr>
        <b/>
        <sz val="10"/>
        <color theme="1"/>
        <rFont val="Calibri"/>
        <family val="2"/>
        <scheme val="minor"/>
      </rPr>
      <t xml:space="preserve">/kg 2024 </t>
    </r>
    <r>
      <rPr>
        <b/>
        <vertAlign val="superscript"/>
        <sz val="10"/>
        <color theme="1"/>
        <rFont val="Calibri"/>
        <family val="2"/>
        <scheme val="minor"/>
      </rPr>
      <t>1)</t>
    </r>
  </si>
  <si>
    <r>
      <t>2) Werden mehr als zwei WKK-Anlagen am selben Standort betrieben, sind die entsprechenden Angaben zu allen weiteren Anlagen dem Gesuch als Beilage beizulegen. Diese Beilage ist in Tabellenblatt D zu vermerken.
3) HKN = Herkunftsnachweis über die Produktionsart und die Herkunft von Elektrizität gemäss Energiegesetzgebung.
4) Die hier abgebildeten Angaben und Berechnungen basieren auf den Eingaben in den Tabellenblättern B und C und verbleiben vorbehältlich der Prüfung des Gesuchs. Rückerstattungsbeträge unter 100 Franken pro Gesuch werden nicht ausbezahlt, vgl. Art. 102 der CO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-Verordnung.
5) Gemäss Art. 98b Abs. 1 Bst. j und Anhang 11 der CO2-Verordnung </t>
    </r>
  </si>
  <si>
    <r>
      <t xml:space="preserve">&gt; Das Antragsformular ist für das abgeschlossene Kalenderjahr vollständig auszufüllen (Tabellenblätter A bis D) und
   bis spätestens am 30. Juni des Folgejahres elektronisch an das Bundesamt für Umwelt </t>
    </r>
    <r>
      <rPr>
        <b/>
        <sz val="9"/>
        <rFont val="Calibri"/>
        <family val="2"/>
        <scheme val="minor"/>
      </rPr>
      <t xml:space="preserve">BAFU zu über-
   mitteln. Die Zustellung kann per E-Mail an emissions-trading@bafu.admin.ch erfolgen. 
&gt; Das Tabellenblatt A ist zudem unterschrieben per Post beim BAFU, </t>
    </r>
    <r>
      <rPr>
        <b/>
        <sz val="9"/>
        <color theme="1"/>
        <rFont val="Calibri"/>
        <family val="2"/>
        <scheme val="minor"/>
      </rPr>
      <t>Sektion CO2-Abgabe und Emissionshandel, 
   3003 Bern einzureichen. 
&gt; Bezüglich der Einhaltung der Frist nach Art. 98</t>
    </r>
    <r>
      <rPr>
        <b/>
        <i/>
        <sz val="9"/>
        <color theme="1"/>
        <rFont val="Calibri"/>
        <family val="2"/>
        <scheme val="minor"/>
      </rPr>
      <t>b</t>
    </r>
    <r>
      <rPr>
        <b/>
        <sz val="9"/>
        <color theme="1"/>
        <rFont val="Calibri"/>
        <family val="2"/>
        <scheme val="minor"/>
      </rPr>
      <t xml:space="preserve"> Abs. 1 der 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-Verordnung (30. Juni) gilt der Poststempel 
   der schriftlichen Einreichung.</t>
    </r>
  </si>
  <si>
    <r>
      <t xml:space="preserve">Für diesen Antrag relevante WKK-Anlage(n) an einem Standort </t>
    </r>
    <r>
      <rPr>
        <b/>
        <vertAlign val="superscript"/>
        <sz val="14"/>
        <color theme="1"/>
        <rFont val="Calibri"/>
        <family val="2"/>
        <scheme val="minor"/>
      </rPr>
      <t>2)</t>
    </r>
    <r>
      <rPr>
        <b/>
        <sz val="14"/>
        <color theme="1"/>
        <rFont val="Calibri"/>
        <family val="2"/>
        <scheme val="minor"/>
      </rPr>
      <t>:</t>
    </r>
  </si>
  <si>
    <r>
      <t>Erforderliche Beilagen zum Antrag um Ausstellung einer Bestätigung über die rückerstattungsberechtigte  Brennstoffmenge gemäss Art. 32</t>
    </r>
    <r>
      <rPr>
        <b/>
        <i/>
        <sz val="14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 xml:space="preserve">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-Gesetz und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>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-Verordnung</t>
    </r>
  </si>
  <si>
    <r>
      <t>Antrag um Ausstellung einer Bestätigung über die rückerstattungsberechtigte  Brennstoffmenge gemäss Art. 32</t>
    </r>
    <r>
      <rPr>
        <b/>
        <i/>
        <sz val="14"/>
        <color theme="1"/>
        <rFont val="Calibri"/>
        <family val="2"/>
        <scheme val="minor"/>
      </rPr>
      <t xml:space="preserve">a </t>
    </r>
    <r>
      <rPr>
        <b/>
        <sz val="14"/>
        <color theme="1"/>
        <rFont val="Calibri"/>
        <family val="2"/>
        <scheme val="minor"/>
      </rPr>
      <t>und 32</t>
    </r>
    <r>
      <rPr>
        <b/>
        <i/>
        <sz val="14"/>
        <color theme="1"/>
        <rFont val="Calibri"/>
        <family val="2"/>
        <scheme val="minor"/>
      </rPr>
      <t xml:space="preserve">b </t>
    </r>
    <r>
      <rPr>
        <b/>
        <sz val="14"/>
        <color theme="1"/>
        <rFont val="Calibri"/>
        <family val="2"/>
        <scheme val="minor"/>
      </rPr>
      <t>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-Gesetz i.V.m. Art. 98</t>
    </r>
    <r>
      <rPr>
        <b/>
        <i/>
        <sz val="14"/>
        <color theme="1"/>
        <rFont val="Calibri"/>
        <family val="2"/>
        <scheme val="minor"/>
      </rPr>
      <t xml:space="preserve">b </t>
    </r>
    <r>
      <rPr>
        <b/>
        <sz val="14"/>
        <color theme="1"/>
        <rFont val="Calibri"/>
        <family val="2"/>
        <scheme val="minor"/>
      </rPr>
      <t>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-Verordnung</t>
    </r>
  </si>
  <si>
    <r>
      <t>Monitoringbericht zum Antrag um Ausstellung einer Bestätigung über die rückerstattungsberechtigte  Brennstoffmenge gemäss Art. 98</t>
    </r>
    <r>
      <rPr>
        <b/>
        <i/>
        <sz val="14"/>
        <color theme="1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 xml:space="preserve"> Abs. 4 der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-Verordnung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</si>
</sst>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00000"/>
    <numFmt numFmtId="166" formatCode="0.000"/>
    <numFmt numFmtId="167" formatCode="#,##0.00_ ;\-#,##0.00\ "/>
    <numFmt numFmtId="168" formatCode="0.0"/>
    <numFmt numFmtId="169" formatCode="#,##0.0"/>
    <numFmt numFmtId="170" formatCode="#,##0.0_ ;\-#,##0.0\ "/>
  </numFmts>
  <fonts count="5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sz val="9"/>
      <color rgb="FFC3C3C4"/>
      <name val="Arial"/>
      <family val="2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8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i/>
      <vertAlign val="superscript"/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b/>
      <vertAlign val="subscript"/>
      <sz val="14"/>
      <color indexed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</cellStyleXfs>
  <cellXfs count="22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 wrapText="1"/>
    </xf>
    <xf numFmtId="0" fontId="6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8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indent="2"/>
    </xf>
    <xf numFmtId="0" fontId="12" fillId="2" borderId="0" xfId="0" applyFont="1" applyFill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3" applyFont="1" applyAlignment="1">
      <alignment vertical="top"/>
    </xf>
    <xf numFmtId="0" fontId="20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2"/>
    </xf>
    <xf numFmtId="0" fontId="20" fillId="2" borderId="0" xfId="0" applyFont="1" applyFill="1"/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20" fillId="0" borderId="0" xfId="0" applyFont="1" applyAlignment="1">
      <alignment horizontal="left" indent="2"/>
    </xf>
    <xf numFmtId="0" fontId="20" fillId="0" borderId="0" xfId="0" applyFont="1"/>
    <xf numFmtId="0" fontId="14" fillId="2" borderId="0" xfId="0" applyFont="1" applyFill="1"/>
    <xf numFmtId="0" fontId="14" fillId="2" borderId="0" xfId="0" applyFont="1" applyFill="1" applyAlignment="1">
      <alignment vertical="top"/>
    </xf>
    <xf numFmtId="0" fontId="26" fillId="2" borderId="0" xfId="0" applyFont="1" applyFill="1" applyAlignment="1">
      <alignment vertical="top"/>
    </xf>
    <xf numFmtId="0" fontId="26" fillId="2" borderId="0" xfId="0" applyFont="1" applyFill="1"/>
    <xf numFmtId="164" fontId="25" fillId="2" borderId="0" xfId="1" applyNumberFormat="1" applyFont="1" applyFill="1" applyBorder="1" applyAlignment="1">
      <alignment horizontal="center"/>
    </xf>
    <xf numFmtId="0" fontId="21" fillId="2" borderId="0" xfId="0" applyFont="1" applyFill="1"/>
    <xf numFmtId="0" fontId="25" fillId="2" borderId="0" xfId="0" applyFont="1" applyFill="1"/>
    <xf numFmtId="43" fontId="14" fillId="2" borderId="0" xfId="2" applyFont="1" applyFill="1" applyBorder="1" applyAlignment="1"/>
    <xf numFmtId="0" fontId="20" fillId="2" borderId="0" xfId="0" applyFont="1" applyFill="1" applyAlignment="1">
      <alignment horizontal="left" wrapText="1" indent="1"/>
    </xf>
    <xf numFmtId="0" fontId="23" fillId="2" borderId="0" xfId="0" applyFont="1" applyFill="1"/>
    <xf numFmtId="0" fontId="21" fillId="2" borderId="0" xfId="0" applyFont="1" applyFill="1" applyAlignment="1">
      <alignment vertical="top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3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0" fillId="3" borderId="1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wrapText="1"/>
    </xf>
    <xf numFmtId="0" fontId="20" fillId="0" borderId="5" xfId="0" applyFont="1" applyBorder="1"/>
    <xf numFmtId="0" fontId="37" fillId="0" borderId="0" xfId="3" applyFont="1" applyFill="1" applyBorder="1" applyAlignment="1">
      <alignment vertical="top"/>
    </xf>
    <xf numFmtId="0" fontId="14" fillId="0" borderId="1" xfId="0" applyFont="1" applyBorder="1" applyAlignment="1">
      <alignment vertical="center"/>
    </xf>
    <xf numFmtId="3" fontId="20" fillId="2" borderId="12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left" vertical="center"/>
    </xf>
    <xf numFmtId="2" fontId="26" fillId="4" borderId="3" xfId="0" applyNumberFormat="1" applyFont="1" applyFill="1" applyBorder="1" applyAlignment="1" applyProtection="1">
      <alignment vertical="center"/>
      <protection locked="0"/>
    </xf>
    <xf numFmtId="3" fontId="20" fillId="3" borderId="1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 indent="1"/>
    </xf>
    <xf numFmtId="3" fontId="22" fillId="2" borderId="0" xfId="0" applyNumberFormat="1" applyFont="1" applyFill="1" applyAlignment="1">
      <alignment horizontal="left" vertical="center" indent="1"/>
    </xf>
    <xf numFmtId="3" fontId="20" fillId="2" borderId="0" xfId="0" applyNumberFormat="1" applyFont="1" applyFill="1" applyAlignment="1">
      <alignment horizontal="left" vertical="center" indent="1"/>
    </xf>
    <xf numFmtId="0" fontId="14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right" vertical="center"/>
    </xf>
    <xf numFmtId="0" fontId="44" fillId="0" borderId="1" xfId="0" applyFont="1" applyBorder="1" applyAlignment="1">
      <alignment horizontal="center" vertical="center" wrapText="1" readingOrder="1"/>
    </xf>
    <xf numFmtId="3" fontId="4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>
      <alignment horizontal="left" vertical="top" wrapText="1" indent="1"/>
    </xf>
    <xf numFmtId="49" fontId="20" fillId="2" borderId="0" xfId="0" applyNumberFormat="1" applyFont="1" applyFill="1" applyAlignment="1">
      <alignment horizontal="left" vertical="top" indent="1"/>
    </xf>
    <xf numFmtId="0" fontId="20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49" fontId="20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20" fillId="2" borderId="0" xfId="0" applyFont="1" applyFill="1" applyAlignment="1">
      <alignment horizontal="center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/>
      <protection locked="0"/>
    </xf>
    <xf numFmtId="0" fontId="20" fillId="0" borderId="4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 indent="1"/>
    </xf>
    <xf numFmtId="167" fontId="20" fillId="3" borderId="4" xfId="0" applyNumberFormat="1" applyFont="1" applyFill="1" applyBorder="1" applyAlignment="1">
      <alignment horizontal="left" vertical="center"/>
    </xf>
    <xf numFmtId="170" fontId="20" fillId="3" borderId="2" xfId="0" applyNumberFormat="1" applyFont="1" applyFill="1" applyBorder="1" applyAlignment="1">
      <alignment horizontal="right" vertical="center"/>
    </xf>
    <xf numFmtId="168" fontId="33" fillId="0" borderId="2" xfId="0" applyNumberFormat="1" applyFont="1" applyBorder="1" applyAlignment="1">
      <alignment horizontal="right" vertical="center"/>
    </xf>
    <xf numFmtId="168" fontId="33" fillId="0" borderId="6" xfId="0" applyNumberFormat="1" applyFont="1" applyBorder="1" applyAlignment="1">
      <alignment horizontal="right" vertical="center"/>
    </xf>
    <xf numFmtId="0" fontId="34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/>
    </xf>
    <xf numFmtId="3" fontId="33" fillId="0" borderId="2" xfId="0" applyNumberFormat="1" applyFont="1" applyBorder="1" applyAlignment="1">
      <alignment horizontal="center" vertical="center"/>
    </xf>
    <xf numFmtId="3" fontId="33" fillId="0" borderId="4" xfId="0" applyNumberFormat="1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3" fontId="33" fillId="3" borderId="2" xfId="0" applyNumberFormat="1" applyFont="1" applyFill="1" applyBorder="1" applyAlignment="1">
      <alignment horizontal="center" vertical="center"/>
    </xf>
    <xf numFmtId="3" fontId="33" fillId="3" borderId="3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 wrapText="1" indent="1"/>
    </xf>
    <xf numFmtId="0" fontId="34" fillId="2" borderId="5" xfId="0" applyFont="1" applyFill="1" applyBorder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20" fillId="4" borderId="2" xfId="0" applyFont="1" applyFill="1" applyBorder="1" applyAlignment="1" applyProtection="1">
      <alignment horizontal="left" wrapText="1"/>
      <protection locked="0"/>
    </xf>
    <xf numFmtId="0" fontId="20" fillId="4" borderId="3" xfId="0" applyFont="1" applyFill="1" applyBorder="1" applyAlignment="1" applyProtection="1">
      <alignment horizontal="left" wrapText="1"/>
      <protection locked="0"/>
    </xf>
    <xf numFmtId="0" fontId="20" fillId="4" borderId="4" xfId="0" applyFont="1" applyFill="1" applyBorder="1" applyAlignment="1" applyProtection="1">
      <alignment horizontal="left" wrapText="1"/>
      <protection locked="0"/>
    </xf>
    <xf numFmtId="169" fontId="33" fillId="3" borderId="2" xfId="0" applyNumberFormat="1" applyFont="1" applyFill="1" applyBorder="1" applyAlignment="1">
      <alignment horizontal="center" vertical="center"/>
    </xf>
    <xf numFmtId="169" fontId="33" fillId="3" borderId="4" xfId="0" applyNumberFormat="1" applyFont="1" applyFill="1" applyBorder="1" applyAlignment="1">
      <alignment horizontal="center" vertical="center"/>
    </xf>
    <xf numFmtId="169" fontId="20" fillId="3" borderId="2" xfId="0" applyNumberFormat="1" applyFont="1" applyFill="1" applyBorder="1" applyAlignment="1">
      <alignment horizontal="center" vertical="center"/>
    </xf>
    <xf numFmtId="169" fontId="20" fillId="3" borderId="4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left" vertical="top" wrapText="1" indent="1"/>
    </xf>
    <xf numFmtId="0" fontId="0" fillId="2" borderId="5" xfId="0" applyFill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4" borderId="2" xfId="0" applyFill="1" applyBorder="1" applyAlignment="1" applyProtection="1">
      <alignment horizontal="left" wrapText="1"/>
      <protection locked="0"/>
    </xf>
    <xf numFmtId="0" fontId="20" fillId="0" borderId="0" xfId="0" applyFont="1" applyAlignment="1" applyProtection="1">
      <alignment horizontal="left" wrapText="1"/>
      <protection locked="0"/>
    </xf>
    <xf numFmtId="0" fontId="23" fillId="0" borderId="0" xfId="0" applyFont="1" applyAlignment="1">
      <alignment horizontal="left"/>
    </xf>
    <xf numFmtId="49" fontId="20" fillId="4" borderId="2" xfId="0" applyNumberFormat="1" applyFont="1" applyFill="1" applyBorder="1" applyAlignment="1" applyProtection="1">
      <alignment horizontal="left" wrapText="1"/>
      <protection locked="0"/>
    </xf>
    <xf numFmtId="49" fontId="20" fillId="4" borderId="3" xfId="0" applyNumberFormat="1" applyFont="1" applyFill="1" applyBorder="1" applyAlignment="1" applyProtection="1">
      <alignment horizontal="left" wrapText="1"/>
      <protection locked="0"/>
    </xf>
    <xf numFmtId="49" fontId="20" fillId="4" borderId="4" xfId="0" applyNumberFormat="1" applyFont="1" applyFill="1" applyBorder="1" applyAlignment="1" applyProtection="1">
      <alignment horizontal="left" wrapText="1"/>
      <protection locked="0"/>
    </xf>
    <xf numFmtId="0" fontId="20" fillId="4" borderId="2" xfId="0" applyFont="1" applyFill="1" applyBorder="1" applyAlignment="1" applyProtection="1">
      <alignment horizontal="left"/>
      <protection locked="0"/>
    </xf>
    <xf numFmtId="0" fontId="20" fillId="4" borderId="3" xfId="0" applyFont="1" applyFill="1" applyBorder="1" applyAlignment="1" applyProtection="1">
      <alignment horizontal="left"/>
      <protection locked="0"/>
    </xf>
    <xf numFmtId="0" fontId="20" fillId="4" borderId="4" xfId="0" applyFont="1" applyFill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38" fillId="0" borderId="0" xfId="3" applyFont="1" applyFill="1" applyBorder="1" applyAlignment="1">
      <alignment horizontal="left" vertical="center" wrapText="1"/>
    </xf>
    <xf numFmtId="0" fontId="38" fillId="0" borderId="0" xfId="3" applyFont="1" applyFill="1" applyBorder="1" applyAlignment="1">
      <alignment horizontal="left" vertical="center"/>
    </xf>
    <xf numFmtId="166" fontId="2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7" fillId="0" borderId="0" xfId="3" applyFont="1" applyFill="1" applyBorder="1" applyAlignment="1">
      <alignment vertical="top"/>
    </xf>
    <xf numFmtId="0" fontId="37" fillId="0" borderId="0" xfId="3" applyFont="1" applyAlignment="1">
      <alignment vertical="top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166" fontId="20" fillId="3" borderId="1" xfId="0" applyNumberFormat="1" applyFont="1" applyFill="1" applyBorder="1" applyAlignment="1">
      <alignment horizontal="center" vertical="center"/>
    </xf>
    <xf numFmtId="166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/>
    </xf>
    <xf numFmtId="0" fontId="20" fillId="0" borderId="5" xfId="0" applyFont="1" applyBorder="1" applyAlignment="1">
      <alignment horizontal="right"/>
    </xf>
    <xf numFmtId="3" fontId="14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7" fillId="0" borderId="0" xfId="3" applyFont="1" applyFill="1" applyBorder="1" applyAlignment="1">
      <alignment wrapText="1"/>
    </xf>
    <xf numFmtId="0" fontId="37" fillId="0" borderId="0" xfId="3" applyFont="1" applyFill="1" applyAlignment="1">
      <alignment wrapText="1"/>
    </xf>
    <xf numFmtId="0" fontId="23" fillId="0" borderId="5" xfId="0" applyFont="1" applyBorder="1" applyAlignment="1">
      <alignment horizontal="left" wrapText="1"/>
    </xf>
    <xf numFmtId="0" fontId="44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3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41" fillId="4" borderId="2" xfId="0" applyFont="1" applyFill="1" applyBorder="1" applyAlignment="1" applyProtection="1">
      <alignment horizontal="left" wrapText="1"/>
      <protection locked="0"/>
    </xf>
    <xf numFmtId="0" fontId="41" fillId="4" borderId="3" xfId="0" applyFont="1" applyFill="1" applyBorder="1" applyAlignment="1" applyProtection="1">
      <alignment horizontal="left" wrapText="1"/>
      <protection locked="0"/>
    </xf>
    <xf numFmtId="0" fontId="41" fillId="4" borderId="4" xfId="0" applyFont="1" applyFill="1" applyBorder="1" applyAlignment="1" applyProtection="1">
      <alignment horizontal="left" wrapText="1"/>
      <protection locked="0"/>
    </xf>
    <xf numFmtId="0" fontId="41" fillId="4" borderId="2" xfId="0" applyFont="1" applyFill="1" applyBorder="1" applyAlignment="1" applyProtection="1">
      <alignment horizontal="left" vertical="center" wrapText="1"/>
      <protection locked="0"/>
    </xf>
    <xf numFmtId="0" fontId="41" fillId="4" borderId="3" xfId="0" applyFont="1" applyFill="1" applyBorder="1" applyAlignment="1" applyProtection="1">
      <alignment horizontal="left" vertical="center" wrapText="1"/>
      <protection locked="0"/>
    </xf>
    <xf numFmtId="0" fontId="41" fillId="4" borderId="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165" fontId="20" fillId="0" borderId="1" xfId="0" applyNumberFormat="1" applyFont="1" applyBorder="1" applyAlignment="1">
      <alignment horizontal="center" vertical="center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>
      <alignment vertical="top"/>
    </xf>
    <xf numFmtId="0" fontId="29" fillId="0" borderId="0" xfId="0" applyFont="1"/>
    <xf numFmtId="49" fontId="26" fillId="2" borderId="0" xfId="0" applyNumberFormat="1" applyFont="1" applyFill="1" applyAlignment="1">
      <alignment vertical="top" wrapText="1"/>
    </xf>
    <xf numFmtId="0" fontId="29" fillId="0" borderId="0" xfId="0" applyFont="1" applyAlignment="1">
      <alignment wrapText="1"/>
    </xf>
  </cellXfs>
  <cellStyles count="5">
    <cellStyle name="Komma" xfId="1" builtinId="3"/>
    <cellStyle name="Komma 3" xfId="2" xr:uid="{00000000-0005-0000-0000-000000000000}"/>
    <cellStyle name="Link" xfId="3" builtinId="8"/>
    <cellStyle name="Standard" xfId="0" builtinId="0"/>
    <cellStyle name="Standard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azg.admin.ch/bazg/de/home/information-firmen/steuern-und-abgaben/einfuhr-in-die-schweiz/lenkungsabgabe-auf-co.html" TargetMode="External"/><Relationship Id="rId1" Type="http://schemas.openxmlformats.org/officeDocument/2006/relationships/hyperlink" Target="https://www.bazg.admin.ch/bazg/de/home/information-firmen/steuern-und-abgaben/einfuhr-in-die-schweiz/lenkungsabgabe-auf-co.html" TargetMode="External"/><Relationship Id="rId5" Type="http://schemas.openxmlformats.org/officeDocument/2006/relationships/vmlDrawing" Target="../drawings/vmlDrawing2.vml"/><Relationship Id="rId4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afu.admin.ch/bafu/de/home/themen/klima/publikationen-studien/publikationen/co2-abgabebefreiung-ohne-emissionshandel.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94"/>
  <sheetViews>
    <sheetView showGridLines="0" tabSelected="1" view="pageLayout" zoomScaleNormal="85" workbookViewId="0">
      <selection activeCell="B7" sqref="B7:H7"/>
    </sheetView>
  </sheetViews>
  <sheetFormatPr baseColWidth="10" defaultRowHeight="14.25" x14ac:dyDescent="0.2"/>
  <cols>
    <col min="1" max="1" width="29.42578125" style="1" customWidth="1"/>
    <col min="2" max="2" width="7.5703125" style="1" customWidth="1"/>
    <col min="3" max="3" width="10.5703125" style="1" customWidth="1"/>
    <col min="4" max="4" width="5.7109375" style="1" customWidth="1"/>
    <col min="5" max="5" width="6.85546875" style="1" customWidth="1"/>
    <col min="6" max="6" width="10.85546875" style="1" customWidth="1"/>
    <col min="7" max="7" width="5.85546875" style="1" customWidth="1"/>
    <col min="8" max="8" width="16.7109375" style="1" customWidth="1"/>
    <col min="9" max="9" width="2.5703125" customWidth="1"/>
  </cols>
  <sheetData>
    <row r="1" spans="1:8" ht="18.600000000000001" customHeight="1" x14ac:dyDescent="0.2"/>
    <row r="2" spans="1:8" ht="67.5" customHeight="1" x14ac:dyDescent="0.2">
      <c r="A2" s="132" t="s">
        <v>111</v>
      </c>
      <c r="B2" s="132"/>
      <c r="C2" s="132"/>
      <c r="D2" s="132"/>
      <c r="E2" s="133"/>
      <c r="F2" s="133"/>
      <c r="G2" s="133"/>
      <c r="H2" s="133"/>
    </row>
    <row r="3" spans="1:8" ht="89.45" customHeight="1" x14ac:dyDescent="0.2">
      <c r="A3" s="134" t="s">
        <v>108</v>
      </c>
      <c r="B3" s="135"/>
      <c r="C3" s="135"/>
      <c r="D3" s="135"/>
      <c r="E3" s="136"/>
      <c r="F3" s="136"/>
      <c r="G3" s="136"/>
      <c r="H3" s="137"/>
    </row>
    <row r="4" spans="1:8" ht="14.25" customHeight="1" x14ac:dyDescent="0.25">
      <c r="A4" s="3"/>
      <c r="B4" s="3"/>
      <c r="C4" s="3"/>
      <c r="D4" s="3"/>
    </row>
    <row r="5" spans="1:8" ht="18.95" customHeight="1" x14ac:dyDescent="0.2">
      <c r="A5" s="35" t="s">
        <v>51</v>
      </c>
      <c r="B5" s="4"/>
      <c r="C5" s="4"/>
      <c r="D5" s="4"/>
      <c r="E5" s="4"/>
      <c r="F5" s="4"/>
      <c r="G5" s="4"/>
      <c r="H5" s="4"/>
    </row>
    <row r="6" spans="1:8" ht="14.25" customHeight="1" x14ac:dyDescent="0.2">
      <c r="A6" s="28"/>
      <c r="B6" s="4"/>
      <c r="C6" s="4"/>
      <c r="D6" s="4"/>
      <c r="E6" s="4"/>
      <c r="F6" s="4"/>
      <c r="G6" s="4"/>
      <c r="H6" s="4"/>
    </row>
    <row r="7" spans="1:8" ht="14.25" customHeight="1" x14ac:dyDescent="0.2">
      <c r="A7" s="24" t="s">
        <v>0</v>
      </c>
      <c r="B7" s="111"/>
      <c r="C7" s="112"/>
      <c r="D7" s="112"/>
      <c r="E7" s="112"/>
      <c r="F7" s="112"/>
      <c r="G7" s="112"/>
      <c r="H7" s="113"/>
    </row>
    <row r="8" spans="1:8" ht="8.4499999999999993" customHeight="1" x14ac:dyDescent="0.2">
      <c r="A8" s="25"/>
      <c r="B8" s="26"/>
      <c r="C8" s="26"/>
      <c r="D8" s="26"/>
      <c r="E8" s="27"/>
      <c r="F8" s="27"/>
      <c r="G8" s="27"/>
      <c r="H8" s="27"/>
    </row>
    <row r="9" spans="1:8" ht="14.25" customHeight="1" x14ac:dyDescent="0.2">
      <c r="A9" s="24" t="s">
        <v>1</v>
      </c>
      <c r="B9" s="111"/>
      <c r="C9" s="112"/>
      <c r="D9" s="112"/>
      <c r="E9" s="112"/>
      <c r="F9" s="112"/>
      <c r="G9" s="112"/>
      <c r="H9" s="113"/>
    </row>
    <row r="10" spans="1:8" ht="8.4499999999999993" customHeight="1" x14ac:dyDescent="0.2">
      <c r="A10" s="25"/>
      <c r="B10" s="26"/>
      <c r="C10" s="26"/>
      <c r="D10" s="26"/>
      <c r="E10" s="27"/>
      <c r="F10" s="27"/>
      <c r="G10" s="27"/>
      <c r="H10" s="27"/>
    </row>
    <row r="11" spans="1:8" ht="14.25" customHeight="1" x14ac:dyDescent="0.2">
      <c r="A11" s="24" t="s">
        <v>2</v>
      </c>
      <c r="B11" s="111"/>
      <c r="C11" s="112"/>
      <c r="D11" s="112"/>
      <c r="E11" s="112"/>
      <c r="F11" s="112"/>
      <c r="G11" s="112"/>
      <c r="H11" s="113"/>
    </row>
    <row r="12" spans="1:8" ht="8.4499999999999993" customHeight="1" x14ac:dyDescent="0.2">
      <c r="A12" s="25"/>
      <c r="B12" s="26"/>
      <c r="C12" s="26"/>
      <c r="D12" s="26"/>
      <c r="E12" s="27"/>
      <c r="F12" s="27"/>
      <c r="G12" s="27"/>
      <c r="H12" s="27"/>
    </row>
    <row r="13" spans="1:8" ht="14.25" customHeight="1" x14ac:dyDescent="0.2">
      <c r="A13" s="24" t="s">
        <v>3</v>
      </c>
      <c r="B13" s="44"/>
      <c r="C13" s="111"/>
      <c r="D13" s="112"/>
      <c r="E13" s="112"/>
      <c r="F13" s="112"/>
      <c r="G13" s="112"/>
      <c r="H13" s="113"/>
    </row>
    <row r="14" spans="1:8" ht="14.25" customHeight="1" x14ac:dyDescent="0.2">
      <c r="A14" s="24"/>
      <c r="B14" s="26"/>
      <c r="C14" s="26"/>
      <c r="D14" s="26"/>
      <c r="E14" s="27"/>
      <c r="F14" s="27"/>
      <c r="G14" s="27"/>
      <c r="H14" s="27"/>
    </row>
    <row r="15" spans="1:8" ht="14.25" customHeight="1" x14ac:dyDescent="0.2">
      <c r="A15" s="24" t="s">
        <v>45</v>
      </c>
      <c r="B15" s="144"/>
      <c r="C15" s="145"/>
      <c r="D15" s="145"/>
      <c r="E15" s="145"/>
      <c r="F15" s="146"/>
      <c r="G15" s="32"/>
      <c r="H15" s="32"/>
    </row>
    <row r="16" spans="1:8" ht="8.4499999999999993" customHeight="1" x14ac:dyDescent="0.2">
      <c r="A16" s="24"/>
      <c r="B16" s="26"/>
      <c r="C16" s="27"/>
      <c r="D16" s="32"/>
      <c r="E16" s="32"/>
      <c r="F16" s="32"/>
      <c r="G16" s="32"/>
      <c r="H16" s="32"/>
    </row>
    <row r="17" spans="1:8" ht="14.25" customHeight="1" x14ac:dyDescent="0.2">
      <c r="A17" s="24" t="s">
        <v>73</v>
      </c>
      <c r="B17" s="144"/>
      <c r="C17" s="145"/>
      <c r="D17" s="145"/>
      <c r="E17" s="145"/>
      <c r="F17" s="146"/>
      <c r="G17" s="32"/>
      <c r="H17" s="32"/>
    </row>
    <row r="18" spans="1:8" ht="8.4499999999999993" customHeight="1" x14ac:dyDescent="0.2">
      <c r="A18" s="26"/>
      <c r="B18" s="26"/>
      <c r="C18" s="26"/>
      <c r="D18" s="26"/>
      <c r="E18" s="27"/>
      <c r="F18" s="27"/>
      <c r="G18" s="27"/>
      <c r="H18" s="27"/>
    </row>
    <row r="19" spans="1:8" ht="14.25" customHeight="1" x14ac:dyDescent="0.2">
      <c r="A19" s="24"/>
      <c r="B19" s="147"/>
      <c r="C19" s="147"/>
      <c r="D19" s="147"/>
      <c r="E19" s="147"/>
      <c r="F19" s="147"/>
      <c r="G19" s="32"/>
      <c r="H19" s="32"/>
    </row>
    <row r="20" spans="1:8" ht="14.25" customHeight="1" x14ac:dyDescent="0.2">
      <c r="A20" s="26"/>
      <c r="B20" s="26"/>
      <c r="C20" s="26"/>
      <c r="D20" s="26"/>
      <c r="E20" s="27"/>
      <c r="F20" s="27"/>
      <c r="G20" s="27"/>
      <c r="H20" s="27"/>
    </row>
    <row r="21" spans="1:8" ht="14.25" customHeight="1" x14ac:dyDescent="0.2">
      <c r="A21" s="29" t="s">
        <v>4</v>
      </c>
      <c r="B21" s="33"/>
      <c r="C21" s="33"/>
      <c r="D21" s="33"/>
      <c r="E21" s="29"/>
      <c r="F21" s="29"/>
      <c r="G21" s="29"/>
      <c r="H21" s="29"/>
    </row>
    <row r="22" spans="1:8" ht="6.95" customHeight="1" x14ac:dyDescent="0.2">
      <c r="A22" s="29"/>
      <c r="B22" s="33"/>
      <c r="C22" s="33"/>
      <c r="D22" s="33"/>
      <c r="E22" s="29"/>
      <c r="F22" s="29"/>
      <c r="G22" s="29"/>
      <c r="H22" s="29"/>
    </row>
    <row r="23" spans="1:8" ht="14.25" customHeight="1" x14ac:dyDescent="0.2">
      <c r="A23" s="24" t="s">
        <v>5</v>
      </c>
      <c r="B23" s="111"/>
      <c r="C23" s="112"/>
      <c r="D23" s="112"/>
      <c r="E23" s="112"/>
      <c r="F23" s="112"/>
      <c r="G23" s="112"/>
      <c r="H23" s="113"/>
    </row>
    <row r="24" spans="1:8" ht="8.4499999999999993" customHeight="1" x14ac:dyDescent="0.2">
      <c r="A24" s="24"/>
      <c r="B24" s="26"/>
      <c r="C24" s="26"/>
      <c r="D24" s="26"/>
      <c r="E24" s="27"/>
      <c r="F24" s="27"/>
      <c r="G24" s="27"/>
      <c r="H24" s="27"/>
    </row>
    <row r="25" spans="1:8" ht="14.25" customHeight="1" x14ac:dyDescent="0.2">
      <c r="A25" s="24" t="s">
        <v>6</v>
      </c>
      <c r="B25" s="141"/>
      <c r="C25" s="142"/>
      <c r="D25" s="142"/>
      <c r="E25" s="142"/>
      <c r="F25" s="142"/>
      <c r="G25" s="142"/>
      <c r="H25" s="143"/>
    </row>
    <row r="26" spans="1:8" ht="8.4499999999999993" customHeight="1" x14ac:dyDescent="0.2">
      <c r="A26" s="24"/>
      <c r="B26" s="26"/>
      <c r="C26" s="26"/>
      <c r="D26" s="26"/>
      <c r="E26" s="27"/>
      <c r="F26" s="27"/>
      <c r="G26" s="27"/>
      <c r="H26" s="27"/>
    </row>
    <row r="27" spans="1:8" ht="14.25" customHeight="1" x14ac:dyDescent="0.2">
      <c r="A27" s="24" t="s">
        <v>7</v>
      </c>
      <c r="B27" s="111"/>
      <c r="C27" s="112"/>
      <c r="D27" s="112"/>
      <c r="E27" s="112"/>
      <c r="F27" s="112"/>
      <c r="G27" s="112"/>
      <c r="H27" s="113"/>
    </row>
    <row r="28" spans="1:8" ht="14.1" customHeight="1" x14ac:dyDescent="0.2">
      <c r="A28" s="27"/>
      <c r="B28" s="26"/>
      <c r="C28" s="26"/>
      <c r="D28" s="26"/>
      <c r="E28" s="27"/>
      <c r="F28" s="27"/>
      <c r="G28" s="27"/>
      <c r="H28" s="27"/>
    </row>
    <row r="29" spans="1:8" ht="14.1" customHeight="1" x14ac:dyDescent="0.2">
      <c r="A29" s="87"/>
      <c r="B29" s="88"/>
      <c r="C29" s="88"/>
      <c r="D29" s="88"/>
      <c r="E29" s="87"/>
      <c r="F29" s="87"/>
      <c r="G29" s="87"/>
      <c r="H29" s="87"/>
    </row>
    <row r="30" spans="1:8" ht="6.95" customHeight="1" x14ac:dyDescent="0.2">
      <c r="A30" s="89"/>
      <c r="B30" s="88"/>
      <c r="C30" s="88"/>
      <c r="D30" s="88"/>
      <c r="E30" s="87"/>
      <c r="F30" s="87"/>
      <c r="G30" s="87"/>
      <c r="H30" s="87"/>
    </row>
    <row r="31" spans="1:8" ht="14.1" customHeight="1" x14ac:dyDescent="0.2">
      <c r="A31" s="90"/>
      <c r="B31" s="139"/>
      <c r="C31" s="139"/>
      <c r="D31" s="139"/>
      <c r="E31" s="139"/>
      <c r="F31" s="139"/>
      <c r="G31" s="139"/>
      <c r="H31" s="139"/>
    </row>
    <row r="32" spans="1:8" ht="8.4499999999999993" customHeight="1" x14ac:dyDescent="0.2">
      <c r="A32" s="90"/>
      <c r="B32" s="77"/>
      <c r="C32" s="77"/>
      <c r="D32" s="77"/>
      <c r="E32" s="77"/>
      <c r="F32" s="77"/>
      <c r="G32" s="77"/>
      <c r="H32" s="77"/>
    </row>
    <row r="33" spans="1:8" ht="14.1" customHeight="1" x14ac:dyDescent="0.2">
      <c r="A33" s="90"/>
      <c r="B33" s="139"/>
      <c r="C33" s="139"/>
      <c r="D33" s="139"/>
      <c r="E33" s="139"/>
      <c r="F33" s="139"/>
      <c r="G33" s="139"/>
      <c r="H33" s="139"/>
    </row>
    <row r="34" spans="1:8" ht="14.1" customHeight="1" x14ac:dyDescent="0.2">
      <c r="A34" s="15"/>
      <c r="B34"/>
      <c r="C34"/>
      <c r="D34"/>
      <c r="E34"/>
      <c r="F34"/>
      <c r="G34"/>
      <c r="H34"/>
    </row>
    <row r="35" spans="1:8" ht="177" customHeight="1" x14ac:dyDescent="0.2">
      <c r="A35" s="15"/>
      <c r="B35"/>
      <c r="C35"/>
      <c r="D35"/>
      <c r="E35"/>
      <c r="F35"/>
      <c r="G35"/>
      <c r="H35"/>
    </row>
    <row r="36" spans="1:8" ht="57.6" customHeight="1" x14ac:dyDescent="0.2">
      <c r="A36" s="140" t="s">
        <v>72</v>
      </c>
      <c r="B36" s="140"/>
      <c r="C36" s="140"/>
      <c r="D36" s="140"/>
      <c r="E36" s="140"/>
      <c r="F36" s="140"/>
      <c r="G36" s="140"/>
      <c r="H36" s="140"/>
    </row>
    <row r="37" spans="1:8" ht="6.95" customHeight="1" x14ac:dyDescent="0.2">
      <c r="A37" s="15"/>
      <c r="B37"/>
      <c r="C37"/>
      <c r="D37"/>
      <c r="E37"/>
      <c r="F37"/>
      <c r="G37"/>
      <c r="H37"/>
    </row>
    <row r="38" spans="1:8" ht="21.6" customHeight="1" x14ac:dyDescent="0.3">
      <c r="A38" s="36" t="s">
        <v>109</v>
      </c>
      <c r="B38" s="4"/>
      <c r="C38" s="4"/>
      <c r="D38" s="4"/>
      <c r="E38" s="4"/>
      <c r="F38" s="4"/>
      <c r="G38" s="4"/>
      <c r="H38" s="4"/>
    </row>
    <row r="39" spans="1:8" ht="14.25" customHeight="1" x14ac:dyDescent="0.25">
      <c r="A39" s="16"/>
      <c r="B39" s="4"/>
      <c r="C39" s="4"/>
      <c r="D39" s="4"/>
      <c r="E39" s="4"/>
      <c r="F39" s="4"/>
      <c r="G39" s="4"/>
      <c r="H39" s="4"/>
    </row>
    <row r="40" spans="1:8" ht="14.25" customHeight="1" x14ac:dyDescent="0.2">
      <c r="A40" s="30" t="s">
        <v>55</v>
      </c>
      <c r="B40" s="4"/>
      <c r="C40" s="4"/>
      <c r="D40" s="4"/>
      <c r="E40" s="4"/>
      <c r="F40" s="4"/>
      <c r="G40" s="4"/>
      <c r="H40" s="4"/>
    </row>
    <row r="41" spans="1:8" ht="6.95" customHeight="1" x14ac:dyDescent="0.2">
      <c r="A41" s="30"/>
      <c r="B41" s="4"/>
      <c r="C41" s="4"/>
      <c r="D41" s="4"/>
      <c r="E41" s="4"/>
      <c r="F41" s="4"/>
      <c r="G41" s="4"/>
      <c r="H41" s="4"/>
    </row>
    <row r="42" spans="1:8" ht="14.25" customHeight="1" x14ac:dyDescent="0.2">
      <c r="A42" s="24" t="s">
        <v>1</v>
      </c>
      <c r="B42" s="138"/>
      <c r="C42" s="123"/>
      <c r="D42" s="123"/>
      <c r="E42" s="123"/>
      <c r="F42" s="123"/>
      <c r="G42" s="123"/>
      <c r="H42" s="124"/>
    </row>
    <row r="43" spans="1:8" ht="6.95" customHeight="1" x14ac:dyDescent="0.2">
      <c r="A43" s="24"/>
      <c r="B43" s="5"/>
      <c r="C43" s="5"/>
      <c r="D43" s="5"/>
      <c r="E43" s="6"/>
      <c r="F43" s="6"/>
      <c r="G43" s="6"/>
      <c r="H43" s="6"/>
    </row>
    <row r="44" spans="1:8" ht="14.25" customHeight="1" x14ac:dyDescent="0.2">
      <c r="A44" s="24" t="s">
        <v>3</v>
      </c>
      <c r="B44" s="45"/>
      <c r="C44" s="138"/>
      <c r="D44" s="123"/>
      <c r="E44" s="123"/>
      <c r="F44" s="123"/>
      <c r="G44" s="123"/>
      <c r="H44" s="124"/>
    </row>
    <row r="45" spans="1:8" ht="14.25" customHeight="1" x14ac:dyDescent="0.2">
      <c r="A45" s="24"/>
      <c r="B45" s="5"/>
      <c r="C45" s="5"/>
      <c r="D45" s="5"/>
      <c r="E45" s="6"/>
      <c r="F45" s="6"/>
      <c r="G45" s="6"/>
      <c r="H45" s="6"/>
    </row>
    <row r="46" spans="1:8" ht="14.25" customHeight="1" x14ac:dyDescent="0.2">
      <c r="A46" s="30" t="s">
        <v>47</v>
      </c>
      <c r="B46" s="4"/>
      <c r="C46" s="4"/>
      <c r="D46" s="4"/>
      <c r="E46" s="4"/>
      <c r="F46" s="4"/>
      <c r="G46" s="4"/>
      <c r="H46" s="4"/>
    </row>
    <row r="47" spans="1:8" ht="6.95" customHeight="1" x14ac:dyDescent="0.2">
      <c r="A47" s="30"/>
      <c r="B47" s="4"/>
      <c r="C47" s="4"/>
      <c r="D47" s="4"/>
      <c r="E47" s="4"/>
      <c r="F47" s="4"/>
      <c r="G47" s="4"/>
      <c r="H47" s="4"/>
    </row>
    <row r="48" spans="1:8" ht="14.25" customHeight="1" x14ac:dyDescent="0.2">
      <c r="A48" s="24" t="s">
        <v>50</v>
      </c>
      <c r="B48" s="138"/>
      <c r="C48" s="123"/>
      <c r="D48" s="123"/>
      <c r="E48" s="123"/>
      <c r="F48" s="123"/>
      <c r="G48" s="123"/>
      <c r="H48" s="124"/>
    </row>
    <row r="49" spans="1:8" ht="6.95" customHeight="1" x14ac:dyDescent="0.2">
      <c r="A49" s="24"/>
      <c r="B49" s="5"/>
      <c r="C49" s="5"/>
      <c r="D49" s="5"/>
      <c r="E49" s="6"/>
      <c r="F49" s="6"/>
      <c r="G49" s="6"/>
      <c r="H49" s="6"/>
    </row>
    <row r="50" spans="1:8" ht="14.25" customHeight="1" x14ac:dyDescent="0.2">
      <c r="A50" s="24" t="s">
        <v>65</v>
      </c>
      <c r="B50" s="122"/>
      <c r="C50" s="123"/>
      <c r="D50" s="123"/>
      <c r="E50" s="124"/>
      <c r="F50" s="6"/>
      <c r="G50" s="6"/>
      <c r="H50" s="6"/>
    </row>
    <row r="51" spans="1:8" ht="6.95" customHeight="1" x14ac:dyDescent="0.2">
      <c r="A51" s="24"/>
      <c r="B51" s="5"/>
      <c r="C51" s="5"/>
      <c r="D51" s="5"/>
      <c r="E51" s="6"/>
      <c r="F51" s="6"/>
      <c r="G51" s="6"/>
      <c r="H51" s="6"/>
    </row>
    <row r="52" spans="1:8" ht="14.25" customHeight="1" x14ac:dyDescent="0.2">
      <c r="A52" s="24" t="s">
        <v>66</v>
      </c>
      <c r="B52" s="122"/>
      <c r="C52" s="123"/>
      <c r="D52" s="123"/>
      <c r="E52" s="124"/>
      <c r="F52" s="6"/>
      <c r="G52" s="6"/>
      <c r="H52" s="6"/>
    </row>
    <row r="53" spans="1:8" ht="6.95" customHeight="1" x14ac:dyDescent="0.2">
      <c r="A53" s="24"/>
      <c r="B53" s="5"/>
      <c r="C53" s="5"/>
      <c r="D53" s="5"/>
      <c r="E53" s="6"/>
      <c r="F53" s="6"/>
      <c r="G53" s="6"/>
      <c r="H53" s="6"/>
    </row>
    <row r="54" spans="1:8" ht="14.25" customHeight="1" x14ac:dyDescent="0.2">
      <c r="A54" s="24" t="s">
        <v>74</v>
      </c>
      <c r="B54" s="148"/>
      <c r="C54" s="149"/>
      <c r="D54" s="149"/>
      <c r="E54" s="150"/>
      <c r="F54" s="6"/>
      <c r="G54" s="6"/>
      <c r="H54" s="6"/>
    </row>
    <row r="55" spans="1:8" ht="6.95" customHeight="1" x14ac:dyDescent="0.2">
      <c r="A55" s="24"/>
      <c r="B55" s="5"/>
      <c r="C55" s="5"/>
      <c r="D55" s="5"/>
      <c r="E55" s="6"/>
      <c r="F55" s="6"/>
      <c r="G55" s="6"/>
      <c r="H55" s="6"/>
    </row>
    <row r="56" spans="1:8" ht="14.25" customHeight="1" x14ac:dyDescent="0.2">
      <c r="A56" s="24" t="s">
        <v>48</v>
      </c>
      <c r="B56" s="122"/>
      <c r="C56" s="123"/>
      <c r="D56" s="123"/>
      <c r="E56" s="124"/>
      <c r="F56"/>
      <c r="G56"/>
      <c r="H56"/>
    </row>
    <row r="57" spans="1:8" ht="14.25" customHeight="1" x14ac:dyDescent="0.2">
      <c r="A57" s="31"/>
      <c r="B57"/>
      <c r="C57"/>
      <c r="D57"/>
      <c r="E57"/>
      <c r="F57"/>
      <c r="G57"/>
      <c r="H57"/>
    </row>
    <row r="58" spans="1:8" ht="14.25" customHeight="1" x14ac:dyDescent="0.2">
      <c r="A58" s="30" t="s">
        <v>49</v>
      </c>
      <c r="B58" s="4"/>
      <c r="C58" s="4"/>
      <c r="D58" s="4"/>
      <c r="E58" s="4"/>
      <c r="F58" s="4"/>
      <c r="G58" s="4"/>
      <c r="H58" s="4"/>
    </row>
    <row r="59" spans="1:8" ht="6.95" customHeight="1" x14ac:dyDescent="0.2">
      <c r="A59" s="30"/>
      <c r="B59" s="4"/>
      <c r="C59" s="4"/>
      <c r="D59" s="4"/>
      <c r="E59" s="4"/>
      <c r="F59" s="4"/>
      <c r="G59" s="4"/>
      <c r="H59" s="4"/>
    </row>
    <row r="60" spans="1:8" ht="14.25" customHeight="1" x14ac:dyDescent="0.2">
      <c r="A60" s="24" t="s">
        <v>50</v>
      </c>
      <c r="B60" s="138"/>
      <c r="C60" s="123"/>
      <c r="D60" s="123"/>
      <c r="E60" s="123"/>
      <c r="F60" s="123"/>
      <c r="G60" s="123"/>
      <c r="H60" s="124"/>
    </row>
    <row r="61" spans="1:8" ht="6.95" customHeight="1" x14ac:dyDescent="0.2">
      <c r="A61" s="24"/>
      <c r="B61" s="5"/>
      <c r="C61" s="5"/>
      <c r="D61" s="5"/>
      <c r="E61" s="6"/>
      <c r="F61" s="6"/>
      <c r="G61" s="6"/>
      <c r="H61" s="6"/>
    </row>
    <row r="62" spans="1:8" ht="14.25" customHeight="1" x14ac:dyDescent="0.2">
      <c r="A62" s="24" t="s">
        <v>65</v>
      </c>
      <c r="B62" s="122"/>
      <c r="C62" s="123"/>
      <c r="D62" s="123"/>
      <c r="E62" s="124"/>
      <c r="F62" s="6"/>
      <c r="G62" s="6"/>
      <c r="H62" s="6"/>
    </row>
    <row r="63" spans="1:8" ht="6.95" customHeight="1" x14ac:dyDescent="0.2">
      <c r="A63" s="24"/>
      <c r="B63" s="5"/>
      <c r="C63" s="5"/>
      <c r="D63" s="5"/>
      <c r="E63" s="6"/>
      <c r="F63" s="6"/>
      <c r="G63" s="6"/>
      <c r="H63" s="6"/>
    </row>
    <row r="64" spans="1:8" ht="14.25" customHeight="1" x14ac:dyDescent="0.2">
      <c r="A64" s="24" t="s">
        <v>66</v>
      </c>
      <c r="B64" s="122"/>
      <c r="C64" s="123"/>
      <c r="D64" s="123"/>
      <c r="E64" s="124"/>
      <c r="F64" s="6"/>
      <c r="G64" s="6"/>
      <c r="H64" s="6"/>
    </row>
    <row r="65" spans="1:8" ht="6.95" customHeight="1" x14ac:dyDescent="0.2">
      <c r="A65" s="24"/>
      <c r="B65" s="5"/>
      <c r="C65" s="5"/>
      <c r="D65" s="5"/>
      <c r="E65" s="6"/>
      <c r="F65" s="6"/>
      <c r="G65" s="6"/>
      <c r="H65" s="6"/>
    </row>
    <row r="66" spans="1:8" ht="14.25" customHeight="1" x14ac:dyDescent="0.2">
      <c r="A66" s="24" t="s">
        <v>74</v>
      </c>
      <c r="B66" s="122"/>
      <c r="C66" s="123"/>
      <c r="D66" s="123"/>
      <c r="E66" s="124"/>
      <c r="F66" s="6"/>
      <c r="G66" s="6"/>
      <c r="H66" s="6"/>
    </row>
    <row r="67" spans="1:8" ht="6.95" customHeight="1" x14ac:dyDescent="0.2">
      <c r="A67" s="24"/>
      <c r="B67" s="5"/>
      <c r="C67" s="5"/>
      <c r="D67" s="5"/>
      <c r="E67" s="6"/>
      <c r="F67" s="6"/>
      <c r="G67" s="6"/>
      <c r="H67" s="6"/>
    </row>
    <row r="68" spans="1:8" ht="14.25" customHeight="1" x14ac:dyDescent="0.2">
      <c r="A68" s="24" t="s">
        <v>48</v>
      </c>
      <c r="B68" s="122"/>
      <c r="C68" s="123"/>
      <c r="D68" s="123"/>
      <c r="E68" s="124"/>
      <c r="F68"/>
      <c r="G68"/>
      <c r="H68"/>
    </row>
    <row r="69" spans="1:8" ht="19.5" customHeight="1" x14ac:dyDescent="0.2">
      <c r="A69" s="127"/>
      <c r="B69" s="128"/>
      <c r="C69" s="128"/>
      <c r="D69" s="128"/>
      <c r="E69" s="129"/>
      <c r="F69" s="129"/>
      <c r="G69" s="129"/>
      <c r="H69" s="129"/>
    </row>
    <row r="70" spans="1:8" ht="14.25" customHeight="1" x14ac:dyDescent="0.2">
      <c r="A70" s="5"/>
      <c r="B70" s="5"/>
      <c r="C70" s="5"/>
      <c r="D70" s="5"/>
      <c r="E70" s="6"/>
      <c r="F70" s="6"/>
      <c r="G70" s="6"/>
      <c r="H70" s="6"/>
    </row>
    <row r="71" spans="1:8" ht="14.25" customHeight="1" x14ac:dyDescent="0.25">
      <c r="A71" s="34" t="s">
        <v>52</v>
      </c>
      <c r="B71" s="44"/>
      <c r="D71" s="37"/>
      <c r="E71" s="38"/>
      <c r="F71" s="38"/>
      <c r="G71" s="38"/>
      <c r="H71" s="32"/>
    </row>
    <row r="72" spans="1:8" ht="14.25" customHeight="1" x14ac:dyDescent="0.2">
      <c r="A72" s="26"/>
      <c r="B72" s="26"/>
      <c r="C72" s="26"/>
      <c r="D72" s="26"/>
      <c r="E72" s="26"/>
      <c r="F72" s="26"/>
      <c r="G72" s="26"/>
      <c r="H72" s="26"/>
    </row>
    <row r="73" spans="1:8" ht="14.25" customHeight="1" x14ac:dyDescent="0.2">
      <c r="A73" s="34" t="s">
        <v>75</v>
      </c>
      <c r="B73" s="33"/>
      <c r="C73" s="33"/>
      <c r="D73" s="33"/>
      <c r="E73" s="26"/>
      <c r="F73" s="26"/>
      <c r="G73" s="26"/>
      <c r="H73" s="26"/>
    </row>
    <row r="74" spans="1:8" ht="6.95" customHeight="1" x14ac:dyDescent="0.2">
      <c r="A74" s="34"/>
      <c r="B74" s="33"/>
      <c r="C74" s="33"/>
      <c r="D74" s="33"/>
      <c r="E74" s="26"/>
      <c r="F74" s="26"/>
      <c r="G74" s="26"/>
      <c r="H74" s="26"/>
    </row>
    <row r="75" spans="1:8" ht="14.25" customHeight="1" x14ac:dyDescent="0.2">
      <c r="A75" s="130" t="s">
        <v>8</v>
      </c>
      <c r="B75" s="131"/>
      <c r="C75" s="125" t="s">
        <v>9</v>
      </c>
      <c r="D75" s="126"/>
      <c r="E75" s="125" t="s">
        <v>10</v>
      </c>
      <c r="F75" s="126"/>
      <c r="G75" s="125" t="s">
        <v>76</v>
      </c>
      <c r="H75" s="126"/>
    </row>
    <row r="76" spans="1:8" ht="14.25" customHeight="1" x14ac:dyDescent="0.2">
      <c r="A76" s="118" t="s">
        <v>11</v>
      </c>
      <c r="B76" s="119"/>
      <c r="C76" s="97" t="s">
        <v>12</v>
      </c>
      <c r="D76" s="98"/>
      <c r="E76" s="114">
        <f>B_Stromproduktion!J16</f>
        <v>0</v>
      </c>
      <c r="F76" s="115"/>
      <c r="G76" s="93">
        <v>321.60000000000002</v>
      </c>
      <c r="H76" s="84" t="s">
        <v>42</v>
      </c>
    </row>
    <row r="77" spans="1:8" ht="14.25" customHeight="1" x14ac:dyDescent="0.2">
      <c r="A77" s="118" t="s">
        <v>40</v>
      </c>
      <c r="B77" s="119"/>
      <c r="C77" s="97" t="s">
        <v>13</v>
      </c>
      <c r="D77" s="98"/>
      <c r="E77" s="114">
        <f>B_Stromproduktion!J34</f>
        <v>0</v>
      </c>
      <c r="F77" s="115"/>
      <c r="G77" s="94">
        <v>318</v>
      </c>
      <c r="H77" s="85" t="s">
        <v>43</v>
      </c>
    </row>
    <row r="78" spans="1:8" ht="14.25" customHeight="1" x14ac:dyDescent="0.2">
      <c r="A78" s="120" t="str">
        <f>IF(ISBLANK(B_Stromproduktion!C38),"Anderer Brennstoff",B_Stromproduktion!C38)</f>
        <v>Anderer Brennstoff</v>
      </c>
      <c r="B78" s="121"/>
      <c r="C78" s="106" t="str">
        <f>IF(ISBLANK(B_Stromproduktion!C39),"-",B_Stromproduktion!C39)</f>
        <v>-</v>
      </c>
      <c r="D78" s="107"/>
      <c r="E78" s="116">
        <f>B_Stromproduktion!H55</f>
        <v>0</v>
      </c>
      <c r="F78" s="117"/>
      <c r="G78" s="92" t="str">
        <f>IF(ISBLANK(B_Stromproduktion!I39),"-",B_Stromproduktion!I39)</f>
        <v>-</v>
      </c>
      <c r="H78" s="91" t="str">
        <f>B_Stromproduktion!J39</f>
        <v/>
      </c>
    </row>
    <row r="79" spans="1:8" ht="14.25" customHeight="1" x14ac:dyDescent="0.2">
      <c r="A79" s="108"/>
      <c r="B79" s="109"/>
      <c r="C79" s="109"/>
      <c r="D79" s="109"/>
      <c r="E79" s="110"/>
      <c r="F79" s="110"/>
      <c r="G79" s="110"/>
      <c r="H79" s="110"/>
    </row>
    <row r="80" spans="1:8" ht="14.25" customHeight="1" x14ac:dyDescent="0.25">
      <c r="A80" s="39"/>
      <c r="B80" s="39"/>
      <c r="C80" s="39"/>
      <c r="D80" s="39"/>
      <c r="E80" s="39"/>
      <c r="F80" s="39"/>
      <c r="G80" s="39"/>
      <c r="H80" s="39"/>
    </row>
    <row r="81" spans="1:8" ht="14.25" customHeight="1" x14ac:dyDescent="0.2">
      <c r="A81" s="34" t="s">
        <v>53</v>
      </c>
      <c r="B81" s="33"/>
      <c r="C81" s="33"/>
      <c r="D81" s="33"/>
      <c r="E81" s="29"/>
      <c r="F81" s="33"/>
      <c r="G81" s="40"/>
      <c r="H81" s="40"/>
    </row>
    <row r="82" spans="1:8" ht="6.95" customHeight="1" x14ac:dyDescent="0.2">
      <c r="A82" s="43"/>
      <c r="B82" s="33"/>
      <c r="C82" s="33"/>
      <c r="D82" s="33"/>
      <c r="E82" s="29"/>
      <c r="F82" s="33"/>
      <c r="G82" s="40"/>
      <c r="H82" s="40"/>
    </row>
    <row r="83" spans="1:8" ht="14.25" customHeight="1" x14ac:dyDescent="0.2">
      <c r="A83" s="24" t="s">
        <v>14</v>
      </c>
      <c r="B83" s="111"/>
      <c r="C83" s="112"/>
      <c r="D83" s="112"/>
      <c r="E83" s="112"/>
      <c r="F83" s="112"/>
      <c r="G83" s="112"/>
      <c r="H83" s="113"/>
    </row>
    <row r="84" spans="1:8" ht="6.95" customHeight="1" x14ac:dyDescent="0.25">
      <c r="A84" s="24"/>
      <c r="B84" s="26"/>
      <c r="C84" s="26"/>
      <c r="D84" s="26"/>
      <c r="E84" s="39"/>
      <c r="F84" s="39"/>
      <c r="G84" s="39"/>
      <c r="H84" s="39"/>
    </row>
    <row r="85" spans="1:8" ht="14.25" customHeight="1" x14ac:dyDescent="0.2">
      <c r="A85" s="41" t="s">
        <v>16</v>
      </c>
      <c r="B85" s="111"/>
      <c r="C85" s="112"/>
      <c r="D85" s="112"/>
      <c r="E85" s="112"/>
      <c r="F85" s="112"/>
      <c r="G85" s="112"/>
      <c r="H85" s="113"/>
    </row>
    <row r="86" spans="1:8" ht="14.25" customHeight="1" x14ac:dyDescent="0.2">
      <c r="A86" s="24"/>
      <c r="B86" s="27"/>
      <c r="C86" s="27"/>
      <c r="D86" s="27"/>
      <c r="E86" s="27"/>
      <c r="F86" s="27"/>
      <c r="G86" s="27"/>
      <c r="H86" s="27"/>
    </row>
    <row r="87" spans="1:8" ht="14.25" customHeight="1" x14ac:dyDescent="0.2">
      <c r="A87" s="29" t="s">
        <v>36</v>
      </c>
      <c r="B87" s="42"/>
      <c r="C87" s="42"/>
      <c r="D87" s="42"/>
      <c r="E87" s="42"/>
      <c r="F87" s="42"/>
      <c r="G87" s="42"/>
      <c r="H87" s="42"/>
    </row>
    <row r="88" spans="1:8" ht="14.25" customHeight="1" x14ac:dyDescent="0.2">
      <c r="A88" s="99"/>
      <c r="B88" s="100"/>
      <c r="C88" s="100"/>
      <c r="D88" s="100"/>
      <c r="E88" s="101"/>
      <c r="F88" s="101"/>
      <c r="G88" s="101"/>
      <c r="H88" s="102"/>
    </row>
    <row r="89" spans="1:8" ht="27" customHeight="1" x14ac:dyDescent="0.2">
      <c r="A89" s="103"/>
      <c r="B89" s="104"/>
      <c r="C89" s="104"/>
      <c r="D89" s="104"/>
      <c r="E89" s="104"/>
      <c r="F89" s="104"/>
      <c r="G89" s="104"/>
      <c r="H89" s="105"/>
    </row>
    <row r="90" spans="1:8" ht="132.94999999999999" customHeight="1" x14ac:dyDescent="0.2">
      <c r="A90" s="95" t="s">
        <v>107</v>
      </c>
      <c r="B90" s="96"/>
      <c r="C90" s="96"/>
      <c r="D90" s="96"/>
      <c r="E90" s="96"/>
      <c r="F90" s="96"/>
      <c r="G90" s="96"/>
      <c r="H90" s="96"/>
    </row>
    <row r="91" spans="1:8" ht="5.0999999999999996" customHeight="1" x14ac:dyDescent="0.2"/>
    <row r="92" spans="1:8" ht="13.5" customHeight="1" x14ac:dyDescent="0.2"/>
    <row r="93" spans="1:8" ht="13.5" customHeight="1" x14ac:dyDescent="0.2"/>
    <row r="94" spans="1:8" ht="13.5" customHeight="1" x14ac:dyDescent="0.2"/>
  </sheetData>
  <sheetProtection algorithmName="SHA-512" hashValue="OO6YjYZaKKH+1QsfOpG3Wo4zgHpLB8CMy2R7jq4ROetmBrF2+ijsqhgVGP7Ppe9Yb6PGU4U+wkINT8q4irxsEQ==" saltValue="coElXfX8YGBJn5eU33SGIA==" spinCount="100000" sheet="1" objects="1" scenarios="1"/>
  <protectedRanges>
    <protectedRange sqref="B7 B9 B11 B13:C13 C15 C17 C19 B23 B25 B27 B31 B33 B42 B44:C44 B48 B50 B52 B54 B56 B60 B62 B64 B66 B68 B71 B83 B85" name="Bereich1"/>
  </protectedRanges>
  <mergeCells count="46">
    <mergeCell ref="B66:E66"/>
    <mergeCell ref="C13:H13"/>
    <mergeCell ref="B23:H23"/>
    <mergeCell ref="B25:H25"/>
    <mergeCell ref="B48:H48"/>
    <mergeCell ref="B52:E52"/>
    <mergeCell ref="B64:E64"/>
    <mergeCell ref="B56:E56"/>
    <mergeCell ref="B60:H60"/>
    <mergeCell ref="B62:E62"/>
    <mergeCell ref="B15:F15"/>
    <mergeCell ref="B17:F17"/>
    <mergeCell ref="B19:F19"/>
    <mergeCell ref="B50:E50"/>
    <mergeCell ref="B54:E54"/>
    <mergeCell ref="B42:H42"/>
    <mergeCell ref="C44:H44"/>
    <mergeCell ref="B31:H31"/>
    <mergeCell ref="B33:H33"/>
    <mergeCell ref="B27:H27"/>
    <mergeCell ref="A36:H36"/>
    <mergeCell ref="A2:H2"/>
    <mergeCell ref="A3:H3"/>
    <mergeCell ref="B7:H7"/>
    <mergeCell ref="B9:H9"/>
    <mergeCell ref="B11:H11"/>
    <mergeCell ref="B68:E68"/>
    <mergeCell ref="C75:D75"/>
    <mergeCell ref="E75:F75"/>
    <mergeCell ref="G75:H75"/>
    <mergeCell ref="A69:H69"/>
    <mergeCell ref="A75:B75"/>
    <mergeCell ref="A90:H90"/>
    <mergeCell ref="C77:D77"/>
    <mergeCell ref="C76:D76"/>
    <mergeCell ref="A88:H89"/>
    <mergeCell ref="C78:D78"/>
    <mergeCell ref="A79:H79"/>
    <mergeCell ref="B83:H83"/>
    <mergeCell ref="B85:H85"/>
    <mergeCell ref="E76:F76"/>
    <mergeCell ref="E77:F77"/>
    <mergeCell ref="E78:F78"/>
    <mergeCell ref="A76:B76"/>
    <mergeCell ref="A77:B77"/>
    <mergeCell ref="A78:B78"/>
  </mergeCells>
  <dataValidations count="3">
    <dataValidation type="list" allowBlank="1" showInputMessage="1" showErrorMessage="1" sqref="B71" xr:uid="{00000000-0002-0000-0000-000000000000}">
      <formula1>"2022,2023,2024,2025"</formula1>
    </dataValidation>
    <dataValidation type="whole" allowBlank="1" showErrorMessage="1" errorTitle="Ungültige Eingabe" error="Bitte eine gültige vierstellige Postleitzahl eingeben" promptTitle="Postleitzahl" prompt="Bitte vierstellige Postleitzahl eingeben" sqref="B13" xr:uid="{D6D44A5F-0C1E-46D6-9A66-81C2B252F658}">
      <formula1>1000</formula1>
      <formula2>9658</formula2>
    </dataValidation>
    <dataValidation type="whole" allowBlank="1" showInputMessage="1" showErrorMessage="1" errorTitle="Ungültige Eingabe" error="Bitte eine gültige vierstellige Postleitzahl eingeben" sqref="B44" xr:uid="{54E57FE3-6FC9-4961-9DC2-E45FC85E399F}">
      <formula1>1000</formula1>
      <formula2>9658</formula2>
    </dataValidation>
  </dataValidations>
  <pageMargins left="0.70866141732283472" right="0.97814009661835744" top="1" bottom="0.66" header="0.31496062992125984" footer="0.31496062992125984"/>
  <pageSetup paperSize="9" scale="91" orientation="portrait" r:id="rId1"/>
  <headerFooter>
    <oddHeader>&amp;L&amp;G&amp;R&amp;G</oddHeader>
    <oddFooter>&amp;L&amp;A&amp;R&amp;P/&amp;N</oddFooter>
  </headerFooter>
  <rowBreaks count="2" manualBreakCount="2">
    <brk id="36" max="7" man="1"/>
    <brk id="90" max="7" man="1"/>
  </rowBreaks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56"/>
  <sheetViews>
    <sheetView showGridLines="0" view="pageLayout" zoomScale="85" zoomScaleNormal="70" zoomScalePageLayoutView="85" workbookViewId="0">
      <selection activeCell="B4" sqref="B4:C4"/>
    </sheetView>
  </sheetViews>
  <sheetFormatPr baseColWidth="10" defaultColWidth="9.5703125" defaultRowHeight="12.75" x14ac:dyDescent="0.2"/>
  <cols>
    <col min="1" max="1" width="14" customWidth="1"/>
    <col min="2" max="2" width="13.5703125" customWidth="1"/>
    <col min="3" max="3" width="11" customWidth="1"/>
    <col min="4" max="4" width="6.140625" customWidth="1"/>
    <col min="5" max="5" width="13.5703125" customWidth="1"/>
    <col min="6" max="6" width="11" customWidth="1"/>
    <col min="7" max="7" width="6.5703125" customWidth="1"/>
    <col min="8" max="10" width="24.7109375" customWidth="1"/>
    <col min="11" max="11" width="24.85546875" customWidth="1"/>
  </cols>
  <sheetData>
    <row r="1" spans="1:11" ht="72" customHeight="1" x14ac:dyDescent="0.2">
      <c r="A1" s="154" t="s">
        <v>94</v>
      </c>
      <c r="B1" s="154"/>
      <c r="C1" s="154"/>
      <c r="D1" s="154"/>
      <c r="E1" s="154"/>
      <c r="F1" s="154"/>
      <c r="G1" s="154"/>
      <c r="H1" s="154"/>
      <c r="I1" s="154"/>
      <c r="J1" s="154"/>
      <c r="K1" s="2"/>
    </row>
    <row r="2" spans="1:11" ht="28.5" customHeight="1" x14ac:dyDescent="0.2">
      <c r="A2" s="151" t="s">
        <v>77</v>
      </c>
      <c r="B2" s="152"/>
      <c r="C2" s="152"/>
      <c r="D2" s="152"/>
      <c r="E2" s="152"/>
      <c r="F2" s="152"/>
      <c r="G2" s="152"/>
      <c r="H2" s="152"/>
      <c r="I2" s="152"/>
      <c r="J2" s="153"/>
    </row>
    <row r="3" spans="1:11" ht="51" customHeight="1" x14ac:dyDescent="0.2">
      <c r="A3" s="46" t="s">
        <v>34</v>
      </c>
      <c r="B3" s="158" t="s">
        <v>35</v>
      </c>
      <c r="C3" s="158"/>
      <c r="D3" s="47" t="s">
        <v>19</v>
      </c>
      <c r="E3" s="158" t="s">
        <v>106</v>
      </c>
      <c r="F3" s="158"/>
      <c r="G3" s="47" t="s">
        <v>20</v>
      </c>
      <c r="H3" s="65" t="s">
        <v>38</v>
      </c>
      <c r="I3" s="66" t="s">
        <v>69</v>
      </c>
      <c r="J3" s="67" t="s">
        <v>68</v>
      </c>
    </row>
    <row r="4" spans="1:11" ht="25.5" customHeight="1" x14ac:dyDescent="0.2">
      <c r="A4" s="48" t="s">
        <v>22</v>
      </c>
      <c r="B4" s="155"/>
      <c r="C4" s="155"/>
      <c r="D4" s="49" t="s">
        <v>19</v>
      </c>
      <c r="E4" s="156">
        <f>(11.499/0.771)*0.9</f>
        <v>13.42295719844358</v>
      </c>
      <c r="F4" s="157"/>
      <c r="G4" s="49" t="s">
        <v>20</v>
      </c>
      <c r="H4" s="52">
        <f>ROUND(IF(OR(ISERROR(B4/E4),ISBLANK($E$4),ISBLANK(B4)),"0",B4/E4),0)</f>
        <v>0</v>
      </c>
      <c r="I4" s="51"/>
      <c r="J4" s="52">
        <f>H4*(100-I4)/100</f>
        <v>0</v>
      </c>
      <c r="K4" s="20"/>
    </row>
    <row r="5" spans="1:11" ht="25.5" customHeight="1" x14ac:dyDescent="0.2">
      <c r="A5" s="48" t="s">
        <v>23</v>
      </c>
      <c r="B5" s="155"/>
      <c r="C5" s="155"/>
      <c r="D5" s="49" t="s">
        <v>19</v>
      </c>
      <c r="E5" s="156">
        <f t="shared" ref="E5:E15" si="0">(11.499/0.771)*0.9</f>
        <v>13.42295719844358</v>
      </c>
      <c r="F5" s="157"/>
      <c r="G5" s="49" t="s">
        <v>20</v>
      </c>
      <c r="H5" s="52">
        <f t="shared" ref="H5:H15" si="1">ROUND(IF(OR(ISERROR(B5/E5),ISBLANK($E$4),ISBLANK(B5)),"0",B5/E5),0)</f>
        <v>0</v>
      </c>
      <c r="I5" s="51"/>
      <c r="J5" s="52">
        <f t="shared" ref="J5:J15" si="2">H5-I5</f>
        <v>0</v>
      </c>
    </row>
    <row r="6" spans="1:11" ht="25.5" customHeight="1" x14ac:dyDescent="0.2">
      <c r="A6" s="48" t="s">
        <v>24</v>
      </c>
      <c r="B6" s="155"/>
      <c r="C6" s="155"/>
      <c r="D6" s="49" t="s">
        <v>19</v>
      </c>
      <c r="E6" s="156">
        <f t="shared" si="0"/>
        <v>13.42295719844358</v>
      </c>
      <c r="F6" s="157"/>
      <c r="G6" s="49" t="s">
        <v>20</v>
      </c>
      <c r="H6" s="52">
        <f t="shared" si="1"/>
        <v>0</v>
      </c>
      <c r="I6" s="51"/>
      <c r="J6" s="52">
        <f t="shared" si="2"/>
        <v>0</v>
      </c>
    </row>
    <row r="7" spans="1:11" ht="25.5" customHeight="1" x14ac:dyDescent="0.2">
      <c r="A7" s="48" t="s">
        <v>25</v>
      </c>
      <c r="B7" s="155"/>
      <c r="C7" s="155"/>
      <c r="D7" s="49" t="s">
        <v>19</v>
      </c>
      <c r="E7" s="156">
        <f t="shared" si="0"/>
        <v>13.42295719844358</v>
      </c>
      <c r="F7" s="157"/>
      <c r="G7" s="49" t="s">
        <v>20</v>
      </c>
      <c r="H7" s="52">
        <f t="shared" si="1"/>
        <v>0</v>
      </c>
      <c r="I7" s="51"/>
      <c r="J7" s="52">
        <f t="shared" si="2"/>
        <v>0</v>
      </c>
    </row>
    <row r="8" spans="1:11" ht="25.5" customHeight="1" x14ac:dyDescent="0.2">
      <c r="A8" s="48" t="s">
        <v>26</v>
      </c>
      <c r="B8" s="155"/>
      <c r="C8" s="155"/>
      <c r="D8" s="49" t="s">
        <v>19</v>
      </c>
      <c r="E8" s="156">
        <f t="shared" si="0"/>
        <v>13.42295719844358</v>
      </c>
      <c r="F8" s="157"/>
      <c r="G8" s="49" t="s">
        <v>20</v>
      </c>
      <c r="H8" s="52">
        <f t="shared" si="1"/>
        <v>0</v>
      </c>
      <c r="I8" s="51"/>
      <c r="J8" s="52">
        <f t="shared" si="2"/>
        <v>0</v>
      </c>
    </row>
    <row r="9" spans="1:11" ht="25.5" customHeight="1" x14ac:dyDescent="0.2">
      <c r="A9" s="48" t="s">
        <v>27</v>
      </c>
      <c r="B9" s="155"/>
      <c r="C9" s="155"/>
      <c r="D9" s="49" t="s">
        <v>19</v>
      </c>
      <c r="E9" s="156">
        <f t="shared" si="0"/>
        <v>13.42295719844358</v>
      </c>
      <c r="F9" s="157"/>
      <c r="G9" s="49" t="s">
        <v>20</v>
      </c>
      <c r="H9" s="52">
        <f t="shared" si="1"/>
        <v>0</v>
      </c>
      <c r="I9" s="51"/>
      <c r="J9" s="52">
        <f t="shared" si="2"/>
        <v>0</v>
      </c>
    </row>
    <row r="10" spans="1:11" ht="25.5" customHeight="1" x14ac:dyDescent="0.2">
      <c r="A10" s="48" t="s">
        <v>28</v>
      </c>
      <c r="B10" s="155"/>
      <c r="C10" s="155"/>
      <c r="D10" s="49" t="s">
        <v>19</v>
      </c>
      <c r="E10" s="156">
        <f t="shared" si="0"/>
        <v>13.42295719844358</v>
      </c>
      <c r="F10" s="157"/>
      <c r="G10" s="49" t="s">
        <v>20</v>
      </c>
      <c r="H10" s="52">
        <f t="shared" si="1"/>
        <v>0</v>
      </c>
      <c r="I10" s="51"/>
      <c r="J10" s="52">
        <f t="shared" si="2"/>
        <v>0</v>
      </c>
    </row>
    <row r="11" spans="1:11" ht="25.5" customHeight="1" x14ac:dyDescent="0.2">
      <c r="A11" s="48" t="s">
        <v>29</v>
      </c>
      <c r="B11" s="155"/>
      <c r="C11" s="155"/>
      <c r="D11" s="49" t="s">
        <v>19</v>
      </c>
      <c r="E11" s="156">
        <f t="shared" si="0"/>
        <v>13.42295719844358</v>
      </c>
      <c r="F11" s="157"/>
      <c r="G11" s="49" t="s">
        <v>20</v>
      </c>
      <c r="H11" s="52">
        <f t="shared" si="1"/>
        <v>0</v>
      </c>
      <c r="I11" s="51"/>
      <c r="J11" s="52">
        <f t="shared" si="2"/>
        <v>0</v>
      </c>
    </row>
    <row r="12" spans="1:11" ht="25.5" customHeight="1" x14ac:dyDescent="0.2">
      <c r="A12" s="48" t="s">
        <v>30</v>
      </c>
      <c r="B12" s="155"/>
      <c r="C12" s="155"/>
      <c r="D12" s="49" t="s">
        <v>19</v>
      </c>
      <c r="E12" s="156">
        <f t="shared" si="0"/>
        <v>13.42295719844358</v>
      </c>
      <c r="F12" s="157"/>
      <c r="G12" s="49" t="s">
        <v>20</v>
      </c>
      <c r="H12" s="52">
        <f t="shared" si="1"/>
        <v>0</v>
      </c>
      <c r="I12" s="51"/>
      <c r="J12" s="52">
        <f t="shared" si="2"/>
        <v>0</v>
      </c>
    </row>
    <row r="13" spans="1:11" ht="25.5" customHeight="1" x14ac:dyDescent="0.2">
      <c r="A13" s="48" t="s">
        <v>31</v>
      </c>
      <c r="B13" s="155"/>
      <c r="C13" s="155"/>
      <c r="D13" s="49" t="s">
        <v>19</v>
      </c>
      <c r="E13" s="156">
        <f t="shared" si="0"/>
        <v>13.42295719844358</v>
      </c>
      <c r="F13" s="157"/>
      <c r="G13" s="49" t="s">
        <v>20</v>
      </c>
      <c r="H13" s="52">
        <f t="shared" si="1"/>
        <v>0</v>
      </c>
      <c r="I13" s="51"/>
      <c r="J13" s="52">
        <f t="shared" si="2"/>
        <v>0</v>
      </c>
    </row>
    <row r="14" spans="1:11" ht="25.5" customHeight="1" x14ac:dyDescent="0.2">
      <c r="A14" s="48" t="s">
        <v>32</v>
      </c>
      <c r="B14" s="155"/>
      <c r="C14" s="155"/>
      <c r="D14" s="49" t="s">
        <v>19</v>
      </c>
      <c r="E14" s="156">
        <f t="shared" si="0"/>
        <v>13.42295719844358</v>
      </c>
      <c r="F14" s="157"/>
      <c r="G14" s="49" t="s">
        <v>20</v>
      </c>
      <c r="H14" s="52">
        <f t="shared" si="1"/>
        <v>0</v>
      </c>
      <c r="I14" s="51"/>
      <c r="J14" s="52">
        <f t="shared" si="2"/>
        <v>0</v>
      </c>
    </row>
    <row r="15" spans="1:11" ht="25.5" customHeight="1" x14ac:dyDescent="0.2">
      <c r="A15" s="48" t="s">
        <v>33</v>
      </c>
      <c r="B15" s="155"/>
      <c r="C15" s="155"/>
      <c r="D15" s="49" t="s">
        <v>19</v>
      </c>
      <c r="E15" s="156">
        <f t="shared" si="0"/>
        <v>13.42295719844358</v>
      </c>
      <c r="F15" s="157"/>
      <c r="G15" s="49" t="s">
        <v>20</v>
      </c>
      <c r="H15" s="52">
        <f t="shared" si="1"/>
        <v>0</v>
      </c>
      <c r="I15" s="51"/>
      <c r="J15" s="52">
        <f t="shared" si="2"/>
        <v>0</v>
      </c>
    </row>
    <row r="16" spans="1:11" ht="25.5" customHeight="1" x14ac:dyDescent="0.2">
      <c r="A16" s="53"/>
      <c r="B16" s="54"/>
      <c r="C16" s="54"/>
      <c r="D16" s="54"/>
      <c r="E16" s="54"/>
      <c r="F16" s="54"/>
      <c r="G16" s="50" t="s">
        <v>41</v>
      </c>
      <c r="H16" s="58">
        <f>ROUND(SUM(H4:H15),0)</f>
        <v>0</v>
      </c>
      <c r="I16" s="57"/>
      <c r="J16" s="58">
        <f t="shared" ref="J16" si="3">ROUND(SUM(J4:J15),0)</f>
        <v>0</v>
      </c>
    </row>
    <row r="17" spans="1:10" ht="36.6" customHeight="1" x14ac:dyDescent="0.2">
      <c r="A17" s="159" t="s">
        <v>79</v>
      </c>
      <c r="B17" s="159"/>
      <c r="C17" s="159"/>
      <c r="D17" s="159"/>
      <c r="E17" s="159"/>
      <c r="F17" s="159"/>
      <c r="G17" s="159"/>
      <c r="H17" s="159"/>
      <c r="I17" s="159"/>
      <c r="J17" s="159"/>
    </row>
    <row r="18" spans="1:10" ht="12.6" customHeight="1" x14ac:dyDescent="0.2">
      <c r="A18" s="55" t="s">
        <v>71</v>
      </c>
      <c r="B18" s="23"/>
      <c r="C18" s="23"/>
      <c r="D18" s="23"/>
      <c r="E18" s="23"/>
      <c r="F18" s="23"/>
    </row>
    <row r="19" spans="1:10" ht="72" customHeight="1" x14ac:dyDescent="0.2">
      <c r="A19" s="161" t="s">
        <v>95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ht="28.5" customHeight="1" x14ac:dyDescent="0.2">
      <c r="A20" s="160" t="s">
        <v>78</v>
      </c>
      <c r="B20" s="160"/>
      <c r="C20" s="160"/>
      <c r="D20" s="160"/>
      <c r="E20" s="160"/>
      <c r="F20" s="160"/>
      <c r="G20" s="160"/>
      <c r="H20" s="160"/>
      <c r="I20" s="160"/>
      <c r="J20" s="160"/>
    </row>
    <row r="21" spans="1:10" ht="51" customHeight="1" x14ac:dyDescent="0.2">
      <c r="A21" s="56" t="s">
        <v>34</v>
      </c>
      <c r="B21" s="164" t="s">
        <v>35</v>
      </c>
      <c r="C21" s="164"/>
      <c r="D21" s="49" t="s">
        <v>19</v>
      </c>
      <c r="E21" s="164" t="s">
        <v>105</v>
      </c>
      <c r="F21" s="164"/>
      <c r="G21" s="49" t="s">
        <v>20</v>
      </c>
      <c r="H21" s="68" t="s">
        <v>37</v>
      </c>
      <c r="I21" s="67" t="s">
        <v>69</v>
      </c>
      <c r="J21" s="67" t="s">
        <v>70</v>
      </c>
    </row>
    <row r="22" spans="1:10" ht="25.5" customHeight="1" x14ac:dyDescent="0.2">
      <c r="A22" s="48" t="s">
        <v>22</v>
      </c>
      <c r="B22" s="155"/>
      <c r="C22" s="155"/>
      <c r="D22" s="49" t="s">
        <v>19</v>
      </c>
      <c r="E22" s="163">
        <f>(11.917*0.839)</f>
        <v>9.9983629999999994</v>
      </c>
      <c r="F22" s="163"/>
      <c r="G22" s="49" t="s">
        <v>20</v>
      </c>
      <c r="H22" s="52">
        <f>ROUND(IF(OR(ISERROR(B22/E22),ISBLANK($E$22),ISBLANK(B22)),"0",B22/E22),0)</f>
        <v>0</v>
      </c>
      <c r="I22" s="51"/>
      <c r="J22" s="52">
        <f>H22*(100-I22)/100</f>
        <v>0</v>
      </c>
    </row>
    <row r="23" spans="1:10" ht="25.5" customHeight="1" x14ac:dyDescent="0.2">
      <c r="A23" s="48" t="s">
        <v>23</v>
      </c>
      <c r="B23" s="155"/>
      <c r="C23" s="155"/>
      <c r="D23" s="49" t="s">
        <v>19</v>
      </c>
      <c r="E23" s="163">
        <f t="shared" ref="E23:E33" si="4">(11.917*0.839)</f>
        <v>9.9983629999999994</v>
      </c>
      <c r="F23" s="163"/>
      <c r="G23" s="49" t="s">
        <v>20</v>
      </c>
      <c r="H23" s="52">
        <f t="shared" ref="H23:H33" si="5">ROUND(IF(OR(ISERROR(B23/E23),ISBLANK($E$22),ISBLANK(B23)),"0",B23/E23),0)</f>
        <v>0</v>
      </c>
      <c r="I23" s="51"/>
      <c r="J23" s="52">
        <f t="shared" ref="J23:J33" si="6">H23-I23</f>
        <v>0</v>
      </c>
    </row>
    <row r="24" spans="1:10" ht="25.5" customHeight="1" x14ac:dyDescent="0.2">
      <c r="A24" s="48" t="s">
        <v>24</v>
      </c>
      <c r="B24" s="155"/>
      <c r="C24" s="155"/>
      <c r="D24" s="49" t="s">
        <v>19</v>
      </c>
      <c r="E24" s="163">
        <f t="shared" si="4"/>
        <v>9.9983629999999994</v>
      </c>
      <c r="F24" s="163"/>
      <c r="G24" s="49" t="s">
        <v>20</v>
      </c>
      <c r="H24" s="52">
        <f t="shared" si="5"/>
        <v>0</v>
      </c>
      <c r="I24" s="51"/>
      <c r="J24" s="52">
        <f t="shared" si="6"/>
        <v>0</v>
      </c>
    </row>
    <row r="25" spans="1:10" ht="25.5" customHeight="1" x14ac:dyDescent="0.2">
      <c r="A25" s="48" t="s">
        <v>25</v>
      </c>
      <c r="B25" s="155"/>
      <c r="C25" s="155"/>
      <c r="D25" s="49" t="s">
        <v>19</v>
      </c>
      <c r="E25" s="163">
        <f t="shared" si="4"/>
        <v>9.9983629999999994</v>
      </c>
      <c r="F25" s="163"/>
      <c r="G25" s="49" t="s">
        <v>20</v>
      </c>
      <c r="H25" s="52">
        <f t="shared" si="5"/>
        <v>0</v>
      </c>
      <c r="I25" s="51"/>
      <c r="J25" s="52">
        <f t="shared" si="6"/>
        <v>0</v>
      </c>
    </row>
    <row r="26" spans="1:10" ht="25.5" customHeight="1" x14ac:dyDescent="0.2">
      <c r="A26" s="48" t="s">
        <v>26</v>
      </c>
      <c r="B26" s="155"/>
      <c r="C26" s="155"/>
      <c r="D26" s="49" t="s">
        <v>19</v>
      </c>
      <c r="E26" s="163">
        <f t="shared" si="4"/>
        <v>9.9983629999999994</v>
      </c>
      <c r="F26" s="163"/>
      <c r="G26" s="49" t="s">
        <v>20</v>
      </c>
      <c r="H26" s="52">
        <f t="shared" si="5"/>
        <v>0</v>
      </c>
      <c r="I26" s="51"/>
      <c r="J26" s="52">
        <f t="shared" si="6"/>
        <v>0</v>
      </c>
    </row>
    <row r="27" spans="1:10" ht="25.5" customHeight="1" x14ac:dyDescent="0.2">
      <c r="A27" s="48" t="s">
        <v>27</v>
      </c>
      <c r="B27" s="155"/>
      <c r="C27" s="155"/>
      <c r="D27" s="49" t="s">
        <v>19</v>
      </c>
      <c r="E27" s="163">
        <f t="shared" si="4"/>
        <v>9.9983629999999994</v>
      </c>
      <c r="F27" s="163"/>
      <c r="G27" s="49" t="s">
        <v>20</v>
      </c>
      <c r="H27" s="52">
        <f t="shared" si="5"/>
        <v>0</v>
      </c>
      <c r="I27" s="51"/>
      <c r="J27" s="52">
        <f t="shared" si="6"/>
        <v>0</v>
      </c>
    </row>
    <row r="28" spans="1:10" ht="25.5" customHeight="1" x14ac:dyDescent="0.2">
      <c r="A28" s="48" t="s">
        <v>28</v>
      </c>
      <c r="B28" s="155"/>
      <c r="C28" s="155"/>
      <c r="D28" s="49" t="s">
        <v>19</v>
      </c>
      <c r="E28" s="163">
        <f t="shared" si="4"/>
        <v>9.9983629999999994</v>
      </c>
      <c r="F28" s="163"/>
      <c r="G28" s="49" t="s">
        <v>20</v>
      </c>
      <c r="H28" s="52">
        <f>ROUND(IF(OR(ISERROR(B28/E28),ISBLANK($E$22),ISBLANK(B28)),"0",B28/E28),0)</f>
        <v>0</v>
      </c>
      <c r="I28" s="51"/>
      <c r="J28" s="52">
        <f t="shared" si="6"/>
        <v>0</v>
      </c>
    </row>
    <row r="29" spans="1:10" ht="25.5" customHeight="1" x14ac:dyDescent="0.2">
      <c r="A29" s="48" t="s">
        <v>29</v>
      </c>
      <c r="B29" s="155"/>
      <c r="C29" s="155"/>
      <c r="D29" s="49" t="s">
        <v>19</v>
      </c>
      <c r="E29" s="163">
        <f t="shared" si="4"/>
        <v>9.9983629999999994</v>
      </c>
      <c r="F29" s="163"/>
      <c r="G29" s="49" t="s">
        <v>20</v>
      </c>
      <c r="H29" s="52">
        <f t="shared" si="5"/>
        <v>0</v>
      </c>
      <c r="I29" s="51"/>
      <c r="J29" s="52">
        <f t="shared" si="6"/>
        <v>0</v>
      </c>
    </row>
    <row r="30" spans="1:10" ht="25.5" customHeight="1" x14ac:dyDescent="0.2">
      <c r="A30" s="48" t="s">
        <v>30</v>
      </c>
      <c r="B30" s="155"/>
      <c r="C30" s="155"/>
      <c r="D30" s="49" t="s">
        <v>19</v>
      </c>
      <c r="E30" s="163">
        <f t="shared" si="4"/>
        <v>9.9983629999999994</v>
      </c>
      <c r="F30" s="163"/>
      <c r="G30" s="49" t="s">
        <v>20</v>
      </c>
      <c r="H30" s="52">
        <f t="shared" si="5"/>
        <v>0</v>
      </c>
      <c r="I30" s="51"/>
      <c r="J30" s="52">
        <f t="shared" si="6"/>
        <v>0</v>
      </c>
    </row>
    <row r="31" spans="1:10" ht="25.5" customHeight="1" x14ac:dyDescent="0.2">
      <c r="A31" s="48" t="s">
        <v>31</v>
      </c>
      <c r="B31" s="155"/>
      <c r="C31" s="155"/>
      <c r="D31" s="49" t="s">
        <v>19</v>
      </c>
      <c r="E31" s="163">
        <f t="shared" si="4"/>
        <v>9.9983629999999994</v>
      </c>
      <c r="F31" s="163"/>
      <c r="G31" s="49" t="s">
        <v>20</v>
      </c>
      <c r="H31" s="52">
        <f t="shared" si="5"/>
        <v>0</v>
      </c>
      <c r="I31" s="51"/>
      <c r="J31" s="52">
        <f t="shared" si="6"/>
        <v>0</v>
      </c>
    </row>
    <row r="32" spans="1:10" ht="25.5" customHeight="1" x14ac:dyDescent="0.2">
      <c r="A32" s="48" t="s">
        <v>32</v>
      </c>
      <c r="B32" s="155"/>
      <c r="C32" s="155"/>
      <c r="D32" s="49" t="s">
        <v>19</v>
      </c>
      <c r="E32" s="163">
        <f t="shared" si="4"/>
        <v>9.9983629999999994</v>
      </c>
      <c r="F32" s="163"/>
      <c r="G32" s="49" t="s">
        <v>20</v>
      </c>
      <c r="H32" s="52">
        <f t="shared" si="5"/>
        <v>0</v>
      </c>
      <c r="I32" s="51"/>
      <c r="J32" s="52">
        <f t="shared" si="6"/>
        <v>0</v>
      </c>
    </row>
    <row r="33" spans="1:10" ht="25.5" customHeight="1" x14ac:dyDescent="0.2">
      <c r="A33" s="48" t="s">
        <v>33</v>
      </c>
      <c r="B33" s="155"/>
      <c r="C33" s="155"/>
      <c r="D33" s="49" t="s">
        <v>19</v>
      </c>
      <c r="E33" s="163">
        <f t="shared" si="4"/>
        <v>9.9983629999999994</v>
      </c>
      <c r="F33" s="163"/>
      <c r="G33" s="49" t="s">
        <v>20</v>
      </c>
      <c r="H33" s="52">
        <f t="shared" si="5"/>
        <v>0</v>
      </c>
      <c r="I33" s="51"/>
      <c r="J33" s="52">
        <f t="shared" si="6"/>
        <v>0</v>
      </c>
    </row>
    <row r="34" spans="1:10" ht="25.5" customHeight="1" x14ac:dyDescent="0.2">
      <c r="A34" s="53"/>
      <c r="B34" s="54"/>
      <c r="C34" s="54"/>
      <c r="D34" s="54"/>
      <c r="E34" s="54"/>
      <c r="F34" s="54"/>
      <c r="G34" s="50" t="s">
        <v>41</v>
      </c>
      <c r="H34" s="58">
        <f>SUM(H22:H33)</f>
        <v>0</v>
      </c>
      <c r="I34" s="57"/>
      <c r="J34" s="58">
        <f t="shared" ref="J34" si="7">ROUND(SUM(J22:J33),0)</f>
        <v>0</v>
      </c>
    </row>
    <row r="35" spans="1:10" ht="30" customHeight="1" x14ac:dyDescent="0.25">
      <c r="A35" s="140" t="s">
        <v>86</v>
      </c>
      <c r="B35" s="140"/>
      <c r="C35" s="140"/>
      <c r="D35" s="140"/>
      <c r="E35" s="140"/>
      <c r="F35" s="140"/>
      <c r="G35" s="140"/>
      <c r="H35" s="140"/>
      <c r="I35" s="140"/>
      <c r="J35" s="140"/>
    </row>
    <row r="36" spans="1:10" ht="14.1" customHeight="1" x14ac:dyDescent="0.2">
      <c r="A36" s="165" t="s">
        <v>71</v>
      </c>
      <c r="B36" s="166"/>
      <c r="C36" s="166"/>
      <c r="D36" s="166"/>
      <c r="E36" s="166"/>
      <c r="F36" s="166"/>
      <c r="G36" s="32"/>
      <c r="H36" s="32"/>
      <c r="I36" s="32"/>
      <c r="J36" s="32"/>
    </row>
    <row r="37" spans="1:10" ht="53.1" customHeight="1" x14ac:dyDescent="0.2">
      <c r="A37" s="154" t="s">
        <v>94</v>
      </c>
      <c r="B37" s="178"/>
      <c r="C37" s="178"/>
      <c r="D37" s="178"/>
      <c r="E37" s="178"/>
      <c r="F37" s="178"/>
      <c r="G37" s="178"/>
      <c r="H37" s="178"/>
      <c r="I37" s="178"/>
      <c r="J37" s="178"/>
    </row>
    <row r="38" spans="1:10" ht="28.5" customHeight="1" x14ac:dyDescent="0.2">
      <c r="A38" s="176" t="s">
        <v>62</v>
      </c>
      <c r="B38" s="177"/>
      <c r="C38" s="179"/>
      <c r="D38" s="179"/>
      <c r="E38" s="179"/>
      <c r="F38" s="182" t="s">
        <v>80</v>
      </c>
      <c r="G38" s="182"/>
      <c r="H38" s="182"/>
      <c r="I38" s="182"/>
      <c r="J38" s="183"/>
    </row>
    <row r="39" spans="1:10" s="12" customFormat="1" ht="28.5" customHeight="1" x14ac:dyDescent="0.2">
      <c r="A39" s="151" t="s">
        <v>101</v>
      </c>
      <c r="B39" s="187"/>
      <c r="C39" s="184"/>
      <c r="D39" s="184"/>
      <c r="E39" s="184"/>
      <c r="F39" s="152" t="s">
        <v>102</v>
      </c>
      <c r="G39" s="152"/>
      <c r="H39" s="152"/>
      <c r="I39" s="60"/>
      <c r="J39" s="59" t="str">
        <f>IF(ISBLANK(C39),"","CHF / 1000 "&amp;C39)</f>
        <v/>
      </c>
    </row>
    <row r="40" spans="1:10" ht="9" customHeight="1" x14ac:dyDescent="0.2">
      <c r="A40" s="9"/>
      <c r="B40" s="10"/>
      <c r="C40" s="11"/>
      <c r="D40" s="7"/>
      <c r="E40" s="13"/>
      <c r="F40" s="14"/>
      <c r="G40" s="8"/>
      <c r="H40" s="8"/>
      <c r="I40" s="21"/>
      <c r="J40" s="21"/>
    </row>
    <row r="41" spans="1:10" ht="41.45" customHeight="1" x14ac:dyDescent="0.2">
      <c r="A41" s="171" t="s">
        <v>34</v>
      </c>
      <c r="B41" s="167" t="s">
        <v>35</v>
      </c>
      <c r="C41" s="168"/>
      <c r="D41" s="174" t="s">
        <v>19</v>
      </c>
      <c r="E41" s="167" t="s">
        <v>100</v>
      </c>
      <c r="F41" s="168"/>
      <c r="G41" s="180" t="s">
        <v>20</v>
      </c>
      <c r="H41" s="86" t="s">
        <v>39</v>
      </c>
      <c r="I41" s="21"/>
      <c r="J41" s="21"/>
    </row>
    <row r="42" spans="1:10" ht="12.6" customHeight="1" x14ac:dyDescent="0.2">
      <c r="A42" s="172"/>
      <c r="B42" s="169"/>
      <c r="C42" s="170"/>
      <c r="D42" s="175"/>
      <c r="E42" s="173" t="str">
        <f>IF(ISBLANK(C39),"Kilogramm oder Liter",IF(C39="Liter","Liter","Kilogramm"))</f>
        <v>Kilogramm oder Liter</v>
      </c>
      <c r="F42" s="170"/>
      <c r="G42" s="181"/>
      <c r="H42" s="65" t="str">
        <f>IF(ISBLANK(C39),"Kilogramm oder Liter",IF(C39="Liter","Liter","Kilogramm"))</f>
        <v>Kilogramm oder Liter</v>
      </c>
      <c r="I42" s="21"/>
      <c r="J42" s="21"/>
    </row>
    <row r="43" spans="1:10" ht="25.5" customHeight="1" x14ac:dyDescent="0.2">
      <c r="A43" s="48" t="s">
        <v>22</v>
      </c>
      <c r="B43" s="155"/>
      <c r="C43" s="155"/>
      <c r="D43" s="49" t="s">
        <v>19</v>
      </c>
      <c r="E43" s="186"/>
      <c r="F43" s="186"/>
      <c r="G43" s="49" t="s">
        <v>20</v>
      </c>
      <c r="H43" s="61">
        <f>ROUND(IF(OR(ISERROR(B43/E43),ISBLANK($E$43),ISBLANK(B43)),"0",B43/E43),0)</f>
        <v>0</v>
      </c>
      <c r="I43" s="21"/>
      <c r="J43" s="21"/>
    </row>
    <row r="44" spans="1:10" ht="25.5" customHeight="1" x14ac:dyDescent="0.2">
      <c r="A44" s="48" t="s">
        <v>23</v>
      </c>
      <c r="B44" s="155"/>
      <c r="C44" s="155"/>
      <c r="D44" s="49" t="s">
        <v>19</v>
      </c>
      <c r="E44" s="185" t="str">
        <f>IF(ISBLANK($E$43),"-",$E$43)</f>
        <v>-</v>
      </c>
      <c r="F44" s="185"/>
      <c r="G44" s="49" t="s">
        <v>20</v>
      </c>
      <c r="H44" s="61">
        <f>ROUND(IF(OR(ISERROR(B44/E44),ISBLANK($E$43),ISBLANK(B44)),"0",B44/E44),0)</f>
        <v>0</v>
      </c>
      <c r="I44" s="21"/>
      <c r="J44" s="21"/>
    </row>
    <row r="45" spans="1:10" ht="25.5" customHeight="1" x14ac:dyDescent="0.2">
      <c r="A45" s="48" t="s">
        <v>24</v>
      </c>
      <c r="B45" s="155"/>
      <c r="C45" s="155"/>
      <c r="D45" s="49" t="s">
        <v>19</v>
      </c>
      <c r="E45" s="185" t="str">
        <f t="shared" ref="E45:E54" si="8">IF(ISBLANK($E$43),"-",$E$43)</f>
        <v>-</v>
      </c>
      <c r="F45" s="185"/>
      <c r="G45" s="49" t="s">
        <v>20</v>
      </c>
      <c r="H45" s="61">
        <f t="shared" ref="H45:H54" si="9">ROUND(IF(OR(ISERROR(B45/E45),ISBLANK($E$43),ISBLANK(B45)),"0",B45/E45),0)</f>
        <v>0</v>
      </c>
      <c r="I45" s="21"/>
      <c r="J45" s="21"/>
    </row>
    <row r="46" spans="1:10" ht="25.5" customHeight="1" x14ac:dyDescent="0.2">
      <c r="A46" s="48" t="s">
        <v>25</v>
      </c>
      <c r="B46" s="155"/>
      <c r="C46" s="155"/>
      <c r="D46" s="49" t="s">
        <v>19</v>
      </c>
      <c r="E46" s="185" t="str">
        <f t="shared" si="8"/>
        <v>-</v>
      </c>
      <c r="F46" s="185"/>
      <c r="G46" s="49" t="s">
        <v>20</v>
      </c>
      <c r="H46" s="61">
        <f t="shared" si="9"/>
        <v>0</v>
      </c>
      <c r="I46" s="21"/>
      <c r="J46" s="21"/>
    </row>
    <row r="47" spans="1:10" ht="25.5" customHeight="1" x14ac:dyDescent="0.2">
      <c r="A47" s="48" t="s">
        <v>26</v>
      </c>
      <c r="B47" s="155"/>
      <c r="C47" s="155"/>
      <c r="D47" s="49" t="s">
        <v>19</v>
      </c>
      <c r="E47" s="185" t="str">
        <f t="shared" si="8"/>
        <v>-</v>
      </c>
      <c r="F47" s="185"/>
      <c r="G47" s="49" t="s">
        <v>20</v>
      </c>
      <c r="H47" s="61">
        <f t="shared" si="9"/>
        <v>0</v>
      </c>
      <c r="I47" s="21"/>
      <c r="J47" s="21"/>
    </row>
    <row r="48" spans="1:10" ht="25.5" customHeight="1" x14ac:dyDescent="0.2">
      <c r="A48" s="48" t="s">
        <v>27</v>
      </c>
      <c r="B48" s="155"/>
      <c r="C48" s="155"/>
      <c r="D48" s="49" t="s">
        <v>19</v>
      </c>
      <c r="E48" s="185" t="str">
        <f t="shared" si="8"/>
        <v>-</v>
      </c>
      <c r="F48" s="185"/>
      <c r="G48" s="49" t="s">
        <v>20</v>
      </c>
      <c r="H48" s="61">
        <f t="shared" si="9"/>
        <v>0</v>
      </c>
      <c r="I48" s="21"/>
      <c r="J48" s="21"/>
    </row>
    <row r="49" spans="1:10" ht="25.5" customHeight="1" x14ac:dyDescent="0.2">
      <c r="A49" s="48" t="s">
        <v>28</v>
      </c>
      <c r="B49" s="155"/>
      <c r="C49" s="155"/>
      <c r="D49" s="49" t="s">
        <v>19</v>
      </c>
      <c r="E49" s="185" t="str">
        <f t="shared" si="8"/>
        <v>-</v>
      </c>
      <c r="F49" s="185"/>
      <c r="G49" s="49" t="s">
        <v>20</v>
      </c>
      <c r="H49" s="61">
        <f t="shared" si="9"/>
        <v>0</v>
      </c>
      <c r="I49" s="21"/>
      <c r="J49" s="21"/>
    </row>
    <row r="50" spans="1:10" ht="25.5" customHeight="1" x14ac:dyDescent="0.2">
      <c r="A50" s="48" t="s">
        <v>29</v>
      </c>
      <c r="B50" s="155"/>
      <c r="C50" s="155"/>
      <c r="D50" s="49" t="s">
        <v>19</v>
      </c>
      <c r="E50" s="185" t="str">
        <f t="shared" si="8"/>
        <v>-</v>
      </c>
      <c r="F50" s="185"/>
      <c r="G50" s="49" t="s">
        <v>20</v>
      </c>
      <c r="H50" s="61">
        <f t="shared" si="9"/>
        <v>0</v>
      </c>
      <c r="I50" s="21"/>
      <c r="J50" s="21"/>
    </row>
    <row r="51" spans="1:10" ht="25.5" customHeight="1" x14ac:dyDescent="0.2">
      <c r="A51" s="48" t="s">
        <v>30</v>
      </c>
      <c r="B51" s="155"/>
      <c r="C51" s="155"/>
      <c r="D51" s="49" t="s">
        <v>19</v>
      </c>
      <c r="E51" s="185" t="str">
        <f t="shared" si="8"/>
        <v>-</v>
      </c>
      <c r="F51" s="185"/>
      <c r="G51" s="49" t="s">
        <v>20</v>
      </c>
      <c r="H51" s="61">
        <f t="shared" si="9"/>
        <v>0</v>
      </c>
      <c r="I51" s="21"/>
      <c r="J51" s="21"/>
    </row>
    <row r="52" spans="1:10" ht="25.5" customHeight="1" x14ac:dyDescent="0.2">
      <c r="A52" s="48" t="s">
        <v>31</v>
      </c>
      <c r="B52" s="155"/>
      <c r="C52" s="155"/>
      <c r="D52" s="49" t="s">
        <v>19</v>
      </c>
      <c r="E52" s="185" t="str">
        <f t="shared" si="8"/>
        <v>-</v>
      </c>
      <c r="F52" s="185"/>
      <c r="G52" s="49" t="s">
        <v>20</v>
      </c>
      <c r="H52" s="61">
        <f t="shared" si="9"/>
        <v>0</v>
      </c>
      <c r="I52" s="21"/>
      <c r="J52" s="21"/>
    </row>
    <row r="53" spans="1:10" ht="25.5" customHeight="1" x14ac:dyDescent="0.2">
      <c r="A53" s="48" t="s">
        <v>32</v>
      </c>
      <c r="B53" s="155"/>
      <c r="C53" s="155"/>
      <c r="D53" s="49" t="s">
        <v>19</v>
      </c>
      <c r="E53" s="185" t="str">
        <f t="shared" si="8"/>
        <v>-</v>
      </c>
      <c r="F53" s="185"/>
      <c r="G53" s="49" t="s">
        <v>20</v>
      </c>
      <c r="H53" s="61">
        <f t="shared" si="9"/>
        <v>0</v>
      </c>
      <c r="I53" s="21"/>
      <c r="J53" s="21"/>
    </row>
    <row r="54" spans="1:10" ht="25.5" customHeight="1" x14ac:dyDescent="0.2">
      <c r="A54" s="48" t="s">
        <v>33</v>
      </c>
      <c r="B54" s="155"/>
      <c r="C54" s="155"/>
      <c r="D54" s="49" t="s">
        <v>19</v>
      </c>
      <c r="E54" s="185" t="str">
        <f t="shared" si="8"/>
        <v>-</v>
      </c>
      <c r="F54" s="185"/>
      <c r="G54" s="49" t="s">
        <v>20</v>
      </c>
      <c r="H54" s="61">
        <f t="shared" si="9"/>
        <v>0</v>
      </c>
      <c r="I54" s="21"/>
      <c r="J54" s="21"/>
    </row>
    <row r="55" spans="1:10" ht="25.5" customHeight="1" x14ac:dyDescent="0.2">
      <c r="A55" s="53"/>
      <c r="B55" s="54"/>
      <c r="C55" s="54"/>
      <c r="D55" s="54"/>
      <c r="E55" s="54"/>
      <c r="F55" s="188" t="str">
        <f>IF(ISBLANK(C39),"Total: ","Total in "&amp;C39&amp;": ")</f>
        <v xml:space="preserve">Total: </v>
      </c>
      <c r="G55" s="189"/>
      <c r="H55" s="58">
        <f>SUM(H43:H54)</f>
        <v>0</v>
      </c>
      <c r="I55" s="21"/>
      <c r="J55" s="21"/>
    </row>
    <row r="56" spans="1:10" ht="34.5" customHeight="1" x14ac:dyDescent="0.2">
      <c r="A56" s="159" t="s">
        <v>87</v>
      </c>
      <c r="B56" s="140"/>
      <c r="C56" s="140"/>
      <c r="D56" s="140"/>
      <c r="E56" s="140"/>
      <c r="F56" s="140"/>
      <c r="G56" s="140"/>
      <c r="H56" s="140"/>
      <c r="I56" s="140"/>
      <c r="J56" s="140"/>
    </row>
  </sheetData>
  <sheetProtection algorithmName="SHA-512" hashValue="Efd5A6YDgkycHALxQFrCOi1bhRxwcS6P0aXVW8zlzkuxN2f/n0Ak0hqzVEKqfETGK+O+xma9UMBdNN6rSc0kGQ==" saltValue="jaSESSTka+tRsATZ58eXdA==" spinCount="100000" sheet="1" objects="1" scenarios="1"/>
  <protectedRanges>
    <protectedRange sqref="B4:C15 B22:C33 C38:C39 I39 E43 B43:C54" name="Bereich1"/>
    <protectedRange sqref="I4:I16 I22:I34" name="Bereich 2"/>
  </protectedRanges>
  <dataConsolidate/>
  <mergeCells count="98">
    <mergeCell ref="B50:C50"/>
    <mergeCell ref="E50:F50"/>
    <mergeCell ref="B47:C47"/>
    <mergeCell ref="E47:F47"/>
    <mergeCell ref="B48:C48"/>
    <mergeCell ref="E48:F48"/>
    <mergeCell ref="A56:J56"/>
    <mergeCell ref="B45:C45"/>
    <mergeCell ref="E45:F45"/>
    <mergeCell ref="B46:C46"/>
    <mergeCell ref="E46:F46"/>
    <mergeCell ref="B51:C51"/>
    <mergeCell ref="E51:F51"/>
    <mergeCell ref="B52:C52"/>
    <mergeCell ref="E52:F52"/>
    <mergeCell ref="F55:G55"/>
    <mergeCell ref="B53:C53"/>
    <mergeCell ref="E53:F53"/>
    <mergeCell ref="B54:C54"/>
    <mergeCell ref="E54:F54"/>
    <mergeCell ref="B49:C49"/>
    <mergeCell ref="E49:F49"/>
    <mergeCell ref="B44:C44"/>
    <mergeCell ref="E44:F44"/>
    <mergeCell ref="B43:C43"/>
    <mergeCell ref="E43:F43"/>
    <mergeCell ref="A39:B39"/>
    <mergeCell ref="B33:C33"/>
    <mergeCell ref="E33:F33"/>
    <mergeCell ref="A36:F36"/>
    <mergeCell ref="B41:C42"/>
    <mergeCell ref="A41:A42"/>
    <mergeCell ref="E42:F42"/>
    <mergeCell ref="D41:D42"/>
    <mergeCell ref="E41:F41"/>
    <mergeCell ref="A38:B38"/>
    <mergeCell ref="A35:J35"/>
    <mergeCell ref="A37:J37"/>
    <mergeCell ref="C38:E38"/>
    <mergeCell ref="G41:G42"/>
    <mergeCell ref="F38:J38"/>
    <mergeCell ref="F39:H39"/>
    <mergeCell ref="C39:E39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4:C24"/>
    <mergeCell ref="E24:F24"/>
    <mergeCell ref="B21:C21"/>
    <mergeCell ref="E21:F21"/>
    <mergeCell ref="B22:C22"/>
    <mergeCell ref="E22:F22"/>
    <mergeCell ref="B23:C23"/>
    <mergeCell ref="E23:F23"/>
    <mergeCell ref="A17:J17"/>
    <mergeCell ref="A20:J20"/>
    <mergeCell ref="A19:J19"/>
    <mergeCell ref="B14:C14"/>
    <mergeCell ref="E14:F14"/>
    <mergeCell ref="B15:C15"/>
    <mergeCell ref="E15:F15"/>
    <mergeCell ref="B12:C12"/>
    <mergeCell ref="E12:F12"/>
    <mergeCell ref="B13:C13"/>
    <mergeCell ref="E13:F13"/>
    <mergeCell ref="B10:C10"/>
    <mergeCell ref="E10:F10"/>
    <mergeCell ref="B11:C11"/>
    <mergeCell ref="E11:F11"/>
    <mergeCell ref="B8:C8"/>
    <mergeCell ref="E8:F8"/>
    <mergeCell ref="B9:C9"/>
    <mergeCell ref="E9:F9"/>
    <mergeCell ref="B3:C3"/>
    <mergeCell ref="E3:F3"/>
    <mergeCell ref="B6:C6"/>
    <mergeCell ref="E6:F6"/>
    <mergeCell ref="A2:J2"/>
    <mergeCell ref="A1:J1"/>
    <mergeCell ref="B7:C7"/>
    <mergeCell ref="E7:F7"/>
    <mergeCell ref="B4:C4"/>
    <mergeCell ref="E4:F4"/>
    <mergeCell ref="B5:C5"/>
    <mergeCell ref="E5:F5"/>
  </mergeCells>
  <dataValidations count="3">
    <dataValidation type="list" allowBlank="1" showInputMessage="1" showErrorMessage="1" sqref="C39" xr:uid="{00000000-0002-0000-0100-000000000000}">
      <formula1>"kg,Liter"</formula1>
    </dataValidation>
    <dataValidation type="decimal" operator="greaterThan" allowBlank="1" showInputMessage="1" showErrorMessage="1" errorTitle="Fehlerhafte Eingabe" error="Bitte Dezimalzahl eingeben" sqref="B4:C15 B22:C33 I39 B43:C54 E43:F43" xr:uid="{D95E6BAA-B698-45B7-9683-17AE718C10E1}">
      <formula1>0</formula1>
    </dataValidation>
    <dataValidation type="decimal" allowBlank="1" showInputMessage="1" showErrorMessage="1" errorTitle="Fehlerhafte Eingabe" error="Bitte gültigen Prozentsatz angeben" sqref="I22:I33 I4:I15" xr:uid="{CF32920A-0C29-4F8D-8BC6-FA674C0E1AB4}">
      <formula1>0</formula1>
      <formula2>100</formula2>
    </dataValidation>
  </dataValidations>
  <hyperlinks>
    <hyperlink ref="A18:F18" r:id="rId1" display="    Direkter Link auf die Homepage des Bundesamtes für Zoll und Grenzsicherheit " xr:uid="{00000000-0004-0000-0100-000000000000}"/>
    <hyperlink ref="A36:F36" r:id="rId2" display="    Direkter Link auf die Homepage des Bundesamtes für Zoll und Grenzsicherheit " xr:uid="{00000000-0004-0000-0100-000001000000}"/>
  </hyperlinks>
  <pageMargins left="0.68604166666666666" right="0.97944444444444445" top="0.93843750000000004" bottom="0.78740157480314965" header="0.31496062992125984" footer="0.31496062992125984"/>
  <pageSetup paperSize="9" scale="86" fitToHeight="3" orientation="landscape" r:id="rId3"/>
  <headerFooter>
    <oddHeader>&amp;L&amp;G&amp;R&amp;G</oddHeader>
    <oddFooter>&amp;L&amp;A&amp;R&amp;P/&amp;N</oddFooter>
  </headerFooter>
  <rowBreaks count="2" manualBreakCount="2">
    <brk id="18" max="9" man="1"/>
    <brk id="36" max="9" man="1"/>
  </rowBreaks>
  <customProperties>
    <customPr name="EpmWorksheetKeyString_GUID" r:id="rId4"/>
  </customProperties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I33"/>
  <sheetViews>
    <sheetView showGridLines="0" view="pageLayout" zoomScaleNormal="70" workbookViewId="0">
      <selection activeCell="F6" sqref="F6:G6"/>
    </sheetView>
  </sheetViews>
  <sheetFormatPr baseColWidth="10" defaultRowHeight="12.75" x14ac:dyDescent="0.2"/>
  <cols>
    <col min="1" max="1" width="20.7109375" customWidth="1"/>
    <col min="2" max="2" width="11" customWidth="1"/>
    <col min="3" max="3" width="11.5703125" customWidth="1"/>
    <col min="4" max="4" width="11.7109375" customWidth="1"/>
    <col min="5" max="5" width="11.5703125" customWidth="1"/>
    <col min="6" max="6" width="11" customWidth="1"/>
    <col min="7" max="7" width="11.42578125" customWidth="1"/>
    <col min="8" max="9" width="24.5703125" customWidth="1"/>
  </cols>
  <sheetData>
    <row r="1" spans="1:9" ht="63.6" customHeight="1" x14ac:dyDescent="0.2">
      <c r="A1" s="202" t="s">
        <v>112</v>
      </c>
      <c r="B1" s="203"/>
      <c r="C1" s="203"/>
      <c r="D1" s="203"/>
      <c r="E1" s="203"/>
      <c r="F1" s="203"/>
      <c r="G1" s="203"/>
      <c r="H1" s="2"/>
      <c r="I1" s="18"/>
    </row>
    <row r="2" spans="1:9" ht="45.95" customHeight="1" x14ac:dyDescent="0.2">
      <c r="A2" s="192" t="s">
        <v>90</v>
      </c>
      <c r="B2" s="214"/>
      <c r="C2" s="214"/>
      <c r="D2" s="214"/>
      <c r="E2" s="214"/>
      <c r="F2" s="214"/>
      <c r="G2" s="215"/>
    </row>
    <row r="3" spans="1:9" ht="35.450000000000003" customHeight="1" x14ac:dyDescent="0.2">
      <c r="A3" s="69" t="s">
        <v>8</v>
      </c>
      <c r="B3" s="210" t="s">
        <v>11</v>
      </c>
      <c r="C3" s="210"/>
      <c r="D3" s="210" t="s">
        <v>44</v>
      </c>
      <c r="E3" s="210"/>
      <c r="F3" s="210" t="str">
        <f>IF(ISBLANK(B_Stromproduktion!C38),"Anderer Brennstoff",B_Stromproduktion!C38)</f>
        <v>Anderer Brennstoff</v>
      </c>
      <c r="G3" s="210"/>
    </row>
    <row r="4" spans="1:9" ht="35.450000000000003" customHeight="1" x14ac:dyDescent="0.2">
      <c r="A4" s="69" t="s">
        <v>9</v>
      </c>
      <c r="B4" s="211" t="s">
        <v>54</v>
      </c>
      <c r="C4" s="212"/>
      <c r="D4" s="211" t="s">
        <v>54</v>
      </c>
      <c r="E4" s="212"/>
      <c r="F4" s="211" t="s">
        <v>54</v>
      </c>
      <c r="G4" s="212"/>
    </row>
    <row r="5" spans="1:9" ht="35.450000000000003" customHeight="1" x14ac:dyDescent="0.2">
      <c r="A5" s="69" t="s">
        <v>81</v>
      </c>
      <c r="B5" s="191">
        <f>SUM(B_Stromproduktion!B4:C15)</f>
        <v>0</v>
      </c>
      <c r="C5" s="213"/>
      <c r="D5" s="191">
        <f>SUM(B_Stromproduktion!B22:C33)</f>
        <v>0</v>
      </c>
      <c r="E5" s="213"/>
      <c r="F5" s="191">
        <f>SUM(B_Stromproduktion!B43:C54)</f>
        <v>0</v>
      </c>
      <c r="G5" s="213"/>
    </row>
    <row r="6" spans="1:9" ht="35.450000000000003" customHeight="1" x14ac:dyDescent="0.2">
      <c r="A6" s="69" t="s">
        <v>82</v>
      </c>
      <c r="B6" s="216">
        <v>0.20196</v>
      </c>
      <c r="C6" s="216"/>
      <c r="D6" s="216">
        <v>0.26535199999999998</v>
      </c>
      <c r="E6" s="216"/>
      <c r="F6" s="217"/>
      <c r="G6" s="217"/>
    </row>
    <row r="7" spans="1:9" ht="35.450000000000003" customHeight="1" x14ac:dyDescent="0.2">
      <c r="A7" s="69" t="s">
        <v>83</v>
      </c>
      <c r="B7" s="190">
        <f>ROUND(B5*B6/1000,1)</f>
        <v>0</v>
      </c>
      <c r="C7" s="191"/>
      <c r="D7" s="190">
        <f>ROUND(D5*D6/1000,1)</f>
        <v>0</v>
      </c>
      <c r="E7" s="191"/>
      <c r="F7" s="190">
        <f>ROUND(F5*F6/1000,1)</f>
        <v>0</v>
      </c>
      <c r="G7" s="191"/>
    </row>
    <row r="8" spans="1:9" s="5" customFormat="1" ht="35.450000000000003" customHeight="1" x14ac:dyDescent="0.2">
      <c r="A8" s="62"/>
      <c r="B8" s="63"/>
      <c r="C8" s="64"/>
      <c r="D8" s="63"/>
      <c r="E8" s="70" t="s">
        <v>85</v>
      </c>
      <c r="F8" s="190">
        <f>SUM(B7:G7)</f>
        <v>0</v>
      </c>
      <c r="G8" s="191"/>
    </row>
    <row r="9" spans="1:9" ht="379.5" customHeight="1" x14ac:dyDescent="0.2">
      <c r="A9" s="201" t="s">
        <v>91</v>
      </c>
      <c r="B9" s="201"/>
      <c r="C9" s="201"/>
      <c r="D9" s="201"/>
      <c r="E9" s="201"/>
      <c r="F9" s="201"/>
      <c r="G9" s="201"/>
    </row>
    <row r="10" spans="1:9" ht="12.75" customHeight="1" x14ac:dyDescent="0.2">
      <c r="A10" s="195" t="s">
        <v>84</v>
      </c>
      <c r="B10" s="196"/>
      <c r="C10" s="196"/>
      <c r="D10" s="196"/>
      <c r="E10" s="196"/>
      <c r="F10" s="196"/>
      <c r="G10" s="196"/>
    </row>
    <row r="11" spans="1:9" ht="63.6" customHeight="1" x14ac:dyDescent="0.2">
      <c r="A11" s="202" t="s">
        <v>112</v>
      </c>
      <c r="B11" s="203"/>
      <c r="C11" s="203"/>
      <c r="D11" s="203"/>
      <c r="E11" s="203"/>
      <c r="F11" s="203"/>
      <c r="G11" s="203"/>
    </row>
    <row r="12" spans="1:9" ht="45.6" customHeight="1" x14ac:dyDescent="0.2">
      <c r="A12" s="192" t="s">
        <v>103</v>
      </c>
      <c r="B12" s="193"/>
      <c r="C12" s="193"/>
      <c r="D12" s="193"/>
      <c r="E12" s="193"/>
      <c r="F12" s="193"/>
      <c r="G12" s="194"/>
    </row>
    <row r="13" spans="1:9" ht="69.599999999999994" customHeight="1" x14ac:dyDescent="0.2">
      <c r="A13" s="198" t="s">
        <v>93</v>
      </c>
      <c r="B13" s="199"/>
      <c r="C13" s="199"/>
      <c r="D13" s="200"/>
      <c r="E13" s="71" t="s">
        <v>60</v>
      </c>
      <c r="F13" s="71" t="s">
        <v>58</v>
      </c>
      <c r="G13" s="71" t="s">
        <v>56</v>
      </c>
    </row>
    <row r="14" spans="1:9" ht="68.099999999999994" customHeight="1" x14ac:dyDescent="0.2">
      <c r="A14" s="207" t="s">
        <v>61</v>
      </c>
      <c r="B14" s="208"/>
      <c r="C14" s="208"/>
      <c r="D14" s="209"/>
      <c r="E14" s="72"/>
      <c r="F14" s="72"/>
      <c r="G14" s="73"/>
    </row>
    <row r="15" spans="1:9" ht="68.099999999999994" customHeight="1" x14ac:dyDescent="0.2">
      <c r="A15" s="204"/>
      <c r="B15" s="205"/>
      <c r="C15" s="205"/>
      <c r="D15" s="206"/>
      <c r="E15" s="51"/>
      <c r="F15" s="51"/>
      <c r="G15" s="74"/>
    </row>
    <row r="16" spans="1:9" ht="68.099999999999994" customHeight="1" x14ac:dyDescent="0.2">
      <c r="A16" s="204"/>
      <c r="B16" s="205"/>
      <c r="C16" s="205"/>
      <c r="D16" s="206"/>
      <c r="E16" s="51"/>
      <c r="F16" s="51"/>
      <c r="G16" s="74"/>
    </row>
    <row r="17" spans="1:7" ht="68.099999999999994" customHeight="1" x14ac:dyDescent="0.2">
      <c r="A17" s="204"/>
      <c r="B17" s="205"/>
      <c r="C17" s="205"/>
      <c r="D17" s="206"/>
      <c r="E17" s="51"/>
      <c r="F17" s="51"/>
      <c r="G17" s="74"/>
    </row>
    <row r="18" spans="1:7" ht="68.099999999999994" customHeight="1" x14ac:dyDescent="0.2">
      <c r="A18" s="204"/>
      <c r="B18" s="205"/>
      <c r="C18" s="205"/>
      <c r="D18" s="206"/>
      <c r="E18" s="51"/>
      <c r="F18" s="51"/>
      <c r="G18" s="74"/>
    </row>
    <row r="19" spans="1:7" ht="68.099999999999994" customHeight="1" x14ac:dyDescent="0.2">
      <c r="A19" s="204"/>
      <c r="B19" s="205"/>
      <c r="C19" s="205"/>
      <c r="D19" s="206"/>
      <c r="E19" s="51"/>
      <c r="F19" s="51"/>
      <c r="G19" s="74"/>
    </row>
    <row r="20" spans="1:7" ht="68.099999999999994" customHeight="1" x14ac:dyDescent="0.2">
      <c r="A20" s="204"/>
      <c r="B20" s="205"/>
      <c r="C20" s="205"/>
      <c r="D20" s="206"/>
      <c r="E20" s="51"/>
      <c r="F20" s="51"/>
      <c r="G20" s="74"/>
    </row>
    <row r="21" spans="1:7" ht="55.5" customHeight="1" x14ac:dyDescent="0.2">
      <c r="A21" s="197" t="s">
        <v>88</v>
      </c>
      <c r="B21" s="159"/>
      <c r="C21" s="159"/>
      <c r="D21" s="197"/>
      <c r="E21" s="197"/>
      <c r="F21" s="197"/>
      <c r="G21" s="197"/>
    </row>
    <row r="22" spans="1:7" ht="63.95" customHeight="1" x14ac:dyDescent="0.2">
      <c r="A22" s="202" t="s">
        <v>112</v>
      </c>
      <c r="B22" s="203"/>
      <c r="C22" s="203"/>
      <c r="D22" s="203"/>
      <c r="E22" s="203"/>
      <c r="F22" s="203"/>
      <c r="G22" s="203"/>
    </row>
    <row r="23" spans="1:7" ht="45.95" customHeight="1" x14ac:dyDescent="0.2">
      <c r="A23" s="192" t="s">
        <v>104</v>
      </c>
      <c r="B23" s="193"/>
      <c r="C23" s="193"/>
      <c r="D23" s="193"/>
      <c r="E23" s="193"/>
      <c r="F23" s="193"/>
      <c r="G23" s="194"/>
    </row>
    <row r="24" spans="1:7" ht="69.599999999999994" customHeight="1" x14ac:dyDescent="0.2">
      <c r="A24" s="198" t="s">
        <v>92</v>
      </c>
      <c r="B24" s="199"/>
      <c r="C24" s="199"/>
      <c r="D24" s="200"/>
      <c r="E24" s="71" t="s">
        <v>67</v>
      </c>
      <c r="F24" s="71" t="s">
        <v>59</v>
      </c>
      <c r="G24" s="71" t="s">
        <v>57</v>
      </c>
    </row>
    <row r="25" spans="1:7" ht="68.099999999999994" customHeight="1" x14ac:dyDescent="0.2">
      <c r="A25" s="207"/>
      <c r="B25" s="208"/>
      <c r="C25" s="208"/>
      <c r="D25" s="209"/>
      <c r="E25" s="72"/>
      <c r="F25" s="72"/>
      <c r="G25" s="73"/>
    </row>
    <row r="26" spans="1:7" ht="68.099999999999994" customHeight="1" x14ac:dyDescent="0.2">
      <c r="A26" s="204"/>
      <c r="B26" s="205"/>
      <c r="C26" s="205"/>
      <c r="D26" s="206"/>
      <c r="E26" s="51"/>
      <c r="F26" s="51"/>
      <c r="G26" s="74"/>
    </row>
    <row r="27" spans="1:7" ht="68.099999999999994" customHeight="1" x14ac:dyDescent="0.2">
      <c r="A27" s="204"/>
      <c r="B27" s="205"/>
      <c r="C27" s="205"/>
      <c r="D27" s="206"/>
      <c r="E27" s="51"/>
      <c r="F27" s="51"/>
      <c r="G27" s="74"/>
    </row>
    <row r="28" spans="1:7" ht="68.099999999999994" customHeight="1" x14ac:dyDescent="0.2">
      <c r="A28" s="204"/>
      <c r="B28" s="205"/>
      <c r="C28" s="205"/>
      <c r="D28" s="206"/>
      <c r="E28" s="51"/>
      <c r="F28" s="51"/>
      <c r="G28" s="74"/>
    </row>
    <row r="29" spans="1:7" ht="68.099999999999994" customHeight="1" x14ac:dyDescent="0.2">
      <c r="A29" s="204"/>
      <c r="B29" s="205"/>
      <c r="C29" s="205"/>
      <c r="D29" s="206"/>
      <c r="E29" s="51"/>
      <c r="F29" s="51"/>
      <c r="G29" s="74"/>
    </row>
    <row r="30" spans="1:7" ht="68.099999999999994" customHeight="1" x14ac:dyDescent="0.2">
      <c r="A30" s="204"/>
      <c r="B30" s="205"/>
      <c r="C30" s="205"/>
      <c r="D30" s="206"/>
      <c r="E30" s="51"/>
      <c r="F30" s="51"/>
      <c r="G30" s="74"/>
    </row>
    <row r="31" spans="1:7" ht="68.099999999999994" customHeight="1" x14ac:dyDescent="0.2">
      <c r="A31" s="204"/>
      <c r="B31" s="205"/>
      <c r="C31" s="205"/>
      <c r="D31" s="206"/>
      <c r="E31" s="51"/>
      <c r="F31" s="51"/>
      <c r="G31" s="74"/>
    </row>
    <row r="32" spans="1:7" ht="57.95" customHeight="1" x14ac:dyDescent="0.2">
      <c r="A32" s="197" t="s">
        <v>89</v>
      </c>
      <c r="B32" s="159"/>
      <c r="C32" s="159"/>
      <c r="D32" s="197"/>
      <c r="E32" s="197"/>
      <c r="F32" s="197"/>
      <c r="G32" s="197"/>
    </row>
    <row r="33" spans="1:7" x14ac:dyDescent="0.2">
      <c r="A33" s="32"/>
      <c r="B33" s="32"/>
      <c r="C33" s="32"/>
      <c r="D33" s="32"/>
      <c r="E33" s="32"/>
      <c r="F33" s="32"/>
      <c r="G33" s="32"/>
    </row>
  </sheetData>
  <sheetProtection algorithmName="SHA-512" hashValue="60QzWosbVQgDMYu/aq9OYAOEqYOK2uXGOKpcp9F52oHedS9IuJgkzRTk24hECjUKYrfHUO/NdXnz0y0ygUcz9w==" saltValue="lqaeued9FM9LV+0dllwmNA==" spinCount="100000" sheet="1" objects="1" scenarios="1"/>
  <protectedRanges>
    <protectedRange sqref="F6 A14:G20 A25:G31" name="Bereich1"/>
  </protectedRanges>
  <mergeCells count="42">
    <mergeCell ref="A24:D24"/>
    <mergeCell ref="A14:D14"/>
    <mergeCell ref="A15:D15"/>
    <mergeCell ref="A16:D16"/>
    <mergeCell ref="A17:D17"/>
    <mergeCell ref="A18:D18"/>
    <mergeCell ref="A19:D19"/>
    <mergeCell ref="A20:D20"/>
    <mergeCell ref="A22:G22"/>
    <mergeCell ref="D6:E6"/>
    <mergeCell ref="D7:E7"/>
    <mergeCell ref="B6:C6"/>
    <mergeCell ref="F3:G3"/>
    <mergeCell ref="F4:G4"/>
    <mergeCell ref="F5:G5"/>
    <mergeCell ref="F6:G6"/>
    <mergeCell ref="F7:G7"/>
    <mergeCell ref="B7:C7"/>
    <mergeCell ref="D3:E3"/>
    <mergeCell ref="D4:E4"/>
    <mergeCell ref="A1:G1"/>
    <mergeCell ref="B3:C3"/>
    <mergeCell ref="B4:C4"/>
    <mergeCell ref="B5:C5"/>
    <mergeCell ref="D5:E5"/>
    <mergeCell ref="A2:G2"/>
    <mergeCell ref="A32:G32"/>
    <mergeCell ref="A29:D29"/>
    <mergeCell ref="A30:D30"/>
    <mergeCell ref="A31:D31"/>
    <mergeCell ref="A25:D25"/>
    <mergeCell ref="A26:D26"/>
    <mergeCell ref="A27:D27"/>
    <mergeCell ref="A28:D28"/>
    <mergeCell ref="F8:G8"/>
    <mergeCell ref="A12:G12"/>
    <mergeCell ref="A23:G23"/>
    <mergeCell ref="A10:G10"/>
    <mergeCell ref="A21:G21"/>
    <mergeCell ref="A13:D13"/>
    <mergeCell ref="A9:G9"/>
    <mergeCell ref="A11:G11"/>
  </mergeCells>
  <dataValidations count="4">
    <dataValidation type="decimal" operator="greaterThan" allowBlank="1" showInputMessage="1" showErrorMessage="1" errorTitle="Fehlerhafter Eingabe" error="Bitte Dezimalzahl eingeben" sqref="F6:G6" xr:uid="{D9FCC769-2A64-484F-B527-1ECBBD72F7E4}">
      <formula1>0</formula1>
    </dataValidation>
    <dataValidation type="decimal" operator="greaterThan" allowBlank="1" showInputMessage="1" showErrorMessage="1" errorTitle="Fehlerhafte Eingabe" error="Bitte Dezimalzahl eingeben" sqref="E14:F20 E25:F31" xr:uid="{9DFA0D91-4E91-46B7-9B7C-AFA933547328}">
      <formula1>0</formula1>
    </dataValidation>
    <dataValidation type="whole" allowBlank="1" showInputMessage="1" showErrorMessage="1" errorTitle="Fehlerhafte EIngabe" error="Bitte gültige Jahreszahl eingeben" sqref="G14:G20" xr:uid="{5F5B4C16-0F96-46FF-8CC1-0E64A78B1DF6}">
      <formula1>2021</formula1>
      <formula2>2100</formula2>
    </dataValidation>
    <dataValidation type="whole" allowBlank="1" showInputMessage="1" showErrorMessage="1" errorTitle="Fehlerhafte Eingabe" error="Bitte gültige Jahreszahl eingeben" sqref="G25:G31" xr:uid="{ED3B5B6B-CD60-4E13-9478-44CB1AEF9D01}">
      <formula1>2021</formula1>
      <formula2>2100</formula2>
    </dataValidation>
  </dataValidations>
  <hyperlinks>
    <hyperlink ref="A10:G10" r:id="rId1" display="   Direkter Link auf die Homepage des Bundesamts für Umwelt" xr:uid="{00000000-0004-0000-0200-000000000000}"/>
  </hyperlinks>
  <pageMargins left="0.70866141732283472" right="0.70866141732283472" top="1.03125" bottom="0.78740157480314965" header="0.31496062992125984" footer="0.31496062992125984"/>
  <pageSetup paperSize="9" fitToHeight="2" orientation="portrait" r:id="rId2"/>
  <headerFooter>
    <oddHeader>&amp;L&amp;G&amp;R&amp;G</oddHeader>
    <oddFooter>&amp;L&amp;A&amp;R&amp;P/&amp;N</oddFooter>
  </headerFooter>
  <rowBreaks count="2" manualBreakCount="2">
    <brk id="10" max="6" man="1"/>
    <brk id="21" max="6" man="1"/>
  </rowBreaks>
  <customProperties>
    <customPr name="EpmWorksheetKeyString_GUID" r:id="rId3"/>
  </customProperties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H37"/>
  <sheetViews>
    <sheetView showGridLines="0" view="pageLayout" zoomScaleNormal="70" workbookViewId="0">
      <selection activeCell="C7" sqref="C7"/>
    </sheetView>
  </sheetViews>
  <sheetFormatPr baseColWidth="10" defaultRowHeight="14.25" x14ac:dyDescent="0.2"/>
  <cols>
    <col min="1" max="1" width="71.85546875" style="1" customWidth="1"/>
    <col min="2" max="2" width="8.7109375" style="1" customWidth="1"/>
    <col min="3" max="3" width="8" style="1" customWidth="1"/>
    <col min="4" max="4" width="0.5703125" style="1" customWidth="1"/>
  </cols>
  <sheetData>
    <row r="1" spans="1:8" ht="63.95" customHeight="1" x14ac:dyDescent="0.2">
      <c r="A1" s="202" t="s">
        <v>110</v>
      </c>
      <c r="B1" s="203"/>
      <c r="C1" s="203"/>
      <c r="D1" s="2"/>
      <c r="E1" s="19"/>
      <c r="F1" s="19"/>
      <c r="G1" s="19"/>
      <c r="H1" s="18"/>
    </row>
    <row r="2" spans="1:8" ht="12" customHeight="1" x14ac:dyDescent="0.2">
      <c r="A2" s="78"/>
      <c r="B2" s="78"/>
      <c r="C2" s="78"/>
      <c r="D2" s="22"/>
      <c r="E2" s="17"/>
      <c r="F2" s="17"/>
      <c r="G2" s="18"/>
      <c r="H2" s="18"/>
    </row>
    <row r="3" spans="1:8" ht="12" customHeight="1" x14ac:dyDescent="0.2">
      <c r="A3" s="26"/>
      <c r="B3" s="26"/>
      <c r="C3" s="26"/>
      <c r="D3" s="22"/>
      <c r="E3" s="1"/>
      <c r="F3" s="1"/>
      <c r="G3" s="1"/>
      <c r="H3" s="1"/>
    </row>
    <row r="4" spans="1:8" ht="12" customHeight="1" x14ac:dyDescent="0.2">
      <c r="A4" s="32"/>
      <c r="B4" s="32"/>
      <c r="C4" s="32"/>
      <c r="D4" s="22"/>
    </row>
    <row r="5" spans="1:8" ht="22.7" customHeight="1" x14ac:dyDescent="0.3">
      <c r="A5" s="218" t="s">
        <v>96</v>
      </c>
      <c r="B5" s="219"/>
      <c r="C5" s="26"/>
    </row>
    <row r="6" spans="1:8" ht="7.5" customHeight="1" x14ac:dyDescent="0.2">
      <c r="A6" s="79"/>
      <c r="B6" s="26"/>
      <c r="C6" s="26"/>
    </row>
    <row r="7" spans="1:8" ht="14.25" customHeight="1" x14ac:dyDescent="0.2">
      <c r="A7" s="75" t="s">
        <v>63</v>
      </c>
      <c r="B7" s="32"/>
      <c r="C7" s="82"/>
    </row>
    <row r="8" spans="1:8" ht="14.25" customHeight="1" x14ac:dyDescent="0.2">
      <c r="A8" s="75" t="s">
        <v>64</v>
      </c>
      <c r="B8" s="32"/>
      <c r="C8" s="26"/>
      <c r="D8"/>
    </row>
    <row r="9" spans="1:8" ht="7.5" customHeight="1" x14ac:dyDescent="0.2">
      <c r="A9" s="26"/>
      <c r="B9" s="26"/>
      <c r="C9" s="26"/>
    </row>
    <row r="10" spans="1:8" ht="22.7" customHeight="1" x14ac:dyDescent="0.3">
      <c r="A10" s="218" t="s">
        <v>97</v>
      </c>
      <c r="B10" s="219"/>
      <c r="C10" s="26"/>
    </row>
    <row r="11" spans="1:8" ht="7.5" customHeight="1" x14ac:dyDescent="0.2">
      <c r="A11" s="79"/>
      <c r="B11" s="26"/>
      <c r="C11" s="26"/>
    </row>
    <row r="12" spans="1:8" x14ac:dyDescent="0.2">
      <c r="A12" s="76" t="s">
        <v>21</v>
      </c>
      <c r="B12" s="32"/>
      <c r="C12" s="82"/>
    </row>
    <row r="13" spans="1:8" x14ac:dyDescent="0.2">
      <c r="A13" s="79"/>
      <c r="B13" s="26"/>
      <c r="C13" s="26"/>
    </row>
    <row r="14" spans="1:8" ht="22.7" customHeight="1" x14ac:dyDescent="0.3">
      <c r="A14" s="218" t="s">
        <v>98</v>
      </c>
      <c r="B14" s="219"/>
      <c r="C14" s="26"/>
    </row>
    <row r="15" spans="1:8" ht="7.5" customHeight="1" x14ac:dyDescent="0.2">
      <c r="A15" s="79"/>
      <c r="B15" s="26"/>
      <c r="C15" s="26"/>
    </row>
    <row r="16" spans="1:8" x14ac:dyDescent="0.2">
      <c r="A16" s="76" t="s">
        <v>46</v>
      </c>
      <c r="B16" s="32"/>
      <c r="C16" s="82"/>
    </row>
    <row r="17" spans="1:3" x14ac:dyDescent="0.2">
      <c r="A17" s="79"/>
      <c r="B17" s="26"/>
      <c r="C17" s="26"/>
    </row>
    <row r="18" spans="1:3" ht="22.7" customHeight="1" x14ac:dyDescent="0.3">
      <c r="A18" s="220" t="s">
        <v>99</v>
      </c>
      <c r="B18" s="221"/>
      <c r="C18" s="26"/>
    </row>
    <row r="19" spans="1:3" ht="7.5" customHeight="1" x14ac:dyDescent="0.2">
      <c r="A19" s="79"/>
      <c r="B19" s="26"/>
      <c r="C19" s="26"/>
    </row>
    <row r="20" spans="1:3" ht="14.25" customHeight="1" x14ac:dyDescent="0.2">
      <c r="A20" s="75" t="s">
        <v>18</v>
      </c>
      <c r="B20" s="77"/>
      <c r="C20" s="82"/>
    </row>
    <row r="21" spans="1:3" ht="14.25" customHeight="1" x14ac:dyDescent="0.2">
      <c r="A21" s="75" t="s">
        <v>17</v>
      </c>
      <c r="B21" s="32"/>
      <c r="C21" s="26"/>
    </row>
    <row r="22" spans="1:3" ht="14.25" customHeight="1" x14ac:dyDescent="0.2">
      <c r="A22" s="75"/>
      <c r="B22" s="32"/>
      <c r="C22" s="26"/>
    </row>
    <row r="23" spans="1:3" x14ac:dyDescent="0.2">
      <c r="A23" s="79"/>
      <c r="B23" s="26"/>
      <c r="C23" s="26"/>
    </row>
    <row r="24" spans="1:3" ht="22.7" customHeight="1" x14ac:dyDescent="0.3">
      <c r="A24" s="218" t="s">
        <v>15</v>
      </c>
      <c r="B24" s="219"/>
      <c r="C24" s="26"/>
    </row>
    <row r="25" spans="1:3" ht="7.5" customHeight="1" x14ac:dyDescent="0.2">
      <c r="A25" s="79"/>
      <c r="B25" s="26"/>
      <c r="C25" s="26"/>
    </row>
    <row r="26" spans="1:3" x14ac:dyDescent="0.2">
      <c r="A26" s="83"/>
      <c r="B26" s="32"/>
      <c r="C26" s="82"/>
    </row>
    <row r="27" spans="1:3" x14ac:dyDescent="0.2">
      <c r="A27" s="80"/>
      <c r="B27" s="26"/>
      <c r="C27" s="81"/>
    </row>
    <row r="28" spans="1:3" x14ac:dyDescent="0.2">
      <c r="A28" s="44"/>
      <c r="B28" s="32"/>
      <c r="C28" s="82"/>
    </row>
    <row r="29" spans="1:3" x14ac:dyDescent="0.2">
      <c r="A29" s="80"/>
      <c r="B29" s="26"/>
      <c r="C29" s="81"/>
    </row>
    <row r="30" spans="1:3" x14ac:dyDescent="0.2">
      <c r="A30" s="44"/>
      <c r="B30" s="32"/>
      <c r="C30" s="82"/>
    </row>
    <row r="31" spans="1:3" x14ac:dyDescent="0.2">
      <c r="A31" s="80"/>
      <c r="B31" s="26"/>
      <c r="C31" s="81"/>
    </row>
    <row r="32" spans="1:3" x14ac:dyDescent="0.2">
      <c r="A32" s="44"/>
      <c r="B32" s="32"/>
      <c r="C32" s="82"/>
    </row>
    <row r="33" spans="1:3" x14ac:dyDescent="0.2">
      <c r="A33" s="26"/>
      <c r="B33" s="26"/>
      <c r="C33" s="26"/>
    </row>
    <row r="34" spans="1:3" x14ac:dyDescent="0.2">
      <c r="A34" s="26"/>
      <c r="B34" s="26"/>
      <c r="C34" s="26"/>
    </row>
    <row r="35" spans="1:3" x14ac:dyDescent="0.2">
      <c r="A35" s="26"/>
      <c r="B35" s="26"/>
      <c r="C35" s="26"/>
    </row>
    <row r="36" spans="1:3" x14ac:dyDescent="0.2">
      <c r="A36" s="26"/>
      <c r="B36" s="26"/>
      <c r="C36" s="26"/>
    </row>
    <row r="37" spans="1:3" x14ac:dyDescent="0.2">
      <c r="A37" s="26"/>
      <c r="B37" s="26"/>
      <c r="C37" s="26"/>
    </row>
  </sheetData>
  <sheetProtection algorithmName="SHA-512" hashValue="2+sJWHT/Gyj5WBSO2n5j3i0H4/aWA0imrDQaNAARr1k+UmterhzHWuQvvhYU0SqFra6OqCRS9R7QOlpXvNclGw==" saltValue="aW78jD047qh51UfRr3n8Qg==" spinCount="100000" sheet="1" objects="1" scenarios="1"/>
  <protectedRanges>
    <protectedRange sqref="A1:A2 C7 C12 C16 C20 C32 A26 C26 A28 C28 A30 C30 A32" name="Bereich1"/>
  </protectedRanges>
  <mergeCells count="6">
    <mergeCell ref="A24:B24"/>
    <mergeCell ref="A1:C1"/>
    <mergeCell ref="A5:B5"/>
    <mergeCell ref="A10:B10"/>
    <mergeCell ref="A18:B18"/>
    <mergeCell ref="A14:B14"/>
  </mergeCells>
  <dataValidations count="1">
    <dataValidation type="list" allowBlank="1" showInputMessage="1" showErrorMessage="1" sqref="C7 C12 C16 C20 C26 C28 C30 C32" xr:uid="{00000000-0002-0000-0300-000000000000}">
      <formula1>"X"</formula1>
    </dataValidation>
  </dataValidations>
  <pageMargins left="0.70866141732283472" right="0.70866141732283472" top="1" bottom="0.78740157480314965" header="0.31496062992125984" footer="0.31496062992125984"/>
  <pageSetup paperSize="9" orientation="portrait" r:id="rId1"/>
  <headerFooter>
    <oddHeader>&amp;L&amp;G&amp;R&amp;G</oddHeader>
    <oddFooter>&amp;L&amp;A&amp;R&amp;P/&amp;N</oddFooter>
  </headerFooter>
  <colBreaks count="1" manualBreakCount="1">
    <brk id="3" max="1048575" man="1"/>
  </colBreaks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Gesuch um Rückerstattung der CO2-Abgabe an Betreiber von WKK-Anlagen_PW: WKK_2018"/>
    <f:field ref="objsubject" par="" edit="true" text=""/>
    <f:field ref="objcreatedby" par="" text="Aerni, Silvan (BAFU - AES)"/>
    <f:field ref="objcreatedat" par="" text="26.10.2018 16:33:41"/>
    <f:field ref="objchangedby" par="" text="Förster, Jan (BAFU)"/>
    <f:field ref="objmodifiedat" par="" text="21.12.2018 10:07:48"/>
    <f:field ref="doc_FSCFOLIO_1_1001_FieldDocumentNumber" par="" text=""/>
    <f:field ref="doc_FSCFOLIO_1_1001_FieldSubject" par="" edit="true" text=""/>
    <f:field ref="FSCFOLIO_1_1001_FieldCurrentUser" par="" text="Silvan Aerni"/>
    <f:field ref="CCAPRECONFIG_15_1001_Objektname" par="" edit="true" text="Gesuch um Rückerstattung der CO2-Abgabe an Betreiber von WKK-Anlagen_PW: WKK_2018"/>
    <f:field ref="CHPRECONFIG_1_1001_Objektname" par="" edit="true" text="Gesuch um Rückerstattung der CO2-Abgabe an Betreiber von WKK-Anlagen_PW: WKK_2018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A_Allgemeine Angaben</vt:lpstr>
      <vt:lpstr>B_Stromproduktion</vt:lpstr>
      <vt:lpstr>C_Monitoringbericht</vt:lpstr>
      <vt:lpstr>D_Beilagen</vt:lpstr>
      <vt:lpstr>'A_Allgemeine Angaben'!Druckbereich</vt:lpstr>
      <vt:lpstr>B_Stromproduktion!Druckbereich</vt:lpstr>
      <vt:lpstr>C_Monitoringbericht!Druckbereich</vt:lpstr>
      <vt:lpstr>D_Beilagen!Druckbereich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2025-03-27T05:59:36Z</dcterms:created>
  <dcterms:modified xsi:type="dcterms:W3CDTF">2025-03-27T06:15:27Z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2025-03-27T06:04:51Z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cc99a6dc-1b6e-497a-9eb6-a08332de9880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